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mefgovit-my.sharepoint.com/personal/carlo_iannone_rgs_tesoro_it/Documents/new dati carlo/SESD new/PNRR riforma 1.15/NORMA PILOTA/RACCORDI PDC UNICO ALTRI PDC/PDF e ORIGINALI PER RED 21 luglio (modelli)/"/>
    </mc:Choice>
  </mc:AlternateContent>
  <xr:revisionPtr revIDLastSave="23" documentId="13_ncr:1_{1B401D0C-B8AB-477D-AB3B-B7FB8BE6F8A5}" xr6:coauthVersionLast="47" xr6:coauthVersionMax="47" xr10:uidLastSave="{6A09E135-BA30-420E-A1D9-0E0CC74D6038}"/>
  <bookViews>
    <workbookView xWindow="-28920" yWindow="-120" windowWidth="29040" windowHeight="15720" tabRatio="933" xr2:uid="{56DE3D39-4817-4812-AF62-77EBFD214559}"/>
  </bookViews>
  <sheets>
    <sheet name="1 PdC DLGS 118_2011_PE e PP" sheetId="1" r:id="rId1"/>
    <sheet name="2 Pdc unico solo segmento A" sheetId="10" r:id="rId2"/>
    <sheet name="3 Stato Patrimoniale-All1 ITAS1" sheetId="9" r:id="rId3"/>
    <sheet name="4 Schema aggiuntivo SP " sheetId="22" r:id="rId4"/>
    <sheet name="5 Conto Economico-All2 ITAS1" sheetId="8" r:id="rId5"/>
    <sheet name="6 Pdc unico completo" sheetId="30" r:id="rId6"/>
  </sheets>
  <externalReferences>
    <externalReference r:id="rId7"/>
  </externalReferences>
  <definedNames>
    <definedName name="_xlnm._FilterDatabase" localSheetId="0" hidden="1">'1 PdC DLGS 118_2011_PE e PP'!$A$2:$K$5622</definedName>
    <definedName name="_xlnm._FilterDatabase" localSheetId="1" hidden="1">'2 Pdc unico solo segmento A'!$A$3:$O$723</definedName>
    <definedName name="_xlnm._FilterDatabase" localSheetId="5" hidden="1">'6 Pdc unico completo'!$A$3:$L$2738</definedName>
    <definedName name="_xlnm.Print_Area" localSheetId="0">'1 PdC DLGS 118_2011_PE e PP'!$A$3:$I$5623</definedName>
    <definedName name="_xlnm.Print_Area" localSheetId="1">'2 Pdc unico solo segmento A'!$A$1:$N$629</definedName>
    <definedName name="_xlnm.Print_Area" localSheetId="2">'3 Stato Patrimoniale-All1 ITAS1'!$A$1:$C$165</definedName>
    <definedName name="_xlnm.Print_Area" localSheetId="3">'4 Schema aggiuntivo SP '!$A$1:$C$85</definedName>
    <definedName name="_xlnm.Print_Area" localSheetId="4">'5 Conto Economico-All2 ITAS1'!$A$1:$C$55</definedName>
    <definedName name="_xlnm.Print_Area" localSheetId="5">'6 Pdc unico completo'!$A$1:$L$2739</definedName>
    <definedName name="asspa" localSheetId="5">#REF!</definedName>
    <definedName name="asspa">#REF!</definedName>
    <definedName name="ASSPAc" localSheetId="5">#REF!</definedName>
    <definedName name="ASSPAc">#REF!</definedName>
    <definedName name="asstot" localSheetId="5">#REF!</definedName>
    <definedName name="asstot">#REF!</definedName>
    <definedName name="crediti" localSheetId="5">#REF!</definedName>
    <definedName name="crediti">#REF!</definedName>
    <definedName name="dareavere" localSheetId="5">#REF!</definedName>
    <definedName name="dareavere">#REF!</definedName>
    <definedName name="DEBFLUT" localSheetId="5">#REF!</definedName>
    <definedName name="DEBFLUT">#REF!</definedName>
    <definedName name="debiti" localSheetId="5">#REF!</definedName>
    <definedName name="debiti">#REF!</definedName>
    <definedName name="ff" localSheetId="5">#REF!</definedName>
    <definedName name="ff">#REF!</definedName>
    <definedName name="fogl_q" localSheetId="5">#REF!</definedName>
    <definedName name="fogl_q">#REF!</definedName>
    <definedName name="hh" localSheetId="5">#REF!</definedName>
    <definedName name="hh">#REF!</definedName>
    <definedName name="MOD.21" localSheetId="5">#REF!</definedName>
    <definedName name="MOD.21">[1]INS.DATI!#REF!</definedName>
    <definedName name="MOD.48T" localSheetId="5">#REF!</definedName>
    <definedName name="MOD.48T">[1]INS.DATI!#REF!</definedName>
    <definedName name="MOD.61TER.T5.EE" localSheetId="5">#REF!</definedName>
    <definedName name="MOD.61TER.T5.EE">[1]INS.DATI!#REF!</definedName>
    <definedName name="NewTable0" localSheetId="5">#REF!</definedName>
    <definedName name="NewTable0">#REF!</definedName>
    <definedName name="NewTable1" localSheetId="5">#REF!</definedName>
    <definedName name="NewTable1">#REF!</definedName>
    <definedName name="NewTable4" localSheetId="5">#REF!</definedName>
    <definedName name="NewTable4">#REF!</definedName>
    <definedName name="NewTable6" localSheetId="5">#REF!</definedName>
    <definedName name="NewTable6">#REF!</definedName>
    <definedName name="PA" localSheetId="5">#REF!</definedName>
    <definedName name="PA">#REF!</definedName>
    <definedName name="PORTAFOGLIO" localSheetId="5">#REF!</definedName>
    <definedName name="PORTAFOGLIO">[1]INS.DATI!#REF!</definedName>
    <definedName name="ppp" localSheetId="5">#REF!</definedName>
    <definedName name="ppp">#REF!</definedName>
    <definedName name="pppp" localSheetId="5">#REF!</definedName>
    <definedName name="pppp">#REF!</definedName>
    <definedName name="pppppppp" localSheetId="5">#REF!</definedName>
    <definedName name="pppppppp">#REF!</definedName>
    <definedName name="pppppppppp" localSheetId="5">#REF!</definedName>
    <definedName name="pppppppppp">#REF!</definedName>
    <definedName name="prevpa" localSheetId="5">#REF!</definedName>
    <definedName name="prevpa">#REF!</definedName>
    <definedName name="prevpac" localSheetId="5">#REF!</definedName>
    <definedName name="prevpac">#REF!</definedName>
    <definedName name="prevtot" localSheetId="5">#REF!</definedName>
    <definedName name="prevtot">#REF!</definedName>
    <definedName name="prevtotcons" localSheetId="5">#REF!</definedName>
    <definedName name="prevtotcons">#REF!</definedName>
    <definedName name="Query6" localSheetId="5">#REF!</definedName>
    <definedName name="Query6">#REF!</definedName>
    <definedName name="sanpa" localSheetId="5">#REF!</definedName>
    <definedName name="sanpa">#REF!</definedName>
    <definedName name="sanpac" localSheetId="5">#REF!</definedName>
    <definedName name="sanpac">#REF!</definedName>
    <definedName name="_xlnm.Print_Titles" localSheetId="0">'1 PdC DLGS 118_2011_PE e PP'!$1:$2</definedName>
    <definedName name="_xlnm.Print_Titles" localSheetId="1">'2 Pdc unico solo segmento A'!$1:$3</definedName>
    <definedName name="_xlnm.Print_Titles" localSheetId="2">'3 Stato Patrimoniale-All1 ITAS1'!$1:$1</definedName>
    <definedName name="_xlnm.Print_Titles" localSheetId="3">'4 Schema aggiuntivo SP '!$1:$1</definedName>
    <definedName name="_xlnm.Print_Titles" localSheetId="4">'5 Conto Economico-All2 ITAS1'!$1:$1</definedName>
    <definedName name="_xlnm.Print_Titles" localSheetId="5">'6 Pdc unico completo'!$1:$3</definedName>
    <definedName name="TOTALE" localSheetId="5">#REF!</definedName>
    <definedName name="TOTALE">#REF!</definedName>
    <definedName name="TOTALE__PUBBLICA__AMMINISTRAZIONE______CONSOLIDATO" localSheetId="5">#REF!</definedName>
    <definedName name="TOTALE__PUBBLICA__AMMINISTRAZIONE______CONSOLIDAT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38" i="30" l="1"/>
  <c r="G2737" i="30"/>
  <c r="G2736" i="30"/>
  <c r="G2735" i="30"/>
  <c r="G2734" i="30"/>
  <c r="G2733" i="30"/>
  <c r="G2732" i="30"/>
  <c r="G2731" i="30"/>
  <c r="G2730" i="30"/>
  <c r="G2729" i="30"/>
  <c r="G2728" i="30"/>
  <c r="G2727" i="30"/>
  <c r="G2726" i="30"/>
  <c r="G2725" i="30"/>
  <c r="G2724" i="30"/>
  <c r="G2723" i="30"/>
  <c r="G2722" i="30"/>
  <c r="G2721" i="30"/>
  <c r="G2720" i="30"/>
  <c r="G2719" i="30"/>
  <c r="G2718" i="30"/>
  <c r="G2717" i="30"/>
  <c r="G2716" i="30"/>
  <c r="G2715" i="30"/>
  <c r="G2714" i="30"/>
  <c r="G2713" i="30"/>
  <c r="G2712" i="30"/>
  <c r="G2711" i="30"/>
  <c r="G2710" i="30"/>
  <c r="G2709" i="30"/>
  <c r="G2708" i="30"/>
  <c r="G2707" i="30"/>
  <c r="G2706" i="30"/>
  <c r="G2705" i="30"/>
  <c r="G2704" i="30"/>
  <c r="G2703" i="30"/>
  <c r="G2702" i="30"/>
  <c r="G2701" i="30"/>
  <c r="G2700" i="30"/>
  <c r="G2699" i="30"/>
  <c r="G2698" i="30"/>
  <c r="G2697" i="30"/>
  <c r="G2696" i="30"/>
  <c r="G2695" i="30"/>
  <c r="G2694" i="30"/>
  <c r="G2693" i="30"/>
  <c r="G2692" i="30"/>
  <c r="G2691" i="30"/>
  <c r="G2690" i="30"/>
  <c r="G2689" i="30"/>
  <c r="G2688" i="30"/>
  <c r="G2687" i="30"/>
  <c r="G2686" i="30"/>
  <c r="G2685" i="30"/>
  <c r="G2684" i="30"/>
  <c r="G2683" i="30"/>
  <c r="G2682" i="30"/>
  <c r="G2681" i="30"/>
  <c r="G2680" i="30"/>
  <c r="G2679" i="30"/>
  <c r="G2678" i="30"/>
  <c r="G2677" i="30"/>
  <c r="G2676" i="30"/>
  <c r="G2675" i="30"/>
  <c r="G2674" i="30"/>
  <c r="G2673" i="30"/>
  <c r="G2672" i="30"/>
  <c r="G2671" i="30"/>
  <c r="G2670" i="30"/>
  <c r="G2669" i="30"/>
  <c r="G2668" i="30"/>
  <c r="G2667" i="30"/>
  <c r="G2666" i="30"/>
  <c r="G2665" i="30"/>
  <c r="G2664" i="30"/>
  <c r="G2663" i="30"/>
  <c r="G2662" i="30"/>
  <c r="G2661" i="30"/>
  <c r="G2660" i="30"/>
  <c r="G2659" i="30"/>
  <c r="G2658" i="30"/>
  <c r="G2657" i="30"/>
  <c r="G2656" i="30"/>
  <c r="G2655" i="30"/>
  <c r="G2654" i="30"/>
  <c r="G2653" i="30"/>
  <c r="G2652" i="30"/>
  <c r="G2651" i="30"/>
  <c r="G2650" i="30"/>
  <c r="G2649" i="30"/>
  <c r="G2648" i="30"/>
  <c r="G2647" i="30"/>
  <c r="G2646" i="30"/>
  <c r="G2645" i="30"/>
  <c r="G2644" i="30"/>
  <c r="G2643" i="30"/>
  <c r="G2642" i="30"/>
  <c r="G2641" i="30"/>
  <c r="G2640" i="30"/>
  <c r="G2639" i="30"/>
  <c r="G2638" i="30"/>
  <c r="G2637" i="30"/>
  <c r="G2636" i="30"/>
  <c r="G2635" i="30"/>
  <c r="G2634" i="30"/>
  <c r="G2633" i="30"/>
  <c r="G2632" i="30"/>
  <c r="G2631" i="30"/>
  <c r="G2630" i="30"/>
  <c r="G2629" i="30"/>
  <c r="G2628" i="30"/>
  <c r="G2627" i="30"/>
  <c r="G2626" i="30"/>
  <c r="G2625" i="30"/>
  <c r="G2624" i="30"/>
  <c r="G2623" i="30"/>
  <c r="G2622" i="30"/>
  <c r="G2621" i="30"/>
  <c r="G2620" i="30"/>
  <c r="G2619" i="30"/>
  <c r="G2618" i="30"/>
  <c r="G2617" i="30"/>
  <c r="G2616" i="30"/>
  <c r="G2615" i="30"/>
  <c r="G2614" i="30"/>
  <c r="G2613" i="30"/>
  <c r="G2612" i="30"/>
  <c r="G2611" i="30"/>
  <c r="G2610" i="30"/>
  <c r="G2609" i="30"/>
  <c r="G2608" i="30"/>
  <c r="G2607" i="30"/>
  <c r="G2606" i="30"/>
  <c r="G2605" i="30"/>
  <c r="G2604" i="30"/>
  <c r="G2603" i="30"/>
  <c r="G2602" i="30"/>
  <c r="G2601" i="30"/>
  <c r="G2600" i="30"/>
  <c r="G2599" i="30"/>
  <c r="G2598" i="30"/>
  <c r="G2597" i="30"/>
  <c r="G2596" i="30"/>
  <c r="G2595" i="30"/>
  <c r="G2594" i="30"/>
  <c r="G2593" i="30"/>
  <c r="G2592" i="30"/>
  <c r="G2591" i="30"/>
  <c r="G2590" i="30"/>
  <c r="G2589" i="30"/>
  <c r="G2588" i="30"/>
  <c r="G2587" i="30"/>
  <c r="G2586" i="30"/>
  <c r="G2585" i="30"/>
  <c r="G2584" i="30"/>
  <c r="G2583" i="30"/>
  <c r="G2582" i="30"/>
  <c r="G2581" i="30"/>
  <c r="G2580" i="30"/>
  <c r="G2579" i="30"/>
  <c r="G2578" i="30"/>
  <c r="G2577" i="30"/>
  <c r="G2576" i="30"/>
  <c r="G2575" i="30"/>
  <c r="G2574" i="30"/>
  <c r="G2573" i="30"/>
  <c r="G2572" i="30"/>
  <c r="G2571" i="30"/>
  <c r="G2570" i="30"/>
  <c r="G2569" i="30"/>
  <c r="G2568" i="30"/>
  <c r="G2567" i="30"/>
  <c r="G2566" i="30"/>
  <c r="G2565" i="30"/>
  <c r="G2564" i="30"/>
  <c r="G2563" i="30"/>
  <c r="G2562" i="30"/>
  <c r="G2561" i="30"/>
  <c r="G2560" i="30"/>
  <c r="G2559" i="30"/>
  <c r="G2558" i="30"/>
  <c r="G2557" i="30"/>
  <c r="G2556" i="30"/>
  <c r="G2555" i="30"/>
  <c r="G2554" i="30"/>
  <c r="G2553" i="30"/>
  <c r="G2552" i="30"/>
  <c r="G2551" i="30"/>
  <c r="G2550" i="30"/>
  <c r="G2549" i="30"/>
  <c r="G2548" i="30"/>
  <c r="G2547" i="30"/>
  <c r="G2546" i="30"/>
  <c r="G2545" i="30"/>
  <c r="G2544" i="30"/>
  <c r="G2543" i="30"/>
  <c r="G2542" i="30"/>
  <c r="G2541" i="30"/>
  <c r="G2540" i="30"/>
  <c r="G2539" i="30"/>
  <c r="G2538" i="30"/>
  <c r="G2537" i="30"/>
  <c r="G2536" i="30"/>
  <c r="G2535" i="30"/>
  <c r="G2534" i="30"/>
  <c r="G2533" i="30"/>
  <c r="G2532" i="30"/>
  <c r="G2531" i="30"/>
  <c r="G2530" i="30"/>
  <c r="G2529" i="30"/>
  <c r="G2528" i="30"/>
  <c r="G2527" i="30"/>
  <c r="G2526" i="30"/>
  <c r="G2525" i="30"/>
  <c r="G2524" i="30"/>
  <c r="G2523" i="30"/>
  <c r="G2522" i="30"/>
  <c r="G2521" i="30"/>
  <c r="G2520" i="30"/>
  <c r="G2519" i="30"/>
  <c r="G2518" i="30"/>
  <c r="G2517" i="30"/>
  <c r="G2516" i="30"/>
  <c r="G2515" i="30"/>
  <c r="G2514" i="30"/>
  <c r="G2513" i="30"/>
  <c r="G2512" i="30"/>
  <c r="G2511" i="30"/>
  <c r="G2510" i="30"/>
  <c r="G2509" i="30"/>
  <c r="G2508" i="30"/>
  <c r="G2507" i="30"/>
  <c r="G2506" i="30"/>
  <c r="G2505" i="30"/>
  <c r="G2504" i="30"/>
  <c r="G2503" i="30"/>
  <c r="G2502" i="30"/>
  <c r="G2501" i="30"/>
  <c r="G2500" i="30"/>
  <c r="G2499" i="30"/>
  <c r="G2498" i="30"/>
  <c r="G2497" i="30"/>
  <c r="G2496" i="30"/>
  <c r="G2495" i="30"/>
  <c r="G2494" i="30"/>
  <c r="G2493" i="30"/>
  <c r="G2492" i="30"/>
  <c r="G2491" i="30"/>
  <c r="G2490" i="30"/>
  <c r="G2489" i="30"/>
  <c r="G2488" i="30"/>
  <c r="G2487" i="30"/>
  <c r="G2486" i="30"/>
  <c r="G2485" i="30"/>
  <c r="G2484" i="30"/>
  <c r="G2483" i="30"/>
  <c r="G2482" i="30"/>
  <c r="G2481" i="30"/>
  <c r="G2480" i="30"/>
  <c r="G2479" i="30"/>
  <c r="G2478" i="30"/>
  <c r="G2477" i="30"/>
  <c r="G2476" i="30"/>
  <c r="G2475" i="30"/>
  <c r="G2474" i="30"/>
  <c r="G2473" i="30"/>
  <c r="G2472" i="30"/>
  <c r="G2471" i="30"/>
  <c r="G2470" i="30"/>
  <c r="G2469" i="30"/>
  <c r="G2468" i="30"/>
  <c r="G2467" i="30"/>
  <c r="G2466" i="30"/>
  <c r="G2465" i="30"/>
  <c r="G2464" i="30"/>
  <c r="G2463" i="30"/>
  <c r="G2462" i="30"/>
  <c r="G2461" i="30"/>
  <c r="G2460" i="30"/>
  <c r="G2459" i="30"/>
  <c r="G2458" i="30"/>
  <c r="G2457" i="30"/>
  <c r="G2456" i="30"/>
  <c r="G2455" i="30"/>
  <c r="G2454" i="30"/>
  <c r="G2453" i="30"/>
  <c r="G2452" i="30"/>
  <c r="G2451" i="30"/>
  <c r="G2450" i="30"/>
  <c r="G2449" i="30"/>
  <c r="G2448" i="30"/>
  <c r="G2447" i="30"/>
  <c r="G2446" i="30"/>
  <c r="G2445" i="30"/>
  <c r="G2444" i="30"/>
  <c r="G2443" i="30"/>
  <c r="G2442" i="30"/>
  <c r="G2441" i="30"/>
  <c r="G2440" i="30"/>
  <c r="G2439" i="30"/>
  <c r="G2438" i="30"/>
  <c r="G2437" i="30"/>
  <c r="G2436" i="30"/>
  <c r="G2435" i="30"/>
  <c r="G2434" i="30"/>
  <c r="G2433" i="30"/>
  <c r="G2432" i="30"/>
  <c r="G2431" i="30"/>
  <c r="G2430" i="30"/>
  <c r="G2429" i="30"/>
  <c r="G2428" i="30"/>
  <c r="G2427" i="30"/>
  <c r="G2426" i="30"/>
  <c r="G2425" i="30"/>
  <c r="G2424" i="30"/>
  <c r="G2423" i="30"/>
  <c r="G2422" i="30"/>
  <c r="G2421" i="30"/>
  <c r="G2420" i="30"/>
  <c r="G2419" i="30"/>
  <c r="G2418" i="30"/>
  <c r="G2417" i="30"/>
  <c r="G2416" i="30"/>
  <c r="G2415" i="30"/>
  <c r="G2414" i="30"/>
  <c r="G2413" i="30"/>
  <c r="G2412" i="30"/>
  <c r="G2411" i="30"/>
  <c r="G2410" i="30"/>
  <c r="G2409" i="30"/>
  <c r="G2408" i="30"/>
  <c r="G2407" i="30"/>
  <c r="G2406" i="30"/>
  <c r="G2405" i="30"/>
  <c r="G2404" i="30"/>
  <c r="G2403" i="30"/>
  <c r="G2402" i="30"/>
  <c r="G2401" i="30"/>
  <c r="G2400" i="30"/>
  <c r="G2399" i="30"/>
  <c r="G2398" i="30"/>
  <c r="G2397" i="30"/>
  <c r="G2396" i="30"/>
  <c r="G2395" i="30"/>
  <c r="G2394" i="30"/>
  <c r="G2393" i="30"/>
  <c r="G2392" i="30"/>
  <c r="G2391" i="30"/>
  <c r="G2390" i="30"/>
  <c r="G2389" i="30"/>
  <c r="G2388" i="30"/>
  <c r="G2387" i="30"/>
  <c r="G2386" i="30"/>
  <c r="G2385" i="30"/>
  <c r="G2384" i="30"/>
  <c r="G2383" i="30"/>
  <c r="G2382" i="30"/>
  <c r="G2381" i="30"/>
  <c r="G2380" i="30"/>
  <c r="G2379" i="30"/>
  <c r="G2378" i="30"/>
  <c r="G2377" i="30"/>
  <c r="G2376" i="30"/>
  <c r="G2375" i="30"/>
  <c r="G2374" i="30"/>
  <c r="G2373" i="30"/>
  <c r="G2372" i="30"/>
  <c r="G2371" i="30"/>
  <c r="G2370" i="30"/>
  <c r="G2369" i="30"/>
  <c r="G2368" i="30"/>
  <c r="G2367" i="30"/>
  <c r="G2366" i="30"/>
  <c r="G2365" i="30"/>
  <c r="G2364" i="30"/>
  <c r="G2363" i="30"/>
  <c r="G2362" i="30"/>
  <c r="G2361" i="30"/>
  <c r="G2360" i="30"/>
  <c r="G2359" i="30"/>
  <c r="G2358" i="30"/>
  <c r="G2357" i="30"/>
  <c r="G2356" i="30"/>
  <c r="G2355" i="30"/>
  <c r="G2354" i="30"/>
  <c r="G2353" i="30"/>
  <c r="G2352" i="30"/>
  <c r="G2351" i="30"/>
  <c r="G2350" i="30"/>
  <c r="G2349" i="30"/>
  <c r="G2348" i="30"/>
  <c r="G2347" i="30"/>
  <c r="G2346" i="30"/>
  <c r="G2345" i="30"/>
  <c r="G2344" i="30"/>
  <c r="G2343" i="30"/>
  <c r="G2342" i="30"/>
  <c r="G2341" i="30"/>
  <c r="G2340" i="30"/>
  <c r="G2339" i="30"/>
  <c r="G2338" i="30"/>
  <c r="G2337" i="30"/>
  <c r="G2336" i="30"/>
  <c r="G2335" i="30"/>
  <c r="G2334" i="30"/>
  <c r="G2333" i="30"/>
  <c r="G2332" i="30"/>
  <c r="G2331" i="30"/>
  <c r="G2330" i="30"/>
  <c r="G2329" i="30"/>
  <c r="G2328" i="30"/>
  <c r="G2327" i="30"/>
  <c r="G2326" i="30"/>
  <c r="G2325" i="30"/>
  <c r="G2324" i="30"/>
  <c r="G2323" i="30"/>
  <c r="G2322" i="30"/>
  <c r="G2321" i="30"/>
  <c r="G2320" i="30"/>
  <c r="G2319" i="30"/>
  <c r="G2318" i="30"/>
  <c r="G2317" i="30"/>
  <c r="G2316" i="30"/>
  <c r="G2315" i="30"/>
  <c r="G2314" i="30"/>
  <c r="G2313" i="30"/>
  <c r="G2312" i="30"/>
  <c r="G2311" i="30"/>
  <c r="G2310" i="30"/>
  <c r="G2309" i="30"/>
  <c r="G2308" i="30"/>
  <c r="G2307" i="30"/>
  <c r="G2306" i="30"/>
  <c r="G2305" i="30"/>
  <c r="G2304" i="30"/>
  <c r="G2303" i="30"/>
  <c r="G2302" i="30"/>
  <c r="G2301" i="30"/>
  <c r="G2300" i="30"/>
  <c r="G2299" i="30"/>
  <c r="G2298" i="30"/>
  <c r="G2297" i="30"/>
  <c r="G2296" i="30"/>
  <c r="G2295" i="30"/>
  <c r="G2294" i="30"/>
  <c r="G2293" i="30"/>
  <c r="G2292" i="30"/>
  <c r="G2291" i="30"/>
  <c r="G2290" i="30"/>
  <c r="G2289" i="30"/>
  <c r="G2288" i="30"/>
  <c r="G2287" i="30"/>
  <c r="G2286" i="30"/>
  <c r="G2285" i="30"/>
  <c r="G2284" i="30"/>
  <c r="G2283" i="30"/>
  <c r="G2282" i="30"/>
  <c r="G2281" i="30"/>
  <c r="G2280" i="30"/>
  <c r="G2279" i="30"/>
  <c r="G2278" i="30"/>
  <c r="G2277" i="30"/>
  <c r="G2276" i="30"/>
  <c r="G2275" i="30"/>
  <c r="G2274" i="30"/>
  <c r="G2273" i="30"/>
  <c r="G2272" i="30"/>
  <c r="G2271" i="30"/>
  <c r="G2270" i="30"/>
  <c r="G2269" i="30"/>
  <c r="G2268" i="30"/>
  <c r="G2267" i="30"/>
  <c r="G2266" i="30"/>
  <c r="G2265" i="30"/>
  <c r="G2264" i="30"/>
  <c r="G2263" i="30"/>
  <c r="G2262" i="30"/>
  <c r="G2261" i="30"/>
  <c r="G2260" i="30"/>
  <c r="G2259" i="30"/>
  <c r="G2258" i="30"/>
  <c r="G2257" i="30"/>
  <c r="G2256" i="30"/>
  <c r="G2255" i="30"/>
  <c r="G2254" i="30"/>
  <c r="G2253" i="30"/>
  <c r="G2252" i="30"/>
  <c r="G2251" i="30"/>
  <c r="G2250" i="30"/>
  <c r="G2249" i="30"/>
  <c r="G2248" i="30"/>
  <c r="G2247" i="30"/>
  <c r="G2246" i="30"/>
  <c r="G2245" i="30"/>
  <c r="G2244" i="30"/>
  <c r="G2243" i="30"/>
  <c r="G2242" i="30"/>
  <c r="G2241" i="30"/>
  <c r="G2240" i="30"/>
  <c r="G2239" i="30"/>
  <c r="G2238" i="30"/>
  <c r="G2237" i="30"/>
  <c r="G2236" i="30"/>
  <c r="G2235" i="30"/>
  <c r="G2234" i="30"/>
  <c r="G2233" i="30"/>
  <c r="G2232" i="30"/>
  <c r="G2231" i="30"/>
  <c r="G2230" i="30"/>
  <c r="G2229" i="30"/>
  <c r="G2228" i="30"/>
  <c r="G2227" i="30"/>
  <c r="G2226" i="30"/>
  <c r="G2225" i="30"/>
  <c r="G2224" i="30"/>
  <c r="G2223" i="30"/>
  <c r="G2222" i="30"/>
  <c r="G2221" i="30"/>
  <c r="G2220" i="30"/>
  <c r="G2219" i="30"/>
  <c r="G2218" i="30"/>
  <c r="G2217" i="30"/>
  <c r="G2216" i="30"/>
  <c r="G2215" i="30"/>
  <c r="G2214" i="30"/>
  <c r="G2213" i="30"/>
  <c r="G2212" i="30"/>
  <c r="G2211" i="30"/>
  <c r="G2210" i="30"/>
  <c r="G2209" i="30"/>
  <c r="G2208" i="30"/>
  <c r="G2207" i="30"/>
  <c r="G2206" i="30"/>
  <c r="G2205" i="30"/>
  <c r="G2204" i="30"/>
  <c r="G2203" i="30"/>
  <c r="G2202" i="30"/>
  <c r="G2201" i="30"/>
  <c r="G2200" i="30"/>
  <c r="G2199" i="30"/>
  <c r="G2198" i="30"/>
  <c r="G2197" i="30"/>
  <c r="G2196" i="30"/>
  <c r="G2195" i="30"/>
  <c r="G2194" i="30"/>
  <c r="G2193" i="30"/>
  <c r="G2192" i="30"/>
  <c r="G2191" i="30"/>
  <c r="G2190" i="30"/>
  <c r="G2189" i="30"/>
  <c r="G2188" i="30"/>
  <c r="G2187" i="30"/>
  <c r="G2186" i="30"/>
  <c r="G2185" i="30"/>
  <c r="G2184" i="30"/>
  <c r="G2183" i="30"/>
  <c r="G2182" i="30"/>
  <c r="G2181" i="30"/>
  <c r="G2180" i="30"/>
  <c r="G2179" i="30"/>
  <c r="G2178" i="30"/>
  <c r="G2177" i="30"/>
  <c r="G2176" i="30"/>
  <c r="G2175" i="30"/>
  <c r="G2174" i="30"/>
  <c r="G2173" i="30"/>
  <c r="G2172" i="30"/>
  <c r="G2171" i="30"/>
  <c r="G2170" i="30"/>
  <c r="G2169" i="30"/>
  <c r="G2168" i="30"/>
  <c r="G2167" i="30"/>
  <c r="G2166" i="30"/>
  <c r="G2165" i="30"/>
  <c r="G2164" i="30"/>
  <c r="G2163" i="30"/>
  <c r="G2162" i="30"/>
  <c r="G2161" i="30"/>
  <c r="G2160" i="30"/>
  <c r="G2159" i="30"/>
  <c r="G2158" i="30"/>
  <c r="G2157" i="30"/>
  <c r="G2156" i="30"/>
  <c r="G2155" i="30"/>
  <c r="G2154" i="30"/>
  <c r="G2153" i="30"/>
  <c r="G2152" i="30"/>
  <c r="G2151" i="30"/>
  <c r="G2150" i="30"/>
  <c r="G2149" i="30"/>
  <c r="G2148" i="30"/>
  <c r="G2147" i="30"/>
  <c r="G2146" i="30"/>
  <c r="G2145" i="30"/>
  <c r="G2144" i="30"/>
  <c r="G2143" i="30"/>
  <c r="G2142" i="30"/>
  <c r="G2141" i="30"/>
  <c r="G2140" i="30"/>
  <c r="G2139" i="30"/>
  <c r="G2138" i="30"/>
  <c r="G2137" i="30"/>
  <c r="G2136" i="30"/>
  <c r="G2135" i="30"/>
  <c r="G2134" i="30"/>
  <c r="G2133" i="30"/>
  <c r="G2132" i="30"/>
  <c r="G2131" i="30"/>
  <c r="G2130" i="30"/>
  <c r="G2129" i="30"/>
  <c r="G2128" i="30"/>
  <c r="G2127" i="30"/>
  <c r="G2126" i="30"/>
  <c r="G2125" i="30"/>
  <c r="G2124" i="30"/>
  <c r="G2123" i="30"/>
  <c r="G2122" i="30"/>
  <c r="G2121" i="30"/>
  <c r="G2120" i="30"/>
  <c r="G2119" i="30"/>
  <c r="G2118" i="30"/>
  <c r="G2117" i="30"/>
  <c r="G2116" i="30"/>
  <c r="G2115" i="30"/>
  <c r="G2114" i="30"/>
  <c r="G2113" i="30"/>
  <c r="G2112" i="30"/>
  <c r="G2111" i="30"/>
  <c r="G2110" i="30"/>
  <c r="G2109" i="30"/>
  <c r="G2108" i="30"/>
  <c r="G2107" i="30"/>
  <c r="G2106" i="30"/>
  <c r="G2105" i="30"/>
  <c r="G2104" i="30"/>
  <c r="G2103" i="30"/>
  <c r="G2102" i="30"/>
  <c r="G2101" i="30"/>
  <c r="G2100" i="30"/>
  <c r="G2099" i="30"/>
  <c r="G2098" i="30"/>
  <c r="G2097" i="30"/>
  <c r="G2096" i="30"/>
  <c r="G2095" i="30"/>
  <c r="G2094" i="30"/>
  <c r="G2093" i="30"/>
  <c r="G2092" i="30"/>
  <c r="G2091" i="30"/>
  <c r="G2090" i="30"/>
  <c r="G2089" i="30"/>
  <c r="G2088" i="30"/>
  <c r="G2087" i="30"/>
  <c r="G2086" i="30"/>
  <c r="G2085" i="30"/>
  <c r="G2084" i="30"/>
  <c r="G2083" i="30"/>
  <c r="G2082" i="30"/>
  <c r="G2081" i="30"/>
  <c r="G2080" i="30"/>
  <c r="G2079" i="30"/>
  <c r="G2078" i="30"/>
  <c r="G2077" i="30"/>
  <c r="G2076" i="30"/>
  <c r="G2075" i="30"/>
  <c r="G2074" i="30"/>
  <c r="G2073" i="30"/>
  <c r="G2072" i="30"/>
  <c r="G2071" i="30"/>
  <c r="G2070" i="30"/>
  <c r="G2069" i="30"/>
  <c r="G2068" i="30"/>
  <c r="G2067" i="30"/>
  <c r="G2066" i="30"/>
  <c r="G2065" i="30"/>
  <c r="G2064" i="30"/>
  <c r="G2063" i="30"/>
  <c r="G2062" i="30"/>
  <c r="G2061" i="30"/>
  <c r="G2060" i="30"/>
  <c r="G2059" i="30"/>
  <c r="G2058" i="30"/>
  <c r="G2057" i="30"/>
  <c r="G2056" i="30"/>
  <c r="G2055" i="30"/>
  <c r="G2054" i="30"/>
  <c r="G2053" i="30"/>
  <c r="G2052" i="30"/>
  <c r="G2051" i="30"/>
  <c r="G2050" i="30"/>
  <c r="G2049" i="30"/>
  <c r="G2048" i="30"/>
  <c r="G2047" i="30"/>
  <c r="G2046" i="30"/>
  <c r="G2045" i="30"/>
  <c r="G2044" i="30"/>
  <c r="G2043" i="30"/>
  <c r="G2042" i="30"/>
  <c r="G2041" i="30"/>
  <c r="G2040" i="30"/>
  <c r="G2039" i="30"/>
  <c r="G2038" i="30"/>
  <c r="G2037" i="30"/>
  <c r="G2036" i="30"/>
  <c r="G2035" i="30"/>
  <c r="G2034" i="30"/>
  <c r="G2033" i="30"/>
  <c r="G2032" i="30"/>
  <c r="G2031" i="30"/>
  <c r="G2030" i="30"/>
  <c r="G2029" i="30"/>
  <c r="G2028" i="30"/>
  <c r="G2027" i="30"/>
  <c r="G2026" i="30"/>
  <c r="G2025" i="30"/>
  <c r="G2024" i="30"/>
  <c r="G2023" i="30"/>
  <c r="G2022" i="30"/>
  <c r="G2021" i="30"/>
  <c r="G2020" i="30"/>
  <c r="G2019" i="30"/>
  <c r="G2018" i="30"/>
  <c r="G2017" i="30"/>
  <c r="G2016" i="30"/>
  <c r="G2015" i="30"/>
  <c r="G2014" i="30"/>
  <c r="G2013" i="30"/>
  <c r="G2012" i="30"/>
  <c r="G2011" i="30"/>
  <c r="G2010" i="30"/>
  <c r="G2009" i="30"/>
  <c r="G2008" i="30"/>
  <c r="G2007" i="30"/>
  <c r="G2006" i="30"/>
  <c r="G2005" i="30"/>
  <c r="G2004" i="30"/>
  <c r="G2003" i="30"/>
  <c r="G2002" i="30"/>
  <c r="G2001" i="30"/>
  <c r="G2000" i="30"/>
  <c r="G1999" i="30"/>
  <c r="G1998" i="30"/>
  <c r="G1997" i="30"/>
  <c r="G1996" i="30"/>
  <c r="G1995" i="30"/>
  <c r="G1994" i="30"/>
  <c r="G1993" i="30"/>
  <c r="G1992" i="30"/>
  <c r="G1991" i="30"/>
  <c r="G1990" i="30"/>
  <c r="G1989" i="30"/>
  <c r="G1988" i="30"/>
  <c r="G1987" i="30"/>
  <c r="G1986" i="30"/>
  <c r="G1985" i="30"/>
  <c r="G1984" i="30"/>
  <c r="G1983" i="30"/>
  <c r="G1982" i="30"/>
  <c r="G1981" i="30"/>
  <c r="G1980" i="30"/>
  <c r="G1979" i="30"/>
  <c r="G1978" i="30"/>
  <c r="G1977" i="30"/>
  <c r="G1976" i="30"/>
  <c r="G1975" i="30"/>
  <c r="G1974" i="30"/>
  <c r="G1973" i="30"/>
  <c r="G1972" i="30"/>
  <c r="G1971" i="30"/>
  <c r="G1970" i="30"/>
  <c r="G1969" i="30"/>
  <c r="G1968" i="30"/>
  <c r="G1967" i="30"/>
  <c r="G1966" i="30"/>
  <c r="G1965" i="30"/>
  <c r="G1964" i="30"/>
  <c r="G1963" i="30"/>
  <c r="G1962" i="30"/>
  <c r="G1961" i="30"/>
  <c r="G1960" i="30"/>
  <c r="G1959" i="30"/>
  <c r="G1958" i="30"/>
  <c r="G1957" i="30"/>
  <c r="G1956" i="30"/>
  <c r="G1955" i="30"/>
  <c r="G1954" i="30"/>
  <c r="G1953" i="30"/>
  <c r="G1952" i="30"/>
  <c r="G1951" i="30"/>
  <c r="G1950" i="30"/>
  <c r="G1949" i="30"/>
  <c r="G1948" i="30"/>
  <c r="G1947" i="30"/>
  <c r="G1946" i="30"/>
  <c r="G1945" i="30"/>
  <c r="G1944" i="30"/>
  <c r="G1943" i="30"/>
  <c r="G1942" i="30"/>
  <c r="G1941" i="30"/>
  <c r="G1940" i="30"/>
  <c r="G1939" i="30"/>
  <c r="G1938" i="30"/>
  <c r="G1937" i="30"/>
  <c r="G1936" i="30"/>
  <c r="G1935" i="30"/>
  <c r="G1934" i="30"/>
  <c r="G1933" i="30"/>
  <c r="G1932" i="30"/>
  <c r="G1931" i="30"/>
  <c r="G1930" i="30"/>
  <c r="G1929" i="30"/>
  <c r="G1928" i="30"/>
  <c r="G1927" i="30"/>
  <c r="G1926" i="30"/>
  <c r="G1925" i="30"/>
  <c r="G1924" i="30"/>
  <c r="G1923" i="30"/>
  <c r="G1922" i="30"/>
  <c r="G1921" i="30"/>
  <c r="G1920" i="30"/>
  <c r="G1919" i="30"/>
  <c r="G1918" i="30"/>
  <c r="G1917" i="30"/>
  <c r="G1916" i="30"/>
  <c r="G1915" i="30"/>
  <c r="G1914" i="30"/>
  <c r="G1913" i="30"/>
  <c r="G1912" i="30"/>
  <c r="G1911" i="30"/>
  <c r="G1910" i="30"/>
  <c r="G1909" i="30"/>
  <c r="G1908" i="30"/>
  <c r="G1907" i="30"/>
  <c r="G1906" i="30"/>
  <c r="G1905" i="30"/>
  <c r="G1904" i="30"/>
  <c r="G1903" i="30"/>
  <c r="G1902" i="30"/>
  <c r="G1901" i="30"/>
  <c r="G1900" i="30"/>
  <c r="G1899" i="30"/>
  <c r="G1898" i="30"/>
  <c r="G1897" i="30"/>
  <c r="G1896" i="30"/>
  <c r="G1895" i="30"/>
  <c r="G1894" i="30"/>
  <c r="G1893" i="30"/>
  <c r="G1892" i="30"/>
  <c r="G1891" i="30"/>
  <c r="G1890" i="30"/>
  <c r="G1889" i="30"/>
  <c r="G1888" i="30"/>
  <c r="G1887" i="30"/>
  <c r="G1886" i="30"/>
  <c r="G1885" i="30"/>
  <c r="G1884" i="30"/>
  <c r="G1883" i="30"/>
  <c r="G1882" i="30"/>
  <c r="G1881" i="30"/>
  <c r="G1880" i="30"/>
  <c r="G1879" i="30"/>
  <c r="G1878" i="30"/>
  <c r="G1877" i="30"/>
  <c r="G1876" i="30"/>
  <c r="G1875" i="30"/>
  <c r="G1874" i="30"/>
  <c r="G1873" i="30"/>
  <c r="G1872" i="30"/>
  <c r="G1871" i="30"/>
  <c r="G1870" i="30"/>
  <c r="G1869" i="30"/>
  <c r="G1868" i="30"/>
  <c r="G1867" i="30"/>
  <c r="G1866" i="30"/>
  <c r="G1865" i="30"/>
  <c r="G1864" i="30"/>
  <c r="G1863" i="30"/>
  <c r="G1862" i="30"/>
  <c r="G1861" i="30"/>
  <c r="G1860" i="30"/>
  <c r="G1859" i="30"/>
  <c r="G1858" i="30"/>
  <c r="G1857" i="30"/>
  <c r="G1856" i="30"/>
  <c r="G1855" i="30"/>
  <c r="G1854" i="30"/>
  <c r="G1853" i="30"/>
  <c r="G1852" i="30"/>
  <c r="G1851" i="30"/>
  <c r="G1850" i="30"/>
  <c r="G1849" i="30"/>
  <c r="G1848" i="30"/>
  <c r="G1847" i="30"/>
  <c r="G1846" i="30"/>
  <c r="G1845" i="30"/>
  <c r="G1844" i="30"/>
  <c r="G1843" i="30"/>
  <c r="G1842" i="30"/>
  <c r="G1841" i="30"/>
  <c r="G1840" i="30"/>
  <c r="G1839" i="30"/>
  <c r="G1838" i="30"/>
  <c r="G1837" i="30"/>
  <c r="G1836" i="30"/>
  <c r="G1835" i="30"/>
  <c r="G1834" i="30"/>
  <c r="G1833" i="30"/>
  <c r="G1832" i="30"/>
  <c r="G1831" i="30"/>
  <c r="G1830" i="30"/>
  <c r="G1829" i="30"/>
  <c r="G1828" i="30"/>
  <c r="G1827" i="30"/>
  <c r="G1826" i="30"/>
  <c r="G1825" i="30"/>
  <c r="G1824" i="30"/>
  <c r="G1823" i="30"/>
  <c r="G1822" i="30"/>
  <c r="G1821" i="30"/>
  <c r="G1820" i="30"/>
  <c r="G1819" i="30"/>
  <c r="G1818" i="30"/>
  <c r="G1817" i="30"/>
  <c r="G1816" i="30"/>
  <c r="G1815" i="30"/>
  <c r="G1814" i="30"/>
  <c r="G1813" i="30"/>
  <c r="G1812" i="30"/>
  <c r="G1811" i="30"/>
  <c r="G1810" i="30"/>
  <c r="G1809" i="30"/>
  <c r="G1808" i="30"/>
  <c r="G1807" i="30"/>
  <c r="G1806" i="30"/>
  <c r="G1805" i="30"/>
  <c r="G1804" i="30"/>
  <c r="G1803" i="30"/>
  <c r="G1802" i="30"/>
  <c r="G1801" i="30"/>
  <c r="G1800" i="30"/>
  <c r="G1799" i="30"/>
  <c r="G1798" i="30"/>
  <c r="G1797" i="30"/>
  <c r="G1796" i="30"/>
  <c r="G1795" i="30"/>
  <c r="G1794" i="30"/>
  <c r="G1793" i="30"/>
  <c r="G1792" i="30"/>
  <c r="G1791" i="30"/>
  <c r="G1790" i="30"/>
  <c r="G1789" i="30"/>
  <c r="G1788" i="30"/>
  <c r="G1787" i="30"/>
  <c r="G1786" i="30"/>
  <c r="G1785" i="30"/>
  <c r="G1784" i="30"/>
  <c r="G1783" i="30"/>
  <c r="G1782" i="30"/>
  <c r="G1781" i="30"/>
  <c r="G1780" i="30"/>
  <c r="G1779" i="30"/>
  <c r="G1778" i="30"/>
  <c r="G1777" i="30"/>
  <c r="G1776" i="30"/>
  <c r="G1775" i="30"/>
  <c r="G1774" i="30"/>
  <c r="G1773" i="30"/>
  <c r="G1772" i="30"/>
  <c r="G1771" i="30"/>
  <c r="G1770" i="30"/>
  <c r="G1769" i="30"/>
  <c r="G1768" i="30"/>
  <c r="G1767" i="30"/>
  <c r="G1766" i="30"/>
  <c r="G1765" i="30"/>
  <c r="G1764" i="30"/>
  <c r="G1763" i="30"/>
  <c r="G1762" i="30"/>
  <c r="G1761" i="30"/>
  <c r="G1760" i="30"/>
  <c r="G1759" i="30"/>
  <c r="G1758" i="30"/>
  <c r="G1757" i="30"/>
  <c r="G1756" i="30"/>
  <c r="G1755" i="30"/>
  <c r="G1754" i="30"/>
  <c r="G1753" i="30"/>
  <c r="G1752" i="30"/>
  <c r="G1751" i="30"/>
  <c r="G1750" i="30"/>
  <c r="G1749" i="30"/>
  <c r="G1748" i="30"/>
  <c r="G1747" i="30"/>
  <c r="G1746" i="30"/>
  <c r="G1745" i="30"/>
  <c r="G1744" i="30"/>
  <c r="G1743" i="30"/>
  <c r="G1742" i="30"/>
  <c r="G1741" i="30"/>
  <c r="G1740" i="30"/>
  <c r="G1739" i="30"/>
  <c r="G1738" i="30"/>
  <c r="G1737" i="30"/>
  <c r="G1736" i="30"/>
  <c r="G1735" i="30"/>
  <c r="G1734" i="30"/>
  <c r="G1733" i="30"/>
  <c r="G1732" i="30"/>
  <c r="G1731" i="30"/>
  <c r="G1730" i="30"/>
  <c r="G1729" i="30"/>
  <c r="G1728" i="30"/>
  <c r="G1727" i="30"/>
  <c r="G1726" i="30"/>
  <c r="G1725" i="30"/>
  <c r="G1724" i="30"/>
  <c r="G1723" i="30"/>
  <c r="G1722" i="30"/>
  <c r="G1721" i="30"/>
  <c r="G1720" i="30"/>
  <c r="G1719" i="30"/>
  <c r="G1718" i="30"/>
  <c r="G1717" i="30"/>
  <c r="G1716" i="30"/>
  <c r="G1715" i="30"/>
  <c r="G1714" i="30"/>
  <c r="G1713" i="30"/>
  <c r="G1712" i="30"/>
  <c r="G1711" i="30"/>
  <c r="G1710" i="30"/>
  <c r="G1709" i="30"/>
  <c r="G1708" i="30"/>
  <c r="G1707" i="30"/>
  <c r="G1706" i="30"/>
  <c r="G1705" i="30"/>
  <c r="G1704" i="30"/>
  <c r="G1703" i="30"/>
  <c r="G1702" i="30"/>
  <c r="G1701" i="30"/>
  <c r="G1700" i="30"/>
  <c r="G1699" i="30"/>
  <c r="G1698" i="30"/>
  <c r="G1697" i="30"/>
  <c r="G1696" i="30"/>
  <c r="G1695" i="30"/>
  <c r="G1694" i="30"/>
  <c r="G1693" i="30"/>
  <c r="G1692" i="30"/>
  <c r="G1691" i="30"/>
  <c r="G1690" i="30"/>
  <c r="G1689" i="30"/>
  <c r="G1688" i="30"/>
  <c r="G1687" i="30"/>
  <c r="G1686" i="30"/>
  <c r="G1685" i="30"/>
  <c r="G1684" i="30"/>
  <c r="G1683" i="30"/>
  <c r="G1682" i="30"/>
  <c r="G1681" i="30"/>
  <c r="G1680" i="30"/>
  <c r="G1679" i="30"/>
  <c r="G1678" i="30"/>
  <c r="G1677" i="30"/>
  <c r="G1676" i="30"/>
  <c r="G1675" i="30"/>
  <c r="G1674" i="30"/>
  <c r="G1673" i="30"/>
  <c r="G1672" i="30"/>
  <c r="G1671" i="30"/>
  <c r="G1670" i="30"/>
  <c r="G1669" i="30"/>
  <c r="G1668" i="30"/>
  <c r="G1667" i="30"/>
  <c r="G1666" i="30"/>
  <c r="G1665" i="30"/>
  <c r="G1664" i="30"/>
  <c r="G1663" i="30"/>
  <c r="G1662" i="30"/>
  <c r="G1661" i="30"/>
  <c r="G1660" i="30"/>
  <c r="G1659" i="30"/>
  <c r="G1658" i="30"/>
  <c r="G1657" i="30"/>
  <c r="G1656" i="30"/>
  <c r="G1655" i="30"/>
  <c r="G1654" i="30"/>
  <c r="G1653" i="30"/>
  <c r="G1652" i="30"/>
  <c r="G1651" i="30"/>
  <c r="G1650" i="30"/>
  <c r="G1649" i="30"/>
  <c r="G1648" i="30"/>
  <c r="G1647" i="30"/>
  <c r="G1646" i="30"/>
  <c r="G1645" i="30"/>
  <c r="G1644" i="30"/>
  <c r="G1643" i="30"/>
  <c r="G1642" i="30"/>
  <c r="G1641" i="30"/>
  <c r="G1640" i="30"/>
  <c r="G1639" i="30"/>
  <c r="G1638" i="30"/>
  <c r="G1637" i="30"/>
  <c r="G1636" i="30"/>
  <c r="G1635" i="30"/>
  <c r="G1634" i="30"/>
  <c r="G1633" i="30"/>
  <c r="G1632" i="30"/>
  <c r="G1631" i="30"/>
  <c r="G1630" i="30"/>
  <c r="G1629" i="30"/>
  <c r="G1628" i="30"/>
  <c r="G1627" i="30"/>
  <c r="G1626" i="30"/>
  <c r="G1625" i="30"/>
  <c r="G1624" i="30"/>
  <c r="G1623" i="30"/>
  <c r="G1622" i="30"/>
  <c r="G1621" i="30"/>
  <c r="G1620" i="30"/>
  <c r="G1619" i="30"/>
  <c r="G1618" i="30"/>
  <c r="G1617" i="30"/>
  <c r="G1616" i="30"/>
  <c r="G1615" i="30"/>
  <c r="G1614" i="30"/>
  <c r="G1613" i="30"/>
  <c r="G1612" i="30"/>
  <c r="G1611" i="30"/>
  <c r="G1610" i="30"/>
  <c r="G1609" i="30"/>
  <c r="G1608" i="30"/>
  <c r="G1607" i="30"/>
  <c r="G1606" i="30"/>
  <c r="G1605" i="30"/>
  <c r="G1604" i="30"/>
  <c r="G1603" i="30"/>
  <c r="G1602" i="30"/>
  <c r="G1601" i="30"/>
  <c r="G1600" i="30"/>
  <c r="G1599" i="30"/>
  <c r="G1598" i="30"/>
  <c r="G1597" i="30"/>
  <c r="G1596" i="30"/>
  <c r="G1595" i="30"/>
  <c r="G1594" i="30"/>
  <c r="G1593" i="30"/>
  <c r="G1592" i="30"/>
  <c r="G1591" i="30"/>
  <c r="G1590" i="30"/>
  <c r="G1589" i="30"/>
  <c r="G1588" i="30"/>
  <c r="G1587" i="30"/>
  <c r="G1586" i="30"/>
  <c r="G1585" i="30"/>
  <c r="G1584" i="30"/>
  <c r="G1583" i="30"/>
  <c r="G1582" i="30"/>
  <c r="G1581" i="30"/>
  <c r="G1580" i="30"/>
  <c r="G1579" i="30"/>
  <c r="G1578" i="30"/>
  <c r="G1577" i="30"/>
  <c r="G1576" i="30"/>
  <c r="G1575" i="30"/>
  <c r="G1574" i="30"/>
  <c r="G1573" i="30"/>
  <c r="G1572" i="30"/>
  <c r="G1571" i="30"/>
  <c r="G1570" i="30"/>
  <c r="G1569" i="30"/>
  <c r="G1568" i="30"/>
  <c r="G1567" i="30"/>
  <c r="G1566" i="30"/>
  <c r="G1565" i="30"/>
  <c r="G1564" i="30"/>
  <c r="G1563" i="30"/>
  <c r="G1562" i="30"/>
  <c r="G1561" i="30"/>
  <c r="G1560" i="30"/>
  <c r="G1559" i="30"/>
  <c r="G1558" i="30"/>
  <c r="G1557" i="30"/>
  <c r="G1556" i="30"/>
  <c r="G1555" i="30"/>
  <c r="G1554" i="30"/>
  <c r="G1553" i="30"/>
  <c r="G1552" i="30"/>
  <c r="G1551" i="30"/>
  <c r="G1550" i="30"/>
  <c r="G1549" i="30"/>
  <c r="G1548" i="30"/>
  <c r="G1547" i="30"/>
  <c r="G1546" i="30"/>
  <c r="G1545" i="30"/>
  <c r="G1544" i="30"/>
  <c r="G1543" i="30"/>
  <c r="G1542" i="30"/>
  <c r="G1541" i="30"/>
  <c r="G1540" i="30"/>
  <c r="G1539" i="30"/>
  <c r="G1538" i="30"/>
  <c r="G1537" i="30"/>
  <c r="G1536" i="30"/>
  <c r="G1535" i="30"/>
  <c r="G1534" i="30"/>
  <c r="G1533" i="30"/>
  <c r="G1532" i="30"/>
  <c r="G1531" i="30"/>
  <c r="G1530" i="30"/>
  <c r="G1529" i="30"/>
  <c r="G1528" i="30"/>
  <c r="G1527" i="30"/>
  <c r="G1526" i="30"/>
  <c r="G1525" i="30"/>
  <c r="G1524" i="30"/>
  <c r="G1523" i="30"/>
  <c r="G1522" i="30"/>
  <c r="G1521" i="30"/>
  <c r="G1520" i="30"/>
  <c r="G1519" i="30"/>
  <c r="G1518" i="30"/>
  <c r="G1517" i="30"/>
  <c r="G1516" i="30"/>
  <c r="G1515" i="30"/>
  <c r="G1514" i="30"/>
  <c r="G1513" i="30"/>
  <c r="G1512" i="30"/>
  <c r="G1511" i="30"/>
  <c r="G1510" i="30"/>
  <c r="G1509" i="30"/>
  <c r="G1508" i="30"/>
  <c r="G1507" i="30"/>
  <c r="G1506" i="30"/>
  <c r="G1505" i="30"/>
  <c r="G1504" i="30"/>
  <c r="G1503" i="30"/>
  <c r="G1502" i="30"/>
  <c r="G1501" i="30"/>
  <c r="G1500" i="30"/>
  <c r="G1499" i="30"/>
  <c r="G1498" i="30"/>
  <c r="G1497" i="30"/>
  <c r="G1496" i="30"/>
  <c r="G1495" i="30"/>
  <c r="G1494" i="30"/>
  <c r="G1493" i="30"/>
  <c r="G1492" i="30"/>
  <c r="G1491" i="30"/>
  <c r="G1490" i="30"/>
  <c r="G1489" i="30"/>
  <c r="G1488" i="30"/>
  <c r="G1487" i="30"/>
  <c r="G1486" i="30"/>
  <c r="G1485" i="30"/>
  <c r="G1484" i="30"/>
  <c r="G1483" i="30"/>
  <c r="G1482" i="30"/>
  <c r="G1481" i="30"/>
  <c r="G1480" i="30"/>
  <c r="G1479" i="30"/>
  <c r="G1478" i="30"/>
  <c r="G1477" i="30"/>
  <c r="G1476" i="30"/>
  <c r="G1475" i="30"/>
  <c r="G1474" i="30"/>
  <c r="G1473" i="30"/>
  <c r="G1472" i="30"/>
  <c r="G1471" i="30"/>
  <c r="G1470" i="30"/>
  <c r="G1469" i="30"/>
  <c r="G1468" i="30"/>
  <c r="G1467" i="30"/>
  <c r="G1466" i="30"/>
  <c r="G1465" i="30"/>
  <c r="G1464" i="30"/>
  <c r="G1463" i="30"/>
  <c r="G1462" i="30"/>
  <c r="G1461" i="30"/>
  <c r="G1460" i="30"/>
  <c r="G1459" i="30"/>
  <c r="G1458" i="30"/>
  <c r="G1457" i="30"/>
  <c r="G1456" i="30"/>
  <c r="G1455" i="30"/>
  <c r="G1454" i="30"/>
  <c r="G1453" i="30"/>
  <c r="G1452" i="30"/>
  <c r="G1451" i="30"/>
  <c r="G1450" i="30"/>
  <c r="G1449" i="30"/>
  <c r="G1448" i="30"/>
  <c r="G1447" i="30"/>
  <c r="G1446" i="30"/>
  <c r="G1445" i="30"/>
  <c r="G1444" i="30"/>
  <c r="G1443" i="30"/>
  <c r="G1442" i="30"/>
  <c r="G1441" i="30"/>
  <c r="G1440" i="30"/>
  <c r="G1439" i="30"/>
  <c r="G1438" i="30"/>
  <c r="G1437" i="30"/>
  <c r="G1436" i="30"/>
  <c r="G1435" i="30"/>
  <c r="G1434" i="30"/>
  <c r="G1433" i="30"/>
  <c r="G1432" i="30"/>
  <c r="G1431" i="30"/>
  <c r="G1430" i="30"/>
  <c r="G1429" i="30"/>
  <c r="G1428" i="30"/>
  <c r="G1427" i="30"/>
  <c r="G1426" i="30"/>
  <c r="G1425" i="30"/>
  <c r="G1424" i="30"/>
  <c r="G1423" i="30"/>
  <c r="G1422" i="30"/>
  <c r="G1421" i="30"/>
  <c r="G1420" i="30"/>
  <c r="G1419" i="30"/>
  <c r="G1418" i="30"/>
  <c r="G1417" i="30"/>
  <c r="G1416" i="30"/>
  <c r="G1415" i="30"/>
  <c r="G1414" i="30"/>
  <c r="G1413" i="30"/>
  <c r="G1412" i="30"/>
  <c r="G1411" i="30"/>
  <c r="G1410" i="30"/>
  <c r="G1409" i="30"/>
  <c r="G1408" i="30"/>
  <c r="G1407" i="30"/>
  <c r="G1406" i="30"/>
  <c r="G1405" i="30"/>
  <c r="G1404" i="30"/>
  <c r="G1403" i="30"/>
  <c r="G1402" i="30"/>
  <c r="G1401" i="30"/>
  <c r="G1400" i="30"/>
  <c r="G1399" i="30"/>
  <c r="G1398" i="30"/>
  <c r="G1397" i="30"/>
  <c r="G1396" i="30"/>
  <c r="G1395" i="30"/>
  <c r="G1394" i="30"/>
  <c r="G1393" i="30"/>
  <c r="G1392" i="30"/>
  <c r="G1391" i="30"/>
  <c r="G1390" i="30"/>
  <c r="G1389" i="30"/>
  <c r="G1388" i="30"/>
  <c r="G1387" i="30"/>
  <c r="G1386" i="30"/>
  <c r="G1385" i="30"/>
  <c r="G1384" i="30"/>
  <c r="G1383" i="30"/>
  <c r="G1382" i="30"/>
  <c r="G1381" i="30"/>
  <c r="G1380" i="30"/>
  <c r="G1379" i="30"/>
  <c r="G1378" i="30"/>
  <c r="G1377" i="30"/>
  <c r="G1376" i="30"/>
  <c r="G1375" i="30"/>
  <c r="G1374" i="30"/>
  <c r="G1373" i="30"/>
  <c r="G1372" i="30"/>
  <c r="G1371" i="30"/>
  <c r="G1370" i="30"/>
  <c r="G1369" i="30"/>
  <c r="G1368" i="30"/>
  <c r="G1367" i="30"/>
  <c r="G1366" i="30"/>
  <c r="G1365" i="30"/>
  <c r="G1364" i="30"/>
  <c r="G1363" i="30"/>
  <c r="G1362" i="30"/>
  <c r="G1361" i="30"/>
  <c r="G1360" i="30"/>
  <c r="G1359" i="30"/>
  <c r="G1358" i="30"/>
  <c r="G1357" i="30"/>
  <c r="G1356" i="30"/>
  <c r="G1355" i="30"/>
  <c r="G1354" i="30"/>
  <c r="G1353" i="30"/>
  <c r="G1352" i="30"/>
  <c r="G1351" i="30"/>
  <c r="G1350" i="30"/>
  <c r="G1349" i="30"/>
  <c r="G1348" i="30"/>
  <c r="G1347" i="30"/>
  <c r="G1346" i="30"/>
  <c r="G1345" i="30"/>
  <c r="G1344" i="30"/>
  <c r="G1343" i="30"/>
  <c r="G1342" i="30"/>
  <c r="G1341" i="30"/>
  <c r="G1340" i="30"/>
  <c r="G1339" i="30"/>
  <c r="G1338" i="30"/>
  <c r="G1337" i="30"/>
  <c r="G1336" i="30"/>
  <c r="G1335" i="30"/>
  <c r="G1334" i="30"/>
  <c r="G1333" i="30"/>
  <c r="G1332" i="30"/>
  <c r="G1331" i="30"/>
  <c r="G1330" i="30"/>
  <c r="G1329" i="30"/>
  <c r="G1328" i="30"/>
  <c r="G1327" i="30"/>
  <c r="G1326" i="30"/>
  <c r="G1325" i="30"/>
  <c r="G1324" i="30"/>
  <c r="G1323" i="30"/>
  <c r="G1322" i="30"/>
  <c r="G1321" i="30"/>
  <c r="G1320" i="30"/>
  <c r="G1319" i="30"/>
  <c r="G1318" i="30"/>
  <c r="G1317" i="30"/>
  <c r="G1316" i="30"/>
  <c r="G1315" i="30"/>
  <c r="G1314" i="30"/>
  <c r="G1313" i="30"/>
  <c r="G1312" i="30"/>
  <c r="G1311" i="30"/>
  <c r="G1310" i="30"/>
  <c r="G1309" i="30"/>
  <c r="G1308" i="30"/>
  <c r="G1307" i="30"/>
  <c r="G1306" i="30"/>
  <c r="G1305" i="30"/>
  <c r="G1304" i="30"/>
  <c r="G1303" i="30"/>
  <c r="G1302" i="30"/>
  <c r="G1301" i="30"/>
  <c r="G1300" i="30"/>
  <c r="G1299" i="30"/>
  <c r="G1298" i="30"/>
  <c r="G1297" i="30"/>
  <c r="G1296" i="30"/>
  <c r="G1295" i="30"/>
  <c r="G1294" i="30"/>
  <c r="G1293" i="30"/>
  <c r="G1292" i="30"/>
  <c r="G1291" i="30"/>
  <c r="G1290" i="30"/>
  <c r="G1289" i="30"/>
  <c r="G1288" i="30"/>
  <c r="G1287" i="30"/>
  <c r="G1286" i="30"/>
  <c r="G1285" i="30"/>
  <c r="G1284" i="30"/>
  <c r="G1283" i="30"/>
  <c r="G1282" i="30"/>
  <c r="G1281" i="30"/>
  <c r="G1280" i="30"/>
  <c r="G1279" i="30"/>
  <c r="G1278" i="30"/>
  <c r="G1277" i="30"/>
  <c r="G1276" i="30"/>
  <c r="G1275" i="30"/>
  <c r="G1274" i="30"/>
  <c r="G1273" i="30"/>
  <c r="G1272" i="30"/>
  <c r="G1271" i="30"/>
  <c r="G1270" i="30"/>
  <c r="G1269" i="30"/>
  <c r="G1268" i="30"/>
  <c r="G1267" i="30"/>
  <c r="G1266" i="30"/>
  <c r="G1265" i="30"/>
  <c r="G1264" i="30"/>
  <c r="G1263" i="30"/>
  <c r="G1262" i="30"/>
  <c r="G1261" i="30"/>
  <c r="G1260" i="30"/>
  <c r="G1259" i="30"/>
  <c r="G1258" i="30"/>
  <c r="G1257" i="30"/>
  <c r="G1256" i="30"/>
  <c r="G1255" i="30"/>
  <c r="G1254" i="30"/>
  <c r="G1253" i="30"/>
  <c r="G1252" i="30"/>
  <c r="G1251" i="30"/>
  <c r="G1250" i="30"/>
  <c r="G1249" i="30"/>
  <c r="G1248" i="30"/>
  <c r="G1247" i="30"/>
  <c r="G1246" i="30"/>
  <c r="G1245" i="30"/>
  <c r="G1244" i="30"/>
  <c r="G1243" i="30"/>
  <c r="G1242" i="30"/>
  <c r="G1241" i="30"/>
  <c r="G1240" i="30"/>
  <c r="G1239" i="30"/>
  <c r="G1238" i="30"/>
  <c r="G1237" i="30"/>
  <c r="G1236" i="30"/>
  <c r="G1235" i="30"/>
  <c r="G1234" i="30"/>
  <c r="G1233" i="30"/>
  <c r="G1232" i="30"/>
  <c r="G1231" i="30"/>
  <c r="G1230" i="30"/>
  <c r="G1229" i="30"/>
  <c r="G1228" i="30"/>
  <c r="G1227" i="30"/>
  <c r="G1226" i="30"/>
  <c r="G1225" i="30"/>
  <c r="G1224" i="30"/>
  <c r="G1223" i="30"/>
  <c r="G1222" i="30"/>
  <c r="G1221" i="30"/>
  <c r="G1220" i="30"/>
  <c r="G1219" i="30"/>
  <c r="G1218" i="30"/>
  <c r="G1217" i="30"/>
  <c r="G1216" i="30"/>
  <c r="G1215" i="30"/>
  <c r="G1214" i="30"/>
  <c r="G1213" i="30"/>
  <c r="G1212" i="30"/>
  <c r="G1211" i="30"/>
  <c r="G1210" i="30"/>
  <c r="G1209" i="30"/>
  <c r="G1208" i="30"/>
  <c r="G1207" i="30"/>
  <c r="G1206" i="30"/>
  <c r="G1205" i="30"/>
  <c r="G1204" i="30"/>
  <c r="G1203" i="30"/>
  <c r="G1202" i="30"/>
  <c r="G1201" i="30"/>
  <c r="G1200" i="30"/>
  <c r="G1199" i="30"/>
  <c r="G1198" i="30"/>
  <c r="G1197" i="30"/>
  <c r="G1196" i="30"/>
  <c r="G1195" i="30"/>
  <c r="G1194" i="30"/>
  <c r="G1193" i="30"/>
  <c r="G1192" i="30"/>
  <c r="G1191" i="30"/>
  <c r="G1190" i="30"/>
  <c r="G1189" i="30"/>
  <c r="G1188" i="30"/>
  <c r="G1187" i="30"/>
  <c r="G1186" i="30"/>
  <c r="G1185" i="30"/>
  <c r="G1184" i="30"/>
  <c r="G1183" i="30"/>
  <c r="G1182" i="30"/>
  <c r="G1181" i="30"/>
  <c r="G1180" i="30"/>
  <c r="G1179" i="30"/>
  <c r="G1178" i="30"/>
  <c r="G1177" i="30"/>
  <c r="G1176" i="30"/>
  <c r="G1175" i="30"/>
  <c r="G1174" i="30"/>
  <c r="G1173" i="30"/>
  <c r="G1172" i="30"/>
  <c r="G1171" i="30"/>
  <c r="G1170" i="30"/>
  <c r="G1169" i="30"/>
  <c r="G1168" i="30"/>
  <c r="G1167" i="30"/>
  <c r="G1166" i="30"/>
  <c r="G1165" i="30"/>
  <c r="G1164" i="30"/>
  <c r="G1163" i="30"/>
  <c r="G1162" i="30"/>
  <c r="G1161" i="30"/>
  <c r="G1160" i="30"/>
  <c r="G1159" i="30"/>
  <c r="G1158" i="30"/>
  <c r="G1157" i="30"/>
  <c r="G1156" i="30"/>
  <c r="G1155" i="30"/>
  <c r="G1154" i="30"/>
  <c r="G1153" i="30"/>
  <c r="G1152" i="30"/>
  <c r="G1151" i="30"/>
  <c r="G1150" i="30"/>
  <c r="G1149" i="30"/>
  <c r="G1148" i="30"/>
  <c r="G1147" i="30"/>
  <c r="G1146" i="30"/>
  <c r="G1145" i="30"/>
  <c r="G1144" i="30"/>
  <c r="G1143" i="30"/>
  <c r="G1142" i="30"/>
  <c r="G1141" i="30"/>
  <c r="G1140" i="30"/>
  <c r="G1139" i="30"/>
  <c r="G1138" i="30"/>
  <c r="G1137" i="30"/>
  <c r="G1136" i="30"/>
  <c r="G1135" i="30"/>
  <c r="G1134" i="30"/>
  <c r="G1133" i="30"/>
  <c r="G1132" i="30"/>
  <c r="G1131" i="30"/>
  <c r="G1130" i="30"/>
  <c r="G1129" i="30"/>
  <c r="G1128" i="30"/>
  <c r="G1127" i="30"/>
  <c r="G1126" i="30"/>
  <c r="G1125" i="30"/>
  <c r="G1124" i="30"/>
  <c r="G1123" i="30"/>
  <c r="G1122" i="30"/>
  <c r="G1121" i="30"/>
  <c r="G1120" i="30"/>
  <c r="G1119" i="30"/>
  <c r="G1118" i="30"/>
  <c r="G1117" i="30"/>
  <c r="G1116" i="30"/>
  <c r="G1115" i="30"/>
  <c r="G1114" i="30"/>
  <c r="G1113" i="30"/>
  <c r="G1112" i="30"/>
  <c r="G1111" i="30"/>
  <c r="G1110" i="30"/>
  <c r="G1109" i="30"/>
  <c r="G1108" i="30"/>
  <c r="G1107" i="30"/>
  <c r="G1106" i="30"/>
  <c r="G1105" i="30"/>
  <c r="G1104" i="30"/>
  <c r="G1103" i="30"/>
  <c r="G1102" i="30"/>
  <c r="G1101" i="30"/>
  <c r="G1100" i="30"/>
  <c r="G1099" i="30"/>
  <c r="G1098" i="30"/>
  <c r="G1097" i="30"/>
  <c r="G1096" i="30"/>
  <c r="G1095" i="30"/>
  <c r="G1094" i="30"/>
  <c r="G1093" i="30"/>
  <c r="G1092" i="30"/>
  <c r="G1091" i="30"/>
  <c r="G1090" i="30"/>
  <c r="G1089" i="30"/>
  <c r="G1088" i="30"/>
  <c r="G1087" i="30"/>
  <c r="G1086" i="30"/>
  <c r="G1085" i="30"/>
  <c r="G1084" i="30"/>
  <c r="G1083" i="30"/>
  <c r="G1082" i="30"/>
  <c r="G1081" i="30"/>
  <c r="G1080" i="30"/>
  <c r="G1079" i="30"/>
  <c r="G1078" i="30"/>
  <c r="G1077" i="30"/>
  <c r="G1076" i="30"/>
  <c r="G1075" i="30"/>
  <c r="G1074" i="30"/>
  <c r="G1073" i="30"/>
  <c r="G1072" i="30"/>
  <c r="G1071" i="30"/>
  <c r="G1070" i="30"/>
  <c r="G1069" i="30"/>
  <c r="G1068" i="30"/>
  <c r="G1067" i="30"/>
  <c r="G1066" i="30"/>
  <c r="G1065" i="30"/>
  <c r="G1064" i="30"/>
  <c r="G1063" i="30"/>
  <c r="G1062" i="30"/>
  <c r="G1061" i="30"/>
  <c r="G1060" i="30"/>
  <c r="G1059" i="30"/>
  <c r="G1058" i="30"/>
  <c r="G1057" i="30"/>
  <c r="G1056" i="30"/>
  <c r="G1055" i="30"/>
  <c r="G1054" i="30"/>
  <c r="G1053" i="30"/>
  <c r="G1052" i="30"/>
  <c r="G1051" i="30"/>
  <c r="G1050" i="30"/>
  <c r="G1049" i="30"/>
  <c r="G1048" i="30"/>
  <c r="G1047" i="30"/>
  <c r="G1046" i="30"/>
  <c r="G1045" i="30"/>
  <c r="G1044" i="30"/>
  <c r="G1043" i="30"/>
  <c r="G1042" i="30"/>
  <c r="G1041" i="30"/>
  <c r="G1040" i="30"/>
  <c r="G1039" i="30"/>
  <c r="G1038" i="30"/>
  <c r="G1037" i="30"/>
  <c r="G1036" i="30"/>
  <c r="G1035" i="30"/>
  <c r="G1034" i="30"/>
  <c r="G1033" i="30"/>
  <c r="G1032" i="30"/>
  <c r="G1031" i="30"/>
  <c r="G1030" i="30"/>
  <c r="G1029" i="30"/>
  <c r="G1028" i="30"/>
  <c r="G1027" i="30"/>
  <c r="G1026" i="30"/>
  <c r="G1025" i="30"/>
  <c r="G1024" i="30"/>
  <c r="G1023" i="30"/>
  <c r="G1022" i="30"/>
  <c r="G1021" i="30"/>
  <c r="G1020" i="30"/>
  <c r="G1019" i="30"/>
  <c r="G1018" i="30"/>
  <c r="G1017" i="30"/>
  <c r="G1016" i="30"/>
  <c r="G1015" i="30"/>
  <c r="G1014" i="30"/>
  <c r="G1013" i="30"/>
  <c r="G1012" i="30"/>
  <c r="G1011" i="30"/>
  <c r="G1010" i="30"/>
  <c r="G1009" i="30"/>
  <c r="G1008" i="30"/>
  <c r="G1007" i="30"/>
  <c r="G1006" i="30"/>
  <c r="G1005" i="30"/>
  <c r="G1004" i="30"/>
  <c r="G1003" i="30"/>
  <c r="G1002" i="30"/>
  <c r="G1001" i="30"/>
  <c r="G1000" i="30"/>
  <c r="G999" i="30"/>
  <c r="G998" i="30"/>
  <c r="G997" i="30"/>
  <c r="G996" i="30"/>
  <c r="G995" i="30"/>
  <c r="G994" i="30"/>
  <c r="G993" i="30"/>
  <c r="G992" i="30"/>
  <c r="G991" i="30"/>
  <c r="G990" i="30"/>
  <c r="G989" i="30"/>
  <c r="G988" i="30"/>
  <c r="G987" i="30"/>
  <c r="G986" i="30"/>
  <c r="G985" i="30"/>
  <c r="G984" i="30"/>
  <c r="G983" i="30"/>
  <c r="G982" i="30"/>
  <c r="G981" i="30"/>
  <c r="G980" i="30"/>
  <c r="G979" i="30"/>
  <c r="G978" i="30"/>
  <c r="G977" i="30"/>
  <c r="G976" i="30"/>
  <c r="G975" i="30"/>
  <c r="G974" i="30"/>
  <c r="G973" i="30"/>
  <c r="G972" i="30"/>
  <c r="G971" i="30"/>
  <c r="G970" i="30"/>
  <c r="G969" i="30"/>
  <c r="G968" i="30"/>
  <c r="G967" i="30"/>
  <c r="G966" i="30"/>
  <c r="G965" i="30"/>
  <c r="G964" i="30"/>
  <c r="G963" i="30"/>
  <c r="G962" i="30"/>
  <c r="G961" i="30"/>
  <c r="G960" i="30"/>
  <c r="G959" i="30"/>
  <c r="G958" i="30"/>
  <c r="G957" i="30"/>
  <c r="G956" i="30"/>
  <c r="G955" i="30"/>
  <c r="G954" i="30"/>
  <c r="G953" i="30"/>
  <c r="G952" i="30"/>
  <c r="G951" i="30"/>
  <c r="G950" i="30"/>
  <c r="G949" i="30"/>
  <c r="G948" i="30"/>
  <c r="G947" i="30"/>
  <c r="G946" i="30"/>
  <c r="G945" i="30"/>
  <c r="G944" i="30"/>
  <c r="G943" i="30"/>
  <c r="G942" i="30"/>
  <c r="G941" i="30"/>
  <c r="G940" i="30"/>
  <c r="G939" i="30"/>
  <c r="G938" i="30"/>
  <c r="G937" i="30"/>
  <c r="G936" i="30"/>
  <c r="G935" i="30"/>
  <c r="G934" i="30"/>
  <c r="G933" i="30"/>
  <c r="G932" i="30"/>
  <c r="G931" i="30"/>
  <c r="G930" i="30"/>
  <c r="G929" i="30"/>
  <c r="G928" i="30"/>
  <c r="G927" i="30"/>
  <c r="G926" i="30"/>
  <c r="G925" i="30"/>
  <c r="G924" i="30"/>
  <c r="G923" i="30"/>
  <c r="G922" i="30"/>
  <c r="G921" i="30"/>
  <c r="G920" i="30"/>
  <c r="G919" i="30"/>
  <c r="G918" i="30"/>
  <c r="G917" i="30"/>
  <c r="G916" i="30"/>
  <c r="G915" i="30"/>
  <c r="G914" i="30"/>
  <c r="G913" i="30"/>
  <c r="G912" i="30"/>
  <c r="G911" i="30"/>
  <c r="G910" i="30"/>
  <c r="G909" i="30"/>
  <c r="G908" i="30"/>
  <c r="G907" i="30"/>
  <c r="G906" i="30"/>
  <c r="G905" i="30"/>
  <c r="G904" i="30"/>
  <c r="G903" i="30"/>
  <c r="G902" i="30"/>
  <c r="G901" i="30"/>
  <c r="G900" i="30"/>
  <c r="G899" i="30"/>
  <c r="G898" i="30"/>
  <c r="G897" i="30"/>
  <c r="G896" i="30"/>
  <c r="G895" i="30"/>
  <c r="G894" i="30"/>
  <c r="G893" i="30"/>
  <c r="G892" i="30"/>
  <c r="G891" i="30"/>
  <c r="G890" i="30"/>
  <c r="G889" i="30"/>
  <c r="G888" i="30"/>
  <c r="G887" i="30"/>
  <c r="G886" i="30"/>
  <c r="G885" i="30"/>
  <c r="G884" i="30"/>
  <c r="G883" i="30"/>
  <c r="G882" i="30"/>
  <c r="G881" i="30"/>
  <c r="G880" i="30"/>
  <c r="G879" i="30"/>
  <c r="G878" i="30"/>
  <c r="G877" i="30"/>
  <c r="G876" i="30"/>
  <c r="G875" i="30"/>
  <c r="G874" i="30"/>
  <c r="G873" i="30"/>
  <c r="G872" i="30"/>
  <c r="G871" i="30"/>
  <c r="G870" i="30"/>
  <c r="G869" i="30"/>
  <c r="G868" i="30"/>
  <c r="G867" i="30"/>
  <c r="G866" i="30"/>
  <c r="G865" i="30"/>
  <c r="G864" i="30"/>
  <c r="G863" i="30"/>
  <c r="G862" i="30"/>
  <c r="G861" i="30"/>
  <c r="G860" i="30"/>
  <c r="G859" i="30"/>
  <c r="G858" i="30"/>
  <c r="G857" i="30"/>
  <c r="G856" i="30"/>
  <c r="G855" i="30"/>
  <c r="G854" i="30"/>
  <c r="G853" i="30"/>
  <c r="G852" i="30"/>
  <c r="G851" i="30"/>
  <c r="G850" i="30"/>
  <c r="G849" i="30"/>
  <c r="G848" i="30"/>
  <c r="G847" i="30"/>
  <c r="G846" i="30"/>
  <c r="G845" i="30"/>
  <c r="G844" i="30"/>
  <c r="G843" i="30"/>
  <c r="G842" i="30"/>
  <c r="G841" i="30"/>
  <c r="G840" i="30"/>
  <c r="G839" i="30"/>
  <c r="G838" i="30"/>
  <c r="G837" i="30"/>
  <c r="G836" i="30"/>
  <c r="G835" i="30"/>
  <c r="G834" i="30"/>
  <c r="G833" i="30"/>
  <c r="G832" i="30"/>
  <c r="G831" i="30"/>
  <c r="G830" i="30"/>
  <c r="G829" i="30"/>
  <c r="G828" i="30"/>
  <c r="G827" i="30"/>
  <c r="G826" i="30"/>
  <c r="G825" i="30"/>
  <c r="G824" i="30"/>
  <c r="G823" i="30"/>
  <c r="G822" i="30"/>
  <c r="G821" i="30"/>
  <c r="G820" i="30"/>
  <c r="G819" i="30"/>
  <c r="G818" i="30"/>
  <c r="G817" i="30"/>
  <c r="G816" i="30"/>
  <c r="G815" i="30"/>
  <c r="G814" i="30"/>
  <c r="G813" i="30"/>
  <c r="G812" i="30"/>
  <c r="G811" i="30"/>
  <c r="G810" i="30"/>
  <c r="G809" i="30"/>
  <c r="G808" i="30"/>
  <c r="G807" i="30"/>
  <c r="G806" i="30"/>
  <c r="G805" i="30"/>
  <c r="G804" i="30"/>
  <c r="G803" i="30"/>
  <c r="G802" i="30"/>
  <c r="G801" i="30"/>
  <c r="G800" i="30"/>
  <c r="G799" i="30"/>
  <c r="G798" i="30"/>
  <c r="G797" i="30"/>
  <c r="G796" i="30"/>
  <c r="G795" i="30"/>
  <c r="G794" i="30"/>
  <c r="G793" i="30"/>
  <c r="G792" i="30"/>
  <c r="G791" i="30"/>
  <c r="G790" i="30"/>
  <c r="G789" i="30"/>
  <c r="G788" i="30"/>
  <c r="G787" i="30"/>
  <c r="G786" i="30"/>
  <c r="G785" i="30"/>
  <c r="G784" i="30"/>
  <c r="G783" i="30"/>
  <c r="G782" i="30"/>
  <c r="G781" i="30"/>
  <c r="G780" i="30"/>
  <c r="G779" i="30"/>
  <c r="G778" i="30"/>
  <c r="G777" i="30"/>
  <c r="G776" i="30"/>
  <c r="G775" i="30"/>
  <c r="G774" i="30"/>
  <c r="G773" i="30"/>
  <c r="G772" i="30"/>
  <c r="G771" i="30"/>
  <c r="G770" i="30"/>
  <c r="G769" i="30"/>
  <c r="G768" i="30"/>
  <c r="G767" i="30"/>
  <c r="G766" i="30"/>
  <c r="G765" i="30"/>
  <c r="G764" i="30"/>
  <c r="G763" i="30"/>
  <c r="G762" i="30"/>
  <c r="G761" i="30"/>
  <c r="G760" i="30"/>
  <c r="G759" i="30"/>
  <c r="G758" i="30"/>
  <c r="G757" i="30"/>
  <c r="G756" i="30"/>
  <c r="G755" i="30"/>
  <c r="G754" i="30"/>
  <c r="G753" i="30"/>
  <c r="G752" i="30"/>
  <c r="G751" i="30"/>
  <c r="G750" i="30"/>
  <c r="G749" i="30"/>
  <c r="G748" i="30"/>
  <c r="G747" i="30"/>
  <c r="G746" i="30"/>
  <c r="G745" i="30"/>
  <c r="G744" i="30"/>
  <c r="G743" i="30"/>
  <c r="G742" i="30"/>
  <c r="G741" i="30"/>
  <c r="G740" i="30"/>
  <c r="G739" i="30"/>
  <c r="G738" i="30"/>
  <c r="G737" i="30"/>
  <c r="G736" i="30"/>
  <c r="G735" i="30"/>
  <c r="G734" i="30"/>
  <c r="G733" i="30"/>
  <c r="G732" i="30"/>
  <c r="G731" i="30"/>
  <c r="G730" i="30"/>
  <c r="G729" i="30"/>
  <c r="G728" i="30"/>
  <c r="G727" i="30"/>
  <c r="G726" i="30"/>
  <c r="G725" i="30"/>
  <c r="G724" i="30"/>
  <c r="G723" i="30"/>
  <c r="G722" i="30"/>
  <c r="G721" i="30"/>
  <c r="G720" i="30"/>
  <c r="G719" i="30"/>
  <c r="G718" i="30"/>
  <c r="G717" i="30"/>
  <c r="G716" i="30"/>
  <c r="G715" i="30"/>
  <c r="G714" i="30"/>
  <c r="G713" i="30"/>
  <c r="G712" i="30"/>
  <c r="G711" i="30"/>
  <c r="G710" i="30"/>
  <c r="G709" i="30"/>
  <c r="G708" i="30"/>
  <c r="G707" i="30"/>
  <c r="G706" i="30"/>
  <c r="G705" i="30"/>
  <c r="G704" i="30"/>
  <c r="G703" i="30"/>
  <c r="G702" i="30"/>
  <c r="G701" i="30"/>
  <c r="G700" i="30"/>
  <c r="G699" i="30"/>
  <c r="G698" i="30"/>
  <c r="G697" i="30"/>
  <c r="G696" i="30"/>
  <c r="G695" i="30"/>
  <c r="G694" i="30"/>
  <c r="G693" i="30"/>
  <c r="G692" i="30"/>
  <c r="G691" i="30"/>
  <c r="G690" i="30"/>
  <c r="G689" i="30"/>
  <c r="G688" i="30"/>
  <c r="G687" i="30"/>
  <c r="G686" i="30"/>
  <c r="G685" i="30"/>
  <c r="G684" i="30"/>
  <c r="G683" i="30"/>
  <c r="G682" i="30"/>
  <c r="G681" i="30"/>
  <c r="G680" i="30"/>
  <c r="G679" i="30"/>
  <c r="G678" i="30"/>
  <c r="G677" i="30"/>
  <c r="G676" i="30"/>
  <c r="G675" i="30"/>
  <c r="G674" i="30"/>
  <c r="G673" i="30"/>
  <c r="G672" i="30"/>
  <c r="G671" i="30"/>
  <c r="G670" i="30"/>
  <c r="G669" i="30"/>
  <c r="G668" i="30"/>
  <c r="G667" i="30"/>
  <c r="G666" i="30"/>
  <c r="G665" i="30"/>
  <c r="G664" i="30"/>
  <c r="G663" i="30"/>
  <c r="G662" i="30"/>
  <c r="G661" i="30"/>
  <c r="G660" i="30"/>
  <c r="G659" i="30"/>
  <c r="G658" i="30"/>
  <c r="G657" i="30"/>
  <c r="G656" i="30"/>
  <c r="G655" i="30"/>
  <c r="G654" i="30"/>
  <c r="G653" i="30"/>
  <c r="G652" i="30"/>
  <c r="G651" i="30"/>
  <c r="G650" i="30"/>
  <c r="G649" i="30"/>
  <c r="G648" i="30"/>
  <c r="G647" i="30"/>
  <c r="G646" i="30"/>
  <c r="G645" i="30"/>
  <c r="G644" i="30"/>
  <c r="G643" i="30"/>
  <c r="G642" i="30"/>
  <c r="G641" i="30"/>
  <c r="G640" i="30"/>
  <c r="G639" i="30"/>
  <c r="G638" i="30"/>
  <c r="G637" i="30"/>
  <c r="G636" i="30"/>
  <c r="G635" i="30"/>
  <c r="G634" i="30"/>
  <c r="G633" i="30"/>
  <c r="G632" i="30"/>
  <c r="G631" i="30"/>
  <c r="G630" i="30"/>
  <c r="G629" i="30"/>
  <c r="G628" i="30"/>
  <c r="G627" i="30"/>
  <c r="G626" i="30"/>
  <c r="G625" i="30"/>
  <c r="G624" i="30"/>
  <c r="G623" i="30"/>
  <c r="G622" i="30"/>
  <c r="G621" i="30"/>
  <c r="G620" i="30"/>
  <c r="G619" i="30"/>
  <c r="G618" i="30"/>
  <c r="G617" i="30"/>
  <c r="G616" i="30"/>
  <c r="G615" i="30"/>
  <c r="G614" i="30"/>
  <c r="G613" i="30"/>
  <c r="G612" i="30"/>
  <c r="G611" i="30"/>
  <c r="G610" i="30"/>
  <c r="G609" i="30"/>
  <c r="G608" i="30"/>
  <c r="G607" i="30"/>
  <c r="G606" i="30"/>
  <c r="G605" i="30"/>
  <c r="G604" i="30"/>
  <c r="G603" i="30"/>
  <c r="G602" i="30"/>
  <c r="G601" i="30"/>
  <c r="G600" i="30"/>
  <c r="G599" i="30"/>
  <c r="G598" i="30"/>
  <c r="G597" i="30"/>
  <c r="G596" i="30"/>
  <c r="G595" i="30"/>
  <c r="G594" i="30"/>
  <c r="G593" i="30"/>
  <c r="G592" i="30"/>
  <c r="G591" i="30"/>
  <c r="G590" i="30"/>
  <c r="G589" i="30"/>
  <c r="G588" i="30"/>
  <c r="G587" i="30"/>
  <c r="G586" i="30"/>
  <c r="G585" i="30"/>
  <c r="G584" i="30"/>
  <c r="G583" i="30"/>
  <c r="G582" i="30"/>
  <c r="G581" i="30"/>
  <c r="G580" i="30"/>
  <c r="G579" i="30"/>
  <c r="G578" i="30"/>
  <c r="G577" i="30"/>
  <c r="G576" i="30"/>
  <c r="G575" i="30"/>
  <c r="G574" i="30"/>
  <c r="G573" i="30"/>
  <c r="G572" i="30"/>
  <c r="G571" i="30"/>
  <c r="G570" i="30"/>
  <c r="G569" i="30"/>
  <c r="G568" i="30"/>
  <c r="G567" i="30"/>
  <c r="G566" i="30"/>
  <c r="G565" i="30"/>
  <c r="G564" i="30"/>
  <c r="G563" i="30"/>
  <c r="G562" i="30"/>
  <c r="G561" i="30"/>
  <c r="G560" i="30"/>
  <c r="G559" i="30"/>
  <c r="G558" i="30"/>
  <c r="G557" i="30"/>
  <c r="G556" i="30"/>
  <c r="G555" i="30"/>
  <c r="G554" i="30"/>
  <c r="G553" i="30"/>
  <c r="G552" i="30"/>
  <c r="G551" i="30"/>
  <c r="G550" i="30"/>
  <c r="G549" i="30"/>
  <c r="G548" i="30"/>
  <c r="G547" i="30"/>
  <c r="G546" i="30"/>
  <c r="G545" i="30"/>
  <c r="G544" i="30"/>
  <c r="G543" i="30"/>
  <c r="G542" i="30"/>
  <c r="G541" i="30"/>
  <c r="G540" i="30"/>
  <c r="G539" i="30"/>
  <c r="G538" i="30"/>
  <c r="G537" i="30"/>
  <c r="G536" i="30"/>
  <c r="G535" i="30"/>
  <c r="G534" i="30"/>
  <c r="G533" i="30"/>
  <c r="G532" i="30"/>
  <c r="G531" i="30"/>
  <c r="G530" i="30"/>
  <c r="G529" i="30"/>
  <c r="G528" i="30"/>
  <c r="G527" i="30"/>
  <c r="G526" i="30"/>
  <c r="G525" i="30"/>
  <c r="G524" i="30"/>
  <c r="G523" i="30"/>
  <c r="G522" i="30"/>
  <c r="G521" i="30"/>
  <c r="G520" i="30"/>
  <c r="G519" i="30"/>
  <c r="G518" i="30"/>
  <c r="G517" i="30"/>
  <c r="G516" i="30"/>
  <c r="G515" i="30"/>
  <c r="G514" i="30"/>
  <c r="G513" i="30"/>
  <c r="G512" i="30"/>
  <c r="G511" i="30"/>
  <c r="G510" i="30"/>
  <c r="G509" i="30"/>
  <c r="G508" i="30"/>
  <c r="G507" i="30"/>
  <c r="G506" i="30"/>
  <c r="G505" i="30"/>
  <c r="G504" i="30"/>
  <c r="G503" i="30"/>
  <c r="G502" i="30"/>
  <c r="G501" i="30"/>
  <c r="G500" i="30"/>
  <c r="G499" i="30"/>
  <c r="G498" i="30"/>
  <c r="G497" i="30"/>
  <c r="G496" i="30"/>
  <c r="G495" i="30"/>
  <c r="G494" i="30"/>
  <c r="G493" i="30"/>
  <c r="G492" i="30"/>
  <c r="G491" i="30"/>
  <c r="G490" i="30"/>
  <c r="G489" i="30"/>
  <c r="G488" i="30"/>
  <c r="G487" i="30"/>
  <c r="G486" i="30"/>
  <c r="G485" i="30"/>
  <c r="G484" i="30"/>
  <c r="G483" i="30"/>
  <c r="G482" i="30"/>
  <c r="G481" i="30"/>
  <c r="G480" i="30"/>
  <c r="G479" i="30"/>
  <c r="G478" i="30"/>
  <c r="G477" i="30"/>
  <c r="G476" i="30"/>
  <c r="G475" i="30"/>
  <c r="G474" i="30"/>
  <c r="G473" i="30"/>
  <c r="G472" i="30"/>
  <c r="G471" i="30"/>
  <c r="G470" i="30"/>
  <c r="G469" i="30"/>
  <c r="G468" i="30"/>
  <c r="G467" i="30"/>
  <c r="G466" i="30"/>
  <c r="G465" i="30"/>
  <c r="G464" i="30"/>
  <c r="G463" i="30"/>
  <c r="G462" i="30"/>
  <c r="G461" i="30"/>
  <c r="G460" i="30"/>
  <c r="G459" i="30"/>
  <c r="G458" i="30"/>
  <c r="G457" i="30"/>
  <c r="G456" i="30"/>
  <c r="G455" i="30"/>
  <c r="G454" i="30"/>
  <c r="G453" i="30"/>
  <c r="G452" i="30"/>
  <c r="G451" i="30"/>
  <c r="G450" i="30"/>
  <c r="G449" i="30"/>
  <c r="G448" i="30"/>
  <c r="G447" i="30"/>
  <c r="G446" i="30"/>
  <c r="G445" i="30"/>
  <c r="G444" i="30"/>
  <c r="G443" i="30"/>
  <c r="G442" i="30"/>
  <c r="G441" i="30"/>
  <c r="G440" i="30"/>
  <c r="G439" i="30"/>
  <c r="G438" i="30"/>
  <c r="G437" i="30"/>
  <c r="G436" i="30"/>
  <c r="G435" i="30"/>
  <c r="G434" i="30"/>
  <c r="G433" i="30"/>
  <c r="G432" i="30"/>
  <c r="G431" i="30"/>
  <c r="G430" i="30"/>
  <c r="G429" i="30"/>
  <c r="G428" i="30"/>
  <c r="G427" i="30"/>
  <c r="G426" i="30"/>
  <c r="G425" i="30"/>
  <c r="G424" i="30"/>
  <c r="G423" i="30"/>
  <c r="G422" i="30"/>
  <c r="G421" i="30"/>
  <c r="G420" i="30"/>
  <c r="G419" i="30"/>
  <c r="G418" i="30"/>
  <c r="G417" i="30"/>
  <c r="G416" i="30"/>
  <c r="G415" i="30"/>
  <c r="G414" i="30"/>
  <c r="G413" i="30"/>
  <c r="G412" i="30"/>
  <c r="G411" i="30"/>
  <c r="G410" i="30"/>
  <c r="G409" i="30"/>
  <c r="G408" i="30"/>
  <c r="G407" i="30"/>
  <c r="G406" i="30"/>
  <c r="G405" i="30"/>
  <c r="G404" i="30"/>
  <c r="G403" i="30"/>
  <c r="G402" i="30"/>
  <c r="G401" i="30"/>
  <c r="G400" i="30"/>
  <c r="G399" i="30"/>
  <c r="G398" i="30"/>
  <c r="G397" i="30"/>
  <c r="G396" i="30"/>
  <c r="G395" i="30"/>
  <c r="G394" i="30"/>
  <c r="G393" i="30"/>
  <c r="G392" i="30"/>
  <c r="G391" i="30"/>
  <c r="G390" i="30"/>
  <c r="G389" i="30"/>
  <c r="G388" i="30"/>
  <c r="G387" i="30"/>
  <c r="G386" i="30"/>
  <c r="G385" i="30"/>
  <c r="G384" i="30"/>
  <c r="G383" i="30"/>
  <c r="G382" i="30"/>
  <c r="G381" i="30"/>
  <c r="G380" i="30"/>
  <c r="G379" i="30"/>
  <c r="G378" i="30"/>
  <c r="G377" i="30"/>
  <c r="G376" i="30"/>
  <c r="G375" i="30"/>
  <c r="G374" i="30"/>
  <c r="G373" i="30"/>
  <c r="G372" i="30"/>
  <c r="G371" i="30"/>
  <c r="G370" i="30"/>
  <c r="G369" i="30"/>
  <c r="G368" i="30"/>
  <c r="G367" i="30"/>
  <c r="G366" i="30"/>
  <c r="G365" i="30"/>
  <c r="G364" i="30"/>
  <c r="G363" i="30"/>
  <c r="G362" i="30"/>
  <c r="G361" i="30"/>
  <c r="G360" i="30"/>
  <c r="G359" i="30"/>
  <c r="G358" i="30"/>
  <c r="G357" i="30"/>
  <c r="G356" i="30"/>
  <c r="G355" i="30"/>
  <c r="G354" i="30"/>
  <c r="G353" i="30"/>
  <c r="G352" i="30"/>
  <c r="G351" i="30"/>
  <c r="G350" i="30"/>
  <c r="G349" i="30"/>
  <c r="G348" i="30"/>
  <c r="G347" i="30"/>
  <c r="G346" i="30"/>
  <c r="G345" i="30"/>
  <c r="G344" i="30"/>
  <c r="G343" i="30"/>
  <c r="G342" i="30"/>
  <c r="G341" i="30"/>
  <c r="G340" i="30"/>
  <c r="G339" i="30"/>
  <c r="G338" i="30"/>
  <c r="G337" i="30"/>
  <c r="G336" i="30"/>
  <c r="G335" i="30"/>
  <c r="G334" i="30"/>
  <c r="G333" i="30"/>
  <c r="G332" i="30"/>
  <c r="G331" i="30"/>
  <c r="G330" i="30"/>
  <c r="G329" i="30"/>
  <c r="G328" i="30"/>
  <c r="G327" i="30"/>
  <c r="G326" i="30"/>
  <c r="G325" i="30"/>
  <c r="G324" i="30"/>
  <c r="G323" i="30"/>
  <c r="G322" i="30"/>
  <c r="G321" i="30"/>
  <c r="G320" i="30"/>
  <c r="G319" i="30"/>
  <c r="G318" i="30"/>
  <c r="G317" i="30"/>
  <c r="G316" i="30"/>
  <c r="G315" i="30"/>
  <c r="G314" i="30"/>
  <c r="G313" i="30"/>
  <c r="G312" i="30"/>
  <c r="G311" i="30"/>
  <c r="G310" i="30"/>
  <c r="G309" i="30"/>
  <c r="G308" i="30"/>
  <c r="G307" i="30"/>
  <c r="G306" i="30"/>
  <c r="G305" i="30"/>
  <c r="G304" i="30"/>
  <c r="G303" i="30"/>
  <c r="G302" i="30"/>
  <c r="G301" i="30"/>
  <c r="G300" i="30"/>
  <c r="G299" i="30"/>
  <c r="G298" i="30"/>
  <c r="G297" i="30"/>
  <c r="G296" i="30"/>
  <c r="G295" i="30"/>
  <c r="G294" i="30"/>
  <c r="G293" i="30"/>
  <c r="G292" i="30"/>
  <c r="G291" i="30"/>
  <c r="G290" i="30"/>
  <c r="G289" i="30"/>
  <c r="G288" i="30"/>
  <c r="G287" i="30"/>
  <c r="G286" i="30"/>
  <c r="G285" i="30"/>
  <c r="G284" i="30"/>
  <c r="G283" i="30"/>
  <c r="G282" i="30"/>
  <c r="G281" i="30"/>
  <c r="G280" i="30"/>
  <c r="G279" i="30"/>
  <c r="G278" i="30"/>
  <c r="G277" i="30"/>
  <c r="G276" i="30"/>
  <c r="G275" i="30"/>
  <c r="G274" i="30"/>
  <c r="G273" i="30"/>
  <c r="G272" i="30"/>
  <c r="G271" i="30"/>
  <c r="G270" i="30"/>
  <c r="G269" i="30"/>
  <c r="G268" i="30"/>
  <c r="G267" i="30"/>
  <c r="G266" i="30"/>
  <c r="G265" i="30"/>
  <c r="G264" i="30"/>
  <c r="G263" i="30"/>
  <c r="G262" i="30"/>
  <c r="G261" i="30"/>
  <c r="G260" i="30"/>
  <c r="G259" i="30"/>
  <c r="G258" i="30"/>
  <c r="G257" i="30"/>
  <c r="G256" i="30"/>
  <c r="G255" i="30"/>
  <c r="G254" i="30"/>
  <c r="G253" i="30"/>
  <c r="G252" i="30"/>
  <c r="G251" i="30"/>
  <c r="G250" i="30"/>
  <c r="G249" i="30"/>
  <c r="G248" i="30"/>
  <c r="G247" i="30"/>
  <c r="G246" i="30"/>
  <c r="G245" i="30"/>
  <c r="G244" i="30"/>
  <c r="G243" i="30"/>
  <c r="G242" i="30"/>
  <c r="G241" i="30"/>
  <c r="G240" i="30"/>
  <c r="G239" i="30"/>
  <c r="G238" i="30"/>
  <c r="G237" i="30"/>
  <c r="G236" i="30"/>
  <c r="G235" i="30"/>
  <c r="G234" i="30"/>
  <c r="G233" i="30"/>
  <c r="G232" i="30"/>
  <c r="G231" i="30"/>
  <c r="G230" i="30"/>
  <c r="G229" i="30"/>
  <c r="G228" i="30"/>
  <c r="G227" i="30"/>
  <c r="G226" i="30"/>
  <c r="G225" i="30"/>
  <c r="G224" i="30"/>
  <c r="G223" i="30"/>
  <c r="G222" i="30"/>
  <c r="G221" i="30"/>
  <c r="G220" i="30"/>
  <c r="G219" i="30"/>
  <c r="G218" i="30"/>
  <c r="G217" i="30"/>
  <c r="G216" i="30"/>
  <c r="G215" i="30"/>
  <c r="G214" i="30"/>
  <c r="G213" i="30"/>
  <c r="G212" i="30"/>
  <c r="G211" i="30"/>
  <c r="G210" i="30"/>
  <c r="G209" i="30"/>
  <c r="G208" i="30"/>
  <c r="G207" i="30"/>
  <c r="G206" i="30"/>
  <c r="G205" i="30"/>
  <c r="G204" i="30"/>
  <c r="G203" i="30"/>
  <c r="G202" i="30"/>
  <c r="G201" i="30"/>
  <c r="G200" i="30"/>
  <c r="G199" i="30"/>
  <c r="G198" i="30"/>
  <c r="G197" i="30"/>
  <c r="G196" i="30"/>
  <c r="G195" i="30"/>
  <c r="G194" i="30"/>
  <c r="G193" i="30"/>
  <c r="G192" i="30"/>
  <c r="G191" i="30"/>
  <c r="G190" i="30"/>
  <c r="G189" i="30"/>
  <c r="G188" i="30"/>
  <c r="G187" i="30"/>
  <c r="G186" i="30"/>
  <c r="G185" i="30"/>
  <c r="G184" i="30"/>
  <c r="G183" i="30"/>
  <c r="G182" i="30"/>
  <c r="G181" i="30"/>
  <c r="G180" i="30"/>
  <c r="G179" i="30"/>
  <c r="G178" i="30"/>
  <c r="G177" i="30"/>
  <c r="G176" i="30"/>
  <c r="G175" i="30"/>
  <c r="G174" i="30"/>
  <c r="G173" i="30"/>
  <c r="G172" i="30"/>
  <c r="G171" i="30"/>
  <c r="G170" i="30"/>
  <c r="G169" i="30"/>
  <c r="G168" i="30"/>
  <c r="G167" i="30"/>
  <c r="G166" i="30"/>
  <c r="G165" i="30"/>
  <c r="G164" i="30"/>
  <c r="G163" i="30"/>
  <c r="G162" i="30"/>
  <c r="G161" i="30"/>
  <c r="G160" i="30"/>
  <c r="G159" i="30"/>
  <c r="G158" i="30"/>
  <c r="G157" i="30"/>
  <c r="G156" i="30"/>
  <c r="G155" i="30"/>
  <c r="G154" i="30"/>
  <c r="G153" i="30"/>
  <c r="G152" i="30"/>
  <c r="G151" i="30"/>
  <c r="G150" i="30"/>
  <c r="G149" i="30"/>
  <c r="G148" i="30"/>
  <c r="G147" i="30"/>
  <c r="G146" i="30"/>
  <c r="G145" i="30"/>
  <c r="G144" i="30"/>
  <c r="G143" i="30"/>
  <c r="G142" i="30"/>
  <c r="G141" i="30"/>
  <c r="G140" i="30"/>
  <c r="G139" i="30"/>
  <c r="G138" i="30"/>
  <c r="G137" i="30"/>
  <c r="G136" i="30"/>
  <c r="G135" i="30"/>
  <c r="G134" i="30"/>
  <c r="G133" i="30"/>
  <c r="G132" i="30"/>
  <c r="G131" i="30"/>
  <c r="G130" i="30"/>
  <c r="G129" i="30"/>
  <c r="G128" i="30"/>
  <c r="G127" i="30"/>
  <c r="G126" i="30"/>
  <c r="G125" i="30"/>
  <c r="G124" i="30"/>
  <c r="G123" i="30"/>
  <c r="G122" i="30"/>
  <c r="G121" i="30"/>
  <c r="G120" i="30"/>
  <c r="G119" i="30"/>
  <c r="G118" i="30"/>
  <c r="G117" i="30"/>
  <c r="G116" i="30"/>
  <c r="G115" i="30"/>
  <c r="G114" i="30"/>
  <c r="G113" i="30"/>
  <c r="G112" i="30"/>
  <c r="G111" i="30"/>
  <c r="G110" i="30"/>
  <c r="G109" i="30"/>
  <c r="G108" i="30"/>
  <c r="G107" i="30"/>
  <c r="G106" i="30"/>
  <c r="G105" i="30"/>
  <c r="G104" i="30"/>
  <c r="G103" i="30"/>
  <c r="G102" i="30"/>
  <c r="G101" i="30"/>
  <c r="G100" i="30"/>
  <c r="G99" i="30"/>
  <c r="G98" i="30"/>
  <c r="G97" i="30"/>
  <c r="G96" i="30"/>
  <c r="G95" i="30"/>
  <c r="G94" i="30"/>
  <c r="G93" i="30"/>
  <c r="G92" i="30"/>
  <c r="G91" i="30"/>
  <c r="G90" i="30"/>
  <c r="G89" i="30"/>
  <c r="G88" i="30"/>
  <c r="G87" i="30"/>
  <c r="G86" i="30"/>
  <c r="G85" i="30"/>
  <c r="G84" i="30"/>
  <c r="G83" i="30"/>
  <c r="G82" i="30"/>
  <c r="G81" i="30"/>
  <c r="G80" i="30"/>
  <c r="G79" i="30"/>
  <c r="G78" i="30"/>
  <c r="G77" i="30"/>
  <c r="G76" i="30"/>
  <c r="G75" i="30"/>
  <c r="G74" i="30"/>
  <c r="G73" i="30"/>
  <c r="G72" i="30"/>
  <c r="G71" i="30"/>
  <c r="G70" i="30"/>
  <c r="G69" i="30"/>
  <c r="G68" i="30"/>
  <c r="G67" i="30"/>
  <c r="G66" i="30"/>
  <c r="G65" i="30"/>
  <c r="G64" i="30"/>
  <c r="G63" i="30"/>
  <c r="G62" i="30"/>
  <c r="G61" i="30"/>
  <c r="G60" i="30"/>
  <c r="G59" i="30"/>
  <c r="G58" i="30"/>
  <c r="G57" i="30"/>
  <c r="G56" i="30"/>
  <c r="G55" i="30"/>
  <c r="G54" i="30"/>
  <c r="G53" i="30"/>
  <c r="G52" i="30"/>
  <c r="G51" i="30"/>
  <c r="G50" i="30"/>
  <c r="G49" i="30"/>
  <c r="G48" i="30"/>
  <c r="G47" i="30"/>
  <c r="G46" i="30"/>
  <c r="G45" i="30"/>
  <c r="G44" i="30"/>
  <c r="G43" i="30"/>
  <c r="G42" i="30"/>
  <c r="G41" i="30"/>
  <c r="G40" i="30"/>
  <c r="G39" i="30"/>
  <c r="G38" i="30"/>
  <c r="G37" i="30"/>
  <c r="G36" i="30"/>
  <c r="G35" i="30"/>
  <c r="G34" i="30"/>
  <c r="G33" i="30"/>
  <c r="G32" i="30"/>
  <c r="G31" i="30"/>
  <c r="G30" i="30"/>
  <c r="G29" i="30"/>
  <c r="G28" i="30"/>
  <c r="G27" i="30"/>
  <c r="G26" i="30"/>
  <c r="G25" i="30"/>
  <c r="G24" i="30"/>
  <c r="G23" i="30"/>
  <c r="G22" i="30"/>
  <c r="G21" i="30"/>
  <c r="G20" i="30"/>
  <c r="G19" i="30"/>
  <c r="G18" i="30"/>
  <c r="G17" i="30"/>
  <c r="G16" i="30"/>
  <c r="G15" i="30"/>
  <c r="G14" i="30"/>
  <c r="G13" i="30"/>
  <c r="G12" i="30"/>
  <c r="G11" i="30"/>
  <c r="G10" i="30"/>
  <c r="G9" i="30"/>
  <c r="G8" i="30"/>
  <c r="G7" i="30"/>
  <c r="G6" i="30"/>
  <c r="G5" i="30"/>
  <c r="G4" i="30"/>
  <c r="L74" i="10"/>
  <c r="L592" i="10" l="1"/>
  <c r="L581" i="10"/>
  <c r="L415" i="10"/>
  <c r="L412" i="10"/>
  <c r="L409" i="10"/>
  <c r="L406" i="10"/>
  <c r="L403" i="10"/>
  <c r="L400" i="10"/>
  <c r="L395" i="10"/>
  <c r="L392" i="10"/>
  <c r="L389" i="10"/>
  <c r="L386" i="10"/>
  <c r="L350" i="10"/>
  <c r="L347" i="10"/>
  <c r="L344" i="10"/>
  <c r="L341" i="10"/>
  <c r="L338" i="10"/>
  <c r="L335" i="10"/>
  <c r="L332" i="10"/>
  <c r="L329" i="10"/>
  <c r="L326" i="10"/>
  <c r="L323" i="10"/>
  <c r="L319" i="10"/>
  <c r="L316" i="10"/>
  <c r="L313" i="10"/>
  <c r="L310" i="10"/>
  <c r="L307" i="10"/>
  <c r="L304" i="10"/>
  <c r="L301" i="10"/>
  <c r="L298" i="10"/>
  <c r="L295" i="10"/>
  <c r="L292" i="10"/>
  <c r="L289" i="10"/>
  <c r="L286" i="10"/>
  <c r="L283" i="10"/>
  <c r="L275" i="10"/>
  <c r="L272" i="10"/>
  <c r="L269" i="10"/>
  <c r="L266" i="10"/>
  <c r="L263" i="10"/>
  <c r="L260" i="10"/>
  <c r="L257" i="10"/>
  <c r="L254" i="10"/>
  <c r="L249" i="10"/>
  <c r="L246" i="10"/>
  <c r="L243" i="10"/>
  <c r="L240" i="10"/>
  <c r="L237" i="10"/>
  <c r="L720" i="10"/>
  <c r="L717" i="10"/>
  <c r="L716" i="10" s="1"/>
  <c r="L540" i="10"/>
  <c r="L517" i="10"/>
  <c r="L513" i="10"/>
  <c r="L506" i="10"/>
  <c r="L502" i="10"/>
  <c r="L484" i="10"/>
  <c r="L209" i="10"/>
  <c r="L178" i="10"/>
  <c r="L175" i="10"/>
  <c r="L169" i="10"/>
  <c r="L165" i="10"/>
  <c r="L158" i="10"/>
  <c r="L146" i="10"/>
  <c r="L6" i="10"/>
  <c r="L10" i="10"/>
  <c r="L14" i="10"/>
  <c r="L18" i="10"/>
  <c r="L23" i="10"/>
  <c r="L29" i="10"/>
  <c r="L32" i="10"/>
  <c r="L35" i="10"/>
  <c r="L38" i="10"/>
  <c r="L41" i="10"/>
  <c r="L46" i="10"/>
  <c r="L49" i="10"/>
  <c r="L52" i="10"/>
  <c r="L55" i="10"/>
  <c r="L58" i="10"/>
  <c r="L61" i="10"/>
  <c r="L64" i="10"/>
  <c r="L67" i="10"/>
  <c r="L75" i="10"/>
  <c r="L78" i="10"/>
  <c r="L81" i="10"/>
  <c r="L84" i="10"/>
  <c r="L87" i="10"/>
  <c r="L90" i="10"/>
  <c r="L93" i="10"/>
  <c r="L96" i="10"/>
  <c r="L99" i="10"/>
  <c r="L102" i="10"/>
  <c r="L105" i="10"/>
  <c r="L108" i="10"/>
  <c r="L111" i="10"/>
  <c r="L115" i="10"/>
  <c r="L118" i="10"/>
  <c r="L121" i="10"/>
  <c r="L124" i="10"/>
  <c r="L127" i="10"/>
  <c r="L130" i="10"/>
  <c r="L133" i="10"/>
  <c r="L136" i="10"/>
  <c r="L139" i="10"/>
  <c r="L142" i="10"/>
  <c r="L188" i="10"/>
  <c r="L186" i="10" s="1"/>
  <c r="L184" i="10" s="1"/>
  <c r="L198" i="10"/>
  <c r="L203" i="10"/>
  <c r="L214" i="10"/>
  <c r="L218" i="10"/>
  <c r="L222" i="10"/>
  <c r="L226" i="10"/>
  <c r="L231" i="10"/>
  <c r="L364" i="10"/>
  <c r="L368" i="10"/>
  <c r="L372" i="10"/>
  <c r="L376" i="10"/>
  <c r="L380" i="10"/>
  <c r="L423" i="10"/>
  <c r="L422" i="10" s="1"/>
  <c r="L426" i="10"/>
  <c r="L429" i="10"/>
  <c r="L432" i="10"/>
  <c r="L435" i="10"/>
  <c r="L438" i="10"/>
  <c r="L441" i="10"/>
  <c r="L444" i="10"/>
  <c r="L447" i="10"/>
  <c r="L450" i="10"/>
  <c r="L453" i="10"/>
  <c r="L457" i="10"/>
  <c r="L460" i="10"/>
  <c r="L463" i="10"/>
  <c r="L466" i="10"/>
  <c r="L469" i="10"/>
  <c r="L472" i="10"/>
  <c r="L475" i="10"/>
  <c r="L478" i="10"/>
  <c r="L481" i="10"/>
  <c r="L491" i="10"/>
  <c r="L496" i="10"/>
  <c r="L524" i="10"/>
  <c r="L532" i="10"/>
  <c r="L536" i="10"/>
  <c r="L543" i="10"/>
  <c r="L550" i="10"/>
  <c r="L554" i="10"/>
  <c r="L558" i="10"/>
  <c r="L562" i="10"/>
  <c r="L566" i="10"/>
  <c r="L572" i="10"/>
  <c r="L575" i="10"/>
  <c r="L578" i="10"/>
  <c r="L586" i="10"/>
  <c r="L589" i="10"/>
  <c r="L595" i="10"/>
  <c r="L598" i="10"/>
  <c r="L601" i="10"/>
  <c r="L604" i="10"/>
  <c r="L607" i="10"/>
  <c r="L615" i="10"/>
  <c r="L618" i="10"/>
  <c r="L621" i="10"/>
  <c r="L624" i="10"/>
  <c r="L627" i="10"/>
  <c r="L630" i="10"/>
  <c r="L633" i="10"/>
  <c r="L636" i="10"/>
  <c r="L639" i="10"/>
  <c r="L642" i="10"/>
  <c r="L645" i="10"/>
  <c r="L649" i="10"/>
  <c r="L652" i="10"/>
  <c r="L655" i="10"/>
  <c r="L658" i="10"/>
  <c r="L661" i="10"/>
  <c r="L664" i="10"/>
  <c r="L667" i="10"/>
  <c r="L670" i="10"/>
  <c r="L673" i="10"/>
  <c r="L676" i="10"/>
  <c r="L679" i="10"/>
  <c r="L689" i="10"/>
  <c r="L694" i="10"/>
  <c r="L700" i="10"/>
  <c r="L704" i="10"/>
  <c r="L708" i="10"/>
  <c r="L712" i="10"/>
  <c r="F4269" i="1"/>
  <c r="F4265" i="1"/>
  <c r="F4261" i="1"/>
  <c r="F4257" i="1"/>
  <c r="F4253" i="1"/>
  <c r="F4217" i="1"/>
  <c r="F2357" i="1"/>
  <c r="F2355" i="1"/>
  <c r="F2352" i="1"/>
  <c r="F2350" i="1"/>
  <c r="F2348" i="1"/>
  <c r="F2345" i="1"/>
  <c r="F2343" i="1"/>
  <c r="F2342" i="1"/>
  <c r="F2341" i="1"/>
  <c r="F2339" i="1"/>
  <c r="F2338" i="1"/>
  <c r="F2337" i="1"/>
  <c r="F2336" i="1"/>
  <c r="F2335" i="1"/>
  <c r="F2334" i="1"/>
  <c r="F2333" i="1"/>
  <c r="F2332" i="1"/>
  <c r="F2331" i="1"/>
  <c r="F2330" i="1"/>
  <c r="F2329" i="1"/>
  <c r="F2328" i="1"/>
  <c r="F2327" i="1"/>
  <c r="F2326" i="1"/>
  <c r="F2325" i="1"/>
  <c r="F2324" i="1"/>
  <c r="F2323" i="1"/>
  <c r="F2322" i="1"/>
  <c r="F2321" i="1"/>
  <c r="F2621" i="1"/>
  <c r="L385" i="10" l="1"/>
  <c r="L384" i="10" s="1"/>
  <c r="L456" i="10"/>
  <c r="L487" i="10"/>
  <c r="L28" i="10"/>
  <c r="L5" i="10"/>
  <c r="L114" i="10"/>
  <c r="L510" i="10"/>
  <c r="L363" i="10"/>
  <c r="L194" i="10" s="1"/>
  <c r="L699" i="10"/>
  <c r="L157" i="10"/>
  <c r="L688" i="10"/>
  <c r="L523" i="10"/>
  <c r="L648" i="10"/>
  <c r="L614" i="10"/>
  <c r="L571" i="10"/>
  <c r="F723" i="10"/>
  <c r="J723" i="10" s="1"/>
  <c r="N723" i="10" s="1"/>
  <c r="F722" i="10"/>
  <c r="J722" i="10" s="1"/>
  <c r="N722" i="10" s="1"/>
  <c r="F721" i="10"/>
  <c r="J721" i="10" s="1"/>
  <c r="N721" i="10" s="1"/>
  <c r="F720" i="10"/>
  <c r="F719" i="10"/>
  <c r="J719" i="10" s="1"/>
  <c r="N719" i="10" s="1"/>
  <c r="F718" i="10"/>
  <c r="J718" i="10" s="1"/>
  <c r="N718" i="10" s="1"/>
  <c r="F717" i="10"/>
  <c r="F716" i="10"/>
  <c r="F715" i="10"/>
  <c r="J715" i="10" s="1"/>
  <c r="N715" i="10" s="1"/>
  <c r="F714" i="10"/>
  <c r="J714" i="10" s="1"/>
  <c r="N714" i="10" s="1"/>
  <c r="F713" i="10"/>
  <c r="J713" i="10" s="1"/>
  <c r="N713" i="10" s="1"/>
  <c r="F712" i="10"/>
  <c r="F711" i="10"/>
  <c r="J711" i="10" s="1"/>
  <c r="N711" i="10" s="1"/>
  <c r="F710" i="10"/>
  <c r="J710" i="10" s="1"/>
  <c r="N710" i="10" s="1"/>
  <c r="F709" i="10"/>
  <c r="J709" i="10" s="1"/>
  <c r="N709" i="10" s="1"/>
  <c r="F708" i="10"/>
  <c r="F707" i="10"/>
  <c r="J707" i="10" s="1"/>
  <c r="N707" i="10" s="1"/>
  <c r="F706" i="10"/>
  <c r="J706" i="10" s="1"/>
  <c r="N706" i="10" s="1"/>
  <c r="F705" i="10"/>
  <c r="J705" i="10" s="1"/>
  <c r="N705" i="10" s="1"/>
  <c r="F704" i="10"/>
  <c r="F703" i="10"/>
  <c r="J703" i="10" s="1"/>
  <c r="N703" i="10" s="1"/>
  <c r="F702" i="10"/>
  <c r="J702" i="10" s="1"/>
  <c r="N702" i="10" s="1"/>
  <c r="F701" i="10"/>
  <c r="J701" i="10" s="1"/>
  <c r="N701" i="10" s="1"/>
  <c r="F700" i="10"/>
  <c r="F699" i="10"/>
  <c r="F698" i="10"/>
  <c r="J698" i="10" s="1"/>
  <c r="N698" i="10" s="1"/>
  <c r="F697" i="10"/>
  <c r="J697" i="10" s="1"/>
  <c r="N697" i="10" s="1"/>
  <c r="F696" i="10"/>
  <c r="J696" i="10" s="1"/>
  <c r="N696" i="10" s="1"/>
  <c r="F695" i="10"/>
  <c r="J695" i="10" s="1"/>
  <c r="N695" i="10" s="1"/>
  <c r="F694" i="10"/>
  <c r="F693" i="10"/>
  <c r="J693" i="10" s="1"/>
  <c r="N693" i="10" s="1"/>
  <c r="F692" i="10"/>
  <c r="J692" i="10" s="1"/>
  <c r="N692" i="10" s="1"/>
  <c r="F691" i="10"/>
  <c r="J691" i="10" s="1"/>
  <c r="N691" i="10" s="1"/>
  <c r="F690" i="10"/>
  <c r="J690" i="10" s="1"/>
  <c r="N690" i="10" s="1"/>
  <c r="F689" i="10"/>
  <c r="F688" i="10"/>
  <c r="F687" i="10"/>
  <c r="J687" i="10" s="1"/>
  <c r="N687" i="10" s="1"/>
  <c r="F686" i="10"/>
  <c r="J686" i="10" s="1"/>
  <c r="N686" i="10" s="1"/>
  <c r="F685" i="10"/>
  <c r="J685" i="10" s="1"/>
  <c r="N685" i="10" s="1"/>
  <c r="F684" i="10"/>
  <c r="J684" i="10" s="1"/>
  <c r="N684" i="10" s="1"/>
  <c r="F683" i="10"/>
  <c r="J683" i="10" s="1"/>
  <c r="N683" i="10" s="1"/>
  <c r="F682" i="10"/>
  <c r="J682" i="10" s="1"/>
  <c r="N682" i="10" s="1"/>
  <c r="F681" i="10"/>
  <c r="J681" i="10" s="1"/>
  <c r="N681" i="10" s="1"/>
  <c r="F680" i="10"/>
  <c r="J680" i="10" s="1"/>
  <c r="N680" i="10" s="1"/>
  <c r="F679" i="10"/>
  <c r="F678" i="10"/>
  <c r="J678" i="10" s="1"/>
  <c r="N678" i="10" s="1"/>
  <c r="F677" i="10"/>
  <c r="J677" i="10" s="1"/>
  <c r="N677" i="10" s="1"/>
  <c r="F676" i="10"/>
  <c r="F675" i="10"/>
  <c r="J675" i="10" s="1"/>
  <c r="N675" i="10" s="1"/>
  <c r="F674" i="10"/>
  <c r="J674" i="10" s="1"/>
  <c r="N674" i="10" s="1"/>
  <c r="F673" i="10"/>
  <c r="F672" i="10"/>
  <c r="J672" i="10" s="1"/>
  <c r="N672" i="10" s="1"/>
  <c r="F671" i="10"/>
  <c r="J671" i="10" s="1"/>
  <c r="N671" i="10" s="1"/>
  <c r="F670" i="10"/>
  <c r="F669" i="10"/>
  <c r="J669" i="10" s="1"/>
  <c r="N669" i="10" s="1"/>
  <c r="F668" i="10"/>
  <c r="J668" i="10" s="1"/>
  <c r="N668" i="10" s="1"/>
  <c r="F667" i="10"/>
  <c r="F666" i="10"/>
  <c r="J666" i="10" s="1"/>
  <c r="N666" i="10" s="1"/>
  <c r="F665" i="10"/>
  <c r="J665" i="10" s="1"/>
  <c r="N665" i="10" s="1"/>
  <c r="F664" i="10"/>
  <c r="F663" i="10"/>
  <c r="J663" i="10" s="1"/>
  <c r="N663" i="10" s="1"/>
  <c r="F662" i="10"/>
  <c r="J662" i="10" s="1"/>
  <c r="N662" i="10" s="1"/>
  <c r="F661" i="10"/>
  <c r="F660" i="10"/>
  <c r="J660" i="10" s="1"/>
  <c r="N660" i="10" s="1"/>
  <c r="F659" i="10"/>
  <c r="J659" i="10" s="1"/>
  <c r="N659" i="10" s="1"/>
  <c r="F658" i="10"/>
  <c r="F657" i="10"/>
  <c r="J657" i="10" s="1"/>
  <c r="N657" i="10" s="1"/>
  <c r="F656" i="10"/>
  <c r="J656" i="10" s="1"/>
  <c r="N656" i="10" s="1"/>
  <c r="F655" i="10"/>
  <c r="F654" i="10"/>
  <c r="J654" i="10" s="1"/>
  <c r="N654" i="10" s="1"/>
  <c r="F653" i="10"/>
  <c r="J653" i="10" s="1"/>
  <c r="N653" i="10" s="1"/>
  <c r="F652" i="10"/>
  <c r="F651" i="10"/>
  <c r="J651" i="10" s="1"/>
  <c r="N651" i="10" s="1"/>
  <c r="F650" i="10"/>
  <c r="J650" i="10" s="1"/>
  <c r="N650" i="10" s="1"/>
  <c r="F649" i="10"/>
  <c r="F648" i="10"/>
  <c r="F647" i="10"/>
  <c r="J647" i="10" s="1"/>
  <c r="N647" i="10" s="1"/>
  <c r="F646" i="10"/>
  <c r="J646" i="10" s="1"/>
  <c r="N646" i="10" s="1"/>
  <c r="F645" i="10"/>
  <c r="F644" i="10"/>
  <c r="J644" i="10" s="1"/>
  <c r="N644" i="10" s="1"/>
  <c r="F643" i="10"/>
  <c r="J643" i="10" s="1"/>
  <c r="N643" i="10" s="1"/>
  <c r="F642" i="10"/>
  <c r="F641" i="10"/>
  <c r="J641" i="10" s="1"/>
  <c r="N641" i="10" s="1"/>
  <c r="F640" i="10"/>
  <c r="J640" i="10" s="1"/>
  <c r="N640" i="10" s="1"/>
  <c r="F639" i="10"/>
  <c r="F638" i="10"/>
  <c r="J638" i="10" s="1"/>
  <c r="N638" i="10" s="1"/>
  <c r="F637" i="10"/>
  <c r="J637" i="10" s="1"/>
  <c r="N637" i="10" s="1"/>
  <c r="F636" i="10"/>
  <c r="F635" i="10"/>
  <c r="J635" i="10" s="1"/>
  <c r="N635" i="10" s="1"/>
  <c r="F634" i="10"/>
  <c r="J634" i="10" s="1"/>
  <c r="N634" i="10" s="1"/>
  <c r="F633" i="10"/>
  <c r="F632" i="10"/>
  <c r="J632" i="10" s="1"/>
  <c r="N632" i="10" s="1"/>
  <c r="F631" i="10"/>
  <c r="J631" i="10" s="1"/>
  <c r="N631" i="10" s="1"/>
  <c r="F630" i="10"/>
  <c r="F629" i="10"/>
  <c r="J629" i="10" s="1"/>
  <c r="N629" i="10" s="1"/>
  <c r="F628" i="10"/>
  <c r="J628" i="10" s="1"/>
  <c r="N628" i="10" s="1"/>
  <c r="F627" i="10"/>
  <c r="F626" i="10"/>
  <c r="J626" i="10" s="1"/>
  <c r="N626" i="10" s="1"/>
  <c r="F625" i="10"/>
  <c r="J625" i="10" s="1"/>
  <c r="N625" i="10" s="1"/>
  <c r="F624" i="10"/>
  <c r="F568" i="10"/>
  <c r="J568" i="10" s="1"/>
  <c r="N568" i="10" s="1"/>
  <c r="F567" i="10"/>
  <c r="J567" i="10" s="1"/>
  <c r="N567" i="10" s="1"/>
  <c r="F566" i="10"/>
  <c r="F565" i="10"/>
  <c r="J565" i="10" s="1"/>
  <c r="N565" i="10" s="1"/>
  <c r="F564" i="10"/>
  <c r="J564" i="10" s="1"/>
  <c r="N564" i="10" s="1"/>
  <c r="F563" i="10"/>
  <c r="J563" i="10" s="1"/>
  <c r="N563" i="10" s="1"/>
  <c r="F562" i="10"/>
  <c r="L27" i="10" l="1"/>
  <c r="L4" i="10" s="1"/>
  <c r="N562" i="10"/>
  <c r="N649" i="10"/>
  <c r="N633" i="10"/>
  <c r="N673" i="10"/>
  <c r="N642" i="10"/>
  <c r="N658" i="10"/>
  <c r="N717" i="10"/>
  <c r="N689" i="10"/>
  <c r="N700" i="10"/>
  <c r="N645" i="10"/>
  <c r="N661" i="10"/>
  <c r="N639" i="10"/>
  <c r="N655" i="10"/>
  <c r="N679" i="10"/>
  <c r="N627" i="10"/>
  <c r="N667" i="10"/>
  <c r="N636" i="10"/>
  <c r="N652" i="10"/>
  <c r="N676" i="10"/>
  <c r="N708" i="10"/>
  <c r="N630" i="10"/>
  <c r="N670" i="10"/>
  <c r="N694" i="10"/>
  <c r="N624" i="10"/>
  <c r="N664" i="10"/>
  <c r="N704" i="10"/>
  <c r="N712" i="10"/>
  <c r="N720" i="10"/>
  <c r="J627" i="10"/>
  <c r="J639" i="10"/>
  <c r="J652" i="10"/>
  <c r="J664" i="10"/>
  <c r="J676" i="10"/>
  <c r="J700" i="10"/>
  <c r="J720" i="10"/>
  <c r="J562" i="10"/>
  <c r="J630" i="10"/>
  <c r="J642" i="10"/>
  <c r="J655" i="10"/>
  <c r="J667" i="10"/>
  <c r="J679" i="10"/>
  <c r="J704" i="10"/>
  <c r="J717" i="10"/>
  <c r="J633" i="10"/>
  <c r="J645" i="10"/>
  <c r="J658" i="10"/>
  <c r="J670" i="10"/>
  <c r="J689" i="10"/>
  <c r="J708" i="10"/>
  <c r="J624" i="10"/>
  <c r="J636" i="10"/>
  <c r="J649" i="10"/>
  <c r="J661" i="10"/>
  <c r="J673" i="10"/>
  <c r="J694" i="10"/>
  <c r="J712" i="10"/>
  <c r="F2622" i="1"/>
  <c r="F2620" i="1"/>
  <c r="F2577" i="1"/>
  <c r="F2574" i="1"/>
  <c r="F2570" i="1"/>
  <c r="J716" i="10" l="1"/>
  <c r="N716" i="10"/>
  <c r="J688" i="10"/>
  <c r="N688" i="10"/>
  <c r="N699" i="10"/>
  <c r="J699" i="10"/>
  <c r="N648" i="10"/>
  <c r="J648" i="10"/>
  <c r="F2558" i="1"/>
  <c r="F5622" i="1"/>
  <c r="F5621" i="1"/>
  <c r="F5620" i="1"/>
  <c r="F5619" i="1"/>
  <c r="F5618" i="1"/>
  <c r="F5617" i="1"/>
  <c r="F5616" i="1"/>
  <c r="F5615" i="1"/>
  <c r="F5614" i="1"/>
  <c r="F5613" i="1"/>
  <c r="F5612" i="1"/>
  <c r="F5611" i="1"/>
  <c r="F5610" i="1"/>
  <c r="F5609" i="1"/>
  <c r="F5608" i="1"/>
  <c r="F5607" i="1"/>
  <c r="F5606" i="1"/>
  <c r="F5605" i="1"/>
  <c r="F5604" i="1"/>
  <c r="F5603" i="1"/>
  <c r="F5602" i="1"/>
  <c r="F5601" i="1"/>
  <c r="F5600" i="1"/>
  <c r="F5599" i="1"/>
  <c r="F5598" i="1"/>
  <c r="F5597" i="1"/>
  <c r="F5596" i="1"/>
  <c r="F5595" i="1"/>
  <c r="F5594" i="1"/>
  <c r="F5593" i="1"/>
  <c r="F5592" i="1"/>
  <c r="F5591" i="1"/>
  <c r="F5590" i="1"/>
  <c r="F5589" i="1"/>
  <c r="F5588" i="1"/>
  <c r="F5587" i="1"/>
  <c r="F5586" i="1"/>
  <c r="F5585" i="1"/>
  <c r="F5584" i="1"/>
  <c r="F5583" i="1"/>
  <c r="F5582" i="1"/>
  <c r="F5581" i="1"/>
  <c r="F5580" i="1"/>
  <c r="F5579" i="1"/>
  <c r="F5578" i="1"/>
  <c r="F5577" i="1"/>
  <c r="F5576" i="1"/>
  <c r="F5575" i="1"/>
  <c r="F5574" i="1"/>
  <c r="F5573" i="1"/>
  <c r="F5572" i="1"/>
  <c r="F5571" i="1"/>
  <c r="F5570" i="1"/>
  <c r="F5569" i="1"/>
  <c r="F5568" i="1"/>
  <c r="F5567" i="1"/>
  <c r="F5566" i="1"/>
  <c r="F5565" i="1"/>
  <c r="F5564" i="1"/>
  <c r="F5563" i="1"/>
  <c r="F5562" i="1"/>
  <c r="F5561" i="1"/>
  <c r="F5560" i="1"/>
  <c r="F5558" i="1"/>
  <c r="F5557" i="1"/>
  <c r="F5556" i="1"/>
  <c r="F5554" i="1"/>
  <c r="F5553" i="1"/>
  <c r="F5552" i="1"/>
  <c r="F5550" i="1"/>
  <c r="F5549" i="1"/>
  <c r="F5548" i="1"/>
  <c r="F5547" i="1"/>
  <c r="F5545" i="1"/>
  <c r="F5544" i="1"/>
  <c r="F5543" i="1"/>
  <c r="F5541" i="1"/>
  <c r="F5540" i="1"/>
  <c r="F5539" i="1"/>
  <c r="F5537" i="1"/>
  <c r="F5536" i="1"/>
  <c r="F5535" i="1"/>
  <c r="F5534" i="1"/>
  <c r="F5533" i="1"/>
  <c r="F5531" i="1"/>
  <c r="F5530" i="1"/>
  <c r="F5529" i="1"/>
  <c r="F5528" i="1"/>
  <c r="F5526" i="1"/>
  <c r="F5525" i="1"/>
  <c r="F5522" i="1"/>
  <c r="F5521" i="1"/>
  <c r="F5519" i="1"/>
  <c r="F5518" i="1"/>
  <c r="F5516" i="1"/>
  <c r="F5515" i="1"/>
  <c r="F5513" i="1"/>
  <c r="F5512" i="1"/>
  <c r="F5510" i="1"/>
  <c r="F5509" i="1"/>
  <c r="F5507" i="1"/>
  <c r="F5506" i="1"/>
  <c r="F5504" i="1"/>
  <c r="F5503" i="1"/>
  <c r="F5501" i="1"/>
  <c r="F5500" i="1"/>
  <c r="F5498" i="1"/>
  <c r="F5497" i="1"/>
  <c r="F5493" i="1"/>
  <c r="F5491" i="1"/>
  <c r="F5487" i="1"/>
  <c r="F5486" i="1"/>
  <c r="F5484" i="1"/>
  <c r="F5483" i="1"/>
  <c r="F5481" i="1"/>
  <c r="F5480" i="1"/>
  <c r="F5478" i="1"/>
  <c r="F5477" i="1"/>
  <c r="F5474" i="1"/>
  <c r="F5473" i="1"/>
  <c r="F5469" i="1"/>
  <c r="F5468" i="1"/>
  <c r="F5464" i="1"/>
  <c r="F5462" i="1"/>
  <c r="F5458" i="1"/>
  <c r="F5457" i="1"/>
  <c r="F5456" i="1"/>
  <c r="F5454" i="1"/>
  <c r="F5453" i="1"/>
  <c r="F5451" i="1"/>
  <c r="F5450" i="1"/>
  <c r="F5448" i="1"/>
  <c r="F5447" i="1"/>
  <c r="F5445" i="1"/>
  <c r="F5444" i="1"/>
  <c r="F5443" i="1"/>
  <c r="F5441" i="1"/>
  <c r="F5440" i="1"/>
  <c r="F5438" i="1"/>
  <c r="F5437" i="1"/>
  <c r="F5436" i="1"/>
  <c r="F5434" i="1"/>
  <c r="F5433" i="1"/>
  <c r="F5431" i="1"/>
  <c r="F5430" i="1"/>
  <c r="F5428" i="1"/>
  <c r="F5427" i="1"/>
  <c r="F5425" i="1"/>
  <c r="F5424" i="1"/>
  <c r="F5422" i="1"/>
  <c r="F5421" i="1"/>
  <c r="F5419" i="1"/>
  <c r="F5418" i="1"/>
  <c r="F5416" i="1"/>
  <c r="F5415" i="1"/>
  <c r="F5413" i="1"/>
  <c r="F5412" i="1"/>
  <c r="F5410" i="1"/>
  <c r="F5409" i="1"/>
  <c r="F5407" i="1"/>
  <c r="F5406" i="1"/>
  <c r="F5404" i="1"/>
  <c r="F5403" i="1"/>
  <c r="F5401" i="1"/>
  <c r="F5400" i="1"/>
  <c r="F5398" i="1"/>
  <c r="F5397" i="1"/>
  <c r="F5395" i="1"/>
  <c r="F5394" i="1"/>
  <c r="F5392" i="1"/>
  <c r="F5391" i="1"/>
  <c r="F5389" i="1"/>
  <c r="F5388" i="1"/>
  <c r="F5386" i="1"/>
  <c r="F5385" i="1"/>
  <c r="F5384" i="1"/>
  <c r="F5383" i="1"/>
  <c r="F5381" i="1"/>
  <c r="F5380" i="1"/>
  <c r="F5378" i="1"/>
  <c r="F5376" i="1"/>
  <c r="F5374" i="1"/>
  <c r="F5373" i="1"/>
  <c r="F5372" i="1"/>
  <c r="F5370" i="1"/>
  <c r="F5369" i="1"/>
  <c r="F5367" i="1"/>
  <c r="F5366" i="1"/>
  <c r="F5364" i="1"/>
  <c r="F5363" i="1"/>
  <c r="F5361" i="1"/>
  <c r="F5360" i="1"/>
  <c r="F5359" i="1"/>
  <c r="F5358" i="1"/>
  <c r="F5356" i="1"/>
  <c r="F5355" i="1"/>
  <c r="F5353" i="1"/>
  <c r="F5352" i="1"/>
  <c r="F5350" i="1"/>
  <c r="F5349" i="1"/>
  <c r="F5348" i="1"/>
  <c r="F5346" i="1"/>
  <c r="F5345" i="1"/>
  <c r="F5342" i="1"/>
  <c r="F5341" i="1"/>
  <c r="F5339" i="1"/>
  <c r="F5338" i="1"/>
  <c r="F5336" i="1"/>
  <c r="F5335" i="1"/>
  <c r="F5333" i="1"/>
  <c r="F5332" i="1"/>
  <c r="F5331" i="1"/>
  <c r="F5329" i="1"/>
  <c r="F5328" i="1"/>
  <c r="F5326" i="1"/>
  <c r="F5325" i="1"/>
  <c r="F5324" i="1"/>
  <c r="F5322" i="1"/>
  <c r="F5321" i="1"/>
  <c r="F5319" i="1"/>
  <c r="F5318" i="1"/>
  <c r="F5317" i="1"/>
  <c r="F5315" i="1"/>
  <c r="F5314" i="1"/>
  <c r="F5312" i="1"/>
  <c r="F5311" i="1"/>
  <c r="F5310" i="1"/>
  <c r="F5308" i="1"/>
  <c r="F5307" i="1"/>
  <c r="F5305" i="1"/>
  <c r="F5304" i="1"/>
  <c r="F5302" i="1"/>
  <c r="F5301" i="1"/>
  <c r="F5299" i="1"/>
  <c r="F5298" i="1"/>
  <c r="F5296" i="1"/>
  <c r="F5295" i="1"/>
  <c r="F5293" i="1"/>
  <c r="F5292" i="1"/>
  <c r="F5290" i="1"/>
  <c r="F5289" i="1"/>
  <c r="F5287" i="1"/>
  <c r="F5286" i="1"/>
  <c r="F5284" i="1"/>
  <c r="F5283" i="1"/>
  <c r="F5281" i="1"/>
  <c r="F5280" i="1"/>
  <c r="F5278" i="1"/>
  <c r="F5277" i="1"/>
  <c r="F5275" i="1"/>
  <c r="F5274" i="1"/>
  <c r="F5272" i="1"/>
  <c r="F5271" i="1"/>
  <c r="F5269" i="1"/>
  <c r="F5268" i="1"/>
  <c r="F5266" i="1"/>
  <c r="F5265" i="1"/>
  <c r="F5264" i="1"/>
  <c r="F5263" i="1"/>
  <c r="F5261" i="1"/>
  <c r="F5260" i="1"/>
  <c r="F5259" i="1"/>
  <c r="F5258" i="1"/>
  <c r="F5256" i="1"/>
  <c r="F5254" i="1"/>
  <c r="F5252" i="1"/>
  <c r="F5250" i="1"/>
  <c r="F5248" i="1"/>
  <c r="F5247" i="1"/>
  <c r="F5245" i="1"/>
  <c r="F5244" i="1"/>
  <c r="F5242" i="1"/>
  <c r="F5241" i="1"/>
  <c r="F5239" i="1"/>
  <c r="F5235" i="1"/>
  <c r="F5211" i="1"/>
  <c r="F5197" i="1"/>
  <c r="F5196" i="1"/>
  <c r="F5194" i="1"/>
  <c r="F5192" i="1"/>
  <c r="F5190" i="1"/>
  <c r="F5188" i="1"/>
  <c r="F5186" i="1"/>
  <c r="F5185" i="1"/>
  <c r="F5183" i="1"/>
  <c r="F5182" i="1"/>
  <c r="F5180" i="1"/>
  <c r="F5179" i="1"/>
  <c r="F5177" i="1"/>
  <c r="F5173" i="1"/>
  <c r="F5152" i="1"/>
  <c r="F5138" i="1"/>
  <c r="F5137" i="1"/>
  <c r="F5135" i="1"/>
  <c r="F5133" i="1"/>
  <c r="F5131" i="1"/>
  <c r="F5129" i="1"/>
  <c r="F5127" i="1"/>
  <c r="F5126" i="1"/>
  <c r="F5124" i="1"/>
  <c r="F5123" i="1"/>
  <c r="F5121" i="1"/>
  <c r="F5120" i="1"/>
  <c r="F5114" i="1"/>
  <c r="F5093" i="1"/>
  <c r="F5079" i="1"/>
  <c r="F5078" i="1"/>
  <c r="F5076" i="1"/>
  <c r="F5074" i="1"/>
  <c r="F5072" i="1"/>
  <c r="F5070" i="1"/>
  <c r="F5068" i="1"/>
  <c r="F5067" i="1"/>
  <c r="F5065" i="1"/>
  <c r="F5064" i="1"/>
  <c r="F5062" i="1"/>
  <c r="F5061" i="1"/>
  <c r="F5034" i="1"/>
  <c r="F5020" i="1"/>
  <c r="F5019" i="1"/>
  <c r="F5018" i="1"/>
  <c r="F5016" i="1"/>
  <c r="F5014" i="1"/>
  <c r="F5012" i="1"/>
  <c r="F5010" i="1"/>
  <c r="F5008" i="1"/>
  <c r="F5007" i="1"/>
  <c r="F5005" i="1"/>
  <c r="F5004" i="1"/>
  <c r="F5002" i="1"/>
  <c r="F5001" i="1"/>
  <c r="F4999" i="1"/>
  <c r="F4995" i="1"/>
  <c r="F4971" i="1"/>
  <c r="F4956" i="1"/>
  <c r="F4955" i="1"/>
  <c r="F4954" i="1"/>
  <c r="F4952" i="1"/>
  <c r="F4950" i="1"/>
  <c r="F4948" i="1"/>
  <c r="F4947" i="1"/>
  <c r="F4943" i="1"/>
  <c r="F4942" i="1"/>
  <c r="F4938" i="1"/>
  <c r="F4917" i="1"/>
  <c r="F4903" i="1"/>
  <c r="F4902" i="1"/>
  <c r="F4901" i="1"/>
  <c r="F4899" i="1"/>
  <c r="F4897" i="1"/>
  <c r="F4895" i="1"/>
  <c r="F4893" i="1"/>
  <c r="F4890" i="1"/>
  <c r="F4887" i="1"/>
  <c r="F4885" i="1"/>
  <c r="F4883" i="1"/>
  <c r="F4879" i="1"/>
  <c r="F4878" i="1"/>
  <c r="F4876" i="1"/>
  <c r="F4875" i="1"/>
  <c r="F4873" i="1"/>
  <c r="F4872" i="1"/>
  <c r="F4870" i="1"/>
  <c r="F4866" i="1"/>
  <c r="F4832" i="1"/>
  <c r="F4816" i="1"/>
  <c r="F4815" i="1"/>
  <c r="F4814" i="1"/>
  <c r="F4812" i="1"/>
  <c r="F4811" i="1"/>
  <c r="F4809" i="1"/>
  <c r="F4807" i="1"/>
  <c r="F4806" i="1"/>
  <c r="F4804" i="1"/>
  <c r="F4802" i="1"/>
  <c r="F4800" i="1"/>
  <c r="F4798" i="1"/>
  <c r="F4796" i="1"/>
  <c r="F4794" i="1"/>
  <c r="F4792" i="1"/>
  <c r="F4790" i="1"/>
  <c r="F4788" i="1"/>
  <c r="F4786" i="1"/>
  <c r="F4784" i="1"/>
  <c r="F4782" i="1"/>
  <c r="F4780" i="1"/>
  <c r="F4778" i="1"/>
  <c r="F4776" i="1"/>
  <c r="F4774" i="1"/>
  <c r="F4772" i="1"/>
  <c r="F4770" i="1"/>
  <c r="F4768" i="1"/>
  <c r="F4766" i="1"/>
  <c r="F4765" i="1"/>
  <c r="F4763" i="1"/>
  <c r="F4761" i="1"/>
  <c r="F4759" i="1"/>
  <c r="F4757" i="1"/>
  <c r="F4755" i="1"/>
  <c r="F4753" i="1"/>
  <c r="F4751" i="1"/>
  <c r="F4750" i="1"/>
  <c r="F4749" i="1"/>
  <c r="F4748" i="1"/>
  <c r="F4746" i="1"/>
  <c r="F4745" i="1"/>
  <c r="F4744" i="1"/>
  <c r="F4743" i="1"/>
  <c r="F4741" i="1"/>
  <c r="F4739" i="1"/>
  <c r="F4737" i="1"/>
  <c r="F4735" i="1"/>
  <c r="F4733" i="1"/>
  <c r="F4731" i="1"/>
  <c r="F4729" i="1"/>
  <c r="F4727" i="1"/>
  <c r="F4726" i="1"/>
  <c r="F4724" i="1"/>
  <c r="F4722" i="1"/>
  <c r="F4721" i="1"/>
  <c r="F4719" i="1"/>
  <c r="F4718" i="1"/>
  <c r="F4716" i="1"/>
  <c r="F4715" i="1"/>
  <c r="F4713" i="1"/>
  <c r="F4712" i="1"/>
  <c r="F4710" i="1"/>
  <c r="F4709" i="1"/>
  <c r="F4707" i="1"/>
  <c r="F4706" i="1"/>
  <c r="F4704" i="1"/>
  <c r="F4703" i="1"/>
  <c r="F4701" i="1"/>
  <c r="F4699" i="1"/>
  <c r="F4697" i="1"/>
  <c r="F4695" i="1"/>
  <c r="F4693" i="1"/>
  <c r="F4692" i="1"/>
  <c r="F4690" i="1"/>
  <c r="F4689" i="1"/>
  <c r="F4687" i="1"/>
  <c r="F4685" i="1"/>
  <c r="F4683" i="1"/>
  <c r="F4681" i="1"/>
  <c r="F4680" i="1"/>
  <c r="F4678" i="1"/>
  <c r="F4676" i="1"/>
  <c r="F4675" i="1"/>
  <c r="F4673" i="1"/>
  <c r="F4671" i="1"/>
  <c r="F4669" i="1"/>
  <c r="F4667" i="1"/>
  <c r="F4665" i="1"/>
  <c r="F4664" i="1"/>
  <c r="F4662" i="1"/>
  <c r="F4661" i="1"/>
  <c r="F4659" i="1"/>
  <c r="F4657" i="1"/>
  <c r="F4655" i="1"/>
  <c r="F4654" i="1"/>
  <c r="F4653" i="1"/>
  <c r="F4651" i="1"/>
  <c r="F4649" i="1"/>
  <c r="F4647" i="1"/>
  <c r="F4646" i="1"/>
  <c r="F4644" i="1"/>
  <c r="F4642" i="1"/>
  <c r="F4640" i="1"/>
  <c r="F4639" i="1"/>
  <c r="F4598" i="1"/>
  <c r="F4597" i="1"/>
  <c r="F4593" i="1"/>
  <c r="F4571" i="1"/>
  <c r="F4556" i="1"/>
  <c r="F4555" i="1"/>
  <c r="F4551" i="1"/>
  <c r="F4530" i="1"/>
  <c r="F4516" i="1"/>
  <c r="F4515" i="1"/>
  <c r="F4513" i="1"/>
  <c r="F4511" i="1"/>
  <c r="F4509" i="1"/>
  <c r="F4508" i="1"/>
  <c r="F4506" i="1"/>
  <c r="F4504" i="1"/>
  <c r="F4502" i="1"/>
  <c r="F4501" i="1"/>
  <c r="F4499" i="1"/>
  <c r="F4495" i="1"/>
  <c r="F4474" i="1"/>
  <c r="F4460" i="1"/>
  <c r="F4459" i="1"/>
  <c r="F4458" i="1"/>
  <c r="F4456" i="1"/>
  <c r="F4455" i="1"/>
  <c r="F4453" i="1"/>
  <c r="F4451" i="1"/>
  <c r="F4449" i="1"/>
  <c r="F4448" i="1"/>
  <c r="F4446" i="1"/>
  <c r="F4445" i="1"/>
  <c r="F4443" i="1"/>
  <c r="F4442" i="1"/>
  <c r="F4441" i="1"/>
  <c r="F4438" i="1"/>
  <c r="F4435" i="1"/>
  <c r="F4432" i="1"/>
  <c r="F4431" i="1"/>
  <c r="F4429" i="1"/>
  <c r="F4428" i="1"/>
  <c r="F4426" i="1"/>
  <c r="F4425" i="1"/>
  <c r="F4423" i="1"/>
  <c r="F4422" i="1"/>
  <c r="F4420" i="1"/>
  <c r="F4419" i="1"/>
  <c r="F4417" i="1"/>
  <c r="F4416" i="1"/>
  <c r="F4414" i="1"/>
  <c r="F4413" i="1"/>
  <c r="F4411" i="1"/>
  <c r="F4410" i="1"/>
  <c r="F4408" i="1"/>
  <c r="F4407" i="1"/>
  <c r="F4406" i="1"/>
  <c r="F4405" i="1"/>
  <c r="F4404" i="1"/>
  <c r="F4402" i="1"/>
  <c r="F4401" i="1"/>
  <c r="F4400" i="1"/>
  <c r="F4399" i="1"/>
  <c r="F4398" i="1"/>
  <c r="F4396" i="1"/>
  <c r="F4395" i="1"/>
  <c r="F4392" i="1"/>
  <c r="F4391" i="1"/>
  <c r="F4390" i="1"/>
  <c r="F4388" i="1"/>
  <c r="F4387" i="1"/>
  <c r="F4386" i="1"/>
  <c r="F4384" i="1"/>
  <c r="F4383" i="1"/>
  <c r="F4382" i="1"/>
  <c r="F4381" i="1"/>
  <c r="F4379" i="1"/>
  <c r="F4378" i="1"/>
  <c r="F4377" i="1"/>
  <c r="F4376" i="1"/>
  <c r="F4374" i="1"/>
  <c r="F4373" i="1"/>
  <c r="F4371" i="1"/>
  <c r="F4370" i="1"/>
  <c r="F4368" i="1"/>
  <c r="F4367" i="1"/>
  <c r="F4365" i="1"/>
  <c r="F4364" i="1"/>
  <c r="F4362" i="1"/>
  <c r="F4361" i="1"/>
  <c r="F4360" i="1"/>
  <c r="F4356" i="1"/>
  <c r="F4355" i="1"/>
  <c r="F4335" i="1"/>
  <c r="F4334" i="1"/>
  <c r="F4331" i="1"/>
  <c r="F4330" i="1"/>
  <c r="F4323" i="1"/>
  <c r="F4322" i="1"/>
  <c r="F4320" i="1"/>
  <c r="F4319" i="1"/>
  <c r="F4315" i="1"/>
  <c r="F4314" i="1"/>
  <c r="F4310" i="1"/>
  <c r="F4305" i="1"/>
  <c r="F4304" i="1"/>
  <c r="F4299" i="1"/>
  <c r="F4298" i="1"/>
  <c r="F4297" i="1"/>
  <c r="F4296" i="1"/>
  <c r="F4294" i="1"/>
  <c r="F4293" i="1"/>
  <c r="F4292" i="1"/>
  <c r="F4291" i="1"/>
  <c r="F4289" i="1"/>
  <c r="F4288" i="1"/>
  <c r="F4287" i="1"/>
  <c r="F4286" i="1"/>
  <c r="F4285" i="1"/>
  <c r="F4283" i="1"/>
  <c r="F4282" i="1"/>
  <c r="F4281" i="1"/>
  <c r="F4280" i="1"/>
  <c r="F4278" i="1"/>
  <c r="F4277" i="1"/>
  <c r="F4276" i="1"/>
  <c r="F4275" i="1"/>
  <c r="F4273" i="1"/>
  <c r="F4272" i="1"/>
  <c r="F4271" i="1"/>
  <c r="F4270" i="1"/>
  <c r="F4268" i="1"/>
  <c r="F4267" i="1"/>
  <c r="F4266" i="1"/>
  <c r="F4264" i="1"/>
  <c r="F4263" i="1"/>
  <c r="F4262" i="1"/>
  <c r="F4260" i="1"/>
  <c r="F4259" i="1"/>
  <c r="F4258" i="1"/>
  <c r="F4256" i="1"/>
  <c r="F4255" i="1"/>
  <c r="F4254" i="1"/>
  <c r="F4252" i="1"/>
  <c r="F4251" i="1"/>
  <c r="F4250" i="1"/>
  <c r="F4249" i="1"/>
  <c r="F4247" i="1"/>
  <c r="F4245" i="1"/>
  <c r="F4244" i="1"/>
  <c r="F4242" i="1"/>
  <c r="F4241" i="1"/>
  <c r="F4239" i="1"/>
  <c r="F4238" i="1"/>
  <c r="F4236" i="1"/>
  <c r="F4235" i="1"/>
  <c r="F4234" i="1"/>
  <c r="F4232" i="1"/>
  <c r="F4231" i="1"/>
  <c r="F4230" i="1"/>
  <c r="F4228" i="1"/>
  <c r="F4227" i="1"/>
  <c r="F4226" i="1"/>
  <c r="F4224" i="1"/>
  <c r="F4223" i="1"/>
  <c r="F4221" i="1"/>
  <c r="F4220" i="1"/>
  <c r="F4219" i="1"/>
  <c r="F4218" i="1"/>
  <c r="F4216" i="1"/>
  <c r="F4215" i="1"/>
  <c r="F4214" i="1"/>
  <c r="F4213" i="1"/>
  <c r="F4212" i="1"/>
  <c r="F4211" i="1"/>
  <c r="F4209" i="1"/>
  <c r="F4208" i="1"/>
  <c r="F4207" i="1"/>
  <c r="F4206" i="1"/>
  <c r="F4204" i="1"/>
  <c r="F4203" i="1"/>
  <c r="F4202" i="1"/>
  <c r="F4201" i="1"/>
  <c r="F4200" i="1"/>
  <c r="F4198" i="1"/>
  <c r="F4197" i="1"/>
  <c r="F4196" i="1"/>
  <c r="F4194" i="1"/>
  <c r="F4193" i="1"/>
  <c r="F4192" i="1"/>
  <c r="F4190" i="1"/>
  <c r="F4189" i="1"/>
  <c r="F4187" i="1"/>
  <c r="F4186" i="1"/>
  <c r="F4185" i="1"/>
  <c r="F4182" i="1"/>
  <c r="F4181" i="1"/>
  <c r="F4179" i="1"/>
  <c r="F4178" i="1"/>
  <c r="F4174" i="1"/>
  <c r="F4173" i="1"/>
  <c r="F4172" i="1"/>
  <c r="F4171" i="1"/>
  <c r="F4169" i="1"/>
  <c r="F4168" i="1"/>
  <c r="F4167" i="1"/>
  <c r="F4165" i="1"/>
  <c r="F4164" i="1"/>
  <c r="F4162" i="1"/>
  <c r="F4161" i="1"/>
  <c r="F4160" i="1"/>
  <c r="F4159" i="1"/>
  <c r="F4157" i="1"/>
  <c r="F4156" i="1"/>
  <c r="F4155" i="1"/>
  <c r="F4153" i="1"/>
  <c r="F4151" i="1"/>
  <c r="F4149" i="1"/>
  <c r="F4148" i="1"/>
  <c r="F4146" i="1"/>
  <c r="F4145" i="1"/>
  <c r="F4143" i="1"/>
  <c r="F4141" i="1"/>
  <c r="F4140" i="1"/>
  <c r="F4138" i="1"/>
  <c r="F4136" i="1"/>
  <c r="F4134" i="1"/>
  <c r="F4132" i="1"/>
  <c r="F4128" i="1"/>
  <c r="F4126" i="1"/>
  <c r="F4123" i="1"/>
  <c r="F4114" i="1"/>
  <c r="F4112" i="1"/>
  <c r="F4107" i="1"/>
  <c r="F4105" i="1"/>
  <c r="F4103" i="1"/>
  <c r="F4095" i="1"/>
  <c r="F4094" i="1"/>
  <c r="F4092" i="1"/>
  <c r="F4091" i="1"/>
  <c r="F4089" i="1"/>
  <c r="F4088" i="1"/>
  <c r="F4086" i="1"/>
  <c r="F4085" i="1"/>
  <c r="F4084" i="1"/>
  <c r="F4079" i="1"/>
  <c r="F4075" i="1"/>
  <c r="F4071" i="1"/>
  <c r="F4067" i="1"/>
  <c r="F4064" i="1"/>
  <c r="F4062" i="1"/>
  <c r="F4060" i="1"/>
  <c r="F4058" i="1"/>
  <c r="F4056" i="1"/>
  <c r="F4054" i="1"/>
  <c r="F4052" i="1"/>
  <c r="F4049" i="1"/>
  <c r="F4048" i="1"/>
  <c r="F4040" i="1"/>
  <c r="F4032" i="1"/>
  <c r="F4031" i="1"/>
  <c r="F4026" i="1"/>
  <c r="F4021" i="1"/>
  <c r="F4020" i="1"/>
  <c r="F4019" i="1"/>
  <c r="F4017" i="1"/>
  <c r="F4015" i="1"/>
  <c r="F4013" i="1"/>
  <c r="F4012" i="1"/>
  <c r="F4008" i="1"/>
  <c r="F4007" i="1"/>
  <c r="F4003" i="1"/>
  <c r="F3982" i="1"/>
  <c r="F3968" i="1"/>
  <c r="F3967" i="1"/>
  <c r="F3966" i="1"/>
  <c r="F3963" i="1"/>
  <c r="F3961" i="1"/>
  <c r="F3959" i="1"/>
  <c r="F3957" i="1"/>
  <c r="F3956" i="1"/>
  <c r="F3954" i="1"/>
  <c r="F3953" i="1"/>
  <c r="F3951" i="1"/>
  <c r="F3950" i="1"/>
  <c r="F3948" i="1"/>
  <c r="F3944" i="1"/>
  <c r="F3923" i="1"/>
  <c r="F3909" i="1"/>
  <c r="F3908" i="1"/>
  <c r="F3906" i="1"/>
  <c r="F3904" i="1"/>
  <c r="F3902" i="1"/>
  <c r="F3901" i="1"/>
  <c r="F3899" i="1"/>
  <c r="F3898" i="1"/>
  <c r="F3896" i="1"/>
  <c r="F3895" i="1"/>
  <c r="F3893" i="1"/>
  <c r="F3889" i="1"/>
  <c r="F3868" i="1"/>
  <c r="F3854" i="1"/>
  <c r="F3853" i="1"/>
  <c r="F3851" i="1"/>
  <c r="F3849" i="1"/>
  <c r="F3847" i="1"/>
  <c r="F3846" i="1"/>
  <c r="F3844" i="1"/>
  <c r="F3843" i="1"/>
  <c r="F3841" i="1"/>
  <c r="F3840" i="1"/>
  <c r="F3838" i="1"/>
  <c r="F3834" i="1"/>
  <c r="F3813" i="1"/>
  <c r="F3799" i="1"/>
  <c r="F3798" i="1"/>
  <c r="F3795" i="1"/>
  <c r="F3793" i="1"/>
  <c r="F3792" i="1"/>
  <c r="F3790" i="1"/>
  <c r="F3789" i="1"/>
  <c r="F3787" i="1"/>
  <c r="F3786" i="1"/>
  <c r="F3784" i="1"/>
  <c r="F3780" i="1"/>
  <c r="F3759" i="1"/>
  <c r="F3745" i="1"/>
  <c r="F3744" i="1"/>
  <c r="F3743" i="1"/>
  <c r="F3734" i="1"/>
  <c r="F3732" i="1"/>
  <c r="F3730" i="1"/>
  <c r="F3728" i="1"/>
  <c r="F3727" i="1"/>
  <c r="F3725" i="1"/>
  <c r="F3724" i="1"/>
  <c r="F3722" i="1"/>
  <c r="F3721" i="1"/>
  <c r="F3719" i="1"/>
  <c r="F3715" i="1"/>
  <c r="F3694" i="1"/>
  <c r="F3679" i="1"/>
  <c r="F3677" i="1"/>
  <c r="F3673" i="1"/>
  <c r="F3652" i="1"/>
  <c r="F3636" i="1"/>
  <c r="F3635" i="1"/>
  <c r="F3634" i="1"/>
  <c r="F3631" i="1"/>
  <c r="F3629" i="1"/>
  <c r="F3627" i="1"/>
  <c r="F3623" i="1"/>
  <c r="F3621" i="1"/>
  <c r="F3620" i="1"/>
  <c r="F3618" i="1"/>
  <c r="F3617" i="1"/>
  <c r="F3615" i="1"/>
  <c r="F3614" i="1"/>
  <c r="F3612" i="1"/>
  <c r="F3608" i="1"/>
  <c r="F3587" i="1"/>
  <c r="F3571" i="1"/>
  <c r="F3570" i="1"/>
  <c r="F3569" i="1"/>
  <c r="F3564" i="1"/>
  <c r="F3559" i="1"/>
  <c r="F3556" i="1"/>
  <c r="F3541" i="1"/>
  <c r="F3540" i="1"/>
  <c r="F3538" i="1"/>
  <c r="F3537" i="1"/>
  <c r="F3535" i="1"/>
  <c r="F3533" i="1"/>
  <c r="F3531" i="1"/>
  <c r="F3529" i="1"/>
  <c r="F3527" i="1"/>
  <c r="F3526" i="1"/>
  <c r="F3521" i="1"/>
  <c r="F3517" i="1"/>
  <c r="F3516" i="1"/>
  <c r="F3512" i="1"/>
  <c r="F3510" i="1"/>
  <c r="F3508" i="1"/>
  <c r="F3491" i="1"/>
  <c r="F3484" i="1"/>
  <c r="F3482" i="1"/>
  <c r="F3478" i="1"/>
  <c r="F3475" i="1"/>
  <c r="F3470" i="1"/>
  <c r="F3465" i="1"/>
  <c r="F3464" i="1"/>
  <c r="F3462" i="1"/>
  <c r="F3460" i="1"/>
  <c r="F3458" i="1"/>
  <c r="F3456" i="1"/>
  <c r="F3455" i="1"/>
  <c r="F3453" i="1"/>
  <c r="F3452" i="1"/>
  <c r="F3450" i="1"/>
  <c r="F3449" i="1"/>
  <c r="F3447" i="1"/>
  <c r="F3446" i="1"/>
  <c r="F3444" i="1"/>
  <c r="F3442" i="1"/>
  <c r="F3441" i="1"/>
  <c r="F3440" i="1"/>
  <c r="F3427" i="1"/>
  <c r="F3426" i="1"/>
  <c r="F3424" i="1"/>
  <c r="F3421" i="1"/>
  <c r="F3420" i="1"/>
  <c r="F3418" i="1"/>
  <c r="F3416" i="1"/>
  <c r="F3414" i="1"/>
  <c r="F3412" i="1"/>
  <c r="F3410" i="1"/>
  <c r="F3408" i="1"/>
  <c r="F3406" i="1"/>
  <c r="F3405" i="1"/>
  <c r="F3402" i="1"/>
  <c r="F3398" i="1"/>
  <c r="F3393" i="1"/>
  <c r="F3347" i="1"/>
  <c r="F3310" i="1"/>
  <c r="F3309" i="1"/>
  <c r="F3308" i="1"/>
  <c r="F3307" i="1"/>
  <c r="F3305" i="1"/>
  <c r="F3304" i="1"/>
  <c r="F3303" i="1"/>
  <c r="F3301" i="1"/>
  <c r="F3300" i="1"/>
  <c r="F3299" i="1"/>
  <c r="F3297" i="1"/>
  <c r="F3296" i="1"/>
  <c r="F3295" i="1"/>
  <c r="F3293" i="1"/>
  <c r="F3292" i="1"/>
  <c r="F3291" i="1"/>
  <c r="F3289" i="1"/>
  <c r="F3288" i="1"/>
  <c r="F3287" i="1"/>
  <c r="F3286" i="1"/>
  <c r="F3285" i="1"/>
  <c r="F3283" i="1"/>
  <c r="F3281" i="1"/>
  <c r="F3280" i="1"/>
  <c r="F3278" i="1"/>
  <c r="F3276" i="1"/>
  <c r="F3273" i="1"/>
  <c r="F3272" i="1"/>
  <c r="F3270" i="1"/>
  <c r="F3268" i="1"/>
  <c r="F3265" i="1"/>
  <c r="F3264" i="1"/>
  <c r="F3263" i="1"/>
  <c r="F3258" i="1"/>
  <c r="F3253" i="1"/>
  <c r="F3248" i="1"/>
  <c r="F3243" i="1"/>
  <c r="F3238" i="1"/>
  <c r="F3233" i="1"/>
  <c r="F3232" i="1"/>
  <c r="F3229" i="1"/>
  <c r="F3226" i="1"/>
  <c r="F3223" i="1"/>
  <c r="F3220" i="1"/>
  <c r="F3217" i="1"/>
  <c r="F3214" i="1"/>
  <c r="F3211" i="1"/>
  <c r="F3210" i="1"/>
  <c r="F3208" i="1"/>
  <c r="F3206" i="1"/>
  <c r="F3204" i="1"/>
  <c r="F3202" i="1"/>
  <c r="F3200" i="1"/>
  <c r="F3198" i="1"/>
  <c r="F3197" i="1"/>
  <c r="F3195" i="1"/>
  <c r="F3193" i="1"/>
  <c r="F3191" i="1"/>
  <c r="F3189" i="1"/>
  <c r="F3187" i="1"/>
  <c r="F3185" i="1"/>
  <c r="F3184" i="1"/>
  <c r="F3182" i="1"/>
  <c r="F3180" i="1"/>
  <c r="F3176" i="1"/>
  <c r="F3155" i="1"/>
  <c r="F3141" i="1"/>
  <c r="F3137" i="1"/>
  <c r="F3116" i="1"/>
  <c r="F3102" i="1"/>
  <c r="F3100" i="1"/>
  <c r="F3096" i="1"/>
  <c r="F3075" i="1"/>
  <c r="F3061" i="1"/>
  <c r="F3059" i="1"/>
  <c r="F3055" i="1"/>
  <c r="F3034" i="1"/>
  <c r="F3020" i="1"/>
  <c r="F3018" i="1"/>
  <c r="F3014" i="1"/>
  <c r="F2993" i="1"/>
  <c r="F2979" i="1"/>
  <c r="F2977" i="1"/>
  <c r="F2973" i="1"/>
  <c r="F2952" i="1"/>
  <c r="F2938" i="1"/>
  <c r="F2937" i="1"/>
  <c r="F2936" i="1"/>
  <c r="F2934" i="1"/>
  <c r="F2933" i="1"/>
  <c r="F2931" i="1"/>
  <c r="F2930" i="1"/>
  <c r="F2928" i="1"/>
  <c r="F2927" i="1"/>
  <c r="F2925" i="1"/>
  <c r="F2924" i="1"/>
  <c r="F2922" i="1"/>
  <c r="F2921" i="1"/>
  <c r="F2919" i="1"/>
  <c r="F2918" i="1"/>
  <c r="F2916" i="1"/>
  <c r="F2915" i="1"/>
  <c r="F2913" i="1"/>
  <c r="F2912" i="1"/>
  <c r="F2910" i="1"/>
  <c r="F2909" i="1"/>
  <c r="F2907" i="1"/>
  <c r="F2906" i="1"/>
  <c r="F2904" i="1"/>
  <c r="F2903" i="1"/>
  <c r="F2901" i="1"/>
  <c r="F2900" i="1"/>
  <c r="F2898" i="1"/>
  <c r="F2897" i="1"/>
  <c r="F2895" i="1"/>
  <c r="F2894" i="1"/>
  <c r="F2893" i="1"/>
  <c r="F2892" i="1"/>
  <c r="F2890" i="1"/>
  <c r="F2888" i="1"/>
  <c r="F2886" i="1"/>
  <c r="F2885" i="1"/>
  <c r="F2883" i="1"/>
  <c r="F2881" i="1"/>
  <c r="F2879" i="1"/>
  <c r="F2878" i="1"/>
  <c r="F2876" i="1"/>
  <c r="F2875" i="1"/>
  <c r="F2873" i="1"/>
  <c r="F2871" i="1"/>
  <c r="F2869" i="1"/>
  <c r="F2867" i="1"/>
  <c r="F2865" i="1"/>
  <c r="F2863" i="1"/>
  <c r="F2861" i="1"/>
  <c r="F2859" i="1"/>
  <c r="F2857" i="1"/>
  <c r="F2855" i="1"/>
  <c r="F2853" i="1"/>
  <c r="F2851" i="1"/>
  <c r="F2849" i="1"/>
  <c r="F2847" i="1"/>
  <c r="F2845" i="1"/>
  <c r="F2844" i="1"/>
  <c r="F2842" i="1"/>
  <c r="F2840" i="1"/>
  <c r="F2839" i="1"/>
  <c r="F2837" i="1"/>
  <c r="F2835" i="1"/>
  <c r="F2833" i="1"/>
  <c r="F2831" i="1"/>
  <c r="F2829" i="1"/>
  <c r="F2827" i="1"/>
  <c r="F2826" i="1"/>
  <c r="F2824" i="1"/>
  <c r="F2823" i="1"/>
  <c r="F2821" i="1"/>
  <c r="F2819" i="1"/>
  <c r="F2817" i="1"/>
  <c r="F2816" i="1"/>
  <c r="F2814" i="1"/>
  <c r="F2812" i="1"/>
  <c r="F2811" i="1"/>
  <c r="F2809" i="1"/>
  <c r="F2807" i="1"/>
  <c r="F2805" i="1"/>
  <c r="F2804" i="1"/>
  <c r="F2802" i="1"/>
  <c r="F2800" i="1"/>
  <c r="F2798" i="1"/>
  <c r="F2796" i="1"/>
  <c r="F2795" i="1"/>
  <c r="F2794" i="1"/>
  <c r="F2792" i="1"/>
  <c r="F2791" i="1"/>
  <c r="F2789" i="1"/>
  <c r="F2788" i="1"/>
  <c r="F2787" i="1"/>
  <c r="F2785" i="1"/>
  <c r="F2784" i="1"/>
  <c r="F2782" i="1"/>
  <c r="F2781" i="1"/>
  <c r="F2779" i="1"/>
  <c r="F2778" i="1"/>
  <c r="F2776" i="1"/>
  <c r="F2775" i="1"/>
  <c r="F2773" i="1"/>
  <c r="F2772" i="1"/>
  <c r="F2770" i="1"/>
  <c r="F2769" i="1"/>
  <c r="F2768" i="1"/>
  <c r="F2766" i="1"/>
  <c r="F2764" i="1"/>
  <c r="F2762" i="1"/>
  <c r="F2761" i="1"/>
  <c r="F2759" i="1"/>
  <c r="F2757" i="1"/>
  <c r="F2755" i="1"/>
  <c r="F2754" i="1"/>
  <c r="F2752" i="1"/>
  <c r="F2751" i="1"/>
  <c r="F2749" i="1"/>
  <c r="F2747" i="1"/>
  <c r="F2745" i="1"/>
  <c r="F2743" i="1"/>
  <c r="F2741" i="1"/>
  <c r="F2739" i="1"/>
  <c r="F2737" i="1"/>
  <c r="F2735" i="1"/>
  <c r="F2733" i="1"/>
  <c r="F2731" i="1"/>
  <c r="F2730" i="1"/>
  <c r="F2728" i="1"/>
  <c r="F2726" i="1"/>
  <c r="F2724" i="1"/>
  <c r="F2722" i="1"/>
  <c r="F2720" i="1"/>
  <c r="F2718" i="1"/>
  <c r="F2716" i="1"/>
  <c r="F2714" i="1"/>
  <c r="F2712" i="1"/>
  <c r="F2710" i="1"/>
  <c r="F2708" i="1"/>
  <c r="F2706" i="1"/>
  <c r="F2704" i="1"/>
  <c r="F2702" i="1"/>
  <c r="F2700" i="1"/>
  <c r="F2698" i="1"/>
  <c r="F2696" i="1"/>
  <c r="F2695" i="1"/>
  <c r="F2693" i="1"/>
  <c r="F2691" i="1"/>
  <c r="F2690" i="1"/>
  <c r="F2688" i="1"/>
  <c r="F2686" i="1"/>
  <c r="F2684" i="1"/>
  <c r="F2682" i="1"/>
  <c r="F2680" i="1"/>
  <c r="F2678" i="1"/>
  <c r="F2677" i="1"/>
  <c r="F2675" i="1"/>
  <c r="F2674" i="1"/>
  <c r="F2672" i="1"/>
  <c r="F2670" i="1"/>
  <c r="F2668" i="1"/>
  <c r="F2667" i="1"/>
  <c r="F2665" i="1"/>
  <c r="F2663" i="1"/>
  <c r="F2662" i="1"/>
  <c r="F2660" i="1"/>
  <c r="F2658" i="1"/>
  <c r="F2656" i="1"/>
  <c r="F2654" i="1"/>
  <c r="F2653" i="1"/>
  <c r="F2651" i="1"/>
  <c r="F2649" i="1"/>
  <c r="F2647" i="1"/>
  <c r="F2645" i="1"/>
  <c r="F2644" i="1"/>
  <c r="F2643" i="1"/>
  <c r="F2641" i="1"/>
  <c r="F2640" i="1"/>
  <c r="F2638" i="1"/>
  <c r="F2637" i="1"/>
  <c r="F2635" i="1"/>
  <c r="F2634" i="1"/>
  <c r="F2632" i="1"/>
  <c r="F2631" i="1"/>
  <c r="F2630" i="1"/>
  <c r="F2629" i="1"/>
  <c r="F2627" i="1"/>
  <c r="F2625" i="1"/>
  <c r="F2624" i="1"/>
  <c r="F2623" i="1"/>
  <c r="F2619" i="1"/>
  <c r="F2618" i="1"/>
  <c r="F2616" i="1"/>
  <c r="F2615" i="1"/>
  <c r="F2613" i="1"/>
  <c r="F2612" i="1"/>
  <c r="F2610" i="1"/>
  <c r="F2609" i="1"/>
  <c r="F2608" i="1"/>
  <c r="F2606" i="1"/>
  <c r="F2605" i="1"/>
  <c r="F2604" i="1"/>
  <c r="F2602" i="1"/>
  <c r="F2601" i="1"/>
  <c r="F2600" i="1"/>
  <c r="F2598" i="1"/>
  <c r="F2597" i="1"/>
  <c r="F2595" i="1"/>
  <c r="F2594" i="1"/>
  <c r="F2592" i="1"/>
  <c r="F2591" i="1"/>
  <c r="F2589" i="1"/>
  <c r="F2588" i="1"/>
  <c r="F2586" i="1"/>
  <c r="F2585" i="1"/>
  <c r="F2583" i="1"/>
  <c r="F2582" i="1"/>
  <c r="F2580" i="1"/>
  <c r="F2579" i="1"/>
  <c r="F2578" i="1"/>
  <c r="F2576" i="1"/>
  <c r="F2575" i="1"/>
  <c r="F2573" i="1"/>
  <c r="F2572" i="1"/>
  <c r="F2571" i="1"/>
  <c r="F2569" i="1"/>
  <c r="F2568" i="1"/>
  <c r="F2567" i="1"/>
  <c r="F2566" i="1"/>
  <c r="F2565" i="1"/>
  <c r="F2563" i="1"/>
  <c r="F2562" i="1"/>
  <c r="F2561" i="1"/>
  <c r="F2560" i="1"/>
  <c r="F2557" i="1"/>
  <c r="F2556" i="1"/>
  <c r="F2555" i="1"/>
  <c r="F2554" i="1"/>
  <c r="F2553" i="1"/>
  <c r="F2552" i="1"/>
  <c r="F2550" i="1"/>
  <c r="F2549" i="1"/>
  <c r="F2547" i="1"/>
  <c r="F2546" i="1"/>
  <c r="F2544" i="1"/>
  <c r="F2543" i="1"/>
  <c r="F2542" i="1"/>
  <c r="F2539" i="1"/>
  <c r="F2536" i="1"/>
  <c r="F2535" i="1"/>
  <c r="F2532" i="1"/>
  <c r="F2529" i="1"/>
  <c r="F2528" i="1"/>
  <c r="F2526" i="1"/>
  <c r="F2524" i="1"/>
  <c r="F2523" i="1"/>
  <c r="F2519" i="1"/>
  <c r="F2516" i="1"/>
  <c r="F2512" i="1"/>
  <c r="F2508" i="1"/>
  <c r="F2504" i="1"/>
  <c r="F2503" i="1"/>
  <c r="F2501" i="1"/>
  <c r="F2499" i="1"/>
  <c r="F2497" i="1"/>
  <c r="F2495" i="1"/>
  <c r="F2494" i="1"/>
  <c r="F2489" i="1"/>
  <c r="F2485" i="1"/>
  <c r="F2484" i="1"/>
  <c r="F2480" i="1"/>
  <c r="F2478" i="1"/>
  <c r="F2476" i="1"/>
  <c r="F2461" i="1"/>
  <c r="F2459" i="1"/>
  <c r="F2452" i="1"/>
  <c r="F2450" i="1"/>
  <c r="F2446" i="1"/>
  <c r="F2443" i="1"/>
  <c r="F2438" i="1"/>
  <c r="F2433" i="1"/>
  <c r="F2432" i="1"/>
  <c r="F2431" i="1"/>
  <c r="F2429" i="1"/>
  <c r="F2428" i="1"/>
  <c r="F2426" i="1"/>
  <c r="F2424" i="1"/>
  <c r="F2423" i="1"/>
  <c r="F2422" i="1"/>
  <c r="F2420" i="1"/>
  <c r="F2419" i="1"/>
  <c r="F2418" i="1"/>
  <c r="F2416" i="1"/>
  <c r="F2414" i="1"/>
  <c r="F2413" i="1"/>
  <c r="F2411" i="1"/>
  <c r="F2410" i="1"/>
  <c r="F2408" i="1"/>
  <c r="F2406" i="1"/>
  <c r="F2404" i="1"/>
  <c r="F2403" i="1"/>
  <c r="F2401" i="1"/>
  <c r="F2400" i="1"/>
  <c r="F2398" i="1"/>
  <c r="F2394" i="1"/>
  <c r="F2373" i="1"/>
  <c r="F2359" i="1"/>
  <c r="F2358" i="1"/>
  <c r="F2356" i="1"/>
  <c r="F2354" i="1"/>
  <c r="F2353" i="1"/>
  <c r="F2351" i="1"/>
  <c r="F2349" i="1"/>
  <c r="F2347" i="1"/>
  <c r="F2346" i="1"/>
  <c r="F2344" i="1"/>
  <c r="F2340" i="1"/>
  <c r="F2319" i="1"/>
  <c r="F2305" i="1"/>
  <c r="F2304" i="1"/>
  <c r="F2302" i="1"/>
  <c r="F2300" i="1"/>
  <c r="F2299" i="1"/>
  <c r="F2297" i="1"/>
  <c r="F2295" i="1"/>
  <c r="F2293" i="1"/>
  <c r="F2292" i="1"/>
  <c r="F2290" i="1"/>
  <c r="F2286" i="1"/>
  <c r="F2265" i="1"/>
  <c r="F2251" i="1"/>
  <c r="F2250" i="1"/>
  <c r="F2248" i="1"/>
  <c r="F2246" i="1"/>
  <c r="F2245" i="1"/>
  <c r="F2243" i="1"/>
  <c r="F2241" i="1"/>
  <c r="F2239" i="1"/>
  <c r="F2238" i="1"/>
  <c r="F2236" i="1"/>
  <c r="F2232" i="1"/>
  <c r="F2211" i="1"/>
  <c r="F2197" i="1"/>
  <c r="F2196" i="1"/>
  <c r="F2195" i="1"/>
  <c r="F2194" i="1"/>
  <c r="F2185" i="1"/>
  <c r="F2184" i="1"/>
  <c r="F2183" i="1"/>
  <c r="F2180" i="1"/>
  <c r="F2177" i="1"/>
  <c r="F2176" i="1"/>
  <c r="F2173" i="1"/>
  <c r="F2170" i="1"/>
  <c r="F2169" i="1"/>
  <c r="F2167" i="1"/>
  <c r="F2165" i="1"/>
  <c r="F2164" i="1"/>
  <c r="F2160" i="1"/>
  <c r="F2157" i="1"/>
  <c r="F2153" i="1"/>
  <c r="F2149" i="1"/>
  <c r="F2145" i="1"/>
  <c r="F2144" i="1"/>
  <c r="F2142" i="1"/>
  <c r="F2140" i="1"/>
  <c r="F2138" i="1"/>
  <c r="F2136" i="1"/>
  <c r="F2135" i="1"/>
  <c r="F2130" i="1"/>
  <c r="F2126" i="1"/>
  <c r="F2125" i="1"/>
  <c r="F2121" i="1"/>
  <c r="F2119" i="1"/>
  <c r="F2117" i="1"/>
  <c r="F2102" i="1"/>
  <c r="F2100" i="1"/>
  <c r="F2093" i="1"/>
  <c r="F2091" i="1"/>
  <c r="F2087" i="1"/>
  <c r="F2084" i="1"/>
  <c r="F2079" i="1"/>
  <c r="F2074" i="1"/>
  <c r="F2073" i="1"/>
  <c r="F2072" i="1"/>
  <c r="F2070" i="1"/>
  <c r="F2068" i="1"/>
  <c r="F2067" i="1"/>
  <c r="F2065" i="1"/>
  <c r="F2064" i="1"/>
  <c r="F2062" i="1"/>
  <c r="F2060" i="1"/>
  <c r="F2058" i="1"/>
  <c r="F2057" i="1"/>
  <c r="F2055" i="1"/>
  <c r="F2054" i="1"/>
  <c r="F2052" i="1"/>
  <c r="F2048" i="1"/>
  <c r="F2024" i="1"/>
  <c r="F2010" i="1"/>
  <c r="F2009" i="1"/>
  <c r="F2007" i="1"/>
  <c r="F2005" i="1"/>
  <c r="F2004" i="1"/>
  <c r="F2002" i="1"/>
  <c r="F2001" i="1"/>
  <c r="F1999" i="1"/>
  <c r="F1997" i="1"/>
  <c r="F1995" i="1"/>
  <c r="F1994" i="1"/>
  <c r="F1992" i="1"/>
  <c r="F1991" i="1"/>
  <c r="F1989" i="1"/>
  <c r="F1985" i="1"/>
  <c r="F1964" i="1"/>
  <c r="F1950" i="1"/>
  <c r="F1949" i="1"/>
  <c r="F1947" i="1"/>
  <c r="F1945" i="1"/>
  <c r="F1944" i="1"/>
  <c r="F1942" i="1"/>
  <c r="F1941" i="1"/>
  <c r="F1939" i="1"/>
  <c r="F1937" i="1"/>
  <c r="F1935" i="1"/>
  <c r="F1934" i="1"/>
  <c r="F1932" i="1"/>
  <c r="F1931" i="1"/>
  <c r="F1929" i="1"/>
  <c r="F1925" i="1"/>
  <c r="F1904" i="1"/>
  <c r="F1890" i="1"/>
  <c r="F1889" i="1"/>
  <c r="F1887" i="1"/>
  <c r="F1885" i="1"/>
  <c r="F1884" i="1"/>
  <c r="F1882" i="1"/>
  <c r="F1881" i="1"/>
  <c r="F1879" i="1"/>
  <c r="F1877" i="1"/>
  <c r="F1875" i="1"/>
  <c r="F1874" i="1"/>
  <c r="F1872" i="1"/>
  <c r="F1871" i="1"/>
  <c r="F1869" i="1"/>
  <c r="F1865" i="1"/>
  <c r="F1844" i="1"/>
  <c r="F1830" i="1"/>
  <c r="F1829" i="1"/>
  <c r="F1828" i="1"/>
  <c r="F1826" i="1"/>
  <c r="F1825" i="1"/>
  <c r="F1824" i="1"/>
  <c r="F1822" i="1"/>
  <c r="F1821" i="1"/>
  <c r="F1818" i="1"/>
  <c r="F1817" i="1"/>
  <c r="F1815" i="1"/>
  <c r="F1814" i="1"/>
  <c r="F1812" i="1"/>
  <c r="F1810" i="1"/>
  <c r="F1809" i="1"/>
  <c r="F1808" i="1"/>
  <c r="F1807" i="1"/>
  <c r="F1806" i="1"/>
  <c r="F1804" i="1"/>
  <c r="F1803" i="1"/>
  <c r="F1802" i="1"/>
  <c r="F1800" i="1"/>
  <c r="F1799" i="1"/>
  <c r="F1798" i="1"/>
  <c r="F1796" i="1"/>
  <c r="F1795" i="1"/>
  <c r="F1794" i="1"/>
  <c r="F1793" i="1"/>
  <c r="F1791" i="1"/>
  <c r="F1790" i="1"/>
  <c r="F1789" i="1"/>
  <c r="F1787" i="1"/>
  <c r="F1786" i="1"/>
  <c r="F1785" i="1"/>
  <c r="F1783" i="1"/>
  <c r="F1782" i="1"/>
  <c r="F1781" i="1"/>
  <c r="F1780" i="1"/>
  <c r="F1779" i="1"/>
  <c r="F1777" i="1"/>
  <c r="F1776" i="1"/>
  <c r="F1774" i="1"/>
  <c r="F1773" i="1"/>
  <c r="F1771" i="1"/>
  <c r="F1770" i="1"/>
  <c r="F1768" i="1"/>
  <c r="F1766" i="1"/>
  <c r="F1764" i="1"/>
  <c r="F1762" i="1"/>
  <c r="F1761" i="1"/>
  <c r="F1759" i="1"/>
  <c r="F1757" i="1"/>
  <c r="F1755" i="1"/>
  <c r="F1753" i="1"/>
  <c r="F1752" i="1"/>
  <c r="F1750" i="1"/>
  <c r="F1748" i="1"/>
  <c r="F1747" i="1"/>
  <c r="F1745" i="1"/>
  <c r="F1743" i="1"/>
  <c r="F1742" i="1"/>
  <c r="F1740" i="1"/>
  <c r="F1739" i="1"/>
  <c r="F1737" i="1"/>
  <c r="F1736" i="1"/>
  <c r="F1734" i="1"/>
  <c r="F1732" i="1"/>
  <c r="F1730" i="1"/>
  <c r="F1729" i="1"/>
  <c r="F1727" i="1"/>
  <c r="F1725" i="1"/>
  <c r="F1723" i="1"/>
  <c r="F1722" i="1"/>
  <c r="F1720" i="1"/>
  <c r="F1718" i="1"/>
  <c r="F1716" i="1"/>
  <c r="F1715" i="1"/>
  <c r="F1714" i="1"/>
  <c r="F1712" i="1"/>
  <c r="F1710" i="1"/>
  <c r="F1708" i="1"/>
  <c r="F1706" i="1"/>
  <c r="F1704" i="1"/>
  <c r="F1702" i="1"/>
  <c r="F1700" i="1"/>
  <c r="F1699" i="1"/>
  <c r="F1697" i="1"/>
  <c r="F1695" i="1"/>
  <c r="F1693" i="1"/>
  <c r="F1691" i="1"/>
  <c r="F1689" i="1"/>
  <c r="F1687" i="1"/>
  <c r="F1685" i="1"/>
  <c r="F1684" i="1"/>
  <c r="F1683" i="1"/>
  <c r="F1681" i="1"/>
  <c r="F1679" i="1"/>
  <c r="F1677" i="1"/>
  <c r="F1675" i="1"/>
  <c r="F1674" i="1"/>
  <c r="F1672" i="1"/>
  <c r="F1670" i="1"/>
  <c r="F1668" i="1"/>
  <c r="F1666" i="1"/>
  <c r="F1665" i="1"/>
  <c r="F1664" i="1"/>
  <c r="F1663" i="1"/>
  <c r="F1661" i="1"/>
  <c r="F1660" i="1"/>
  <c r="F1659" i="1"/>
  <c r="F1656" i="1"/>
  <c r="F1654" i="1"/>
  <c r="F1652" i="1"/>
  <c r="F1650" i="1"/>
  <c r="F1649" i="1"/>
  <c r="F1647" i="1"/>
  <c r="F1646" i="1"/>
  <c r="F1644" i="1"/>
  <c r="F1641" i="1"/>
  <c r="F1639" i="1"/>
  <c r="F1638" i="1"/>
  <c r="F1634" i="1"/>
  <c r="F1630" i="1"/>
  <c r="F1626" i="1"/>
  <c r="F1625" i="1"/>
  <c r="F1623" i="1"/>
  <c r="F1622" i="1"/>
  <c r="F1620" i="1"/>
  <c r="F1618" i="1"/>
  <c r="F1617" i="1"/>
  <c r="F1611" i="1"/>
  <c r="F1606" i="1"/>
  <c r="F1605" i="1"/>
  <c r="F1601" i="1"/>
  <c r="F1597" i="1"/>
  <c r="F1596" i="1"/>
  <c r="F1593" i="1"/>
  <c r="F1590" i="1"/>
  <c r="F1587" i="1"/>
  <c r="F1586" i="1"/>
  <c r="F1585" i="1"/>
  <c r="F1584" i="1"/>
  <c r="F1583" i="1"/>
  <c r="F1581" i="1"/>
  <c r="F1580" i="1"/>
  <c r="F1579" i="1"/>
  <c r="F1578" i="1"/>
  <c r="F1576" i="1"/>
  <c r="F1574" i="1"/>
  <c r="F1573" i="1"/>
  <c r="F1571" i="1"/>
  <c r="F1570" i="1"/>
  <c r="F1569" i="1"/>
  <c r="F1565" i="1"/>
  <c r="F1564" i="1"/>
  <c r="F1563" i="1"/>
  <c r="F1561" i="1"/>
  <c r="F1560" i="1"/>
  <c r="F1558" i="1"/>
  <c r="F1557" i="1"/>
  <c r="F1555" i="1"/>
  <c r="F1554" i="1"/>
  <c r="F1552" i="1"/>
  <c r="F1551" i="1"/>
  <c r="F1550" i="1"/>
  <c r="F1549" i="1"/>
  <c r="F1547" i="1"/>
  <c r="F1545" i="1"/>
  <c r="F1544" i="1"/>
  <c r="F1542" i="1"/>
  <c r="F1541" i="1"/>
  <c r="F1539" i="1"/>
  <c r="F1537" i="1"/>
  <c r="F1535" i="1"/>
  <c r="F1534" i="1"/>
  <c r="F1532" i="1"/>
  <c r="F1531" i="1"/>
  <c r="F1529" i="1"/>
  <c r="F1525" i="1"/>
  <c r="F1501" i="1"/>
  <c r="F1486" i="1"/>
  <c r="F1485" i="1"/>
  <c r="F1484" i="1"/>
  <c r="F1482" i="1"/>
  <c r="F1480" i="1"/>
  <c r="F1479" i="1"/>
  <c r="F1477" i="1"/>
  <c r="F1476" i="1"/>
  <c r="F1474" i="1"/>
  <c r="F1472" i="1"/>
  <c r="F1470" i="1"/>
  <c r="F1469" i="1"/>
  <c r="F1466" i="1"/>
  <c r="F1463" i="1"/>
  <c r="F1461" i="1"/>
  <c r="F1458" i="1"/>
  <c r="F1456" i="1"/>
  <c r="F1451" i="1"/>
  <c r="F1450" i="1"/>
  <c r="F1447" i="1"/>
  <c r="F1439" i="1"/>
  <c r="F1418" i="1"/>
  <c r="F1416" i="1"/>
  <c r="F1412" i="1"/>
  <c r="F1378" i="1"/>
  <c r="F1362" i="1"/>
  <c r="F1361" i="1"/>
  <c r="F1360" i="1"/>
  <c r="F1359" i="1"/>
  <c r="F1357" i="1"/>
  <c r="F1356" i="1"/>
  <c r="F1355" i="1"/>
  <c r="F1353" i="1"/>
  <c r="F1352" i="1"/>
  <c r="F1350" i="1"/>
  <c r="F1349" i="1"/>
  <c r="F1347" i="1"/>
  <c r="F1346" i="1"/>
  <c r="F1343" i="1"/>
  <c r="F1342" i="1"/>
  <c r="F1341" i="1"/>
  <c r="F1339" i="1"/>
  <c r="F1337" i="1"/>
  <c r="F1335" i="1"/>
  <c r="F1334" i="1"/>
  <c r="F1332" i="1"/>
  <c r="F1331" i="1"/>
  <c r="F1329" i="1"/>
  <c r="F1327" i="1"/>
  <c r="F1325" i="1"/>
  <c r="F1323" i="1"/>
  <c r="F1321" i="1"/>
  <c r="F1319" i="1"/>
  <c r="F1317" i="1"/>
  <c r="F1315" i="1"/>
  <c r="F1313" i="1"/>
  <c r="F1311" i="1"/>
  <c r="F1309" i="1"/>
  <c r="F1307" i="1"/>
  <c r="F1305" i="1"/>
  <c r="F1303" i="1"/>
  <c r="F1301" i="1"/>
  <c r="F1299" i="1"/>
  <c r="F1297" i="1"/>
  <c r="F1295" i="1"/>
  <c r="F1293" i="1"/>
  <c r="F1292" i="1"/>
  <c r="F1290" i="1"/>
  <c r="F1288" i="1"/>
  <c r="F1286" i="1"/>
  <c r="F1285" i="1"/>
  <c r="F1283" i="1"/>
  <c r="F1281" i="1"/>
  <c r="F1279" i="1"/>
  <c r="F1277" i="1"/>
  <c r="F1275" i="1"/>
  <c r="F1273" i="1"/>
  <c r="F1272" i="1"/>
  <c r="F1270" i="1"/>
  <c r="F1269" i="1"/>
  <c r="F1267" i="1"/>
  <c r="F1265" i="1"/>
  <c r="F1263" i="1"/>
  <c r="F1262" i="1"/>
  <c r="F1260" i="1"/>
  <c r="F1258" i="1"/>
  <c r="F1257" i="1"/>
  <c r="F1255" i="1"/>
  <c r="F1253" i="1"/>
  <c r="F1251" i="1"/>
  <c r="F1249" i="1"/>
  <c r="F1248" i="1"/>
  <c r="F1246" i="1"/>
  <c r="F1244" i="1"/>
  <c r="F1242" i="1"/>
  <c r="F1240" i="1"/>
  <c r="F1239" i="1"/>
  <c r="F1238" i="1"/>
  <c r="F1236" i="1"/>
  <c r="F1235" i="1"/>
  <c r="F1234" i="1"/>
  <c r="F1233" i="1"/>
  <c r="F1231" i="1"/>
  <c r="F1230" i="1"/>
  <c r="F1228" i="1"/>
  <c r="F1227" i="1"/>
  <c r="F1225" i="1"/>
  <c r="F1224" i="1"/>
  <c r="F1221" i="1"/>
  <c r="F1220" i="1"/>
  <c r="F1218" i="1"/>
  <c r="F1217" i="1"/>
  <c r="F1216" i="1"/>
  <c r="F1214" i="1"/>
  <c r="F1212" i="1"/>
  <c r="F1210" i="1"/>
  <c r="F1209" i="1"/>
  <c r="F1207" i="1"/>
  <c r="F1205" i="1"/>
  <c r="F1203" i="1"/>
  <c r="F1201" i="1"/>
  <c r="F1199" i="1"/>
  <c r="F1197" i="1"/>
  <c r="F1195" i="1"/>
  <c r="F1193" i="1"/>
  <c r="F1191" i="1"/>
  <c r="F1189" i="1"/>
  <c r="F1187" i="1"/>
  <c r="F1185" i="1"/>
  <c r="F1183" i="1"/>
  <c r="F1181" i="1"/>
  <c r="F1179" i="1"/>
  <c r="F1177" i="1"/>
  <c r="F1175" i="1"/>
  <c r="F1173" i="1"/>
  <c r="F1171" i="1"/>
  <c r="F1170" i="1"/>
  <c r="F1168" i="1"/>
  <c r="F1166" i="1"/>
  <c r="F1164" i="1"/>
  <c r="F1163" i="1"/>
  <c r="F1161" i="1"/>
  <c r="F1159" i="1"/>
  <c r="F1157" i="1"/>
  <c r="F1155" i="1"/>
  <c r="F1153" i="1"/>
  <c r="F1151" i="1"/>
  <c r="F1150" i="1"/>
  <c r="F1148" i="1"/>
  <c r="F1147" i="1"/>
  <c r="F1145" i="1"/>
  <c r="F1143" i="1"/>
  <c r="F1141" i="1"/>
  <c r="F1140" i="1"/>
  <c r="F1138" i="1"/>
  <c r="F1136" i="1"/>
  <c r="F1135" i="1"/>
  <c r="F1133" i="1"/>
  <c r="F1131" i="1"/>
  <c r="F1129" i="1"/>
  <c r="F1127" i="1"/>
  <c r="F1126" i="1"/>
  <c r="F1124" i="1"/>
  <c r="F1122" i="1"/>
  <c r="F1120" i="1"/>
  <c r="F1118" i="1"/>
  <c r="F1117" i="1"/>
  <c r="F1116" i="1"/>
  <c r="F1115" i="1"/>
  <c r="F1113" i="1"/>
  <c r="F1105" i="1"/>
  <c r="F1103" i="1"/>
  <c r="F1101" i="1"/>
  <c r="F1099" i="1"/>
  <c r="F1097" i="1"/>
  <c r="F1095" i="1"/>
  <c r="F1093" i="1"/>
  <c r="F1091" i="1"/>
  <c r="F1090" i="1"/>
  <c r="F1088" i="1"/>
  <c r="F1083" i="1"/>
  <c r="F1082" i="1"/>
  <c r="F1080" i="1"/>
  <c r="F1079" i="1"/>
  <c r="F1076" i="1"/>
  <c r="F1060" i="1"/>
  <c r="F1059" i="1"/>
  <c r="F1058" i="1"/>
  <c r="F1056" i="1"/>
  <c r="F1054" i="1"/>
  <c r="F1052" i="1"/>
  <c r="F1051" i="1"/>
  <c r="F1049" i="1"/>
  <c r="F1047" i="1"/>
  <c r="F1045" i="1"/>
  <c r="F1043" i="1"/>
  <c r="F1041" i="1"/>
  <c r="F1040" i="1"/>
  <c r="F1038" i="1"/>
  <c r="F1036" i="1"/>
  <c r="F1034" i="1"/>
  <c r="F1032" i="1"/>
  <c r="F1031" i="1"/>
  <c r="F1028" i="1"/>
  <c r="F1022" i="1"/>
  <c r="F1021" i="1"/>
  <c r="F1020" i="1"/>
  <c r="F1018" i="1"/>
  <c r="F1016" i="1"/>
  <c r="F1015" i="1"/>
  <c r="F1013" i="1"/>
  <c r="F1011" i="1"/>
  <c r="F1009" i="1"/>
  <c r="F1008" i="1"/>
  <c r="F1006" i="1"/>
  <c r="F1005" i="1"/>
  <c r="F1003" i="1"/>
  <c r="F1001" i="1"/>
  <c r="F1000" i="1"/>
  <c r="F998" i="1"/>
  <c r="F996" i="1"/>
  <c r="F994" i="1"/>
  <c r="F992" i="1"/>
  <c r="F990" i="1"/>
  <c r="F988" i="1"/>
  <c r="F987" i="1"/>
  <c r="F986" i="1"/>
  <c r="F969" i="1"/>
  <c r="F968" i="1"/>
  <c r="F954" i="1"/>
  <c r="F941" i="1"/>
  <c r="F937" i="1"/>
  <c r="F931" i="1"/>
  <c r="F914" i="1"/>
  <c r="F909" i="1"/>
  <c r="F901" i="1"/>
  <c r="F895" i="1"/>
  <c r="F883" i="1"/>
  <c r="F879" i="1"/>
  <c r="F867" i="1"/>
  <c r="F863" i="1"/>
  <c r="F854" i="1"/>
  <c r="F851" i="1"/>
  <c r="F849" i="1"/>
  <c r="F843" i="1"/>
  <c r="F838" i="1"/>
  <c r="F837" i="1"/>
  <c r="F836" i="1"/>
  <c r="F827" i="1"/>
  <c r="F824" i="1"/>
  <c r="F821" i="1"/>
  <c r="F806" i="1"/>
  <c r="F803" i="1"/>
  <c r="F802" i="1"/>
  <c r="F801" i="1"/>
  <c r="F800" i="1"/>
  <c r="F799" i="1"/>
  <c r="F797" i="1"/>
  <c r="F796" i="1"/>
  <c r="F795" i="1"/>
  <c r="F794" i="1"/>
  <c r="F792" i="1"/>
  <c r="F791" i="1"/>
  <c r="F790" i="1"/>
  <c r="F789" i="1"/>
  <c r="F787" i="1"/>
  <c r="F786" i="1"/>
  <c r="F785" i="1"/>
  <c r="F784" i="1"/>
  <c r="F782" i="1"/>
  <c r="F781" i="1"/>
  <c r="F779" i="1"/>
  <c r="F778" i="1"/>
  <c r="F777" i="1"/>
  <c r="F775" i="1"/>
  <c r="F773" i="1"/>
  <c r="F771" i="1"/>
  <c r="F769" i="1"/>
  <c r="F767" i="1"/>
  <c r="F765" i="1"/>
  <c r="F763" i="1"/>
  <c r="F761" i="1"/>
  <c r="F760" i="1"/>
  <c r="F758" i="1"/>
  <c r="F756" i="1"/>
  <c r="F755" i="1"/>
  <c r="F753" i="1"/>
  <c r="F752" i="1"/>
  <c r="F751" i="1"/>
  <c r="F749" i="1"/>
  <c r="F747" i="1"/>
  <c r="F742" i="1"/>
  <c r="F741" i="1"/>
  <c r="F739" i="1"/>
  <c r="F737" i="1"/>
  <c r="F732" i="1"/>
  <c r="F731" i="1"/>
  <c r="F729" i="1"/>
  <c r="F727" i="1"/>
  <c r="F722" i="1"/>
  <c r="F721" i="1"/>
  <c r="F719" i="1"/>
  <c r="F717" i="1"/>
  <c r="F712" i="1"/>
  <c r="F711" i="1"/>
  <c r="F710" i="1"/>
  <c r="F708" i="1"/>
  <c r="F707" i="1"/>
  <c r="F705" i="1"/>
  <c r="F703" i="1"/>
  <c r="F701" i="1"/>
  <c r="F700" i="1"/>
  <c r="F699" i="1"/>
  <c r="F698" i="1"/>
  <c r="F697" i="1"/>
  <c r="F696" i="1"/>
  <c r="F695" i="1"/>
  <c r="F694" i="1"/>
  <c r="F693" i="1"/>
  <c r="F692" i="1"/>
  <c r="F691" i="1"/>
  <c r="F690" i="1"/>
  <c r="F689" i="1"/>
  <c r="F688" i="1"/>
  <c r="F687" i="1"/>
  <c r="F686" i="1"/>
  <c r="F685" i="1"/>
  <c r="F684" i="1"/>
  <c r="F683" i="1"/>
  <c r="F682" i="1"/>
  <c r="F681" i="1"/>
  <c r="F680" i="1"/>
  <c r="F679" i="1"/>
  <c r="F678" i="1"/>
  <c r="F677" i="1"/>
  <c r="F676" i="1"/>
  <c r="F675" i="1"/>
  <c r="F674" i="1"/>
  <c r="F673" i="1"/>
  <c r="F672" i="1"/>
  <c r="F671" i="1"/>
  <c r="F670" i="1"/>
  <c r="F669" i="1"/>
  <c r="F668" i="1"/>
  <c r="F667" i="1"/>
  <c r="F666" i="1"/>
  <c r="F665" i="1"/>
  <c r="F664" i="1"/>
  <c r="F663" i="1"/>
  <c r="F662" i="1"/>
  <c r="F661" i="1"/>
  <c r="F660" i="1"/>
  <c r="F659" i="1"/>
  <c r="F658" i="1"/>
  <c r="F657" i="1"/>
  <c r="F656" i="1"/>
  <c r="F655" i="1"/>
  <c r="F654" i="1"/>
  <c r="F653" i="1"/>
  <c r="F652" i="1"/>
  <c r="F651" i="1"/>
  <c r="F650" i="1"/>
  <c r="F649" i="1"/>
  <c r="F648" i="1"/>
  <c r="F647" i="1"/>
  <c r="F646" i="1"/>
  <c r="F645" i="1"/>
  <c r="F644" i="1"/>
  <c r="F643" i="1"/>
  <c r="F642" i="1"/>
  <c r="F641" i="1"/>
  <c r="F640" i="1"/>
  <c r="F639" i="1"/>
  <c r="F638" i="1"/>
  <c r="F637" i="1"/>
  <c r="F636" i="1"/>
  <c r="F635" i="1"/>
  <c r="F634" i="1"/>
  <c r="F633" i="1"/>
  <c r="F632" i="1"/>
  <c r="F631" i="1"/>
  <c r="F630" i="1"/>
  <c r="F629" i="1"/>
  <c r="F628" i="1"/>
  <c r="F627" i="1"/>
  <c r="F626" i="1"/>
  <c r="F625" i="1"/>
  <c r="F624" i="1"/>
  <c r="F623" i="1"/>
  <c r="F621" i="1"/>
  <c r="F617" i="1"/>
  <c r="F596" i="1"/>
  <c r="F581" i="1"/>
  <c r="F580" i="1"/>
  <c r="F578" i="1"/>
  <c r="F576" i="1"/>
  <c r="F574" i="1"/>
  <c r="F572" i="1"/>
  <c r="F570" i="1"/>
  <c r="F568" i="1"/>
  <c r="F566" i="1"/>
  <c r="F564" i="1"/>
  <c r="F563" i="1"/>
  <c r="F561" i="1"/>
  <c r="F560" i="1"/>
  <c r="F558" i="1"/>
  <c r="F556" i="1"/>
  <c r="F554" i="1"/>
  <c r="F553" i="1"/>
  <c r="F551" i="1"/>
  <c r="F550" i="1"/>
  <c r="F548" i="1"/>
  <c r="F544" i="1"/>
  <c r="F523" i="1"/>
  <c r="F507" i="1"/>
  <c r="F506" i="1"/>
  <c r="F505" i="1"/>
  <c r="F503" i="1"/>
  <c r="F495" i="1"/>
  <c r="F494" i="1"/>
  <c r="F492" i="1"/>
  <c r="F491" i="1"/>
  <c r="F489" i="1"/>
  <c r="F485" i="1"/>
  <c r="F483" i="1"/>
  <c r="F481" i="1"/>
  <c r="F479" i="1"/>
  <c r="F477" i="1"/>
  <c r="F475" i="1"/>
  <c r="F474" i="1"/>
  <c r="F472" i="1"/>
  <c r="F471" i="1"/>
  <c r="F469" i="1"/>
  <c r="F465" i="1"/>
  <c r="F444" i="1"/>
  <c r="F428" i="1"/>
  <c r="F427" i="1"/>
  <c r="F426" i="1"/>
  <c r="F425" i="1"/>
  <c r="F423" i="1"/>
  <c r="F421" i="1"/>
  <c r="F419" i="1"/>
  <c r="F418" i="1"/>
  <c r="F416" i="1"/>
  <c r="F414" i="1"/>
  <c r="F412" i="1"/>
  <c r="F411" i="1"/>
  <c r="F410" i="1"/>
  <c r="F408" i="1"/>
  <c r="F406" i="1"/>
  <c r="F404" i="1"/>
  <c r="F402" i="1"/>
  <c r="F400" i="1"/>
  <c r="F398" i="1"/>
  <c r="F396" i="1"/>
  <c r="F394" i="1"/>
  <c r="F392" i="1"/>
  <c r="F390" i="1"/>
  <c r="F388" i="1"/>
  <c r="F386" i="1"/>
  <c r="F384" i="1"/>
  <c r="F382" i="1"/>
  <c r="F380" i="1"/>
  <c r="F378" i="1"/>
  <c r="F376" i="1"/>
  <c r="F374" i="1"/>
  <c r="F372" i="1"/>
  <c r="F370" i="1"/>
  <c r="F368" i="1"/>
  <c r="F366" i="1"/>
  <c r="F364" i="1"/>
  <c r="F362" i="1"/>
  <c r="F360" i="1"/>
  <c r="F358" i="1"/>
  <c r="F356" i="1"/>
  <c r="F354" i="1"/>
  <c r="F352" i="1"/>
  <c r="F350" i="1"/>
  <c r="F348" i="1"/>
  <c r="F346" i="1"/>
  <c r="F344" i="1"/>
  <c r="F342" i="1"/>
  <c r="F340" i="1"/>
  <c r="F338" i="1"/>
  <c r="F336" i="1"/>
  <c r="F334" i="1"/>
  <c r="F332" i="1"/>
  <c r="F330" i="1"/>
  <c r="F328" i="1"/>
  <c r="F326" i="1"/>
  <c r="F325" i="1"/>
  <c r="F324" i="1"/>
  <c r="F322" i="1"/>
  <c r="F320" i="1"/>
  <c r="F318" i="1"/>
  <c r="F316" i="1"/>
  <c r="F314" i="1"/>
  <c r="F312" i="1"/>
  <c r="F310" i="1"/>
  <c r="F309" i="1"/>
  <c r="F308" i="1"/>
  <c r="F307" i="1"/>
  <c r="F305" i="1"/>
  <c r="F304" i="1"/>
  <c r="F302" i="1"/>
  <c r="F300" i="1"/>
  <c r="F299" i="1"/>
  <c r="F298" i="1"/>
  <c r="F296" i="1"/>
  <c r="F294" i="1"/>
  <c r="F292" i="1"/>
  <c r="F291" i="1"/>
  <c r="F289" i="1"/>
  <c r="F287" i="1"/>
  <c r="F285" i="1"/>
  <c r="F283" i="1"/>
  <c r="F281" i="1"/>
  <c r="F279" i="1"/>
  <c r="F277" i="1"/>
  <c r="F275" i="1"/>
  <c r="F273" i="1"/>
  <c r="F271" i="1"/>
  <c r="F269" i="1"/>
  <c r="F267" i="1"/>
  <c r="F266" i="1"/>
  <c r="F263" i="1"/>
  <c r="F260" i="1"/>
  <c r="F257" i="1"/>
  <c r="F254" i="1"/>
  <c r="F251" i="1"/>
  <c r="F248" i="1"/>
  <c r="F245" i="1"/>
  <c r="F242" i="1"/>
  <c r="F239" i="1"/>
  <c r="F236" i="1"/>
  <c r="F233" i="1"/>
  <c r="F230" i="1"/>
  <c r="F227" i="1"/>
  <c r="F224" i="1"/>
  <c r="F221" i="1"/>
  <c r="F218" i="1"/>
  <c r="F215" i="1"/>
  <c r="F212" i="1"/>
  <c r="F209" i="1"/>
  <c r="F206" i="1"/>
  <c r="F203" i="1"/>
  <c r="F200" i="1"/>
  <c r="F197" i="1"/>
  <c r="F194" i="1"/>
  <c r="F191" i="1"/>
  <c r="F188" i="1"/>
  <c r="F185" i="1"/>
  <c r="F182" i="1"/>
  <c r="F179" i="1"/>
  <c r="F176" i="1"/>
  <c r="F173" i="1"/>
  <c r="F170" i="1"/>
  <c r="F167" i="1"/>
  <c r="F164" i="1"/>
  <c r="F161" i="1"/>
  <c r="F158" i="1"/>
  <c r="F155" i="1"/>
  <c r="F152" i="1"/>
  <c r="F149" i="1"/>
  <c r="F146" i="1"/>
  <c r="F143" i="1"/>
  <c r="F140" i="1"/>
  <c r="F137" i="1"/>
  <c r="F134" i="1"/>
  <c r="F131" i="1"/>
  <c r="F130" i="1"/>
  <c r="F128" i="1"/>
  <c r="F126" i="1"/>
  <c r="F124" i="1"/>
  <c r="F122" i="1"/>
  <c r="F120" i="1"/>
  <c r="F118" i="1"/>
  <c r="F116" i="1"/>
  <c r="F115" i="1"/>
  <c r="F112" i="1"/>
  <c r="F109" i="1"/>
  <c r="F106" i="1"/>
  <c r="F103" i="1"/>
  <c r="F100" i="1"/>
  <c r="F97" i="1"/>
  <c r="F94" i="1"/>
  <c r="F91" i="1"/>
  <c r="F88" i="1"/>
  <c r="F85" i="1"/>
  <c r="F82" i="1"/>
  <c r="F79" i="1"/>
  <c r="F76" i="1"/>
  <c r="F73" i="1"/>
  <c r="F70" i="1"/>
  <c r="F67" i="1"/>
  <c r="F64" i="1"/>
  <c r="F61" i="1"/>
  <c r="F58" i="1"/>
  <c r="F55" i="1"/>
  <c r="F52" i="1"/>
  <c r="F49" i="1"/>
  <c r="F46" i="1"/>
  <c r="F43" i="1"/>
  <c r="F40" i="1"/>
  <c r="F37" i="1"/>
  <c r="F34" i="1"/>
  <c r="F31" i="1"/>
  <c r="F28" i="1"/>
  <c r="F25" i="1"/>
  <c r="F22" i="1"/>
  <c r="F19" i="1"/>
  <c r="F16" i="1"/>
  <c r="F13" i="1"/>
  <c r="F10" i="1"/>
  <c r="F7" i="1"/>
  <c r="F6" i="1"/>
  <c r="F5" i="1"/>
  <c r="F623" i="10" l="1"/>
  <c r="J623" i="10" s="1"/>
  <c r="N623" i="10" s="1"/>
  <c r="F622" i="10"/>
  <c r="J622" i="10" s="1"/>
  <c r="F621" i="10"/>
  <c r="F620" i="10"/>
  <c r="J620" i="10" s="1"/>
  <c r="N620" i="10" s="1"/>
  <c r="F619" i="10"/>
  <c r="J619" i="10" s="1"/>
  <c r="F618" i="10"/>
  <c r="F617" i="10"/>
  <c r="J617" i="10" s="1"/>
  <c r="N617" i="10" s="1"/>
  <c r="F616" i="10"/>
  <c r="J616" i="10" s="1"/>
  <c r="F615" i="10"/>
  <c r="F614" i="10"/>
  <c r="F613" i="10"/>
  <c r="J613" i="10" s="1"/>
  <c r="N613" i="10" s="1"/>
  <c r="F612" i="10"/>
  <c r="J612" i="10" s="1"/>
  <c r="N612" i="10" s="1"/>
  <c r="F611" i="10"/>
  <c r="J611" i="10" s="1"/>
  <c r="N611" i="10" s="1"/>
  <c r="F610" i="10"/>
  <c r="J610" i="10" s="1"/>
  <c r="N610" i="10" s="1"/>
  <c r="F609" i="10"/>
  <c r="J609" i="10" s="1"/>
  <c r="N609" i="10" s="1"/>
  <c r="F608" i="10"/>
  <c r="J608" i="10" s="1"/>
  <c r="F607" i="10"/>
  <c r="F606" i="10"/>
  <c r="J606" i="10" s="1"/>
  <c r="N606" i="10" s="1"/>
  <c r="F605" i="10"/>
  <c r="J605" i="10" s="1"/>
  <c r="F604" i="10"/>
  <c r="F603" i="10"/>
  <c r="J603" i="10" s="1"/>
  <c r="N603" i="10" s="1"/>
  <c r="F602" i="10"/>
  <c r="J602" i="10" s="1"/>
  <c r="F601" i="10"/>
  <c r="F600" i="10"/>
  <c r="J600" i="10" s="1"/>
  <c r="N600" i="10" s="1"/>
  <c r="F599" i="10"/>
  <c r="J599" i="10" s="1"/>
  <c r="F598" i="10"/>
  <c r="F597" i="10"/>
  <c r="J597" i="10" s="1"/>
  <c r="N597" i="10" s="1"/>
  <c r="F596" i="10"/>
  <c r="J596" i="10" s="1"/>
  <c r="F595" i="10"/>
  <c r="F594" i="10"/>
  <c r="J594" i="10" s="1"/>
  <c r="N594" i="10" s="1"/>
  <c r="F593" i="10"/>
  <c r="J593" i="10" s="1"/>
  <c r="F592" i="10"/>
  <c r="F591" i="10"/>
  <c r="J591" i="10" s="1"/>
  <c r="N591" i="10" s="1"/>
  <c r="F590" i="10"/>
  <c r="J590" i="10" s="1"/>
  <c r="F589" i="10"/>
  <c r="F588" i="10"/>
  <c r="J588" i="10" s="1"/>
  <c r="N588" i="10" s="1"/>
  <c r="F587" i="10"/>
  <c r="J587" i="10" s="1"/>
  <c r="F586" i="10"/>
  <c r="F585" i="10"/>
  <c r="J585" i="10" s="1"/>
  <c r="N585" i="10" s="1"/>
  <c r="F584" i="10"/>
  <c r="J584" i="10" s="1"/>
  <c r="N584" i="10" s="1"/>
  <c r="F583" i="10"/>
  <c r="J583" i="10" s="1"/>
  <c r="N583" i="10" s="1"/>
  <c r="F582" i="10"/>
  <c r="J582" i="10" s="1"/>
  <c r="F581" i="10"/>
  <c r="F580" i="10"/>
  <c r="J580" i="10" s="1"/>
  <c r="N580" i="10" s="1"/>
  <c r="F579" i="10"/>
  <c r="J579" i="10" s="1"/>
  <c r="F578" i="10"/>
  <c r="F577" i="10"/>
  <c r="J577" i="10" s="1"/>
  <c r="N577" i="10" s="1"/>
  <c r="F576" i="10"/>
  <c r="J576" i="10" s="1"/>
  <c r="F575" i="10"/>
  <c r="F574" i="10"/>
  <c r="J574" i="10" s="1"/>
  <c r="N574" i="10" s="1"/>
  <c r="F573" i="10"/>
  <c r="J573" i="10" s="1"/>
  <c r="F572" i="10"/>
  <c r="F571" i="10"/>
  <c r="F570" i="10"/>
  <c r="F569" i="10"/>
  <c r="J569" i="10" s="1"/>
  <c r="F561" i="10"/>
  <c r="J561" i="10" s="1"/>
  <c r="N561" i="10" s="1"/>
  <c r="F560" i="10"/>
  <c r="J560" i="10" s="1"/>
  <c r="N560" i="10" s="1"/>
  <c r="F559" i="10"/>
  <c r="J559" i="10" s="1"/>
  <c r="F558" i="10"/>
  <c r="F557" i="10"/>
  <c r="J557" i="10" s="1"/>
  <c r="N557" i="10" s="1"/>
  <c r="F556" i="10"/>
  <c r="J556" i="10" s="1"/>
  <c r="N556" i="10" s="1"/>
  <c r="F555" i="10"/>
  <c r="J555" i="10" s="1"/>
  <c r="F554" i="10"/>
  <c r="F553" i="10"/>
  <c r="J553" i="10" s="1"/>
  <c r="N553" i="10" s="1"/>
  <c r="F552" i="10"/>
  <c r="J552" i="10" s="1"/>
  <c r="N552" i="10" s="1"/>
  <c r="F551" i="10"/>
  <c r="J551" i="10" s="1"/>
  <c r="F550" i="10"/>
  <c r="F549" i="10"/>
  <c r="F548" i="10"/>
  <c r="J548" i="10" s="1"/>
  <c r="N548" i="10" s="1"/>
  <c r="F547" i="10"/>
  <c r="J547" i="10" s="1"/>
  <c r="N547" i="10" s="1"/>
  <c r="F546" i="10"/>
  <c r="J546" i="10" s="1"/>
  <c r="N546" i="10" s="1"/>
  <c r="F545" i="10"/>
  <c r="J545" i="10" s="1"/>
  <c r="N545" i="10" s="1"/>
  <c r="F544" i="10"/>
  <c r="J544" i="10" s="1"/>
  <c r="F543" i="10"/>
  <c r="F542" i="10"/>
  <c r="J542" i="10" s="1"/>
  <c r="N542" i="10" s="1"/>
  <c r="F541" i="10"/>
  <c r="J541" i="10" s="1"/>
  <c r="F540" i="10"/>
  <c r="F539" i="10"/>
  <c r="J539" i="10" s="1"/>
  <c r="N539" i="10" s="1"/>
  <c r="F538" i="10"/>
  <c r="J538" i="10" s="1"/>
  <c r="N538" i="10" s="1"/>
  <c r="F537" i="10"/>
  <c r="J537" i="10" s="1"/>
  <c r="F536" i="10"/>
  <c r="F535" i="10"/>
  <c r="J535" i="10" s="1"/>
  <c r="N535" i="10" s="1"/>
  <c r="F534" i="10"/>
  <c r="J534" i="10" s="1"/>
  <c r="N534" i="10" s="1"/>
  <c r="F533" i="10"/>
  <c r="J533" i="10" s="1"/>
  <c r="F532" i="10"/>
  <c r="F531" i="10"/>
  <c r="J531" i="10" s="1"/>
  <c r="N531" i="10" s="1"/>
  <c r="F530" i="10"/>
  <c r="J530" i="10" s="1"/>
  <c r="N530" i="10" s="1"/>
  <c r="F529" i="10"/>
  <c r="J529" i="10" s="1"/>
  <c r="N529" i="10" s="1"/>
  <c r="F528" i="10"/>
  <c r="J528" i="10" s="1"/>
  <c r="N528" i="10" s="1"/>
  <c r="F527" i="10"/>
  <c r="J527" i="10" s="1"/>
  <c r="N527" i="10" s="1"/>
  <c r="F526" i="10"/>
  <c r="J526" i="10" s="1"/>
  <c r="N526" i="10" s="1"/>
  <c r="F525" i="10"/>
  <c r="J525" i="10" s="1"/>
  <c r="F524" i="10"/>
  <c r="F523" i="10"/>
  <c r="F522" i="10"/>
  <c r="J522" i="10" s="1"/>
  <c r="N522" i="10" s="1"/>
  <c r="F521" i="10"/>
  <c r="J521" i="10" s="1"/>
  <c r="N521" i="10" s="1"/>
  <c r="F520" i="10"/>
  <c r="J520" i="10" s="1"/>
  <c r="N520" i="10" s="1"/>
  <c r="F519" i="10"/>
  <c r="J519" i="10" s="1"/>
  <c r="N519" i="10" s="1"/>
  <c r="F518" i="10"/>
  <c r="J518" i="10" s="1"/>
  <c r="F517" i="10"/>
  <c r="F516" i="10"/>
  <c r="J516" i="10" s="1"/>
  <c r="N516" i="10" s="1"/>
  <c r="F515" i="10"/>
  <c r="J515" i="10" s="1"/>
  <c r="N515" i="10" s="1"/>
  <c r="F514" i="10"/>
  <c r="J514" i="10" s="1"/>
  <c r="F513" i="10"/>
  <c r="F512" i="10"/>
  <c r="J512" i="10" s="1"/>
  <c r="N512" i="10" s="1"/>
  <c r="F511" i="10"/>
  <c r="J511" i="10" s="1"/>
  <c r="F510" i="10"/>
  <c r="F509" i="10"/>
  <c r="J509" i="10" s="1"/>
  <c r="N509" i="10" s="1"/>
  <c r="F508" i="10"/>
  <c r="J508" i="10" s="1"/>
  <c r="N508" i="10" s="1"/>
  <c r="F507" i="10"/>
  <c r="J507" i="10" s="1"/>
  <c r="F506" i="10"/>
  <c r="F505" i="10"/>
  <c r="J505" i="10" s="1"/>
  <c r="N505" i="10" s="1"/>
  <c r="F504" i="10"/>
  <c r="J504" i="10" s="1"/>
  <c r="N504" i="10" s="1"/>
  <c r="F503" i="10"/>
  <c r="J503" i="10" s="1"/>
  <c r="F502" i="10"/>
  <c r="F501" i="10"/>
  <c r="J501" i="10" s="1"/>
  <c r="N501" i="10" s="1"/>
  <c r="F500" i="10"/>
  <c r="J500" i="10" s="1"/>
  <c r="N500" i="10" s="1"/>
  <c r="F499" i="10"/>
  <c r="J499" i="10" s="1"/>
  <c r="N499" i="10" s="1"/>
  <c r="F498" i="10"/>
  <c r="J498" i="10" s="1"/>
  <c r="N498" i="10" s="1"/>
  <c r="F497" i="10"/>
  <c r="J497" i="10" s="1"/>
  <c r="F496" i="10"/>
  <c r="F495" i="10"/>
  <c r="J495" i="10" s="1"/>
  <c r="N495" i="10" s="1"/>
  <c r="F494" i="10"/>
  <c r="J494" i="10" s="1"/>
  <c r="N494" i="10" s="1"/>
  <c r="F493" i="10"/>
  <c r="J493" i="10" s="1"/>
  <c r="N493" i="10" s="1"/>
  <c r="F492" i="10"/>
  <c r="J492" i="10" s="1"/>
  <c r="F491" i="10"/>
  <c r="F490" i="10"/>
  <c r="J490" i="10" s="1"/>
  <c r="N490" i="10" s="1"/>
  <c r="F489" i="10"/>
  <c r="J489" i="10" s="1"/>
  <c r="N489" i="10" s="1"/>
  <c r="F488" i="10"/>
  <c r="J488" i="10" s="1"/>
  <c r="N488" i="10" s="1"/>
  <c r="F487" i="10"/>
  <c r="F486" i="10"/>
  <c r="J486" i="10" s="1"/>
  <c r="N486" i="10" s="1"/>
  <c r="F485" i="10"/>
  <c r="J485" i="10" s="1"/>
  <c r="F484" i="10"/>
  <c r="F483" i="10"/>
  <c r="J483" i="10" s="1"/>
  <c r="N483" i="10" s="1"/>
  <c r="F482" i="10"/>
  <c r="J482" i="10" s="1"/>
  <c r="F481" i="10"/>
  <c r="F480" i="10"/>
  <c r="J480" i="10" s="1"/>
  <c r="N480" i="10" s="1"/>
  <c r="F479" i="10"/>
  <c r="J479" i="10" s="1"/>
  <c r="F478" i="10"/>
  <c r="F477" i="10"/>
  <c r="J477" i="10" s="1"/>
  <c r="N477" i="10" s="1"/>
  <c r="F476" i="10"/>
  <c r="J476" i="10" s="1"/>
  <c r="F475" i="10"/>
  <c r="F474" i="10"/>
  <c r="J474" i="10" s="1"/>
  <c r="N474" i="10" s="1"/>
  <c r="F473" i="10"/>
  <c r="J473" i="10" s="1"/>
  <c r="F472" i="10"/>
  <c r="F471" i="10"/>
  <c r="J471" i="10" s="1"/>
  <c r="N471" i="10" s="1"/>
  <c r="F470" i="10"/>
  <c r="J470" i="10" s="1"/>
  <c r="F469" i="10"/>
  <c r="F468" i="10"/>
  <c r="J468" i="10" s="1"/>
  <c r="N468" i="10" s="1"/>
  <c r="F467" i="10"/>
  <c r="J467" i="10" s="1"/>
  <c r="F466" i="10"/>
  <c r="F465" i="10"/>
  <c r="J465" i="10" s="1"/>
  <c r="N465" i="10" s="1"/>
  <c r="F464" i="10"/>
  <c r="J464" i="10" s="1"/>
  <c r="F463" i="10"/>
  <c r="F462" i="10"/>
  <c r="J462" i="10" s="1"/>
  <c r="N462" i="10" s="1"/>
  <c r="F461" i="10"/>
  <c r="J461" i="10" s="1"/>
  <c r="F460" i="10"/>
  <c r="F459" i="10"/>
  <c r="J459" i="10" s="1"/>
  <c r="N459" i="10" s="1"/>
  <c r="F458" i="10"/>
  <c r="J458" i="10" s="1"/>
  <c r="F457" i="10"/>
  <c r="F456" i="10"/>
  <c r="F455" i="10"/>
  <c r="J455" i="10" s="1"/>
  <c r="N455" i="10" s="1"/>
  <c r="F454" i="10"/>
  <c r="J454" i="10" s="1"/>
  <c r="F453" i="10"/>
  <c r="F452" i="10"/>
  <c r="J452" i="10" s="1"/>
  <c r="N452" i="10" s="1"/>
  <c r="F451" i="10"/>
  <c r="J451" i="10" s="1"/>
  <c r="F450" i="10"/>
  <c r="F449" i="10"/>
  <c r="J449" i="10" s="1"/>
  <c r="N449" i="10" s="1"/>
  <c r="F448" i="10"/>
  <c r="J448" i="10" s="1"/>
  <c r="F447" i="10"/>
  <c r="F446" i="10"/>
  <c r="J446" i="10" s="1"/>
  <c r="N446" i="10" s="1"/>
  <c r="F445" i="10"/>
  <c r="J445" i="10" s="1"/>
  <c r="F444" i="10"/>
  <c r="F443" i="10"/>
  <c r="J443" i="10" s="1"/>
  <c r="N443" i="10" s="1"/>
  <c r="F442" i="10"/>
  <c r="J442" i="10" s="1"/>
  <c r="F441" i="10"/>
  <c r="F440" i="10"/>
  <c r="J440" i="10" s="1"/>
  <c r="N440" i="10" s="1"/>
  <c r="F439" i="10"/>
  <c r="J439" i="10" s="1"/>
  <c r="F438" i="10"/>
  <c r="F437" i="10"/>
  <c r="J437" i="10" s="1"/>
  <c r="N437" i="10" s="1"/>
  <c r="F436" i="10"/>
  <c r="J436" i="10" s="1"/>
  <c r="F435" i="10"/>
  <c r="F434" i="10"/>
  <c r="J434" i="10" s="1"/>
  <c r="N434" i="10" s="1"/>
  <c r="F433" i="10"/>
  <c r="J433" i="10" s="1"/>
  <c r="F432" i="10"/>
  <c r="F431" i="10"/>
  <c r="J431" i="10" s="1"/>
  <c r="N431" i="10" s="1"/>
  <c r="F430" i="10"/>
  <c r="J430" i="10" s="1"/>
  <c r="F429" i="10"/>
  <c r="F428" i="10"/>
  <c r="J428" i="10" s="1"/>
  <c r="N428" i="10" s="1"/>
  <c r="F427" i="10"/>
  <c r="J427" i="10" s="1"/>
  <c r="F426" i="10"/>
  <c r="F425" i="10"/>
  <c r="J425" i="10" s="1"/>
  <c r="N425" i="10" s="1"/>
  <c r="F424" i="10"/>
  <c r="J424" i="10" s="1"/>
  <c r="F423" i="10"/>
  <c r="F422" i="10"/>
  <c r="F421" i="10"/>
  <c r="J421" i="10" s="1"/>
  <c r="N421" i="10" s="1"/>
  <c r="F420" i="10"/>
  <c r="J420" i="10" s="1"/>
  <c r="N420" i="10" s="1"/>
  <c r="F419" i="10"/>
  <c r="J419" i="10" s="1"/>
  <c r="N419" i="10" s="1"/>
  <c r="F418" i="10"/>
  <c r="J418" i="10" s="1"/>
  <c r="N418" i="10" s="1"/>
  <c r="F417" i="10"/>
  <c r="J417" i="10" s="1"/>
  <c r="N417" i="10" s="1"/>
  <c r="F416" i="10"/>
  <c r="J416" i="10" s="1"/>
  <c r="F415" i="10"/>
  <c r="F414" i="10"/>
  <c r="J414" i="10" s="1"/>
  <c r="N414" i="10" s="1"/>
  <c r="F413" i="10"/>
  <c r="J413" i="10" s="1"/>
  <c r="F412" i="10"/>
  <c r="F411" i="10"/>
  <c r="J411" i="10" s="1"/>
  <c r="N411" i="10" s="1"/>
  <c r="F410" i="10"/>
  <c r="J410" i="10" s="1"/>
  <c r="F409" i="10"/>
  <c r="F408" i="10"/>
  <c r="J408" i="10" s="1"/>
  <c r="N408" i="10" s="1"/>
  <c r="F407" i="10"/>
  <c r="J407" i="10" s="1"/>
  <c r="F406" i="10"/>
  <c r="F405" i="10"/>
  <c r="J405" i="10" s="1"/>
  <c r="N405" i="10" s="1"/>
  <c r="F404" i="10"/>
  <c r="J404" i="10" s="1"/>
  <c r="F403" i="10"/>
  <c r="F402" i="10"/>
  <c r="J402" i="10" s="1"/>
  <c r="N402" i="10" s="1"/>
  <c r="F401" i="10"/>
  <c r="J401" i="10" s="1"/>
  <c r="F400" i="10"/>
  <c r="F399" i="10"/>
  <c r="J399" i="10" s="1"/>
  <c r="N399" i="10" s="1"/>
  <c r="F398" i="10"/>
  <c r="J398" i="10" s="1"/>
  <c r="N398" i="10" s="1"/>
  <c r="F397" i="10"/>
  <c r="J397" i="10" s="1"/>
  <c r="N397" i="10" s="1"/>
  <c r="F396" i="10"/>
  <c r="J396" i="10" s="1"/>
  <c r="F395" i="10"/>
  <c r="F394" i="10"/>
  <c r="J394" i="10" s="1"/>
  <c r="N394" i="10" s="1"/>
  <c r="F393" i="10"/>
  <c r="J393" i="10" s="1"/>
  <c r="F392" i="10"/>
  <c r="F391" i="10"/>
  <c r="J391" i="10" s="1"/>
  <c r="N391" i="10" s="1"/>
  <c r="F390" i="10"/>
  <c r="J390" i="10" s="1"/>
  <c r="F389" i="10"/>
  <c r="F388" i="10"/>
  <c r="J388" i="10" s="1"/>
  <c r="N388" i="10" s="1"/>
  <c r="F387" i="10"/>
  <c r="J387" i="10" s="1"/>
  <c r="F386" i="10"/>
  <c r="F385" i="10"/>
  <c r="F384" i="10"/>
  <c r="F383" i="10"/>
  <c r="J383" i="10" s="1"/>
  <c r="N383" i="10" s="1"/>
  <c r="F382" i="10"/>
  <c r="J382" i="10" s="1"/>
  <c r="N382" i="10" s="1"/>
  <c r="F381" i="10"/>
  <c r="J381" i="10" s="1"/>
  <c r="F380" i="10"/>
  <c r="F379" i="10"/>
  <c r="J379" i="10" s="1"/>
  <c r="N379" i="10" s="1"/>
  <c r="F378" i="10"/>
  <c r="J378" i="10" s="1"/>
  <c r="N378" i="10" s="1"/>
  <c r="F377" i="10"/>
  <c r="J377" i="10" s="1"/>
  <c r="F376" i="10"/>
  <c r="F375" i="10"/>
  <c r="J375" i="10" s="1"/>
  <c r="N375" i="10" s="1"/>
  <c r="F374" i="10"/>
  <c r="J374" i="10" s="1"/>
  <c r="N374" i="10" s="1"/>
  <c r="F373" i="10"/>
  <c r="J373" i="10" s="1"/>
  <c r="F372" i="10"/>
  <c r="F371" i="10"/>
  <c r="J371" i="10" s="1"/>
  <c r="N371" i="10" s="1"/>
  <c r="F370" i="10"/>
  <c r="J370" i="10" s="1"/>
  <c r="N370" i="10" s="1"/>
  <c r="F369" i="10"/>
  <c r="J369" i="10" s="1"/>
  <c r="F368" i="10"/>
  <c r="F367" i="10"/>
  <c r="J367" i="10" s="1"/>
  <c r="N367" i="10" s="1"/>
  <c r="F366" i="10"/>
  <c r="J366" i="10" s="1"/>
  <c r="N366" i="10" s="1"/>
  <c r="F365" i="10"/>
  <c r="J365" i="10" s="1"/>
  <c r="F364" i="10"/>
  <c r="F363" i="10"/>
  <c r="F362" i="10"/>
  <c r="J362" i="10" s="1"/>
  <c r="N362" i="10" s="1"/>
  <c r="F361" i="10"/>
  <c r="J361" i="10" s="1"/>
  <c r="N361" i="10" s="1"/>
  <c r="F360" i="10"/>
  <c r="J360" i="10" s="1"/>
  <c r="N360" i="10" s="1"/>
  <c r="F359" i="10"/>
  <c r="J359" i="10" s="1"/>
  <c r="N359" i="10" s="1"/>
  <c r="F358" i="10"/>
  <c r="J358" i="10" s="1"/>
  <c r="N358" i="10" s="1"/>
  <c r="F357" i="10"/>
  <c r="J357" i="10" s="1"/>
  <c r="N357" i="10" s="1"/>
  <c r="F356" i="10"/>
  <c r="J356" i="10" s="1"/>
  <c r="N356" i="10" s="1"/>
  <c r="F355" i="10"/>
  <c r="J355" i="10" s="1"/>
  <c r="N355" i="10" s="1"/>
  <c r="F354" i="10"/>
  <c r="J354" i="10" s="1"/>
  <c r="N354" i="10" s="1"/>
  <c r="F353" i="10"/>
  <c r="J353" i="10" s="1"/>
  <c r="N353" i="10" s="1"/>
  <c r="F352" i="10"/>
  <c r="J352" i="10" s="1"/>
  <c r="N352" i="10" s="1"/>
  <c r="F351" i="10"/>
  <c r="J351" i="10" s="1"/>
  <c r="F350" i="10"/>
  <c r="F349" i="10"/>
  <c r="J349" i="10" s="1"/>
  <c r="N349" i="10" s="1"/>
  <c r="F348" i="10"/>
  <c r="J348" i="10" s="1"/>
  <c r="F347" i="10"/>
  <c r="F346" i="10"/>
  <c r="J346" i="10" s="1"/>
  <c r="N346" i="10" s="1"/>
  <c r="F345" i="10"/>
  <c r="J345" i="10" s="1"/>
  <c r="F344" i="10"/>
  <c r="F343" i="10"/>
  <c r="J343" i="10" s="1"/>
  <c r="N343" i="10" s="1"/>
  <c r="F342" i="10"/>
  <c r="J342" i="10" s="1"/>
  <c r="F341" i="10"/>
  <c r="F340" i="10"/>
  <c r="J340" i="10" s="1"/>
  <c r="N340" i="10" s="1"/>
  <c r="F339" i="10"/>
  <c r="J339" i="10" s="1"/>
  <c r="F338" i="10"/>
  <c r="F337" i="10"/>
  <c r="J337" i="10" s="1"/>
  <c r="N337" i="10" s="1"/>
  <c r="F336" i="10"/>
  <c r="J336" i="10" s="1"/>
  <c r="F335" i="10"/>
  <c r="F334" i="10"/>
  <c r="J334" i="10" s="1"/>
  <c r="N334" i="10" s="1"/>
  <c r="F333" i="10"/>
  <c r="J333" i="10" s="1"/>
  <c r="F332" i="10"/>
  <c r="F331" i="10"/>
  <c r="J331" i="10" s="1"/>
  <c r="N331" i="10" s="1"/>
  <c r="F330" i="10"/>
  <c r="J330" i="10" s="1"/>
  <c r="F329" i="10"/>
  <c r="F328" i="10"/>
  <c r="J328" i="10" s="1"/>
  <c r="N328" i="10" s="1"/>
  <c r="F327" i="10"/>
  <c r="J327" i="10" s="1"/>
  <c r="F326" i="10"/>
  <c r="F325" i="10"/>
  <c r="J325" i="10" s="1"/>
  <c r="N325" i="10" s="1"/>
  <c r="F324" i="10"/>
  <c r="J324" i="10" s="1"/>
  <c r="F323" i="10"/>
  <c r="F322" i="10"/>
  <c r="J322" i="10" s="1"/>
  <c r="N322" i="10" s="1"/>
  <c r="F321" i="10"/>
  <c r="J321" i="10" s="1"/>
  <c r="N321" i="10" s="1"/>
  <c r="F320" i="10"/>
  <c r="J320" i="10" s="1"/>
  <c r="F319" i="10"/>
  <c r="F318" i="10"/>
  <c r="J318" i="10" s="1"/>
  <c r="N318" i="10" s="1"/>
  <c r="F317" i="10"/>
  <c r="J317" i="10" s="1"/>
  <c r="F316" i="10"/>
  <c r="F315" i="10"/>
  <c r="J315" i="10" s="1"/>
  <c r="N315" i="10" s="1"/>
  <c r="F314" i="10"/>
  <c r="J314" i="10" s="1"/>
  <c r="F313" i="10"/>
  <c r="F312" i="10"/>
  <c r="J312" i="10" s="1"/>
  <c r="N312" i="10" s="1"/>
  <c r="F311" i="10"/>
  <c r="J311" i="10" s="1"/>
  <c r="F310" i="10"/>
  <c r="F309" i="10"/>
  <c r="J309" i="10" s="1"/>
  <c r="N309" i="10" s="1"/>
  <c r="F308" i="10"/>
  <c r="J308" i="10" s="1"/>
  <c r="F307" i="10"/>
  <c r="F306" i="10"/>
  <c r="J306" i="10" s="1"/>
  <c r="N306" i="10" s="1"/>
  <c r="F305" i="10"/>
  <c r="J305" i="10" s="1"/>
  <c r="F304" i="10"/>
  <c r="F303" i="10"/>
  <c r="J303" i="10" s="1"/>
  <c r="N303" i="10" s="1"/>
  <c r="F302" i="10"/>
  <c r="J302" i="10" s="1"/>
  <c r="F301" i="10"/>
  <c r="F300" i="10"/>
  <c r="J300" i="10" s="1"/>
  <c r="N300" i="10" s="1"/>
  <c r="F299" i="10"/>
  <c r="J299" i="10" s="1"/>
  <c r="F298" i="10"/>
  <c r="F297" i="10"/>
  <c r="J297" i="10" s="1"/>
  <c r="N297" i="10" s="1"/>
  <c r="F296" i="10"/>
  <c r="J296" i="10" s="1"/>
  <c r="F295" i="10"/>
  <c r="F294" i="10"/>
  <c r="J294" i="10" s="1"/>
  <c r="N294" i="10" s="1"/>
  <c r="F293" i="10"/>
  <c r="J293" i="10" s="1"/>
  <c r="F292" i="10"/>
  <c r="F291" i="10"/>
  <c r="J291" i="10" s="1"/>
  <c r="N291" i="10" s="1"/>
  <c r="F290" i="10"/>
  <c r="J290" i="10" s="1"/>
  <c r="F289" i="10"/>
  <c r="F288" i="10"/>
  <c r="J288" i="10" s="1"/>
  <c r="N288" i="10" s="1"/>
  <c r="F287" i="10"/>
  <c r="J287" i="10" s="1"/>
  <c r="F286" i="10"/>
  <c r="F285" i="10"/>
  <c r="J285" i="10" s="1"/>
  <c r="N285" i="10" s="1"/>
  <c r="F284" i="10"/>
  <c r="J284" i="10" s="1"/>
  <c r="F283" i="10"/>
  <c r="F282" i="10"/>
  <c r="J282" i="10" s="1"/>
  <c r="N282" i="10" s="1"/>
  <c r="F281" i="10"/>
  <c r="J281" i="10" s="1"/>
  <c r="N281" i="10" s="1"/>
  <c r="F280" i="10"/>
  <c r="J280" i="10" s="1"/>
  <c r="N280" i="10" s="1"/>
  <c r="F279" i="10"/>
  <c r="J279" i="10" s="1"/>
  <c r="N279" i="10" s="1"/>
  <c r="F278" i="10"/>
  <c r="J278" i="10" s="1"/>
  <c r="N278" i="10" s="1"/>
  <c r="F277" i="10"/>
  <c r="J277" i="10" s="1"/>
  <c r="N277" i="10" s="1"/>
  <c r="F276" i="10"/>
  <c r="J276" i="10" s="1"/>
  <c r="F275" i="10"/>
  <c r="F274" i="10"/>
  <c r="J274" i="10" s="1"/>
  <c r="N274" i="10" s="1"/>
  <c r="F273" i="10"/>
  <c r="J273" i="10" s="1"/>
  <c r="F272" i="10"/>
  <c r="F271" i="10"/>
  <c r="J271" i="10" s="1"/>
  <c r="N271" i="10" s="1"/>
  <c r="F270" i="10"/>
  <c r="J270" i="10" s="1"/>
  <c r="F269" i="10"/>
  <c r="F268" i="10"/>
  <c r="J268" i="10" s="1"/>
  <c r="N268" i="10" s="1"/>
  <c r="F267" i="10"/>
  <c r="J267" i="10" s="1"/>
  <c r="F266" i="10"/>
  <c r="F265" i="10"/>
  <c r="J265" i="10" s="1"/>
  <c r="N265" i="10" s="1"/>
  <c r="F264" i="10"/>
  <c r="J264" i="10" s="1"/>
  <c r="F263" i="10"/>
  <c r="F262" i="10"/>
  <c r="J262" i="10" s="1"/>
  <c r="N262" i="10" s="1"/>
  <c r="F261" i="10"/>
  <c r="J261" i="10" s="1"/>
  <c r="F260" i="10"/>
  <c r="F259" i="10"/>
  <c r="J259" i="10" s="1"/>
  <c r="N259" i="10" s="1"/>
  <c r="F258" i="10"/>
  <c r="J258" i="10" s="1"/>
  <c r="F257" i="10"/>
  <c r="F256" i="10"/>
  <c r="J256" i="10" s="1"/>
  <c r="N256" i="10" s="1"/>
  <c r="F255" i="10"/>
  <c r="J255" i="10" s="1"/>
  <c r="F254" i="10"/>
  <c r="F253" i="10"/>
  <c r="J253" i="10" s="1"/>
  <c r="N253" i="10" s="1"/>
  <c r="F252" i="10"/>
  <c r="J252" i="10" s="1"/>
  <c r="N252" i="10" s="1"/>
  <c r="F251" i="10"/>
  <c r="J251" i="10" s="1"/>
  <c r="N251" i="10" s="1"/>
  <c r="F250" i="10"/>
  <c r="J250" i="10" s="1"/>
  <c r="F249" i="10"/>
  <c r="F248" i="10"/>
  <c r="J248" i="10" s="1"/>
  <c r="N248" i="10" s="1"/>
  <c r="F247" i="10"/>
  <c r="J247" i="10" s="1"/>
  <c r="F246" i="10"/>
  <c r="F245" i="10"/>
  <c r="J245" i="10" s="1"/>
  <c r="N245" i="10" s="1"/>
  <c r="F244" i="10"/>
  <c r="J244" i="10" s="1"/>
  <c r="F243" i="10"/>
  <c r="F242" i="10"/>
  <c r="J242" i="10" s="1"/>
  <c r="N242" i="10" s="1"/>
  <c r="F241" i="10"/>
  <c r="J241" i="10" s="1"/>
  <c r="F240" i="10"/>
  <c r="F239" i="10"/>
  <c r="J239" i="10" s="1"/>
  <c r="N239" i="10" s="1"/>
  <c r="F238" i="10"/>
  <c r="J238" i="10" s="1"/>
  <c r="F237" i="10"/>
  <c r="F236" i="10"/>
  <c r="J236" i="10" s="1"/>
  <c r="N236" i="10" s="1"/>
  <c r="F235" i="10"/>
  <c r="J235" i="10" s="1"/>
  <c r="N235" i="10" s="1"/>
  <c r="F234" i="10"/>
  <c r="J234" i="10" s="1"/>
  <c r="N234" i="10" s="1"/>
  <c r="F233" i="10"/>
  <c r="J233" i="10" s="1"/>
  <c r="N233" i="10" s="1"/>
  <c r="F232" i="10"/>
  <c r="J232" i="10" s="1"/>
  <c r="F231" i="10"/>
  <c r="F230" i="10"/>
  <c r="J230" i="10" s="1"/>
  <c r="N230" i="10" s="1"/>
  <c r="J9" i="9" s="1"/>
  <c r="F229" i="10"/>
  <c r="J229" i="10" s="1"/>
  <c r="N229" i="10" s="1"/>
  <c r="F228" i="10"/>
  <c r="J228" i="10" s="1"/>
  <c r="N228" i="10" s="1"/>
  <c r="F227" i="10"/>
  <c r="J227" i="10" s="1"/>
  <c r="F226" i="10"/>
  <c r="F225" i="10"/>
  <c r="J225" i="10" s="1"/>
  <c r="N225" i="10" s="1"/>
  <c r="F224" i="10"/>
  <c r="J224" i="10" s="1"/>
  <c r="N224" i="10" s="1"/>
  <c r="F223" i="10"/>
  <c r="J223" i="10" s="1"/>
  <c r="F222" i="10"/>
  <c r="F221" i="10"/>
  <c r="J221" i="10" s="1"/>
  <c r="N221" i="10" s="1"/>
  <c r="F220" i="10"/>
  <c r="J220" i="10" s="1"/>
  <c r="N220" i="10" s="1"/>
  <c r="F219" i="10"/>
  <c r="J219" i="10" s="1"/>
  <c r="F218" i="10"/>
  <c r="F217" i="10"/>
  <c r="J217" i="10" s="1"/>
  <c r="N217" i="10" s="1"/>
  <c r="F216" i="10"/>
  <c r="J216" i="10" s="1"/>
  <c r="N216" i="10" s="1"/>
  <c r="F215" i="10"/>
  <c r="J215" i="10" s="1"/>
  <c r="F214" i="10"/>
  <c r="F213" i="10"/>
  <c r="J213" i="10" s="1"/>
  <c r="N213" i="10" s="1"/>
  <c r="F212" i="10"/>
  <c r="J212" i="10" s="1"/>
  <c r="N212" i="10" s="1"/>
  <c r="F211" i="10"/>
  <c r="J211" i="10" s="1"/>
  <c r="N211" i="10" s="1"/>
  <c r="F210" i="10"/>
  <c r="J210" i="10" s="1"/>
  <c r="F209" i="10"/>
  <c r="F208" i="10"/>
  <c r="J208" i="10" s="1"/>
  <c r="N208" i="10" s="1"/>
  <c r="F207" i="10"/>
  <c r="J207" i="10" s="1"/>
  <c r="N207" i="10" s="1"/>
  <c r="F206" i="10"/>
  <c r="J206" i="10" s="1"/>
  <c r="N206" i="10" s="1"/>
  <c r="F205" i="10"/>
  <c r="J205" i="10" s="1"/>
  <c r="N205" i="10" s="1"/>
  <c r="F204" i="10"/>
  <c r="J204" i="10" s="1"/>
  <c r="F203" i="10"/>
  <c r="F202" i="10"/>
  <c r="J202" i="10" s="1"/>
  <c r="N202" i="10" s="1"/>
  <c r="F201" i="10"/>
  <c r="J201" i="10" s="1"/>
  <c r="N201" i="10" s="1"/>
  <c r="F200" i="10"/>
  <c r="J200" i="10" s="1"/>
  <c r="N200" i="10" s="1"/>
  <c r="F199" i="10"/>
  <c r="J199" i="10" s="1"/>
  <c r="F198" i="10"/>
  <c r="F197" i="10"/>
  <c r="J197" i="10" s="1"/>
  <c r="N197" i="10" s="1"/>
  <c r="F196" i="10"/>
  <c r="J196" i="10" s="1"/>
  <c r="N196" i="10" s="1"/>
  <c r="F195" i="10"/>
  <c r="J195" i="10" s="1"/>
  <c r="N195" i="10" s="1"/>
  <c r="F194" i="10"/>
  <c r="F193" i="10"/>
  <c r="J193" i="10" s="1"/>
  <c r="N193" i="10" s="1"/>
  <c r="F192" i="10"/>
  <c r="J192" i="10" s="1"/>
  <c r="N192" i="10" s="1"/>
  <c r="F191" i="10"/>
  <c r="J191" i="10" s="1"/>
  <c r="N191" i="10" s="1"/>
  <c r="F190" i="10"/>
  <c r="J190" i="10" s="1"/>
  <c r="N190" i="10" s="1"/>
  <c r="F189" i="10"/>
  <c r="J189" i="10" s="1"/>
  <c r="F188" i="10"/>
  <c r="F187" i="10"/>
  <c r="J187" i="10" s="1"/>
  <c r="F186" i="10"/>
  <c r="F185" i="10"/>
  <c r="J185" i="10" s="1"/>
  <c r="N185" i="10" s="1"/>
  <c r="F184" i="10"/>
  <c r="F183" i="10"/>
  <c r="J183" i="10" s="1"/>
  <c r="N183" i="10" s="1"/>
  <c r="F182" i="10"/>
  <c r="J182" i="10" s="1"/>
  <c r="N182" i="10" s="1"/>
  <c r="F181" i="10"/>
  <c r="J181" i="10" s="1"/>
  <c r="N181" i="10" s="1"/>
  <c r="F180" i="10"/>
  <c r="J180" i="10" s="1"/>
  <c r="N180" i="10" s="1"/>
  <c r="F179" i="10"/>
  <c r="J179" i="10" s="1"/>
  <c r="F178" i="10"/>
  <c r="F177" i="10"/>
  <c r="J177" i="10" s="1"/>
  <c r="N177" i="10" s="1"/>
  <c r="F176" i="10"/>
  <c r="J176" i="10" s="1"/>
  <c r="F175" i="10"/>
  <c r="F174" i="10"/>
  <c r="J174" i="10" s="1"/>
  <c r="N174" i="10" s="1"/>
  <c r="F173" i="10"/>
  <c r="J173" i="10" s="1"/>
  <c r="N173" i="10" s="1"/>
  <c r="F172" i="10"/>
  <c r="J172" i="10" s="1"/>
  <c r="N172" i="10" s="1"/>
  <c r="F171" i="10"/>
  <c r="J171" i="10" s="1"/>
  <c r="N171" i="10" s="1"/>
  <c r="F170" i="10"/>
  <c r="J170" i="10" s="1"/>
  <c r="F169" i="10"/>
  <c r="F168" i="10"/>
  <c r="J168" i="10" s="1"/>
  <c r="N168" i="10" s="1"/>
  <c r="F167" i="10"/>
  <c r="J167" i="10" s="1"/>
  <c r="N167" i="10" s="1"/>
  <c r="F166" i="10"/>
  <c r="J166" i="10" s="1"/>
  <c r="F165" i="10"/>
  <c r="F164" i="10"/>
  <c r="J164" i="10" s="1"/>
  <c r="N164" i="10" s="1"/>
  <c r="F163" i="10"/>
  <c r="J163" i="10" s="1"/>
  <c r="N163" i="10" s="1"/>
  <c r="F162" i="10"/>
  <c r="J162" i="10" s="1"/>
  <c r="N162" i="10" s="1"/>
  <c r="F161" i="10"/>
  <c r="J161" i="10" s="1"/>
  <c r="N161" i="10" s="1"/>
  <c r="F160" i="10"/>
  <c r="J160" i="10" s="1"/>
  <c r="N160" i="10" s="1"/>
  <c r="F159" i="10"/>
  <c r="J159" i="10" s="1"/>
  <c r="F158" i="10"/>
  <c r="F157" i="10"/>
  <c r="F156" i="10"/>
  <c r="J156" i="10" s="1"/>
  <c r="N156" i="10" s="1"/>
  <c r="F155" i="10"/>
  <c r="J155" i="10" s="1"/>
  <c r="N155" i="10" s="1"/>
  <c r="F154" i="10"/>
  <c r="J154" i="10" s="1"/>
  <c r="N154" i="10" s="1"/>
  <c r="F153" i="10"/>
  <c r="J153" i="10" s="1"/>
  <c r="N153" i="10" s="1"/>
  <c r="F152" i="10"/>
  <c r="J152" i="10" s="1"/>
  <c r="N152" i="10" s="1"/>
  <c r="F151" i="10"/>
  <c r="J151" i="10" s="1"/>
  <c r="N151" i="10" s="1"/>
  <c r="F150" i="10"/>
  <c r="J150" i="10" s="1"/>
  <c r="N150" i="10" s="1"/>
  <c r="F149" i="10"/>
  <c r="J149" i="10" s="1"/>
  <c r="N149" i="10" s="1"/>
  <c r="F148" i="10"/>
  <c r="J148" i="10" s="1"/>
  <c r="N148" i="10" s="1"/>
  <c r="F147" i="10"/>
  <c r="J147" i="10" s="1"/>
  <c r="F146" i="10"/>
  <c r="F145" i="10"/>
  <c r="J145" i="10" s="1"/>
  <c r="N145" i="10" s="1"/>
  <c r="F144" i="10"/>
  <c r="J144" i="10" s="1"/>
  <c r="N144" i="10" s="1"/>
  <c r="F143" i="10"/>
  <c r="J143" i="10" s="1"/>
  <c r="F142" i="10"/>
  <c r="F141" i="10"/>
  <c r="J141" i="10" s="1"/>
  <c r="N141" i="10" s="1"/>
  <c r="F140" i="10"/>
  <c r="J140" i="10" s="1"/>
  <c r="F139" i="10"/>
  <c r="F138" i="10"/>
  <c r="J138" i="10" s="1"/>
  <c r="N138" i="10" s="1"/>
  <c r="F137" i="10"/>
  <c r="J137" i="10" s="1"/>
  <c r="F136" i="10"/>
  <c r="F135" i="10"/>
  <c r="J135" i="10" s="1"/>
  <c r="N135" i="10" s="1"/>
  <c r="F134" i="10"/>
  <c r="J134" i="10" s="1"/>
  <c r="F133" i="10"/>
  <c r="F132" i="10"/>
  <c r="J132" i="10" s="1"/>
  <c r="N132" i="10" s="1"/>
  <c r="F131" i="10"/>
  <c r="J131" i="10" s="1"/>
  <c r="F130" i="10"/>
  <c r="F129" i="10"/>
  <c r="J129" i="10" s="1"/>
  <c r="N129" i="10" s="1"/>
  <c r="F128" i="10"/>
  <c r="J128" i="10" s="1"/>
  <c r="F127" i="10"/>
  <c r="F126" i="10"/>
  <c r="J126" i="10" s="1"/>
  <c r="N126" i="10" s="1"/>
  <c r="F125" i="10"/>
  <c r="J125" i="10" s="1"/>
  <c r="F124" i="10"/>
  <c r="F123" i="10"/>
  <c r="J123" i="10" s="1"/>
  <c r="N123" i="10" s="1"/>
  <c r="F122" i="10"/>
  <c r="J122" i="10" s="1"/>
  <c r="F121" i="10"/>
  <c r="F120" i="10"/>
  <c r="J120" i="10" s="1"/>
  <c r="N120" i="10" s="1"/>
  <c r="F119" i="10"/>
  <c r="J119" i="10" s="1"/>
  <c r="F118" i="10"/>
  <c r="F117" i="10"/>
  <c r="J117" i="10" s="1"/>
  <c r="N117" i="10" s="1"/>
  <c r="F116" i="10"/>
  <c r="J116" i="10" s="1"/>
  <c r="F115" i="10"/>
  <c r="F114" i="10"/>
  <c r="F113" i="10"/>
  <c r="J113" i="10" s="1"/>
  <c r="N113" i="10" s="1"/>
  <c r="F112" i="10"/>
  <c r="J112" i="10" s="1"/>
  <c r="F111" i="10"/>
  <c r="F110" i="10"/>
  <c r="J110" i="10" s="1"/>
  <c r="N110" i="10" s="1"/>
  <c r="F109" i="10"/>
  <c r="J109" i="10" s="1"/>
  <c r="F108" i="10"/>
  <c r="F107" i="10"/>
  <c r="J107" i="10" s="1"/>
  <c r="N107" i="10" s="1"/>
  <c r="F106" i="10"/>
  <c r="J106" i="10" s="1"/>
  <c r="F105" i="10"/>
  <c r="F104" i="10"/>
  <c r="J104" i="10" s="1"/>
  <c r="N104" i="10" s="1"/>
  <c r="F103" i="10"/>
  <c r="J103" i="10" s="1"/>
  <c r="F102" i="10"/>
  <c r="F101" i="10"/>
  <c r="J101" i="10" s="1"/>
  <c r="N101" i="10" s="1"/>
  <c r="F100" i="10"/>
  <c r="J100" i="10" s="1"/>
  <c r="F99" i="10"/>
  <c r="F98" i="10"/>
  <c r="J98" i="10" s="1"/>
  <c r="N98" i="10" s="1"/>
  <c r="F97" i="10"/>
  <c r="J97" i="10" s="1"/>
  <c r="F96" i="10"/>
  <c r="F95" i="10"/>
  <c r="J95" i="10" s="1"/>
  <c r="N95" i="10" s="1"/>
  <c r="F94" i="10"/>
  <c r="J94" i="10" s="1"/>
  <c r="F93" i="10"/>
  <c r="F92" i="10"/>
  <c r="J92" i="10" s="1"/>
  <c r="N92" i="10" s="1"/>
  <c r="F91" i="10"/>
  <c r="J91" i="10" s="1"/>
  <c r="F90" i="10"/>
  <c r="F89" i="10"/>
  <c r="J89" i="10" s="1"/>
  <c r="N89" i="10" s="1"/>
  <c r="F88" i="10"/>
  <c r="J88" i="10" s="1"/>
  <c r="F87" i="10"/>
  <c r="F86" i="10"/>
  <c r="J86" i="10" s="1"/>
  <c r="N86" i="10" s="1"/>
  <c r="F85" i="10"/>
  <c r="J85" i="10" s="1"/>
  <c r="F84" i="10"/>
  <c r="F83" i="10"/>
  <c r="J83" i="10" s="1"/>
  <c r="N83" i="10" s="1"/>
  <c r="F82" i="10"/>
  <c r="J82" i="10" s="1"/>
  <c r="F81" i="10"/>
  <c r="F80" i="10"/>
  <c r="J80" i="10" s="1"/>
  <c r="N80" i="10" s="1"/>
  <c r="F79" i="10"/>
  <c r="J79" i="10" s="1"/>
  <c r="F78" i="10"/>
  <c r="F77" i="10"/>
  <c r="J77" i="10" s="1"/>
  <c r="N77" i="10" s="1"/>
  <c r="F76" i="10"/>
  <c r="J76" i="10" s="1"/>
  <c r="F75" i="10"/>
  <c r="F74" i="10"/>
  <c r="F73" i="10"/>
  <c r="J73" i="10" s="1"/>
  <c r="N73" i="10" s="1"/>
  <c r="F72" i="10"/>
  <c r="J72" i="10" s="1"/>
  <c r="N72" i="10" s="1"/>
  <c r="F71" i="10"/>
  <c r="J71" i="10" s="1"/>
  <c r="N71" i="10" s="1"/>
  <c r="F70" i="10"/>
  <c r="J70" i="10" s="1"/>
  <c r="N70" i="10" s="1"/>
  <c r="F69" i="10"/>
  <c r="J69" i="10" s="1"/>
  <c r="N69" i="10" s="1"/>
  <c r="F68" i="10"/>
  <c r="J68" i="10" s="1"/>
  <c r="F67" i="10"/>
  <c r="F66" i="10"/>
  <c r="J66" i="10" s="1"/>
  <c r="N66" i="10" s="1"/>
  <c r="F65" i="10"/>
  <c r="J65" i="10" s="1"/>
  <c r="F64" i="10"/>
  <c r="F63" i="10"/>
  <c r="J63" i="10" s="1"/>
  <c r="N63" i="10" s="1"/>
  <c r="F62" i="10"/>
  <c r="J62" i="10" s="1"/>
  <c r="F61" i="10"/>
  <c r="F60" i="10"/>
  <c r="J60" i="10" s="1"/>
  <c r="N60" i="10" s="1"/>
  <c r="F59" i="10"/>
  <c r="J59" i="10" s="1"/>
  <c r="F58" i="10"/>
  <c r="F57" i="10"/>
  <c r="J57" i="10" s="1"/>
  <c r="N57" i="10" s="1"/>
  <c r="F56" i="10"/>
  <c r="J56" i="10" s="1"/>
  <c r="F55" i="10"/>
  <c r="F54" i="10"/>
  <c r="J54" i="10" s="1"/>
  <c r="N54" i="10" s="1"/>
  <c r="F53" i="10"/>
  <c r="J53" i="10" s="1"/>
  <c r="F52" i="10"/>
  <c r="F51" i="10"/>
  <c r="J51" i="10" s="1"/>
  <c r="N51" i="10" s="1"/>
  <c r="F50" i="10"/>
  <c r="J50" i="10" s="1"/>
  <c r="F49" i="10"/>
  <c r="F48" i="10"/>
  <c r="J48" i="10" s="1"/>
  <c r="N48" i="10" s="1"/>
  <c r="F47" i="10"/>
  <c r="J47" i="10" s="1"/>
  <c r="F46" i="10"/>
  <c r="F45" i="10"/>
  <c r="J45" i="10" s="1"/>
  <c r="N45" i="10" s="1"/>
  <c r="F44" i="10"/>
  <c r="J44" i="10" s="1"/>
  <c r="N44" i="10" s="1"/>
  <c r="F43" i="10"/>
  <c r="J43" i="10" s="1"/>
  <c r="N43" i="10" s="1"/>
  <c r="F42" i="10"/>
  <c r="J42" i="10" s="1"/>
  <c r="F41" i="10"/>
  <c r="F40" i="10"/>
  <c r="J40" i="10" s="1"/>
  <c r="N40" i="10" s="1"/>
  <c r="F39" i="10"/>
  <c r="J39" i="10" s="1"/>
  <c r="F38" i="10"/>
  <c r="F37" i="10"/>
  <c r="J37" i="10" s="1"/>
  <c r="N37" i="10" s="1"/>
  <c r="F36" i="10"/>
  <c r="J36" i="10" s="1"/>
  <c r="F35" i="10"/>
  <c r="F34" i="10"/>
  <c r="J34" i="10" s="1"/>
  <c r="N34" i="10" s="1"/>
  <c r="F33" i="10"/>
  <c r="J33" i="10" s="1"/>
  <c r="F32" i="10"/>
  <c r="F31" i="10"/>
  <c r="J31" i="10" s="1"/>
  <c r="N31" i="10" s="1"/>
  <c r="F30" i="10"/>
  <c r="J30" i="10" s="1"/>
  <c r="F29" i="10"/>
  <c r="F28" i="10"/>
  <c r="F27" i="10"/>
  <c r="F26" i="10"/>
  <c r="J26" i="10" s="1"/>
  <c r="N26" i="10" s="1"/>
  <c r="F25" i="10"/>
  <c r="J25" i="10" s="1"/>
  <c r="N25" i="10" s="1"/>
  <c r="F24" i="10"/>
  <c r="J24" i="10" s="1"/>
  <c r="F23" i="10"/>
  <c r="F22" i="10"/>
  <c r="J22" i="10" s="1"/>
  <c r="N22" i="10" s="1"/>
  <c r="F21" i="10"/>
  <c r="J21" i="10" s="1"/>
  <c r="N21" i="10" s="1"/>
  <c r="F20" i="10"/>
  <c r="J20" i="10" s="1"/>
  <c r="N20" i="10" s="1"/>
  <c r="F19" i="10"/>
  <c r="J19" i="10" s="1"/>
  <c r="F18" i="10"/>
  <c r="F17" i="10"/>
  <c r="J17" i="10" s="1"/>
  <c r="N17" i="10" s="1"/>
  <c r="F16" i="10"/>
  <c r="J16" i="10" s="1"/>
  <c r="N16" i="10" s="1"/>
  <c r="F15" i="10"/>
  <c r="J15" i="10" s="1"/>
  <c r="F14" i="10"/>
  <c r="F13" i="10"/>
  <c r="J13" i="10" s="1"/>
  <c r="N13" i="10" s="1"/>
  <c r="F12" i="10"/>
  <c r="J12" i="10" s="1"/>
  <c r="N12" i="10" s="1"/>
  <c r="F11" i="10"/>
  <c r="J11" i="10" s="1"/>
  <c r="F10" i="10"/>
  <c r="F9" i="10"/>
  <c r="J9" i="10" s="1"/>
  <c r="N9" i="10" s="1"/>
  <c r="F8" i="10"/>
  <c r="J8" i="10" s="1"/>
  <c r="N8" i="10" s="1"/>
  <c r="F7" i="10"/>
  <c r="J7" i="10" s="1"/>
  <c r="F6" i="10"/>
  <c r="F5" i="10"/>
  <c r="F4" i="10"/>
  <c r="F2564" i="1" l="1"/>
  <c r="N241" i="10"/>
  <c r="N240" i="10" s="1"/>
  <c r="J240" i="10"/>
  <c r="N273" i="10"/>
  <c r="N272" i="10" s="1"/>
  <c r="J272" i="10"/>
  <c r="N305" i="10"/>
  <c r="N304" i="10" s="1"/>
  <c r="J304" i="10"/>
  <c r="N345" i="10"/>
  <c r="N344" i="10" s="1"/>
  <c r="J344" i="10"/>
  <c r="N393" i="10"/>
  <c r="N392" i="10" s="1"/>
  <c r="J392" i="10"/>
  <c r="N401" i="10"/>
  <c r="N400" i="10" s="1"/>
  <c r="J400" i="10"/>
  <c r="N250" i="10"/>
  <c r="N249" i="10" s="1"/>
  <c r="J249" i="10"/>
  <c r="N258" i="10"/>
  <c r="N257" i="10" s="1"/>
  <c r="J257" i="10"/>
  <c r="N290" i="10"/>
  <c r="N289" i="10" s="1"/>
  <c r="J289" i="10"/>
  <c r="N314" i="10"/>
  <c r="N313" i="10" s="1"/>
  <c r="J313" i="10"/>
  <c r="N330" i="10"/>
  <c r="N329" i="10" s="1"/>
  <c r="J329" i="10"/>
  <c r="N410" i="10"/>
  <c r="N409" i="10" s="1"/>
  <c r="J409" i="10"/>
  <c r="N267" i="10"/>
  <c r="N266" i="10" s="1"/>
  <c r="J266" i="10"/>
  <c r="N244" i="10"/>
  <c r="N243" i="10" s="1"/>
  <c r="J243" i="10"/>
  <c r="N276" i="10"/>
  <c r="N275" i="10" s="1"/>
  <c r="J275" i="10"/>
  <c r="N284" i="10"/>
  <c r="N283" i="10" s="1"/>
  <c r="J283" i="10"/>
  <c r="N308" i="10"/>
  <c r="N307" i="10" s="1"/>
  <c r="J307" i="10"/>
  <c r="N324" i="10"/>
  <c r="N323" i="10" s="1"/>
  <c r="J323" i="10"/>
  <c r="N348" i="10"/>
  <c r="N347" i="10" s="1"/>
  <c r="J347" i="10"/>
  <c r="N396" i="10"/>
  <c r="N395" i="10" s="1"/>
  <c r="J395" i="10"/>
  <c r="N404" i="10"/>
  <c r="N403" i="10" s="1"/>
  <c r="J403" i="10"/>
  <c r="N339" i="10"/>
  <c r="N338" i="10" s="1"/>
  <c r="J338" i="10"/>
  <c r="N387" i="10"/>
  <c r="N386" i="10" s="1"/>
  <c r="J386" i="10"/>
  <c r="N261" i="10"/>
  <c r="N260" i="10" s="1"/>
  <c r="J260" i="10"/>
  <c r="N293" i="10"/>
  <c r="N292" i="10" s="1"/>
  <c r="J292" i="10"/>
  <c r="N317" i="10"/>
  <c r="N316" i="10" s="1"/>
  <c r="J316" i="10"/>
  <c r="N333" i="10"/>
  <c r="N332" i="10" s="1"/>
  <c r="J332" i="10"/>
  <c r="N413" i="10"/>
  <c r="N412" i="10" s="1"/>
  <c r="J412" i="10"/>
  <c r="J146" i="10"/>
  <c r="N299" i="10"/>
  <c r="N298" i="10" s="1"/>
  <c r="J298" i="10"/>
  <c r="J61" i="10"/>
  <c r="N238" i="10"/>
  <c r="N237" i="10" s="1"/>
  <c r="J237" i="10"/>
  <c r="N270" i="10"/>
  <c r="N269" i="10" s="1"/>
  <c r="J269" i="10"/>
  <c r="N302" i="10"/>
  <c r="N301" i="10" s="1"/>
  <c r="J301" i="10"/>
  <c r="N342" i="10"/>
  <c r="N341" i="10" s="1"/>
  <c r="J341" i="10"/>
  <c r="N390" i="10"/>
  <c r="N389" i="10" s="1"/>
  <c r="J389" i="10"/>
  <c r="J214" i="10"/>
  <c r="N247" i="10"/>
  <c r="N246" i="10" s="1"/>
  <c r="J246" i="10"/>
  <c r="N255" i="10"/>
  <c r="N254" i="10" s="1"/>
  <c r="J254" i="10"/>
  <c r="N287" i="10"/>
  <c r="N286" i="10" s="1"/>
  <c r="J286" i="10"/>
  <c r="N311" i="10"/>
  <c r="N310" i="10" s="1"/>
  <c r="J310" i="10"/>
  <c r="N327" i="10"/>
  <c r="N326" i="10" s="1"/>
  <c r="J326" i="10"/>
  <c r="N351" i="10"/>
  <c r="N350" i="10" s="1"/>
  <c r="J350" i="10"/>
  <c r="N407" i="10"/>
  <c r="N406" i="10" s="1"/>
  <c r="J406" i="10"/>
  <c r="N264" i="10"/>
  <c r="N263" i="10" s="1"/>
  <c r="J263" i="10"/>
  <c r="N296" i="10"/>
  <c r="N295" i="10" s="1"/>
  <c r="J295" i="10"/>
  <c r="N320" i="10"/>
  <c r="N319" i="10" s="1"/>
  <c r="J319" i="10"/>
  <c r="N336" i="10"/>
  <c r="N335" i="10" s="1"/>
  <c r="J335" i="10"/>
  <c r="N416" i="10"/>
  <c r="N415" i="10" s="1"/>
  <c r="J415" i="10"/>
  <c r="N33" i="10"/>
  <c r="N32" i="10" s="1"/>
  <c r="J32" i="10"/>
  <c r="N97" i="10"/>
  <c r="N96" i="10" s="1"/>
  <c r="J96" i="10"/>
  <c r="N377" i="10"/>
  <c r="N376" i="10" s="1"/>
  <c r="J376" i="10"/>
  <c r="N473" i="10"/>
  <c r="N472" i="10" s="1"/>
  <c r="J472" i="10"/>
  <c r="N537" i="10"/>
  <c r="N536" i="10" s="1"/>
  <c r="J536" i="10"/>
  <c r="N50" i="10"/>
  <c r="N49" i="10" s="1"/>
  <c r="J49" i="10"/>
  <c r="N442" i="10"/>
  <c r="N441" i="10" s="1"/>
  <c r="J441" i="10"/>
  <c r="N514" i="10"/>
  <c r="N513" i="10" s="1"/>
  <c r="J513" i="10"/>
  <c r="N593" i="10"/>
  <c r="N592" i="10" s="1"/>
  <c r="J592" i="10"/>
  <c r="N11" i="10"/>
  <c r="N10" i="10" s="1"/>
  <c r="J10" i="10"/>
  <c r="N19" i="10"/>
  <c r="N18" i="10" s="1"/>
  <c r="J18" i="10"/>
  <c r="N59" i="10"/>
  <c r="N58" i="10" s="1"/>
  <c r="J58" i="10"/>
  <c r="N91" i="10"/>
  <c r="N90" i="10" s="1"/>
  <c r="J90" i="10"/>
  <c r="N131" i="10"/>
  <c r="N130" i="10" s="1"/>
  <c r="J130" i="10"/>
  <c r="N147" i="10"/>
  <c r="N146" i="10" s="1"/>
  <c r="N179" i="10"/>
  <c r="N178" i="10" s="1"/>
  <c r="J178" i="10"/>
  <c r="N187" i="10"/>
  <c r="N219" i="10"/>
  <c r="N218" i="10" s="1"/>
  <c r="J218" i="10"/>
  <c r="N227" i="10"/>
  <c r="N226" i="10" s="1"/>
  <c r="J226" i="10"/>
  <c r="N427" i="10"/>
  <c r="N426" i="10" s="1"/>
  <c r="J426" i="10"/>
  <c r="N451" i="10"/>
  <c r="N450" i="10" s="1"/>
  <c r="J450" i="10"/>
  <c r="N467" i="10"/>
  <c r="N466" i="10" s="1"/>
  <c r="J466" i="10"/>
  <c r="N507" i="10"/>
  <c r="N506" i="10" s="1"/>
  <c r="J506" i="10"/>
  <c r="N555" i="10"/>
  <c r="N554" i="10" s="1"/>
  <c r="J554" i="10"/>
  <c r="N602" i="10"/>
  <c r="N601" i="10" s="1"/>
  <c r="J601" i="10"/>
  <c r="N82" i="10"/>
  <c r="N81" i="10" s="1"/>
  <c r="J81" i="10"/>
  <c r="N170" i="10"/>
  <c r="N169" i="10" s="1"/>
  <c r="J169" i="10"/>
  <c r="N458" i="10"/>
  <c r="N457" i="10" s="1"/>
  <c r="J457" i="10"/>
  <c r="N569" i="10"/>
  <c r="N566" i="10" s="1"/>
  <c r="J566" i="10"/>
  <c r="F4613" i="1"/>
  <c r="F4635" i="1"/>
  <c r="N36" i="10"/>
  <c r="N35" i="10" s="1"/>
  <c r="J35" i="10"/>
  <c r="N68" i="10"/>
  <c r="N67" i="10" s="1"/>
  <c r="J67" i="10"/>
  <c r="N76" i="10"/>
  <c r="N75" i="10" s="1"/>
  <c r="J75" i="10"/>
  <c r="N100" i="10"/>
  <c r="N99" i="10" s="1"/>
  <c r="J99" i="10"/>
  <c r="N116" i="10"/>
  <c r="N115" i="10" s="1"/>
  <c r="J115" i="10"/>
  <c r="N140" i="10"/>
  <c r="N139" i="10" s="1"/>
  <c r="J139" i="10"/>
  <c r="N204" i="10"/>
  <c r="N203" i="10" s="1"/>
  <c r="J203" i="10"/>
  <c r="N436" i="10"/>
  <c r="N435" i="10" s="1"/>
  <c r="J435" i="10"/>
  <c r="N476" i="10"/>
  <c r="N475" i="10" s="1"/>
  <c r="J475" i="10"/>
  <c r="N492" i="10"/>
  <c r="N491" i="10" s="1"/>
  <c r="J491" i="10"/>
  <c r="N579" i="10"/>
  <c r="N578" i="10" s="1"/>
  <c r="J578" i="10"/>
  <c r="N587" i="10"/>
  <c r="N586" i="10" s="1"/>
  <c r="J586" i="10"/>
  <c r="N619" i="10"/>
  <c r="N618" i="10" s="1"/>
  <c r="J618" i="10"/>
  <c r="N433" i="10"/>
  <c r="N432" i="10" s="1"/>
  <c r="J432" i="10"/>
  <c r="N210" i="10"/>
  <c r="N209" i="10" s="1"/>
  <c r="J209" i="10"/>
  <c r="N482" i="10"/>
  <c r="N481" i="10" s="1"/>
  <c r="J481" i="10"/>
  <c r="N53" i="10"/>
  <c r="N52" i="10" s="1"/>
  <c r="J52" i="10"/>
  <c r="N189" i="10"/>
  <c r="N188" i="10" s="1"/>
  <c r="J188" i="10"/>
  <c r="J186" i="10" s="1"/>
  <c r="J184" i="10" s="1"/>
  <c r="N365" i="10"/>
  <c r="N364" i="10" s="1"/>
  <c r="J364" i="10"/>
  <c r="N373" i="10"/>
  <c r="N372" i="10" s="1"/>
  <c r="J372" i="10"/>
  <c r="N381" i="10"/>
  <c r="N380" i="10" s="1"/>
  <c r="J380" i="10"/>
  <c r="N445" i="10"/>
  <c r="N444" i="10" s="1"/>
  <c r="J444" i="10"/>
  <c r="N461" i="10"/>
  <c r="N460" i="10" s="1"/>
  <c r="J460" i="10"/>
  <c r="N485" i="10"/>
  <c r="N484" i="10" s="1"/>
  <c r="J484" i="10"/>
  <c r="N525" i="10"/>
  <c r="N524" i="10" s="1"/>
  <c r="J524" i="10"/>
  <c r="N533" i="10"/>
  <c r="N532" i="10" s="1"/>
  <c r="J532" i="10"/>
  <c r="N541" i="10"/>
  <c r="N540" i="10" s="1"/>
  <c r="J540" i="10"/>
  <c r="N596" i="10"/>
  <c r="N595" i="10" s="1"/>
  <c r="J595" i="10"/>
  <c r="N369" i="10"/>
  <c r="N368" i="10" s="1"/>
  <c r="J368" i="10"/>
  <c r="N576" i="10"/>
  <c r="N575" i="10" s="1"/>
  <c r="J575" i="10"/>
  <c r="N42" i="10"/>
  <c r="N41" i="10" s="1"/>
  <c r="J41" i="10"/>
  <c r="N122" i="10"/>
  <c r="N121" i="10" s="1"/>
  <c r="J121" i="10"/>
  <c r="N85" i="10"/>
  <c r="N84" i="10" s="1"/>
  <c r="J84" i="10"/>
  <c r="N125" i="10"/>
  <c r="N124" i="10" s="1"/>
  <c r="J124" i="10"/>
  <c r="N30" i="10"/>
  <c r="N29" i="10" s="1"/>
  <c r="J29" i="10"/>
  <c r="N62" i="10"/>
  <c r="N61" i="10" s="1"/>
  <c r="N94" i="10"/>
  <c r="N93" i="10" s="1"/>
  <c r="J93" i="10"/>
  <c r="N134" i="10"/>
  <c r="N133" i="10" s="1"/>
  <c r="J133" i="10"/>
  <c r="N166" i="10"/>
  <c r="N165" i="10" s="1"/>
  <c r="J165" i="10"/>
  <c r="N430" i="10"/>
  <c r="N429" i="10" s="1"/>
  <c r="J429" i="10"/>
  <c r="N454" i="10"/>
  <c r="N453" i="10" s="1"/>
  <c r="J453" i="10"/>
  <c r="N470" i="10"/>
  <c r="N469" i="10" s="1"/>
  <c r="J469" i="10"/>
  <c r="N518" i="10"/>
  <c r="N517" i="10" s="1"/>
  <c r="J517" i="10"/>
  <c r="N573" i="10"/>
  <c r="N572" i="10" s="1"/>
  <c r="J572" i="10"/>
  <c r="N605" i="10"/>
  <c r="N604" i="10" s="1"/>
  <c r="J604" i="10"/>
  <c r="N608" i="10"/>
  <c r="N607" i="10" s="1"/>
  <c r="J607" i="10"/>
  <c r="N106" i="10"/>
  <c r="N105" i="10" s="1"/>
  <c r="J105" i="10"/>
  <c r="N109" i="10"/>
  <c r="N108" i="10" s="1"/>
  <c r="J108" i="10"/>
  <c r="N7" i="10"/>
  <c r="N6" i="10" s="1"/>
  <c r="J6" i="10"/>
  <c r="N15" i="10"/>
  <c r="N14" i="10" s="1"/>
  <c r="J14" i="10"/>
  <c r="N39" i="10"/>
  <c r="N38" i="10" s="1"/>
  <c r="J38" i="10"/>
  <c r="N47" i="10"/>
  <c r="N46" i="10" s="1"/>
  <c r="J46" i="10"/>
  <c r="N79" i="10"/>
  <c r="N78" i="10" s="1"/>
  <c r="J78" i="10"/>
  <c r="N103" i="10"/>
  <c r="N102" i="10" s="1"/>
  <c r="J102" i="10"/>
  <c r="N119" i="10"/>
  <c r="N118" i="10" s="1"/>
  <c r="J118" i="10"/>
  <c r="N143" i="10"/>
  <c r="N142" i="10" s="1"/>
  <c r="J142" i="10"/>
  <c r="N159" i="10"/>
  <c r="N158" i="10" s="1"/>
  <c r="J158" i="10"/>
  <c r="N199" i="10"/>
  <c r="N198" i="10" s="1"/>
  <c r="J198" i="10"/>
  <c r="N215" i="10"/>
  <c r="N214" i="10" s="1"/>
  <c r="N223" i="10"/>
  <c r="N222" i="10" s="1"/>
  <c r="J222" i="10"/>
  <c r="N439" i="10"/>
  <c r="N438" i="10" s="1"/>
  <c r="J438" i="10"/>
  <c r="N479" i="10"/>
  <c r="N478" i="10" s="1"/>
  <c r="J478" i="10"/>
  <c r="N503" i="10"/>
  <c r="N502" i="10" s="1"/>
  <c r="J502" i="10"/>
  <c r="N511" i="10"/>
  <c r="N551" i="10"/>
  <c r="N550" i="10" s="1"/>
  <c r="J550" i="10"/>
  <c r="N559" i="10"/>
  <c r="N558" i="10" s="1"/>
  <c r="J558" i="10"/>
  <c r="N582" i="10"/>
  <c r="N581" i="10" s="1"/>
  <c r="J581" i="10"/>
  <c r="N590" i="10"/>
  <c r="N589" i="10" s="1"/>
  <c r="J589" i="10"/>
  <c r="N622" i="10"/>
  <c r="N621" i="10" s="1"/>
  <c r="J621" i="10"/>
  <c r="N65" i="10"/>
  <c r="N64" i="10" s="1"/>
  <c r="J64" i="10"/>
  <c r="N137" i="10"/>
  <c r="N136" i="10" s="1"/>
  <c r="J136" i="10"/>
  <c r="N497" i="10"/>
  <c r="N496" i="10" s="1"/>
  <c r="J496" i="10"/>
  <c r="N616" i="10"/>
  <c r="N615" i="10" s="1"/>
  <c r="J615" i="10"/>
  <c r="N24" i="10"/>
  <c r="N23" i="10" s="1"/>
  <c r="J23" i="10"/>
  <c r="N56" i="10"/>
  <c r="N55" i="10" s="1"/>
  <c r="J55" i="10"/>
  <c r="N88" i="10"/>
  <c r="N87" i="10" s="1"/>
  <c r="J87" i="10"/>
  <c r="N112" i="10"/>
  <c r="N111" i="10" s="1"/>
  <c r="J111" i="10"/>
  <c r="N128" i="10"/>
  <c r="N127" i="10" s="1"/>
  <c r="J127" i="10"/>
  <c r="N176" i="10"/>
  <c r="N175" i="10" s="1"/>
  <c r="J175" i="10"/>
  <c r="N232" i="10"/>
  <c r="N231" i="10" s="1"/>
  <c r="J231" i="10"/>
  <c r="N424" i="10"/>
  <c r="N423" i="10" s="1"/>
  <c r="J423" i="10"/>
  <c r="N448" i="10"/>
  <c r="N447" i="10" s="1"/>
  <c r="J447" i="10"/>
  <c r="N464" i="10"/>
  <c r="N463" i="10" s="1"/>
  <c r="J463" i="10"/>
  <c r="N544" i="10"/>
  <c r="N543" i="10" s="1"/>
  <c r="J543" i="10"/>
  <c r="N599" i="10"/>
  <c r="N598" i="10" s="1"/>
  <c r="J598" i="10"/>
  <c r="F1176" i="1"/>
  <c r="F4344" i="1"/>
  <c r="F2864" i="1"/>
  <c r="F2862" i="1"/>
  <c r="F2868" i="1"/>
  <c r="F2860" i="1"/>
  <c r="F2870" i="1"/>
  <c r="F92" i="1"/>
  <c r="F565" i="1"/>
  <c r="F2866" i="1"/>
  <c r="F2856" i="1"/>
  <c r="F2858" i="1"/>
  <c r="F2596" i="1"/>
  <c r="F2599" i="1"/>
  <c r="F2593" i="1"/>
  <c r="F2559" i="1"/>
  <c r="F5136" i="1"/>
  <c r="F5128" i="1"/>
  <c r="F5112" i="1"/>
  <c r="F5104" i="1"/>
  <c r="F5096" i="1"/>
  <c r="F5088" i="1"/>
  <c r="F5080" i="1"/>
  <c r="F5056" i="1"/>
  <c r="F5048" i="1"/>
  <c r="F5040" i="1"/>
  <c r="F5032" i="1"/>
  <c r="F5024" i="1"/>
  <c r="F4670" i="1"/>
  <c r="F4552" i="1"/>
  <c r="F4544" i="1"/>
  <c r="F4536" i="1"/>
  <c r="F4528" i="1"/>
  <c r="F4520" i="1"/>
  <c r="F4372" i="1"/>
  <c r="F4353" i="1"/>
  <c r="F4338" i="1"/>
  <c r="F4326" i="1"/>
  <c r="F4318" i="1"/>
  <c r="F4308" i="1"/>
  <c r="F4290" i="1"/>
  <c r="F4274" i="1"/>
  <c r="F4177" i="1"/>
  <c r="F4137" i="1"/>
  <c r="F4129" i="1"/>
  <c r="F4121" i="1"/>
  <c r="F4113" i="1"/>
  <c r="F4097" i="1"/>
  <c r="F4081" i="1"/>
  <c r="F4073" i="1"/>
  <c r="F4065" i="1"/>
  <c r="F4057" i="1"/>
  <c r="F4041" i="1"/>
  <c r="F4033" i="1"/>
  <c r="F4025" i="1"/>
  <c r="F4009" i="1"/>
  <c r="F4001" i="1"/>
  <c r="F3993" i="1"/>
  <c r="F3985" i="1"/>
  <c r="F3977" i="1"/>
  <c r="F3969" i="1"/>
  <c r="F3945" i="1"/>
  <c r="F3937" i="1"/>
  <c r="F3929" i="1"/>
  <c r="F3921" i="1"/>
  <c r="F3913" i="1"/>
  <c r="F3905" i="1"/>
  <c r="F3897" i="1"/>
  <c r="F3881" i="1"/>
  <c r="F3873" i="1"/>
  <c r="F3865" i="1"/>
  <c r="F3857" i="1"/>
  <c r="F3833" i="1"/>
  <c r="F3825" i="1"/>
  <c r="F3817" i="1"/>
  <c r="F3809" i="1"/>
  <c r="F3801" i="1"/>
  <c r="F3785" i="1"/>
  <c r="F3777" i="1"/>
  <c r="F3769" i="1"/>
  <c r="F3761" i="1"/>
  <c r="F3753" i="1"/>
  <c r="F3737" i="1"/>
  <c r="F3729" i="1"/>
  <c r="F3713" i="1"/>
  <c r="F3705" i="1"/>
  <c r="F3697" i="1"/>
  <c r="F3689" i="1"/>
  <c r="F3681" i="1"/>
  <c r="F3665" i="1"/>
  <c r="F3657" i="1"/>
  <c r="F3649" i="1"/>
  <c r="F3641" i="1"/>
  <c r="F3633" i="1"/>
  <c r="F3625" i="1"/>
  <c r="F3609" i="1"/>
  <c r="F3601" i="1"/>
  <c r="F3593" i="1"/>
  <c r="F5119" i="1"/>
  <c r="F5111" i="1"/>
  <c r="F5103" i="1"/>
  <c r="F5095" i="1"/>
  <c r="F5087" i="1"/>
  <c r="F5071" i="1"/>
  <c r="F5063" i="1"/>
  <c r="F5055" i="1"/>
  <c r="F5047" i="1"/>
  <c r="F5039" i="1"/>
  <c r="F5031" i="1"/>
  <c r="F5023" i="1"/>
  <c r="F4723" i="1"/>
  <c r="F4714" i="1"/>
  <c r="F4677" i="1"/>
  <c r="F4543" i="1"/>
  <c r="F4535" i="1"/>
  <c r="F4527" i="1"/>
  <c r="F4519" i="1"/>
  <c r="F4415" i="1"/>
  <c r="F4397" i="1"/>
  <c r="F4389" i="1"/>
  <c r="F4363" i="1"/>
  <c r="F4352" i="1"/>
  <c r="F4325" i="1"/>
  <c r="F4317" i="1"/>
  <c r="F4306" i="1"/>
  <c r="F4233" i="1"/>
  <c r="F4225" i="1"/>
  <c r="F4184" i="1"/>
  <c r="F4176" i="1"/>
  <c r="F4152" i="1"/>
  <c r="F4144" i="1"/>
  <c r="F4120" i="1"/>
  <c r="F4104" i="1"/>
  <c r="F4096" i="1"/>
  <c r="F4080" i="1"/>
  <c r="F4072" i="1"/>
  <c r="F4024" i="1"/>
  <c r="F4016" i="1"/>
  <c r="F4000" i="1"/>
  <c r="F3992" i="1"/>
  <c r="F3984" i="1"/>
  <c r="F3976" i="1"/>
  <c r="F3960" i="1"/>
  <c r="F3952" i="1"/>
  <c r="F3936" i="1"/>
  <c r="F3928" i="1"/>
  <c r="F3920" i="1"/>
  <c r="F3912" i="1"/>
  <c r="F3888" i="1"/>
  <c r="F3880" i="1"/>
  <c r="F3872" i="1"/>
  <c r="F3864" i="1"/>
  <c r="F3856" i="1"/>
  <c r="F3848" i="1"/>
  <c r="F3832" i="1"/>
  <c r="F3824" i="1"/>
  <c r="F3816" i="1"/>
  <c r="F3808" i="1"/>
  <c r="F3800" i="1"/>
  <c r="F3776" i="1"/>
  <c r="F3768" i="1"/>
  <c r="F3760" i="1"/>
  <c r="F3752" i="1"/>
  <c r="F3736" i="1"/>
  <c r="F3720" i="1"/>
  <c r="F3712" i="1"/>
  <c r="F3704" i="1"/>
  <c r="F3696" i="1"/>
  <c r="F3688" i="1"/>
  <c r="F3680" i="1"/>
  <c r="F3672" i="1"/>
  <c r="F3664" i="1"/>
  <c r="F3656" i="1"/>
  <c r="F3648" i="1"/>
  <c r="F3640" i="1"/>
  <c r="F3632" i="1"/>
  <c r="F3624" i="1"/>
  <c r="F3616" i="1"/>
  <c r="F3600" i="1"/>
  <c r="F3592" i="1"/>
  <c r="F3584" i="1"/>
  <c r="F5134" i="1"/>
  <c r="F5118" i="1"/>
  <c r="F5110" i="1"/>
  <c r="F5102" i="1"/>
  <c r="F5094" i="1"/>
  <c r="F5086" i="1"/>
  <c r="F5054" i="1"/>
  <c r="F5046" i="1"/>
  <c r="F5038" i="1"/>
  <c r="F5030" i="1"/>
  <c r="F5022" i="1"/>
  <c r="F4668" i="1"/>
  <c r="F4550" i="1"/>
  <c r="F4542" i="1"/>
  <c r="F4534" i="1"/>
  <c r="F4526" i="1"/>
  <c r="F4518" i="1"/>
  <c r="F4351" i="1"/>
  <c r="F4324" i="1"/>
  <c r="F4316" i="1"/>
  <c r="F4248" i="1"/>
  <c r="F4240" i="1"/>
  <c r="F4199" i="1"/>
  <c r="F4191" i="1"/>
  <c r="F4183" i="1"/>
  <c r="F4175" i="1"/>
  <c r="F4135" i="1"/>
  <c r="F4127" i="1"/>
  <c r="F4119" i="1"/>
  <c r="F4111" i="1"/>
  <c r="F4087" i="1"/>
  <c r="F4063" i="1"/>
  <c r="F4055" i="1"/>
  <c r="F4047" i="1"/>
  <c r="F4039" i="1"/>
  <c r="F4023" i="1"/>
  <c r="F3999" i="1"/>
  <c r="F3991" i="1"/>
  <c r="F3983" i="1"/>
  <c r="F3975" i="1"/>
  <c r="F3943" i="1"/>
  <c r="F3935" i="1"/>
  <c r="F3927" i="1"/>
  <c r="F3919" i="1"/>
  <c r="F3911" i="1"/>
  <c r="F3903" i="1"/>
  <c r="F3887" i="1"/>
  <c r="F3879" i="1"/>
  <c r="F3871" i="1"/>
  <c r="F3863" i="1"/>
  <c r="F3855" i="1"/>
  <c r="F3839" i="1"/>
  <c r="F3831" i="1"/>
  <c r="F3823" i="1"/>
  <c r="F3815" i="1"/>
  <c r="F3807" i="1"/>
  <c r="F3791" i="1"/>
  <c r="F3783" i="1"/>
  <c r="F3775" i="1"/>
  <c r="F3767" i="1"/>
  <c r="F3751" i="1"/>
  <c r="F3735" i="1"/>
  <c r="F3711" i="1"/>
  <c r="F3703" i="1"/>
  <c r="F3695" i="1"/>
  <c r="F3687" i="1"/>
  <c r="F3671" i="1"/>
  <c r="F3663" i="1"/>
  <c r="F3655" i="1"/>
  <c r="F3647" i="1"/>
  <c r="F3639" i="1"/>
  <c r="F3607" i="1"/>
  <c r="F3599" i="1"/>
  <c r="F3591" i="1"/>
  <c r="F3583" i="1"/>
  <c r="F3575" i="1"/>
  <c r="F3567" i="1"/>
  <c r="F5125" i="1"/>
  <c r="F5117" i="1"/>
  <c r="F5109" i="1"/>
  <c r="F5101" i="1"/>
  <c r="F5085" i="1"/>
  <c r="F5077" i="1"/>
  <c r="F5069" i="1"/>
  <c r="F5053" i="1"/>
  <c r="F5045" i="1"/>
  <c r="F5037" i="1"/>
  <c r="F5029" i="1"/>
  <c r="F5021" i="1"/>
  <c r="F4549" i="1"/>
  <c r="F4541" i="1"/>
  <c r="F4533" i="1"/>
  <c r="F4525" i="1"/>
  <c r="F4517" i="1"/>
  <c r="F4403" i="1"/>
  <c r="F4369" i="1"/>
  <c r="F4349" i="1"/>
  <c r="F4279" i="1"/>
  <c r="F4166" i="1"/>
  <c r="F4158" i="1"/>
  <c r="F4150" i="1"/>
  <c r="F4142" i="1"/>
  <c r="F4118" i="1"/>
  <c r="F4110" i="1"/>
  <c r="F4102" i="1"/>
  <c r="F4078" i="1"/>
  <c r="F4070" i="1"/>
  <c r="F4046" i="1"/>
  <c r="F4038" i="1"/>
  <c r="F4030" i="1"/>
  <c r="F4022" i="1"/>
  <c r="F4014" i="1"/>
  <c r="F4006" i="1"/>
  <c r="F3998" i="1"/>
  <c r="F3990" i="1"/>
  <c r="F3974" i="1"/>
  <c r="F3958" i="1"/>
  <c r="F3942" i="1"/>
  <c r="F3934" i="1"/>
  <c r="F3926" i="1"/>
  <c r="F3918" i="1"/>
  <c r="F3910" i="1"/>
  <c r="F3894" i="1"/>
  <c r="F3886" i="1"/>
  <c r="F3878" i="1"/>
  <c r="F3870" i="1"/>
  <c r="F3862" i="1"/>
  <c r="F3830" i="1"/>
  <c r="F3822" i="1"/>
  <c r="F3814" i="1"/>
  <c r="F3806" i="1"/>
  <c r="F3782" i="1"/>
  <c r="F3774" i="1"/>
  <c r="F3766" i="1"/>
  <c r="F3758" i="1"/>
  <c r="F3750" i="1"/>
  <c r="F3742" i="1"/>
  <c r="F3726" i="1"/>
  <c r="F3718" i="1"/>
  <c r="F3710" i="1"/>
  <c r="F3702" i="1"/>
  <c r="F3686" i="1"/>
  <c r="F3678" i="1"/>
  <c r="F3670" i="1"/>
  <c r="F3662" i="1"/>
  <c r="F3654" i="1"/>
  <c r="F3646" i="1"/>
  <c r="F3638" i="1"/>
  <c r="F3630" i="1"/>
  <c r="F3622" i="1"/>
  <c r="F3606" i="1"/>
  <c r="F3598" i="1"/>
  <c r="F3590" i="1"/>
  <c r="F3582" i="1"/>
  <c r="F3574" i="1"/>
  <c r="F5132" i="1"/>
  <c r="F5116" i="1"/>
  <c r="F5108" i="1"/>
  <c r="F5100" i="1"/>
  <c r="F5092" i="1"/>
  <c r="F5084" i="1"/>
  <c r="F5060" i="1"/>
  <c r="F5052" i="1"/>
  <c r="F5044" i="1"/>
  <c r="F5036" i="1"/>
  <c r="F5028" i="1"/>
  <c r="F4674" i="1"/>
  <c r="F4666" i="1"/>
  <c r="F4548" i="1"/>
  <c r="F4540" i="1"/>
  <c r="F4532" i="1"/>
  <c r="F4524" i="1"/>
  <c r="F4457" i="1"/>
  <c r="F4430" i="1"/>
  <c r="F4394" i="1"/>
  <c r="F4347" i="1"/>
  <c r="F4303" i="1"/>
  <c r="F4246" i="1"/>
  <c r="F4222" i="1"/>
  <c r="F4205" i="1"/>
  <c r="F4133" i="1"/>
  <c r="F4125" i="1"/>
  <c r="F4117" i="1"/>
  <c r="F4109" i="1"/>
  <c r="F4101" i="1"/>
  <c r="F4093" i="1"/>
  <c r="F4077" i="1"/>
  <c r="F4069" i="1"/>
  <c r="F4061" i="1"/>
  <c r="F4053" i="1"/>
  <c r="F4045" i="1"/>
  <c r="F4037" i="1"/>
  <c r="F4029" i="1"/>
  <c r="F4005" i="1"/>
  <c r="F3997" i="1"/>
  <c r="F3989" i="1"/>
  <c r="F3981" i="1"/>
  <c r="F3973" i="1"/>
  <c r="F3965" i="1"/>
  <c r="F3949" i="1"/>
  <c r="F3941" i="1"/>
  <c r="F3933" i="1"/>
  <c r="F3925" i="1"/>
  <c r="F3917" i="1"/>
  <c r="F3885" i="1"/>
  <c r="F3877" i="1"/>
  <c r="F3869" i="1"/>
  <c r="F3861" i="1"/>
  <c r="F3845" i="1"/>
  <c r="F3837" i="1"/>
  <c r="F3829" i="1"/>
  <c r="F3821" i="1"/>
  <c r="F3805" i="1"/>
  <c r="F3797" i="1"/>
  <c r="F3781" i="1"/>
  <c r="F3773" i="1"/>
  <c r="F3765" i="1"/>
  <c r="F3757" i="1"/>
  <c r="F3749" i="1"/>
  <c r="F3741" i="1"/>
  <c r="F3733" i="1"/>
  <c r="F3717" i="1"/>
  <c r="F3709" i="1"/>
  <c r="F3701" i="1"/>
  <c r="F3693" i="1"/>
  <c r="F3685" i="1"/>
  <c r="F3669" i="1"/>
  <c r="F3661" i="1"/>
  <c r="F3653" i="1"/>
  <c r="F3645" i="1"/>
  <c r="F3637" i="1"/>
  <c r="F3613" i="1"/>
  <c r="F3605" i="1"/>
  <c r="F3597" i="1"/>
  <c r="F5262" i="1"/>
  <c r="F5115" i="1"/>
  <c r="F5107" i="1"/>
  <c r="F5099" i="1"/>
  <c r="F5091" i="1"/>
  <c r="F5083" i="1"/>
  <c r="F5075" i="1"/>
  <c r="F5059" i="1"/>
  <c r="F5051" i="1"/>
  <c r="F5043" i="1"/>
  <c r="F5035" i="1"/>
  <c r="F5027" i="1"/>
  <c r="F4547" i="1"/>
  <c r="F4539" i="1"/>
  <c r="F4531" i="1"/>
  <c r="F4523" i="1"/>
  <c r="F4393" i="1"/>
  <c r="F4375" i="1"/>
  <c r="F4346" i="1"/>
  <c r="F4329" i="1"/>
  <c r="F4321" i="1"/>
  <c r="F4312" i="1"/>
  <c r="F4302" i="1"/>
  <c r="F4237" i="1"/>
  <c r="F4229" i="1"/>
  <c r="F4188" i="1"/>
  <c r="F4180" i="1"/>
  <c r="F4124" i="1"/>
  <c r="F4116" i="1"/>
  <c r="F4108" i="1"/>
  <c r="F4100" i="1"/>
  <c r="F4076" i="1"/>
  <c r="F4068" i="1"/>
  <c r="F4044" i="1"/>
  <c r="F4036" i="1"/>
  <c r="F4028" i="1"/>
  <c r="F4004" i="1"/>
  <c r="F3996" i="1"/>
  <c r="F3988" i="1"/>
  <c r="F3980" i="1"/>
  <c r="F3972" i="1"/>
  <c r="F3964" i="1"/>
  <c r="F3940" i="1"/>
  <c r="F3932" i="1"/>
  <c r="F3924" i="1"/>
  <c r="F3916" i="1"/>
  <c r="F3900" i="1"/>
  <c r="F3892" i="1"/>
  <c r="F3884" i="1"/>
  <c r="F3876" i="1"/>
  <c r="F3860" i="1"/>
  <c r="F3852" i="1"/>
  <c r="F3836" i="1"/>
  <c r="F3828" i="1"/>
  <c r="F3820" i="1"/>
  <c r="F3812" i="1"/>
  <c r="F3804" i="1"/>
  <c r="F3796" i="1"/>
  <c r="F3788" i="1"/>
  <c r="F3772" i="1"/>
  <c r="F3764" i="1"/>
  <c r="F3756" i="1"/>
  <c r="F3748" i="1"/>
  <c r="F3740" i="1"/>
  <c r="F3716" i="1"/>
  <c r="F3708" i="1"/>
  <c r="F3700" i="1"/>
  <c r="F3692" i="1"/>
  <c r="F3684" i="1"/>
  <c r="F3676" i="1"/>
  <c r="F3668" i="1"/>
  <c r="F3660" i="1"/>
  <c r="F3644" i="1"/>
  <c r="F3628" i="1"/>
  <c r="F3604" i="1"/>
  <c r="F3596" i="1"/>
  <c r="F3588" i="1"/>
  <c r="F3580" i="1"/>
  <c r="F3572" i="1"/>
  <c r="F5130" i="1"/>
  <c r="F5122" i="1"/>
  <c r="F5106" i="1"/>
  <c r="F5098" i="1"/>
  <c r="F5090" i="1"/>
  <c r="F5082" i="1"/>
  <c r="F5066" i="1"/>
  <c r="F5058" i="1"/>
  <c r="F5050" i="1"/>
  <c r="F5042" i="1"/>
  <c r="F5026" i="1"/>
  <c r="F4717" i="1"/>
  <c r="F4672" i="1"/>
  <c r="F4554" i="1"/>
  <c r="F4546" i="1"/>
  <c r="F4538" i="1"/>
  <c r="F4522" i="1"/>
  <c r="F4418" i="1"/>
  <c r="F4366" i="1"/>
  <c r="F4345" i="1"/>
  <c r="F4328" i="1"/>
  <c r="F4301" i="1"/>
  <c r="F4284" i="1"/>
  <c r="F4195" i="1"/>
  <c r="F4163" i="1"/>
  <c r="F4147" i="1"/>
  <c r="F4139" i="1"/>
  <c r="F4131" i="1"/>
  <c r="F4115" i="1"/>
  <c r="F4099" i="1"/>
  <c r="F4083" i="1"/>
  <c r="F4059" i="1"/>
  <c r="F4051" i="1"/>
  <c r="F4043" i="1"/>
  <c r="F4035" i="1"/>
  <c r="F4027" i="1"/>
  <c r="F4011" i="1"/>
  <c r="F3995" i="1"/>
  <c r="F3987" i="1"/>
  <c r="F3979" i="1"/>
  <c r="F3971" i="1"/>
  <c r="F3955" i="1"/>
  <c r="F3947" i="1"/>
  <c r="F3939" i="1"/>
  <c r="F3931" i="1"/>
  <c r="F3915" i="1"/>
  <c r="F3907" i="1"/>
  <c r="F3891" i="1"/>
  <c r="F3883" i="1"/>
  <c r="F3875" i="1"/>
  <c r="F3867" i="1"/>
  <c r="F3859" i="1"/>
  <c r="F3835" i="1"/>
  <c r="F3827" i="1"/>
  <c r="F3819" i="1"/>
  <c r="F3811" i="1"/>
  <c r="F3803" i="1"/>
  <c r="F3779" i="1"/>
  <c r="F3771" i="1"/>
  <c r="F3763" i="1"/>
  <c r="F3755" i="1"/>
  <c r="F3747" i="1"/>
  <c r="F3739" i="1"/>
  <c r="F3731" i="1"/>
  <c r="F3723" i="1"/>
  <c r="F3707" i="1"/>
  <c r="F3699" i="1"/>
  <c r="F3691" i="1"/>
  <c r="F3683" i="1"/>
  <c r="F3675" i="1"/>
  <c r="F3667" i="1"/>
  <c r="F3659" i="1"/>
  <c r="F3651" i="1"/>
  <c r="F3643" i="1"/>
  <c r="F3619" i="1"/>
  <c r="F3611" i="1"/>
  <c r="F3603" i="1"/>
  <c r="F3595" i="1"/>
  <c r="F3579" i="1"/>
  <c r="F5033" i="1"/>
  <c r="F4529" i="1"/>
  <c r="F4341" i="1"/>
  <c r="F4300" i="1"/>
  <c r="F4074" i="1"/>
  <c r="F4034" i="1"/>
  <c r="F4002" i="1"/>
  <c r="F3882" i="1"/>
  <c r="F3850" i="1"/>
  <c r="F3754" i="1"/>
  <c r="F3578" i="1"/>
  <c r="F3566" i="1"/>
  <c r="F3558" i="1"/>
  <c r="F3550" i="1"/>
  <c r="F3542" i="1"/>
  <c r="F3534" i="1"/>
  <c r="F3518" i="1"/>
  <c r="F3502" i="1"/>
  <c r="F3494" i="1"/>
  <c r="F3486" i="1"/>
  <c r="F3434" i="1"/>
  <c r="F3394" i="1"/>
  <c r="F3386" i="1"/>
  <c r="F3378" i="1"/>
  <c r="F3370" i="1"/>
  <c r="F3362" i="1"/>
  <c r="F3354" i="1"/>
  <c r="F3346" i="1"/>
  <c r="F3338" i="1"/>
  <c r="F3330" i="1"/>
  <c r="F3322" i="1"/>
  <c r="F3314" i="1"/>
  <c r="F3306" i="1"/>
  <c r="F3298" i="1"/>
  <c r="F3290" i="1"/>
  <c r="F3282" i="1"/>
  <c r="F3274" i="1"/>
  <c r="F3266" i="1"/>
  <c r="F3250" i="1"/>
  <c r="F3242" i="1"/>
  <c r="F3234" i="1"/>
  <c r="F3218" i="1"/>
  <c r="F3194" i="1"/>
  <c r="F3186" i="1"/>
  <c r="F3178" i="1"/>
  <c r="F3170" i="1"/>
  <c r="F3162" i="1"/>
  <c r="F3154" i="1"/>
  <c r="F3146" i="1"/>
  <c r="F3138" i="1"/>
  <c r="F3130" i="1"/>
  <c r="F3122" i="1"/>
  <c r="F3114" i="1"/>
  <c r="F3106" i="1"/>
  <c r="F3098" i="1"/>
  <c r="F3090" i="1"/>
  <c r="F3082" i="1"/>
  <c r="F3074" i="1"/>
  <c r="F3066" i="1"/>
  <c r="F3058" i="1"/>
  <c r="F3050" i="1"/>
  <c r="F3042" i="1"/>
  <c r="F3026" i="1"/>
  <c r="F3010" i="1"/>
  <c r="F3002" i="1"/>
  <c r="F2994" i="1"/>
  <c r="F2986" i="1"/>
  <c r="F2978" i="1"/>
  <c r="F2970" i="1"/>
  <c r="F2962" i="1"/>
  <c r="F2954" i="1"/>
  <c r="F2946" i="1"/>
  <c r="F2914" i="1"/>
  <c r="F2882" i="1"/>
  <c r="F2874" i="1"/>
  <c r="F2850" i="1"/>
  <c r="F5113" i="1"/>
  <c r="F5025" i="1"/>
  <c r="F4521" i="1"/>
  <c r="F4154" i="1"/>
  <c r="F3994" i="1"/>
  <c r="F3922" i="1"/>
  <c r="F3874" i="1"/>
  <c r="F3746" i="1"/>
  <c r="F3714" i="1"/>
  <c r="F3674" i="1"/>
  <c r="F3602" i="1"/>
  <c r="F3577" i="1"/>
  <c r="F3565" i="1"/>
  <c r="F3557" i="1"/>
  <c r="F3549" i="1"/>
  <c r="F3525" i="1"/>
  <c r="F3509" i="1"/>
  <c r="F3501" i="1"/>
  <c r="F3493" i="1"/>
  <c r="F3485" i="1"/>
  <c r="F3477" i="1"/>
  <c r="F3457" i="1"/>
  <c r="F3433" i="1"/>
  <c r="F3425" i="1"/>
  <c r="F3417" i="1"/>
  <c r="F3409" i="1"/>
  <c r="F3401" i="1"/>
  <c r="F3385" i="1"/>
  <c r="F3377" i="1"/>
  <c r="F3369" i="1"/>
  <c r="F3361" i="1"/>
  <c r="F3353" i="1"/>
  <c r="F3345" i="1"/>
  <c r="F3337" i="1"/>
  <c r="F3329" i="1"/>
  <c r="F3321" i="1"/>
  <c r="F3313" i="1"/>
  <c r="F3257" i="1"/>
  <c r="F3249" i="1"/>
  <c r="F3241" i="1"/>
  <c r="F3225" i="1"/>
  <c r="F3209" i="1"/>
  <c r="F3201" i="1"/>
  <c r="F3177" i="1"/>
  <c r="F3169" i="1"/>
  <c r="F3161" i="1"/>
  <c r="F3153" i="1"/>
  <c r="F3145" i="1"/>
  <c r="F3129" i="1"/>
  <c r="F3121" i="1"/>
  <c r="F3113" i="1"/>
  <c r="F3105" i="1"/>
  <c r="F3097" i="1"/>
  <c r="F3089" i="1"/>
  <c r="F3081" i="1"/>
  <c r="F3073" i="1"/>
  <c r="F3065" i="1"/>
  <c r="F3057" i="1"/>
  <c r="F3049" i="1"/>
  <c r="F3041" i="1"/>
  <c r="F3033" i="1"/>
  <c r="F3025" i="1"/>
  <c r="F3017" i="1"/>
  <c r="F3009" i="1"/>
  <c r="F3001" i="1"/>
  <c r="F2985" i="1"/>
  <c r="F2969" i="1"/>
  <c r="F2961" i="1"/>
  <c r="F2953" i="1"/>
  <c r="F2945" i="1"/>
  <c r="F2929" i="1"/>
  <c r="F2905" i="1"/>
  <c r="F2889" i="1"/>
  <c r="F2841" i="1"/>
  <c r="F2825" i="1"/>
  <c r="F2801" i="1"/>
  <c r="F2793" i="1"/>
  <c r="F5105" i="1"/>
  <c r="F4679" i="1"/>
  <c r="F4098" i="1"/>
  <c r="F3986" i="1"/>
  <c r="F3962" i="1"/>
  <c r="F3914" i="1"/>
  <c r="F3706" i="1"/>
  <c r="F3594" i="1"/>
  <c r="F3576" i="1"/>
  <c r="F3548" i="1"/>
  <c r="F3532" i="1"/>
  <c r="F3524" i="1"/>
  <c r="F3500" i="1"/>
  <c r="F3492" i="1"/>
  <c r="F3476" i="1"/>
  <c r="F3448" i="1"/>
  <c r="F3432" i="1"/>
  <c r="F3400" i="1"/>
  <c r="F3392" i="1"/>
  <c r="F3384" i="1"/>
  <c r="F3376" i="1"/>
  <c r="F3368" i="1"/>
  <c r="F3360" i="1"/>
  <c r="F3352" i="1"/>
  <c r="F3344" i="1"/>
  <c r="F3336" i="1"/>
  <c r="F3328" i="1"/>
  <c r="F3320" i="1"/>
  <c r="F3312" i="1"/>
  <c r="F3256" i="1"/>
  <c r="F3240" i="1"/>
  <c r="F3224" i="1"/>
  <c r="F3216" i="1"/>
  <c r="F3192" i="1"/>
  <c r="F3168" i="1"/>
  <c r="F3160" i="1"/>
  <c r="F3152" i="1"/>
  <c r="F3144" i="1"/>
  <c r="F3136" i="1"/>
  <c r="F3128" i="1"/>
  <c r="F3120" i="1"/>
  <c r="F3112" i="1"/>
  <c r="F3104" i="1"/>
  <c r="F3088" i="1"/>
  <c r="F3080" i="1"/>
  <c r="F3072" i="1"/>
  <c r="F3064" i="1"/>
  <c r="F3056" i="1"/>
  <c r="F3048" i="1"/>
  <c r="F3040" i="1"/>
  <c r="F3032" i="1"/>
  <c r="F3024" i="1"/>
  <c r="F3016" i="1"/>
  <c r="F3008" i="1"/>
  <c r="F3000" i="1"/>
  <c r="F2992" i="1"/>
  <c r="F2984" i="1"/>
  <c r="F2976" i="1"/>
  <c r="F2968" i="1"/>
  <c r="F2960" i="1"/>
  <c r="F2944" i="1"/>
  <c r="F2920" i="1"/>
  <c r="F2896" i="1"/>
  <c r="F2880" i="1"/>
  <c r="F2872" i="1"/>
  <c r="F2848" i="1"/>
  <c r="F2832" i="1"/>
  <c r="F2808" i="1"/>
  <c r="F5097" i="1"/>
  <c r="F5073" i="1"/>
  <c r="F4553" i="1"/>
  <c r="F4427" i="1"/>
  <c r="F4122" i="1"/>
  <c r="F4066" i="1"/>
  <c r="F4050" i="1"/>
  <c r="F3866" i="1"/>
  <c r="F3826" i="1"/>
  <c r="F3794" i="1"/>
  <c r="F3698" i="1"/>
  <c r="F3666" i="1"/>
  <c r="F3589" i="1"/>
  <c r="F3573" i="1"/>
  <c r="F3563" i="1"/>
  <c r="F3555" i="1"/>
  <c r="F3547" i="1"/>
  <c r="F3539" i="1"/>
  <c r="F3523" i="1"/>
  <c r="F3515" i="1"/>
  <c r="F3507" i="1"/>
  <c r="F3499" i="1"/>
  <c r="F3483" i="1"/>
  <c r="F3463" i="1"/>
  <c r="F3439" i="1"/>
  <c r="F3431" i="1"/>
  <c r="F3423" i="1"/>
  <c r="F3415" i="1"/>
  <c r="F3407" i="1"/>
  <c r="F3399" i="1"/>
  <c r="F3391" i="1"/>
  <c r="F3383" i="1"/>
  <c r="F3375" i="1"/>
  <c r="F3367" i="1"/>
  <c r="F3359" i="1"/>
  <c r="F3351" i="1"/>
  <c r="F3343" i="1"/>
  <c r="F3335" i="1"/>
  <c r="F3327" i="1"/>
  <c r="F3319" i="1"/>
  <c r="F3311" i="1"/>
  <c r="F3279" i="1"/>
  <c r="F3271" i="1"/>
  <c r="F3255" i="1"/>
  <c r="F3247" i="1"/>
  <c r="F3239" i="1"/>
  <c r="F3231" i="1"/>
  <c r="F3215" i="1"/>
  <c r="F3207" i="1"/>
  <c r="F3199" i="1"/>
  <c r="F3183" i="1"/>
  <c r="F3175" i="1"/>
  <c r="F3167" i="1"/>
  <c r="F3159" i="1"/>
  <c r="F3151" i="1"/>
  <c r="F3143" i="1"/>
  <c r="F3135" i="1"/>
  <c r="F3127" i="1"/>
  <c r="F3119" i="1"/>
  <c r="F3111" i="1"/>
  <c r="F3103" i="1"/>
  <c r="F3095" i="1"/>
  <c r="F3087" i="1"/>
  <c r="F3079" i="1"/>
  <c r="F3071" i="1"/>
  <c r="F3063" i="1"/>
  <c r="F3047" i="1"/>
  <c r="F3039" i="1"/>
  <c r="F3031" i="1"/>
  <c r="F3023" i="1"/>
  <c r="F3015" i="1"/>
  <c r="F3007" i="1"/>
  <c r="F2999" i="1"/>
  <c r="F2991" i="1"/>
  <c r="F2983" i="1"/>
  <c r="F2975" i="1"/>
  <c r="F2967" i="1"/>
  <c r="F2959" i="1"/>
  <c r="F2951" i="1"/>
  <c r="F2943" i="1"/>
  <c r="F2935" i="1"/>
  <c r="F2911" i="1"/>
  <c r="F2887" i="1"/>
  <c r="F2815" i="1"/>
  <c r="F2799" i="1"/>
  <c r="F5057" i="1"/>
  <c r="F4170" i="1"/>
  <c r="F4010" i="1"/>
  <c r="F3978" i="1"/>
  <c r="F3946" i="1"/>
  <c r="F3858" i="1"/>
  <c r="F3818" i="1"/>
  <c r="F3778" i="1"/>
  <c r="F3658" i="1"/>
  <c r="F3562" i="1"/>
  <c r="F3554" i="1"/>
  <c r="F3546" i="1"/>
  <c r="F3530" i="1"/>
  <c r="F3522" i="1"/>
  <c r="F3514" i="1"/>
  <c r="F3506" i="1"/>
  <c r="F3498" i="1"/>
  <c r="F3490" i="1"/>
  <c r="F3474" i="1"/>
  <c r="F3454" i="1"/>
  <c r="F3438" i="1"/>
  <c r="F3430" i="1"/>
  <c r="F3422" i="1"/>
  <c r="F3390" i="1"/>
  <c r="F3382" i="1"/>
  <c r="F3374" i="1"/>
  <c r="F3366" i="1"/>
  <c r="F3358" i="1"/>
  <c r="F3350" i="1"/>
  <c r="F3342" i="1"/>
  <c r="F3334" i="1"/>
  <c r="F3326" i="1"/>
  <c r="F3318" i="1"/>
  <c r="F3302" i="1"/>
  <c r="F3294" i="1"/>
  <c r="F3262" i="1"/>
  <c r="F3254" i="1"/>
  <c r="F3246" i="1"/>
  <c r="F3230" i="1"/>
  <c r="F3222" i="1"/>
  <c r="F3190" i="1"/>
  <c r="F3174" i="1"/>
  <c r="F3166" i="1"/>
  <c r="F3158" i="1"/>
  <c r="F3150" i="1"/>
  <c r="F3142" i="1"/>
  <c r="F3134" i="1"/>
  <c r="F3126" i="1"/>
  <c r="F3118" i="1"/>
  <c r="F3110" i="1"/>
  <c r="F3094" i="1"/>
  <c r="F3086" i="1"/>
  <c r="F3078" i="1"/>
  <c r="F3070" i="1"/>
  <c r="F3062" i="1"/>
  <c r="F3054" i="1"/>
  <c r="F3046" i="1"/>
  <c r="F3038" i="1"/>
  <c r="F3030" i="1"/>
  <c r="F3022" i="1"/>
  <c r="F3006" i="1"/>
  <c r="F2998" i="1"/>
  <c r="F2990" i="1"/>
  <c r="F2982" i="1"/>
  <c r="F2974" i="1"/>
  <c r="F2966" i="1"/>
  <c r="F2958" i="1"/>
  <c r="F2950" i="1"/>
  <c r="F2942" i="1"/>
  <c r="F2926" i="1"/>
  <c r="F2902" i="1"/>
  <c r="F2854" i="1"/>
  <c r="F2846" i="1"/>
  <c r="F2838" i="1"/>
  <c r="F2830" i="1"/>
  <c r="F2822" i="1"/>
  <c r="F2806" i="1"/>
  <c r="F5089" i="1"/>
  <c r="F5049" i="1"/>
  <c r="F4725" i="1"/>
  <c r="F4545" i="1"/>
  <c r="F4327" i="1"/>
  <c r="F4309" i="1"/>
  <c r="F4243" i="1"/>
  <c r="F4082" i="1"/>
  <c r="F3970" i="1"/>
  <c r="F3770" i="1"/>
  <c r="F3738" i="1"/>
  <c r="F3690" i="1"/>
  <c r="F3586" i="1"/>
  <c r="F3561" i="1"/>
  <c r="F3553" i="1"/>
  <c r="F3545" i="1"/>
  <c r="F3513" i="1"/>
  <c r="F3505" i="1"/>
  <c r="F3497" i="1"/>
  <c r="F3489" i="1"/>
  <c r="F3481" i="1"/>
  <c r="F3473" i="1"/>
  <c r="F3461" i="1"/>
  <c r="F3445" i="1"/>
  <c r="F3437" i="1"/>
  <c r="F3429" i="1"/>
  <c r="F3413" i="1"/>
  <c r="F3397" i="1"/>
  <c r="F3389" i="1"/>
  <c r="F3381" i="1"/>
  <c r="F3373" i="1"/>
  <c r="F3365" i="1"/>
  <c r="F3357" i="1"/>
  <c r="F3349" i="1"/>
  <c r="F3341" i="1"/>
  <c r="F3333" i="1"/>
  <c r="F3325" i="1"/>
  <c r="F3317" i="1"/>
  <c r="F3277" i="1"/>
  <c r="F3269" i="1"/>
  <c r="F3261" i="1"/>
  <c r="F3245" i="1"/>
  <c r="F3237" i="1"/>
  <c r="F3221" i="1"/>
  <c r="F3213" i="1"/>
  <c r="F3205" i="1"/>
  <c r="F3181" i="1"/>
  <c r="F3173" i="1"/>
  <c r="F3165" i="1"/>
  <c r="F3157" i="1"/>
  <c r="F3149" i="1"/>
  <c r="F3133" i="1"/>
  <c r="F3125" i="1"/>
  <c r="F3117" i="1"/>
  <c r="F3109" i="1"/>
  <c r="F3101" i="1"/>
  <c r="F3093" i="1"/>
  <c r="F3085" i="1"/>
  <c r="F3077" i="1"/>
  <c r="F3069" i="1"/>
  <c r="F3053" i="1"/>
  <c r="F3045" i="1"/>
  <c r="F3037" i="1"/>
  <c r="F3029" i="1"/>
  <c r="F3021" i="1"/>
  <c r="F3013" i="1"/>
  <c r="F3005" i="1"/>
  <c r="F2997" i="1"/>
  <c r="F2989" i="1"/>
  <c r="F2981" i="1"/>
  <c r="F2965" i="1"/>
  <c r="F2957" i="1"/>
  <c r="F2949" i="1"/>
  <c r="F2941" i="1"/>
  <c r="F2917" i="1"/>
  <c r="F2877" i="1"/>
  <c r="F2813" i="1"/>
  <c r="F2797" i="1"/>
  <c r="F4130" i="1"/>
  <c r="F3938" i="1"/>
  <c r="F3802" i="1"/>
  <c r="F3552" i="1"/>
  <c r="F3536" i="1"/>
  <c r="F3403" i="1"/>
  <c r="F3380" i="1"/>
  <c r="F3348" i="1"/>
  <c r="F3316" i="1"/>
  <c r="F3236" i="1"/>
  <c r="F3196" i="1"/>
  <c r="F3163" i="1"/>
  <c r="F3107" i="1"/>
  <c r="F3083" i="1"/>
  <c r="F3028" i="1"/>
  <c r="F3004" i="1"/>
  <c r="F2955" i="1"/>
  <c r="F2884" i="1"/>
  <c r="F2843" i="1"/>
  <c r="F2765" i="1"/>
  <c r="F2692" i="1"/>
  <c r="F2676" i="1"/>
  <c r="F2652" i="1"/>
  <c r="F2636" i="1"/>
  <c r="F2628" i="1"/>
  <c r="F1162" i="1"/>
  <c r="F1154" i="1"/>
  <c r="F5041" i="1"/>
  <c r="F3810" i="1"/>
  <c r="F3284" i="1"/>
  <c r="F3011" i="1"/>
  <c r="F2750" i="1"/>
  <c r="F2685" i="1"/>
  <c r="F4537" i="1"/>
  <c r="F4042" i="1"/>
  <c r="F4018" i="1"/>
  <c r="F3930" i="1"/>
  <c r="F3842" i="1"/>
  <c r="F3551" i="1"/>
  <c r="F3520" i="1"/>
  <c r="F3504" i="1"/>
  <c r="F3443" i="1"/>
  <c r="F3379" i="1"/>
  <c r="F3315" i="1"/>
  <c r="F3235" i="1"/>
  <c r="F3156" i="1"/>
  <c r="F3132" i="1"/>
  <c r="F3076" i="1"/>
  <c r="F3052" i="1"/>
  <c r="F3027" i="1"/>
  <c r="F3003" i="1"/>
  <c r="F2820" i="1"/>
  <c r="F2810" i="1"/>
  <c r="F2780" i="1"/>
  <c r="F2756" i="1"/>
  <c r="F2748" i="1"/>
  <c r="F2740" i="1"/>
  <c r="F2732" i="1"/>
  <c r="F2723" i="1"/>
  <c r="F2715" i="1"/>
  <c r="F2707" i="1"/>
  <c r="F2699" i="1"/>
  <c r="F2683" i="1"/>
  <c r="F2659" i="1"/>
  <c r="F2617" i="1"/>
  <c r="F2590" i="1"/>
  <c r="F3428" i="1"/>
  <c r="F3387" i="1"/>
  <c r="F3084" i="1"/>
  <c r="F2725" i="1"/>
  <c r="F5081" i="1"/>
  <c r="F4210" i="1"/>
  <c r="F3650" i="1"/>
  <c r="F3626" i="1"/>
  <c r="F3544" i="1"/>
  <c r="F3519" i="1"/>
  <c r="F3503" i="1"/>
  <c r="F3480" i="1"/>
  <c r="F3411" i="1"/>
  <c r="F3372" i="1"/>
  <c r="F3340" i="1"/>
  <c r="F3267" i="1"/>
  <c r="F3252" i="1"/>
  <c r="F3219" i="1"/>
  <c r="F3131" i="1"/>
  <c r="F3051" i="1"/>
  <c r="F2996" i="1"/>
  <c r="F2948" i="1"/>
  <c r="F2923" i="1"/>
  <c r="F2852" i="1"/>
  <c r="F2771" i="1"/>
  <c r="F2763" i="1"/>
  <c r="F2666" i="1"/>
  <c r="F2650" i="1"/>
  <c r="F2642" i="1"/>
  <c r="F2626" i="1"/>
  <c r="F2581" i="1"/>
  <c r="F1160" i="1"/>
  <c r="F1152" i="1"/>
  <c r="F1156" i="1"/>
  <c r="F3471" i="1"/>
  <c r="F3259" i="1"/>
  <c r="F3139" i="1"/>
  <c r="F2742" i="1"/>
  <c r="F2611" i="1"/>
  <c r="F3642" i="1"/>
  <c r="F3610" i="1"/>
  <c r="F3568" i="1"/>
  <c r="F3543" i="1"/>
  <c r="F3496" i="1"/>
  <c r="F3479" i="1"/>
  <c r="F3451" i="1"/>
  <c r="F3396" i="1"/>
  <c r="F3371" i="1"/>
  <c r="F3339" i="1"/>
  <c r="F3251" i="1"/>
  <c r="F3203" i="1"/>
  <c r="F3179" i="1"/>
  <c r="F3148" i="1"/>
  <c r="F3124" i="1"/>
  <c r="F3099" i="1"/>
  <c r="F3068" i="1"/>
  <c r="F3044" i="1"/>
  <c r="F3019" i="1"/>
  <c r="F2995" i="1"/>
  <c r="F2972" i="1"/>
  <c r="F2947" i="1"/>
  <c r="F2932" i="1"/>
  <c r="F2891" i="1"/>
  <c r="F2828" i="1"/>
  <c r="F2818" i="1"/>
  <c r="F2786" i="1"/>
  <c r="F2746" i="1"/>
  <c r="F2738" i="1"/>
  <c r="F2721" i="1"/>
  <c r="F2713" i="1"/>
  <c r="F2705" i="1"/>
  <c r="F2697" i="1"/>
  <c r="F2689" i="1"/>
  <c r="F2681" i="1"/>
  <c r="F2673" i="1"/>
  <c r="F2657" i="1"/>
  <c r="F2633" i="1"/>
  <c r="F2607" i="1"/>
  <c r="F4354" i="1"/>
  <c r="F2980" i="1"/>
  <c r="F2734" i="1"/>
  <c r="F3762" i="1"/>
  <c r="F3495" i="1"/>
  <c r="F3395" i="1"/>
  <c r="F3364" i="1"/>
  <c r="F3332" i="1"/>
  <c r="F3147" i="1"/>
  <c r="F3123" i="1"/>
  <c r="F3067" i="1"/>
  <c r="F3043" i="1"/>
  <c r="F2971" i="1"/>
  <c r="F2940" i="1"/>
  <c r="F2899" i="1"/>
  <c r="F2777" i="1"/>
  <c r="F2753" i="1"/>
  <c r="F2664" i="1"/>
  <c r="F2648" i="1"/>
  <c r="F2614" i="1"/>
  <c r="F2587" i="1"/>
  <c r="F2320" i="1"/>
  <c r="F1158" i="1"/>
  <c r="F3581" i="1"/>
  <c r="F3404" i="1"/>
  <c r="F2834" i="1"/>
  <c r="F2758" i="1"/>
  <c r="F2701" i="1"/>
  <c r="F2669" i="1"/>
  <c r="F2584" i="1"/>
  <c r="F3682" i="1"/>
  <c r="F3560" i="1"/>
  <c r="F3528" i="1"/>
  <c r="F3459" i="1"/>
  <c r="F3436" i="1"/>
  <c r="F3419" i="1"/>
  <c r="F3363" i="1"/>
  <c r="F3331" i="1"/>
  <c r="F3275" i="1"/>
  <c r="F3244" i="1"/>
  <c r="F3228" i="1"/>
  <c r="F3212" i="1"/>
  <c r="F3188" i="1"/>
  <c r="F3172" i="1"/>
  <c r="F3092" i="1"/>
  <c r="F3036" i="1"/>
  <c r="F2988" i="1"/>
  <c r="F2964" i="1"/>
  <c r="F2939" i="1"/>
  <c r="F2908" i="1"/>
  <c r="F2836" i="1"/>
  <c r="F2760" i="1"/>
  <c r="F2744" i="1"/>
  <c r="F2736" i="1"/>
  <c r="F2727" i="1"/>
  <c r="F2719" i="1"/>
  <c r="F2711" i="1"/>
  <c r="F2703" i="1"/>
  <c r="F2687" i="1"/>
  <c r="F2679" i="1"/>
  <c r="F2671" i="1"/>
  <c r="F2655" i="1"/>
  <c r="F2639" i="1"/>
  <c r="F1149" i="1"/>
  <c r="F4106" i="1"/>
  <c r="F3355" i="1"/>
  <c r="F3164" i="1"/>
  <c r="F2956" i="1"/>
  <c r="F2790" i="1"/>
  <c r="F2717" i="1"/>
  <c r="F2661" i="1"/>
  <c r="F4090" i="1"/>
  <c r="F3890" i="1"/>
  <c r="F3585" i="1"/>
  <c r="F3511" i="1"/>
  <c r="F3488" i="1"/>
  <c r="F3472" i="1"/>
  <c r="F3435" i="1"/>
  <c r="F3388" i="1"/>
  <c r="F3356" i="1"/>
  <c r="F3324" i="1"/>
  <c r="F3260" i="1"/>
  <c r="F3227" i="1"/>
  <c r="F3171" i="1"/>
  <c r="F3140" i="1"/>
  <c r="F3115" i="1"/>
  <c r="F3091" i="1"/>
  <c r="F3060" i="1"/>
  <c r="F3035" i="1"/>
  <c r="F3012" i="1"/>
  <c r="F2987" i="1"/>
  <c r="F2963" i="1"/>
  <c r="F2803" i="1"/>
  <c r="F2783" i="1"/>
  <c r="F2767" i="1"/>
  <c r="F2694" i="1"/>
  <c r="F2646" i="1"/>
  <c r="F3487" i="1"/>
  <c r="F3323" i="1"/>
  <c r="F3108" i="1"/>
  <c r="F2774" i="1"/>
  <c r="F2709" i="1"/>
  <c r="F2603" i="1"/>
  <c r="F1125" i="1"/>
  <c r="F1142" i="1"/>
  <c r="F1119" i="1"/>
  <c r="F1146" i="1"/>
  <c r="F1144" i="1"/>
  <c r="F1123" i="1"/>
  <c r="F762" i="1"/>
  <c r="F1121" i="1"/>
  <c r="F5520" i="1"/>
  <c r="F5496" i="1"/>
  <c r="F5488" i="1"/>
  <c r="F5472" i="1"/>
  <c r="F5432" i="1"/>
  <c r="F5408" i="1"/>
  <c r="F5368" i="1"/>
  <c r="F5344" i="1"/>
  <c r="F5320" i="1"/>
  <c r="F5288" i="1"/>
  <c r="F5240" i="1"/>
  <c r="F5232" i="1"/>
  <c r="F5224" i="1"/>
  <c r="F5216" i="1"/>
  <c r="F5208" i="1"/>
  <c r="F5200" i="1"/>
  <c r="F5184" i="1"/>
  <c r="F5176" i="1"/>
  <c r="F5168" i="1"/>
  <c r="F5160" i="1"/>
  <c r="F5144" i="1"/>
  <c r="F5000" i="1"/>
  <c r="F4992" i="1"/>
  <c r="F4984" i="1"/>
  <c r="F4976" i="1"/>
  <c r="F4968" i="1"/>
  <c r="F4960" i="1"/>
  <c r="F4944" i="1"/>
  <c r="F4936" i="1"/>
  <c r="F4928" i="1"/>
  <c r="F4920" i="1"/>
  <c r="F4912" i="1"/>
  <c r="F4904" i="1"/>
  <c r="F4896" i="1"/>
  <c r="F4888" i="1"/>
  <c r="F4880" i="1"/>
  <c r="F4864" i="1"/>
  <c r="F4856" i="1"/>
  <c r="F4848" i="1"/>
  <c r="F4840" i="1"/>
  <c r="F4824" i="1"/>
  <c r="F4808" i="1"/>
  <c r="F4760" i="1"/>
  <c r="F4752" i="1"/>
  <c r="F4736" i="1"/>
  <c r="F4728" i="1"/>
  <c r="F4720" i="1"/>
  <c r="F4696" i="1"/>
  <c r="F4688" i="1"/>
  <c r="F4656" i="1"/>
  <c r="F4648" i="1"/>
  <c r="F4632" i="1"/>
  <c r="F4624" i="1"/>
  <c r="F4616" i="1"/>
  <c r="F4608" i="1"/>
  <c r="F4600" i="1"/>
  <c r="F4592" i="1"/>
  <c r="F4584" i="1"/>
  <c r="F4576" i="1"/>
  <c r="F4568" i="1"/>
  <c r="F4560" i="1"/>
  <c r="F4512" i="1"/>
  <c r="F4496" i="1"/>
  <c r="F4488" i="1"/>
  <c r="F4480" i="1"/>
  <c r="F4472" i="1"/>
  <c r="F4464" i="1"/>
  <c r="F4440" i="1"/>
  <c r="F4424" i="1"/>
  <c r="F4336" i="1"/>
  <c r="F4295" i="1"/>
  <c r="F2551" i="1"/>
  <c r="F2527" i="1"/>
  <c r="F2511" i="1"/>
  <c r="F2487" i="1"/>
  <c r="F2479" i="1"/>
  <c r="F2471" i="1"/>
  <c r="F2463" i="1"/>
  <c r="F2455" i="1"/>
  <c r="F2447" i="1"/>
  <c r="F5559" i="1"/>
  <c r="F5551" i="1"/>
  <c r="F5527" i="1"/>
  <c r="F5511" i="1"/>
  <c r="F5495" i="1"/>
  <c r="F5479" i="1"/>
  <c r="F5471" i="1"/>
  <c r="F5463" i="1"/>
  <c r="F5455" i="1"/>
  <c r="F5439" i="1"/>
  <c r="F5423" i="1"/>
  <c r="F5399" i="1"/>
  <c r="F5375" i="1"/>
  <c r="F5351" i="1"/>
  <c r="F5343" i="1"/>
  <c r="F5327" i="1"/>
  <c r="F5303" i="1"/>
  <c r="F5279" i="1"/>
  <c r="F5255" i="1"/>
  <c r="F5231" i="1"/>
  <c r="F5223" i="1"/>
  <c r="F5215" i="1"/>
  <c r="F5207" i="1"/>
  <c r="F5199" i="1"/>
  <c r="F5191" i="1"/>
  <c r="F5175" i="1"/>
  <c r="F5167" i="1"/>
  <c r="F5159" i="1"/>
  <c r="F5151" i="1"/>
  <c r="F5143" i="1"/>
  <c r="F5015" i="1"/>
  <c r="F4991" i="1"/>
  <c r="F4983" i="1"/>
  <c r="F4975" i="1"/>
  <c r="F4967" i="1"/>
  <c r="F4959" i="1"/>
  <c r="F4951" i="1"/>
  <c r="F4935" i="1"/>
  <c r="F4927" i="1"/>
  <c r="F4919" i="1"/>
  <c r="F4911" i="1"/>
  <c r="F4871" i="1"/>
  <c r="F4863" i="1"/>
  <c r="F4855" i="1"/>
  <c r="F4847" i="1"/>
  <c r="F4839" i="1"/>
  <c r="F4831" i="1"/>
  <c r="F4823" i="1"/>
  <c r="F4799" i="1"/>
  <c r="F4791" i="1"/>
  <c r="F4783" i="1"/>
  <c r="F4775" i="1"/>
  <c r="F4767" i="1"/>
  <c r="F4711" i="1"/>
  <c r="F4663" i="1"/>
  <c r="F4631" i="1"/>
  <c r="F4623" i="1"/>
  <c r="F4615" i="1"/>
  <c r="F4607" i="1"/>
  <c r="F4599" i="1"/>
  <c r="F4591" i="1"/>
  <c r="F4583" i="1"/>
  <c r="F4575" i="1"/>
  <c r="F4567" i="1"/>
  <c r="F4559" i="1"/>
  <c r="F4503" i="1"/>
  <c r="F4487" i="1"/>
  <c r="F4479" i="1"/>
  <c r="F4471" i="1"/>
  <c r="F4463" i="1"/>
  <c r="F4447" i="1"/>
  <c r="F4439" i="1"/>
  <c r="F4359" i="1"/>
  <c r="F4343" i="1"/>
  <c r="F2534" i="1"/>
  <c r="F2518" i="1"/>
  <c r="F2510" i="1"/>
  <c r="F2502" i="1"/>
  <c r="F2486" i="1"/>
  <c r="F2470" i="1"/>
  <c r="F2462" i="1"/>
  <c r="F2454" i="1"/>
  <c r="F2430" i="1"/>
  <c r="F2390" i="1"/>
  <c r="F2382" i="1"/>
  <c r="F5542" i="1"/>
  <c r="F5502" i="1"/>
  <c r="F5494" i="1"/>
  <c r="F5470" i="1"/>
  <c r="F5446" i="1"/>
  <c r="F5414" i="1"/>
  <c r="F5390" i="1"/>
  <c r="F5382" i="1"/>
  <c r="F5334" i="1"/>
  <c r="F5294" i="1"/>
  <c r="F5270" i="1"/>
  <c r="F5246" i="1"/>
  <c r="F5238" i="1"/>
  <c r="F5230" i="1"/>
  <c r="F5222" i="1"/>
  <c r="F5214" i="1"/>
  <c r="F5206" i="1"/>
  <c r="F5198" i="1"/>
  <c r="F5174" i="1"/>
  <c r="F5166" i="1"/>
  <c r="F5158" i="1"/>
  <c r="F5150" i="1"/>
  <c r="F5142" i="1"/>
  <c r="F5006" i="1"/>
  <c r="F4998" i="1"/>
  <c r="F4990" i="1"/>
  <c r="F4982" i="1"/>
  <c r="F4974" i="1"/>
  <c r="F4966" i="1"/>
  <c r="F4958" i="1"/>
  <c r="F4934" i="1"/>
  <c r="F4926" i="1"/>
  <c r="F4918" i="1"/>
  <c r="F4910" i="1"/>
  <c r="F4894" i="1"/>
  <c r="F4886" i="1"/>
  <c r="F4862" i="1"/>
  <c r="F4854" i="1"/>
  <c r="F4846" i="1"/>
  <c r="F4838" i="1"/>
  <c r="F4830" i="1"/>
  <c r="F4822" i="1"/>
  <c r="F4758" i="1"/>
  <c r="F4742" i="1"/>
  <c r="F4734" i="1"/>
  <c r="F4702" i="1"/>
  <c r="F4694" i="1"/>
  <c r="F4686" i="1"/>
  <c r="F4638" i="1"/>
  <c r="F4630" i="1"/>
  <c r="F4622" i="1"/>
  <c r="F4614" i="1"/>
  <c r="F4606" i="1"/>
  <c r="F4590" i="1"/>
  <c r="F4582" i="1"/>
  <c r="F4574" i="1"/>
  <c r="F4566" i="1"/>
  <c r="F4558" i="1"/>
  <c r="F4510" i="1"/>
  <c r="F4494" i="1"/>
  <c r="F4486" i="1"/>
  <c r="F4478" i="1"/>
  <c r="F4470" i="1"/>
  <c r="F4462" i="1"/>
  <c r="F4454" i="1"/>
  <c r="F4358" i="1"/>
  <c r="F4350" i="1"/>
  <c r="F4342" i="1"/>
  <c r="F2541" i="1"/>
  <c r="F2533" i="1"/>
  <c r="F2525" i="1"/>
  <c r="F2517" i="1"/>
  <c r="F2509" i="1"/>
  <c r="F2493" i="1"/>
  <c r="F2477" i="1"/>
  <c r="F2469" i="1"/>
  <c r="F2453" i="1"/>
  <c r="F2445" i="1"/>
  <c r="F2437" i="1"/>
  <c r="F2421" i="1"/>
  <c r="F2405" i="1"/>
  <c r="F5517" i="1"/>
  <c r="F5485" i="1"/>
  <c r="F5461" i="1"/>
  <c r="F5429" i="1"/>
  <c r="F5405" i="1"/>
  <c r="F5365" i="1"/>
  <c r="F5357" i="1"/>
  <c r="F5309" i="1"/>
  <c r="F5285" i="1"/>
  <c r="F5253" i="1"/>
  <c r="F5237" i="1"/>
  <c r="F5229" i="1"/>
  <c r="F5221" i="1"/>
  <c r="F5213" i="1"/>
  <c r="F5205" i="1"/>
  <c r="F5189" i="1"/>
  <c r="F5181" i="1"/>
  <c r="F5165" i="1"/>
  <c r="F5157" i="1"/>
  <c r="F5149" i="1"/>
  <c r="F5141" i="1"/>
  <c r="F5013" i="1"/>
  <c r="F4997" i="1"/>
  <c r="F4989" i="1"/>
  <c r="F4981" i="1"/>
  <c r="F4973" i="1"/>
  <c r="F4965" i="1"/>
  <c r="F4957" i="1"/>
  <c r="F4949" i="1"/>
  <c r="F4941" i="1"/>
  <c r="F4933" i="1"/>
  <c r="F4925" i="1"/>
  <c r="F4909" i="1"/>
  <c r="F4877" i="1"/>
  <c r="F4869" i="1"/>
  <c r="F4861" i="1"/>
  <c r="F4853" i="1"/>
  <c r="F4845" i="1"/>
  <c r="F4837" i="1"/>
  <c r="F4829" i="1"/>
  <c r="F4821" i="1"/>
  <c r="F4813" i="1"/>
  <c r="F4805" i="1"/>
  <c r="F4797" i="1"/>
  <c r="F4789" i="1"/>
  <c r="F4781" i="1"/>
  <c r="F4773" i="1"/>
  <c r="F4645" i="1"/>
  <c r="F4637" i="1"/>
  <c r="F4629" i="1"/>
  <c r="F4621" i="1"/>
  <c r="F4605" i="1"/>
  <c r="F4589" i="1"/>
  <c r="F4581" i="1"/>
  <c r="F4573" i="1"/>
  <c r="F4565" i="1"/>
  <c r="F4557" i="1"/>
  <c r="F4493" i="1"/>
  <c r="F4485" i="1"/>
  <c r="F4477" i="1"/>
  <c r="F4469" i="1"/>
  <c r="F4461" i="1"/>
  <c r="F4437" i="1"/>
  <c r="F4421" i="1"/>
  <c r="F4357" i="1"/>
  <c r="F4333" i="1"/>
  <c r="F2548" i="1"/>
  <c r="F2540" i="1"/>
  <c r="F2500" i="1"/>
  <c r="F2492" i="1"/>
  <c r="F2468" i="1"/>
  <c r="F2460" i="1"/>
  <c r="F2444" i="1"/>
  <c r="F2436" i="1"/>
  <c r="F2412" i="1"/>
  <c r="F2396" i="1"/>
  <c r="F2388" i="1"/>
  <c r="F5532" i="1"/>
  <c r="F5524" i="1"/>
  <c r="F5508" i="1"/>
  <c r="F5492" i="1"/>
  <c r="F5476" i="1"/>
  <c r="F5460" i="1"/>
  <c r="F5452" i="1"/>
  <c r="F5420" i="1"/>
  <c r="F5396" i="1"/>
  <c r="F5340" i="1"/>
  <c r="F5316" i="1"/>
  <c r="F5300" i="1"/>
  <c r="F5276" i="1"/>
  <c r="F5236" i="1"/>
  <c r="F5228" i="1"/>
  <c r="F5220" i="1"/>
  <c r="F5212" i="1"/>
  <c r="F5204" i="1"/>
  <c r="F5172" i="1"/>
  <c r="F5164" i="1"/>
  <c r="F5156" i="1"/>
  <c r="F5148" i="1"/>
  <c r="F5140" i="1"/>
  <c r="F4996" i="1"/>
  <c r="F4988" i="1"/>
  <c r="F4980" i="1"/>
  <c r="F4972" i="1"/>
  <c r="F4964" i="1"/>
  <c r="F4940" i="1"/>
  <c r="F4932" i="1"/>
  <c r="F4924" i="1"/>
  <c r="F4916" i="1"/>
  <c r="F4908" i="1"/>
  <c r="F4900" i="1"/>
  <c r="F4892" i="1"/>
  <c r="F4884" i="1"/>
  <c r="F4868" i="1"/>
  <c r="F4860" i="1"/>
  <c r="F4852" i="1"/>
  <c r="F4844" i="1"/>
  <c r="F4836" i="1"/>
  <c r="F4828" i="1"/>
  <c r="F4820" i="1"/>
  <c r="F4764" i="1"/>
  <c r="F4756" i="1"/>
  <c r="F4740" i="1"/>
  <c r="F4732" i="1"/>
  <c r="F4708" i="1"/>
  <c r="F4700" i="1"/>
  <c r="F4684" i="1"/>
  <c r="F4660" i="1"/>
  <c r="F4652" i="1"/>
  <c r="F4636" i="1"/>
  <c r="F4628" i="1"/>
  <c r="F4620" i="1"/>
  <c r="F4612" i="1"/>
  <c r="F4604" i="1"/>
  <c r="F4596" i="1"/>
  <c r="F4588" i="1"/>
  <c r="F4580" i="1"/>
  <c r="F4572" i="1"/>
  <c r="F4564" i="1"/>
  <c r="F4500" i="1"/>
  <c r="F4492" i="1"/>
  <c r="F4484" i="1"/>
  <c r="F4476" i="1"/>
  <c r="F4468" i="1"/>
  <c r="F4452" i="1"/>
  <c r="F4444" i="1"/>
  <c r="F4436" i="1"/>
  <c r="F4412" i="1"/>
  <c r="F4380" i="1"/>
  <c r="F4348" i="1"/>
  <c r="F4340" i="1"/>
  <c r="F4332" i="1"/>
  <c r="F4307" i="1"/>
  <c r="F2531" i="1"/>
  <c r="F2515" i="1"/>
  <c r="F2507" i="1"/>
  <c r="F2491" i="1"/>
  <c r="F2483" i="1"/>
  <c r="F2475" i="1"/>
  <c r="F2467" i="1"/>
  <c r="F5555" i="1"/>
  <c r="F5523" i="1"/>
  <c r="F5499" i="1"/>
  <c r="F5475" i="1"/>
  <c r="F5467" i="1"/>
  <c r="F5459" i="1"/>
  <c r="F5435" i="1"/>
  <c r="F5411" i="1"/>
  <c r="F5387" i="1"/>
  <c r="F5379" i="1"/>
  <c r="F5371" i="1"/>
  <c r="F5347" i="1"/>
  <c r="F5323" i="1"/>
  <c r="F5291" i="1"/>
  <c r="F5267" i="1"/>
  <c r="F5251" i="1"/>
  <c r="F5243" i="1"/>
  <c r="F5227" i="1"/>
  <c r="F5219" i="1"/>
  <c r="F5203" i="1"/>
  <c r="F5195" i="1"/>
  <c r="F5187" i="1"/>
  <c r="F5171" i="1"/>
  <c r="F5163" i="1"/>
  <c r="F5155" i="1"/>
  <c r="F5147" i="1"/>
  <c r="F5139" i="1"/>
  <c r="F5011" i="1"/>
  <c r="F5003" i="1"/>
  <c r="F4987" i="1"/>
  <c r="F4979" i="1"/>
  <c r="F4963" i="1"/>
  <c r="F4939" i="1"/>
  <c r="F4931" i="1"/>
  <c r="F4923" i="1"/>
  <c r="F4915" i="1"/>
  <c r="F4907" i="1"/>
  <c r="F4891" i="1"/>
  <c r="F4867" i="1"/>
  <c r="F4859" i="1"/>
  <c r="F4851" i="1"/>
  <c r="F4843" i="1"/>
  <c r="F4835" i="1"/>
  <c r="F4827" i="1"/>
  <c r="F4819" i="1"/>
  <c r="F4803" i="1"/>
  <c r="F4795" i="1"/>
  <c r="F4787" i="1"/>
  <c r="F4779" i="1"/>
  <c r="F4771" i="1"/>
  <c r="F4747" i="1"/>
  <c r="F4691" i="1"/>
  <c r="F4643" i="1"/>
  <c r="F4627" i="1"/>
  <c r="F4619" i="1"/>
  <c r="F4611" i="1"/>
  <c r="F4603" i="1"/>
  <c r="F4595" i="1"/>
  <c r="F4587" i="1"/>
  <c r="F4579" i="1"/>
  <c r="F4563" i="1"/>
  <c r="F4507" i="1"/>
  <c r="F4491" i="1"/>
  <c r="F4483" i="1"/>
  <c r="F4475" i="1"/>
  <c r="F4467" i="1"/>
  <c r="F4339" i="1"/>
  <c r="F2538" i="1"/>
  <c r="F2530" i="1"/>
  <c r="F2522" i="1"/>
  <c r="F2514" i="1"/>
  <c r="F2506" i="1"/>
  <c r="F2498" i="1"/>
  <c r="F2490" i="1"/>
  <c r="F2482" i="1"/>
  <c r="F2474" i="1"/>
  <c r="F2466" i="1"/>
  <c r="F2458" i="1"/>
  <c r="F2442" i="1"/>
  <c r="F2434" i="1"/>
  <c r="F2402" i="1"/>
  <c r="F2386" i="1"/>
  <c r="F5546" i="1"/>
  <c r="F5538" i="1"/>
  <c r="F5514" i="1"/>
  <c r="F5490" i="1"/>
  <c r="F5482" i="1"/>
  <c r="F5466" i="1"/>
  <c r="F5442" i="1"/>
  <c r="F5426" i="1"/>
  <c r="F5402" i="1"/>
  <c r="F5362" i="1"/>
  <c r="F5354" i="1"/>
  <c r="F5330" i="1"/>
  <c r="F5306" i="1"/>
  <c r="F5282" i="1"/>
  <c r="F5234" i="1"/>
  <c r="F5226" i="1"/>
  <c r="F5218" i="1"/>
  <c r="F5210" i="1"/>
  <c r="F5202" i="1"/>
  <c r="F5178" i="1"/>
  <c r="F5170" i="1"/>
  <c r="F5162" i="1"/>
  <c r="F5154" i="1"/>
  <c r="F5146" i="1"/>
  <c r="F4994" i="1"/>
  <c r="F4986" i="1"/>
  <c r="F4978" i="1"/>
  <c r="F4970" i="1"/>
  <c r="F4962" i="1"/>
  <c r="F4946" i="1"/>
  <c r="F4930" i="1"/>
  <c r="F4922" i="1"/>
  <c r="F4914" i="1"/>
  <c r="F4906" i="1"/>
  <c r="F4898" i="1"/>
  <c r="F4882" i="1"/>
  <c r="F4874" i="1"/>
  <c r="F4858" i="1"/>
  <c r="F4850" i="1"/>
  <c r="F4842" i="1"/>
  <c r="F4834" i="1"/>
  <c r="F4826" i="1"/>
  <c r="F4818" i="1"/>
  <c r="F4810" i="1"/>
  <c r="F4762" i="1"/>
  <c r="F4754" i="1"/>
  <c r="F4738" i="1"/>
  <c r="F4730" i="1"/>
  <c r="F4698" i="1"/>
  <c r="F4682" i="1"/>
  <c r="F4658" i="1"/>
  <c r="F4650" i="1"/>
  <c r="F4634" i="1"/>
  <c r="F4626" i="1"/>
  <c r="F4618" i="1"/>
  <c r="F4610" i="1"/>
  <c r="F4602" i="1"/>
  <c r="F4594" i="1"/>
  <c r="F4586" i="1"/>
  <c r="F4578" i="1"/>
  <c r="F4570" i="1"/>
  <c r="F4562" i="1"/>
  <c r="F4514" i="1"/>
  <c r="F4498" i="1"/>
  <c r="F4490" i="1"/>
  <c r="F4482" i="1"/>
  <c r="F4466" i="1"/>
  <c r="F4450" i="1"/>
  <c r="F4434" i="1"/>
  <c r="F2545" i="1"/>
  <c r="F2537" i="1"/>
  <c r="F2521" i="1"/>
  <c r="F2513" i="1"/>
  <c r="F2505" i="1"/>
  <c r="F2481" i="1"/>
  <c r="F2473" i="1"/>
  <c r="F2465" i="1"/>
  <c r="F2457" i="1"/>
  <c r="F2449" i="1"/>
  <c r="F2441" i="1"/>
  <c r="F2425" i="1"/>
  <c r="F5505" i="1"/>
  <c r="F5489" i="1"/>
  <c r="F5465" i="1"/>
  <c r="F5449" i="1"/>
  <c r="F5417" i="1"/>
  <c r="F5393" i="1"/>
  <c r="F5377" i="1"/>
  <c r="F5337" i="1"/>
  <c r="F5313" i="1"/>
  <c r="F5297" i="1"/>
  <c r="F5273" i="1"/>
  <c r="F5257" i="1"/>
  <c r="F5249" i="1"/>
  <c r="F5233" i="1"/>
  <c r="F5225" i="1"/>
  <c r="F5217" i="1"/>
  <c r="F5209" i="1"/>
  <c r="F5201" i="1"/>
  <c r="F5193" i="1"/>
  <c r="F5169" i="1"/>
  <c r="F5161" i="1"/>
  <c r="F5153" i="1"/>
  <c r="F5145" i="1"/>
  <c r="F5017" i="1"/>
  <c r="F5009" i="1"/>
  <c r="F4993" i="1"/>
  <c r="F4985" i="1"/>
  <c r="F4977" i="1"/>
  <c r="F4969" i="1"/>
  <c r="F4961" i="1"/>
  <c r="F4953" i="1"/>
  <c r="F4945" i="1"/>
  <c r="F4937" i="1"/>
  <c r="F4929" i="1"/>
  <c r="F4921" i="1"/>
  <c r="F4913" i="1"/>
  <c r="F4905" i="1"/>
  <c r="F4889" i="1"/>
  <c r="F4881" i="1"/>
  <c r="F4865" i="1"/>
  <c r="F4857" i="1"/>
  <c r="F4849" i="1"/>
  <c r="F4841" i="1"/>
  <c r="F4833" i="1"/>
  <c r="F4825" i="1"/>
  <c r="F4817" i="1"/>
  <c r="F4801" i="1"/>
  <c r="F4793" i="1"/>
  <c r="F4785" i="1"/>
  <c r="F4777" i="1"/>
  <c r="F4769" i="1"/>
  <c r="F4705" i="1"/>
  <c r="F4641" i="1"/>
  <c r="F4633" i="1"/>
  <c r="F4625" i="1"/>
  <c r="F4617" i="1"/>
  <c r="F4609" i="1"/>
  <c r="F4601" i="1"/>
  <c r="F4585" i="1"/>
  <c r="F4577" i="1"/>
  <c r="F4569" i="1"/>
  <c r="F4561" i="1"/>
  <c r="F4505" i="1"/>
  <c r="F4497" i="1"/>
  <c r="F4489" i="1"/>
  <c r="F4481" i="1"/>
  <c r="F4473" i="1"/>
  <c r="F4465" i="1"/>
  <c r="F4433" i="1"/>
  <c r="F4409" i="1"/>
  <c r="F4385" i="1"/>
  <c r="F4337" i="1"/>
  <c r="F4313" i="1"/>
  <c r="F2520" i="1"/>
  <c r="F2496" i="1"/>
  <c r="F2488" i="1"/>
  <c r="F2472" i="1"/>
  <c r="F2464" i="1"/>
  <c r="F2456" i="1"/>
  <c r="F2448" i="1"/>
  <c r="F2440" i="1"/>
  <c r="F2392" i="1"/>
  <c r="F2384" i="1"/>
  <c r="F2376" i="1"/>
  <c r="F2451" i="1"/>
  <c r="F2393" i="1"/>
  <c r="F2379" i="1"/>
  <c r="F2370" i="1"/>
  <c r="F2362" i="1"/>
  <c r="F2314" i="1"/>
  <c r="F2306" i="1"/>
  <c r="F2298" i="1"/>
  <c r="F2282" i="1"/>
  <c r="F2274" i="1"/>
  <c r="F2266" i="1"/>
  <c r="F2258" i="1"/>
  <c r="F2242" i="1"/>
  <c r="F2234" i="1"/>
  <c r="F2226" i="1"/>
  <c r="F2218" i="1"/>
  <c r="F2210" i="1"/>
  <c r="F2202" i="1"/>
  <c r="F2186" i="1"/>
  <c r="F2178" i="1"/>
  <c r="F2162" i="1"/>
  <c r="F2154" i="1"/>
  <c r="F2146" i="1"/>
  <c r="F2122" i="1"/>
  <c r="F2114" i="1"/>
  <c r="F2106" i="1"/>
  <c r="F2098" i="1"/>
  <c r="F2090" i="1"/>
  <c r="F2082" i="1"/>
  <c r="F2066" i="1"/>
  <c r="F2050" i="1"/>
  <c r="F2042" i="1"/>
  <c r="F2034" i="1"/>
  <c r="F2026" i="1"/>
  <c r="F2018" i="1"/>
  <c r="F1986" i="1"/>
  <c r="F1978" i="1"/>
  <c r="F1970" i="1"/>
  <c r="F1962" i="1"/>
  <c r="F1954" i="1"/>
  <c r="F1946" i="1"/>
  <c r="F1938" i="1"/>
  <c r="F1930" i="1"/>
  <c r="F1922" i="1"/>
  <c r="F1914" i="1"/>
  <c r="F1906" i="1"/>
  <c r="F1898" i="1"/>
  <c r="F1866" i="1"/>
  <c r="F1858" i="1"/>
  <c r="F1850" i="1"/>
  <c r="F1842" i="1"/>
  <c r="F1834" i="1"/>
  <c r="F1778" i="1"/>
  <c r="F1754" i="1"/>
  <c r="F1746" i="1"/>
  <c r="F1738" i="1"/>
  <c r="F1698" i="1"/>
  <c r="F1690" i="1"/>
  <c r="F1682" i="1"/>
  <c r="F1658" i="1"/>
  <c r="F1642" i="1"/>
  <c r="F1610" i="1"/>
  <c r="F1602" i="1"/>
  <c r="F1594" i="1"/>
  <c r="F1562" i="1"/>
  <c r="F1546" i="1"/>
  <c r="F1538" i="1"/>
  <c r="F1530" i="1"/>
  <c r="F1522" i="1"/>
  <c r="F1514" i="1"/>
  <c r="F1506" i="1"/>
  <c r="F1498" i="1"/>
  <c r="F1490" i="1"/>
  <c r="F1442" i="1"/>
  <c r="F1434" i="1"/>
  <c r="F1426" i="1"/>
  <c r="F1410" i="1"/>
  <c r="F1402" i="1"/>
  <c r="F1394" i="1"/>
  <c r="F1386" i="1"/>
  <c r="F1370" i="1"/>
  <c r="F1354" i="1"/>
  <c r="F2391" i="1"/>
  <c r="F2378" i="1"/>
  <c r="F2369" i="1"/>
  <c r="F2361" i="1"/>
  <c r="F2313" i="1"/>
  <c r="F2289" i="1"/>
  <c r="F2281" i="1"/>
  <c r="F2273" i="1"/>
  <c r="F2257" i="1"/>
  <c r="F2249" i="1"/>
  <c r="F2233" i="1"/>
  <c r="F2225" i="1"/>
  <c r="F2217" i="1"/>
  <c r="F2209" i="1"/>
  <c r="F2201" i="1"/>
  <c r="F2193" i="1"/>
  <c r="F2161" i="1"/>
  <c r="F2137" i="1"/>
  <c r="F2129" i="1"/>
  <c r="F2113" i="1"/>
  <c r="F2105" i="1"/>
  <c r="F2097" i="1"/>
  <c r="F2089" i="1"/>
  <c r="F2081" i="1"/>
  <c r="F2049" i="1"/>
  <c r="F2041" i="1"/>
  <c r="F2033" i="1"/>
  <c r="F2025" i="1"/>
  <c r="F2017" i="1"/>
  <c r="F1993" i="1"/>
  <c r="F1977" i="1"/>
  <c r="F1969" i="1"/>
  <c r="F1961" i="1"/>
  <c r="F1953" i="1"/>
  <c r="F1921" i="1"/>
  <c r="F1913" i="1"/>
  <c r="F1905" i="1"/>
  <c r="F1897" i="1"/>
  <c r="F1873" i="1"/>
  <c r="F1857" i="1"/>
  <c r="F1849" i="1"/>
  <c r="F1841" i="1"/>
  <c r="F1833" i="1"/>
  <c r="F1801" i="1"/>
  <c r="F1769" i="1"/>
  <c r="F1721" i="1"/>
  <c r="F1713" i="1"/>
  <c r="F1705" i="1"/>
  <c r="F1673" i="1"/>
  <c r="F1657" i="1"/>
  <c r="F1633" i="1"/>
  <c r="F1609" i="1"/>
  <c r="F1577" i="1"/>
  <c r="F1553" i="1"/>
  <c r="F1521" i="1"/>
  <c r="F1513" i="1"/>
  <c r="F1505" i="1"/>
  <c r="F1497" i="1"/>
  <c r="F1489" i="1"/>
  <c r="F1481" i="1"/>
  <c r="F1473" i="1"/>
  <c r="F1465" i="1"/>
  <c r="F1457" i="1"/>
  <c r="F1449" i="1"/>
  <c r="F1441" i="1"/>
  <c r="F1433" i="1"/>
  <c r="F1425" i="1"/>
  <c r="F1417" i="1"/>
  <c r="F1409" i="1"/>
  <c r="F1401" i="1"/>
  <c r="F1393" i="1"/>
  <c r="F1385" i="1"/>
  <c r="F1377" i="1"/>
  <c r="F1369" i="1"/>
  <c r="F1345" i="1"/>
  <c r="F1289" i="1"/>
  <c r="F1241" i="1"/>
  <c r="F1169" i="1"/>
  <c r="F2389" i="1"/>
  <c r="F2377" i="1"/>
  <c r="F2368" i="1"/>
  <c r="F2360" i="1"/>
  <c r="F2312" i="1"/>
  <c r="F2296" i="1"/>
  <c r="F2288" i="1"/>
  <c r="F2280" i="1"/>
  <c r="F2272" i="1"/>
  <c r="F2264" i="1"/>
  <c r="F2256" i="1"/>
  <c r="F2240" i="1"/>
  <c r="F2224" i="1"/>
  <c r="F2216" i="1"/>
  <c r="F2208" i="1"/>
  <c r="F2200" i="1"/>
  <c r="F2192" i="1"/>
  <c r="F2168" i="1"/>
  <c r="F2152" i="1"/>
  <c r="F2128" i="1"/>
  <c r="F2120" i="1"/>
  <c r="F2112" i="1"/>
  <c r="F2104" i="1"/>
  <c r="F2096" i="1"/>
  <c r="F2088" i="1"/>
  <c r="F2080" i="1"/>
  <c r="F2056" i="1"/>
  <c r="F2040" i="1"/>
  <c r="F2032" i="1"/>
  <c r="F2016" i="1"/>
  <c r="F2008" i="1"/>
  <c r="F2000" i="1"/>
  <c r="F1984" i="1"/>
  <c r="F1976" i="1"/>
  <c r="F1968" i="1"/>
  <c r="F1960" i="1"/>
  <c r="F1952" i="1"/>
  <c r="F1936" i="1"/>
  <c r="F1928" i="1"/>
  <c r="F1920" i="1"/>
  <c r="F1912" i="1"/>
  <c r="F1896" i="1"/>
  <c r="F1888" i="1"/>
  <c r="F1880" i="1"/>
  <c r="F1864" i="1"/>
  <c r="F1856" i="1"/>
  <c r="F1848" i="1"/>
  <c r="F1840" i="1"/>
  <c r="F1832" i="1"/>
  <c r="F1816" i="1"/>
  <c r="F1792" i="1"/>
  <c r="F1784" i="1"/>
  <c r="F1760" i="1"/>
  <c r="F1744" i="1"/>
  <c r="F1728" i="1"/>
  <c r="F1696" i="1"/>
  <c r="F1688" i="1"/>
  <c r="F1680" i="1"/>
  <c r="F1648" i="1"/>
  <c r="F1640" i="1"/>
  <c r="F1632" i="1"/>
  <c r="F1624" i="1"/>
  <c r="F1616" i="1"/>
  <c r="F1608" i="1"/>
  <c r="F1600" i="1"/>
  <c r="F1592" i="1"/>
  <c r="F1568" i="1"/>
  <c r="F1536" i="1"/>
  <c r="F1528" i="1"/>
  <c r="F1520" i="1"/>
  <c r="F1512" i="1"/>
  <c r="F1504" i="1"/>
  <c r="F1496" i="1"/>
  <c r="F1488" i="1"/>
  <c r="F1464" i="1"/>
  <c r="F1448" i="1"/>
  <c r="F1440" i="1"/>
  <c r="F1432" i="1"/>
  <c r="F1424" i="1"/>
  <c r="F1408" i="1"/>
  <c r="F1400" i="1"/>
  <c r="F2409" i="1"/>
  <c r="F2399" i="1"/>
  <c r="F2387" i="1"/>
  <c r="F2375" i="1"/>
  <c r="F2367" i="1"/>
  <c r="F2311" i="1"/>
  <c r="F2303" i="1"/>
  <c r="F2287" i="1"/>
  <c r="F2279" i="1"/>
  <c r="F2271" i="1"/>
  <c r="F2263" i="1"/>
  <c r="F2255" i="1"/>
  <c r="F2247" i="1"/>
  <c r="F2231" i="1"/>
  <c r="F2223" i="1"/>
  <c r="F2215" i="1"/>
  <c r="F2207" i="1"/>
  <c r="F2199" i="1"/>
  <c r="F2191" i="1"/>
  <c r="F2175" i="1"/>
  <c r="F2159" i="1"/>
  <c r="F2151" i="1"/>
  <c r="F2143" i="1"/>
  <c r="F2127" i="1"/>
  <c r="F2111" i="1"/>
  <c r="F2103" i="1"/>
  <c r="F2095" i="1"/>
  <c r="F2071" i="1"/>
  <c r="F2063" i="1"/>
  <c r="F2047" i="1"/>
  <c r="F2039" i="1"/>
  <c r="F2031" i="1"/>
  <c r="F2023" i="1"/>
  <c r="F2015" i="1"/>
  <c r="F1983" i="1"/>
  <c r="F1975" i="1"/>
  <c r="F1967" i="1"/>
  <c r="F1959" i="1"/>
  <c r="F1951" i="1"/>
  <c r="F1943" i="1"/>
  <c r="F1927" i="1"/>
  <c r="F1919" i="1"/>
  <c r="F1911" i="1"/>
  <c r="F1903" i="1"/>
  <c r="F1895" i="1"/>
  <c r="F1863" i="1"/>
  <c r="F1855" i="1"/>
  <c r="F1847" i="1"/>
  <c r="F1839" i="1"/>
  <c r="F1831" i="1"/>
  <c r="F1823" i="1"/>
  <c r="F1775" i="1"/>
  <c r="F1767" i="1"/>
  <c r="F1751" i="1"/>
  <c r="F1735" i="1"/>
  <c r="F1719" i="1"/>
  <c r="F1711" i="1"/>
  <c r="F1703" i="1"/>
  <c r="F1671" i="1"/>
  <c r="F1655" i="1"/>
  <c r="F1631" i="1"/>
  <c r="F1615" i="1"/>
  <c r="F1607" i="1"/>
  <c r="F1599" i="1"/>
  <c r="F1591" i="1"/>
  <c r="F1575" i="1"/>
  <c r="F1567" i="1"/>
  <c r="F1559" i="1"/>
  <c r="F1543" i="1"/>
  <c r="F1527" i="1"/>
  <c r="F1519" i="1"/>
  <c r="F1511" i="1"/>
  <c r="F1503" i="1"/>
  <c r="F1495" i="1"/>
  <c r="F1487" i="1"/>
  <c r="F1471" i="1"/>
  <c r="F1455" i="1"/>
  <c r="F1431" i="1"/>
  <c r="F1423" i="1"/>
  <c r="F1415" i="1"/>
  <c r="F1407" i="1"/>
  <c r="F1399" i="1"/>
  <c r="F1391" i="1"/>
  <c r="F1383" i="1"/>
  <c r="F1375" i="1"/>
  <c r="F2439" i="1"/>
  <c r="F2427" i="1"/>
  <c r="F2417" i="1"/>
  <c r="F2385" i="1"/>
  <c r="F2374" i="1"/>
  <c r="F2366" i="1"/>
  <c r="F2318" i="1"/>
  <c r="F2310" i="1"/>
  <c r="F2294" i="1"/>
  <c r="F2278" i="1"/>
  <c r="F2270" i="1"/>
  <c r="F2262" i="1"/>
  <c r="F2254" i="1"/>
  <c r="F2230" i="1"/>
  <c r="F2222" i="1"/>
  <c r="F2214" i="1"/>
  <c r="F2206" i="1"/>
  <c r="F2198" i="1"/>
  <c r="F2190" i="1"/>
  <c r="F2182" i="1"/>
  <c r="F2174" i="1"/>
  <c r="F2166" i="1"/>
  <c r="F2158" i="1"/>
  <c r="F2150" i="1"/>
  <c r="F2134" i="1"/>
  <c r="F2118" i="1"/>
  <c r="F2110" i="1"/>
  <c r="F2094" i="1"/>
  <c r="F2086" i="1"/>
  <c r="F2078" i="1"/>
  <c r="F2046" i="1"/>
  <c r="F2038" i="1"/>
  <c r="F2030" i="1"/>
  <c r="F2022" i="1"/>
  <c r="F2014" i="1"/>
  <c r="F2006" i="1"/>
  <c r="F1998" i="1"/>
  <c r="F1990" i="1"/>
  <c r="F1982" i="1"/>
  <c r="F1974" i="1"/>
  <c r="F1966" i="1"/>
  <c r="F1958" i="1"/>
  <c r="F1926" i="1"/>
  <c r="F1918" i="1"/>
  <c r="F1910" i="1"/>
  <c r="F1902" i="1"/>
  <c r="F1894" i="1"/>
  <c r="F1886" i="1"/>
  <c r="F1878" i="1"/>
  <c r="F1870" i="1"/>
  <c r="F1862" i="1"/>
  <c r="F1854" i="1"/>
  <c r="F1846" i="1"/>
  <c r="F1838" i="1"/>
  <c r="F1758" i="1"/>
  <c r="F1726" i="1"/>
  <c r="F1694" i="1"/>
  <c r="F1686" i="1"/>
  <c r="F1678" i="1"/>
  <c r="F1662" i="1"/>
  <c r="F1614" i="1"/>
  <c r="F1598" i="1"/>
  <c r="F1582" i="1"/>
  <c r="F1566" i="1"/>
  <c r="F1526" i="1"/>
  <c r="F1518" i="1"/>
  <c r="F1510" i="1"/>
  <c r="F1502" i="1"/>
  <c r="F1494" i="1"/>
  <c r="F1478" i="1"/>
  <c r="F1462" i="1"/>
  <c r="F1454" i="1"/>
  <c r="F1446" i="1"/>
  <c r="F1438" i="1"/>
  <c r="F1430" i="1"/>
  <c r="F1422" i="1"/>
  <c r="F1414" i="1"/>
  <c r="F1406" i="1"/>
  <c r="F1398" i="1"/>
  <c r="F1390" i="1"/>
  <c r="F1382" i="1"/>
  <c r="F2407" i="1"/>
  <c r="F2397" i="1"/>
  <c r="F2383" i="1"/>
  <c r="F2365" i="1"/>
  <c r="F2317" i="1"/>
  <c r="F2309" i="1"/>
  <c r="F2301" i="1"/>
  <c r="F2285" i="1"/>
  <c r="F2277" i="1"/>
  <c r="F2269" i="1"/>
  <c r="F2261" i="1"/>
  <c r="F2253" i="1"/>
  <c r="F2237" i="1"/>
  <c r="F2229" i="1"/>
  <c r="F2221" i="1"/>
  <c r="F2213" i="1"/>
  <c r="F2205" i="1"/>
  <c r="F2189" i="1"/>
  <c r="F2181" i="1"/>
  <c r="F2141" i="1"/>
  <c r="F2133" i="1"/>
  <c r="F2109" i="1"/>
  <c r="F2101" i="1"/>
  <c r="F2085" i="1"/>
  <c r="F2077" i="1"/>
  <c r="F2069" i="1"/>
  <c r="F2061" i="1"/>
  <c r="F2053" i="1"/>
  <c r="F2045" i="1"/>
  <c r="F2037" i="1"/>
  <c r="F2029" i="1"/>
  <c r="F2021" i="1"/>
  <c r="F2013" i="1"/>
  <c r="F1981" i="1"/>
  <c r="F1973" i="1"/>
  <c r="F1965" i="1"/>
  <c r="F1957" i="1"/>
  <c r="F1933" i="1"/>
  <c r="F1917" i="1"/>
  <c r="F1909" i="1"/>
  <c r="F1901" i="1"/>
  <c r="F1893" i="1"/>
  <c r="F1861" i="1"/>
  <c r="F1853" i="1"/>
  <c r="F1845" i="1"/>
  <c r="F1837" i="1"/>
  <c r="F1813" i="1"/>
  <c r="F1805" i="1"/>
  <c r="F1797" i="1"/>
  <c r="F1765" i="1"/>
  <c r="F1749" i="1"/>
  <c r="F1741" i="1"/>
  <c r="F1733" i="1"/>
  <c r="F1717" i="1"/>
  <c r="F1709" i="1"/>
  <c r="F1701" i="1"/>
  <c r="F1669" i="1"/>
  <c r="F1653" i="1"/>
  <c r="F1645" i="1"/>
  <c r="F1637" i="1"/>
  <c r="F1629" i="1"/>
  <c r="F1621" i="1"/>
  <c r="F1613" i="1"/>
  <c r="F1589" i="1"/>
  <c r="F1533" i="1"/>
  <c r="F1517" i="1"/>
  <c r="F1509" i="1"/>
  <c r="F1493" i="1"/>
  <c r="F1453" i="1"/>
  <c r="F1445" i="1"/>
  <c r="F1437" i="1"/>
  <c r="F1429" i="1"/>
  <c r="F1421" i="1"/>
  <c r="F1413" i="1"/>
  <c r="F1405" i="1"/>
  <c r="F1397" i="1"/>
  <c r="F1389" i="1"/>
  <c r="F1381" i="1"/>
  <c r="F1373" i="1"/>
  <c r="F1365" i="1"/>
  <c r="F2435" i="1"/>
  <c r="F2415" i="1"/>
  <c r="F2395" i="1"/>
  <c r="F2381" i="1"/>
  <c r="F2372" i="1"/>
  <c r="F2364" i="1"/>
  <c r="F2316" i="1"/>
  <c r="F2308" i="1"/>
  <c r="F2284" i="1"/>
  <c r="F2276" i="1"/>
  <c r="F2268" i="1"/>
  <c r="F2260" i="1"/>
  <c r="F2252" i="1"/>
  <c r="F2244" i="1"/>
  <c r="F2228" i="1"/>
  <c r="F2220" i="1"/>
  <c r="F2212" i="1"/>
  <c r="F2204" i="1"/>
  <c r="F2188" i="1"/>
  <c r="F2172" i="1"/>
  <c r="F2156" i="1"/>
  <c r="F2148" i="1"/>
  <c r="F2132" i="1"/>
  <c r="F2124" i="1"/>
  <c r="F2116" i="1"/>
  <c r="F2108" i="1"/>
  <c r="F2092" i="1"/>
  <c r="F2076" i="1"/>
  <c r="F2044" i="1"/>
  <c r="F2036" i="1"/>
  <c r="F2028" i="1"/>
  <c r="F2020" i="1"/>
  <c r="F2012" i="1"/>
  <c r="F1996" i="1"/>
  <c r="F1988" i="1"/>
  <c r="F1980" i="1"/>
  <c r="F1972" i="1"/>
  <c r="F1956" i="1"/>
  <c r="F1948" i="1"/>
  <c r="F1940" i="1"/>
  <c r="F1924" i="1"/>
  <c r="F1916" i="1"/>
  <c r="F1908" i="1"/>
  <c r="F1900" i="1"/>
  <c r="F1892" i="1"/>
  <c r="F1876" i="1"/>
  <c r="F1868" i="1"/>
  <c r="F1860" i="1"/>
  <c r="F1852" i="1"/>
  <c r="F1836" i="1"/>
  <c r="F1820" i="1"/>
  <c r="F1788" i="1"/>
  <c r="F1772" i="1"/>
  <c r="F1756" i="1"/>
  <c r="F1724" i="1"/>
  <c r="F1692" i="1"/>
  <c r="F1676" i="1"/>
  <c r="F1636" i="1"/>
  <c r="F1628" i="1"/>
  <c r="F1612" i="1"/>
  <c r="F1604" i="1"/>
  <c r="F1588" i="1"/>
  <c r="F1572" i="1"/>
  <c r="F1556" i="1"/>
  <c r="F1548" i="1"/>
  <c r="F1540" i="1"/>
  <c r="F1524" i="1"/>
  <c r="F1516" i="1"/>
  <c r="F1508" i="1"/>
  <c r="F1500" i="1"/>
  <c r="F1492" i="1"/>
  <c r="F1468" i="1"/>
  <c r="F1460" i="1"/>
  <c r="F1452" i="1"/>
  <c r="F1444" i="1"/>
  <c r="F1436" i="1"/>
  <c r="F1428" i="1"/>
  <c r="F1420" i="1"/>
  <c r="F1404" i="1"/>
  <c r="F1396" i="1"/>
  <c r="F1388" i="1"/>
  <c r="F2380" i="1"/>
  <c r="F2371" i="1"/>
  <c r="F2363" i="1"/>
  <c r="F2315" i="1"/>
  <c r="F2307" i="1"/>
  <c r="F2291" i="1"/>
  <c r="F2283" i="1"/>
  <c r="F2275" i="1"/>
  <c r="F2267" i="1"/>
  <c r="F2259" i="1"/>
  <c r="F2235" i="1"/>
  <c r="F2227" i="1"/>
  <c r="F2219" i="1"/>
  <c r="F2203" i="1"/>
  <c r="F2187" i="1"/>
  <c r="F2179" i="1"/>
  <c r="F2171" i="1"/>
  <c r="F2163" i="1"/>
  <c r="F2155" i="1"/>
  <c r="F2147" i="1"/>
  <c r="F2139" i="1"/>
  <c r="F2131" i="1"/>
  <c r="F2123" i="1"/>
  <c r="F2115" i="1"/>
  <c r="F2107" i="1"/>
  <c r="F2099" i="1"/>
  <c r="F2083" i="1"/>
  <c r="F2075" i="1"/>
  <c r="F2059" i="1"/>
  <c r="F2051" i="1"/>
  <c r="F2043" i="1"/>
  <c r="F2035" i="1"/>
  <c r="F2027" i="1"/>
  <c r="F2019" i="1"/>
  <c r="F2011" i="1"/>
  <c r="F2003" i="1"/>
  <c r="F1987" i="1"/>
  <c r="F1979" i="1"/>
  <c r="F1971" i="1"/>
  <c r="F1963" i="1"/>
  <c r="F1955" i="1"/>
  <c r="F1923" i="1"/>
  <c r="F1915" i="1"/>
  <c r="F1907" i="1"/>
  <c r="F1899" i="1"/>
  <c r="F1891" i="1"/>
  <c r="F1883" i="1"/>
  <c r="F1867" i="1"/>
  <c r="F1859" i="1"/>
  <c r="F1851" i="1"/>
  <c r="F1843" i="1"/>
  <c r="F1835" i="1"/>
  <c r="F1827" i="1"/>
  <c r="F1819" i="1"/>
  <c r="F1811" i="1"/>
  <c r="F1763" i="1"/>
  <c r="F1731" i="1"/>
  <c r="F1707" i="1"/>
  <c r="F1667" i="1"/>
  <c r="F1651" i="1"/>
  <c r="F1643" i="1"/>
  <c r="F1635" i="1"/>
  <c r="F1627" i="1"/>
  <c r="F1619" i="1"/>
  <c r="F1603" i="1"/>
  <c r="F1595" i="1"/>
  <c r="F1523" i="1"/>
  <c r="F1515" i="1"/>
  <c r="F1507" i="1"/>
  <c r="F1499" i="1"/>
  <c r="F1491" i="1"/>
  <c r="F1483" i="1"/>
  <c r="F1475" i="1"/>
  <c r="F1467" i="1"/>
  <c r="F1459" i="1"/>
  <c r="F1443" i="1"/>
  <c r="F1435" i="1"/>
  <c r="F1427" i="1"/>
  <c r="F1419" i="1"/>
  <c r="F1411" i="1"/>
  <c r="F1403" i="1"/>
  <c r="F1395" i="1"/>
  <c r="F1387" i="1"/>
  <c r="F1379" i="1"/>
  <c r="F1371" i="1"/>
  <c r="F1376" i="1"/>
  <c r="F1344" i="1"/>
  <c r="F1336" i="1"/>
  <c r="F1328" i="1"/>
  <c r="F1320" i="1"/>
  <c r="F1312" i="1"/>
  <c r="F1304" i="1"/>
  <c r="F1296" i="1"/>
  <c r="F1287" i="1"/>
  <c r="F1271" i="1"/>
  <c r="F1247" i="1"/>
  <c r="F1222" i="1"/>
  <c r="F1206" i="1"/>
  <c r="F1198" i="1"/>
  <c r="F1190" i="1"/>
  <c r="F1182" i="1"/>
  <c r="F1174" i="1"/>
  <c r="F1165" i="1"/>
  <c r="F1109" i="1"/>
  <c r="F1085" i="1"/>
  <c r="F1077" i="1"/>
  <c r="F1069" i="1"/>
  <c r="F1061" i="1"/>
  <c r="F1053" i="1"/>
  <c r="F1037" i="1"/>
  <c r="F1029" i="1"/>
  <c r="F997" i="1"/>
  <c r="F989" i="1"/>
  <c r="F981" i="1"/>
  <c r="F973" i="1"/>
  <c r="F965" i="1"/>
  <c r="F957" i="1"/>
  <c r="F949" i="1"/>
  <c r="F933" i="1"/>
  <c r="F925" i="1"/>
  <c r="F917" i="1"/>
  <c r="F893" i="1"/>
  <c r="F885" i="1"/>
  <c r="F877" i="1"/>
  <c r="F869" i="1"/>
  <c r="F861" i="1"/>
  <c r="F853" i="1"/>
  <c r="F845" i="1"/>
  <c r="F829" i="1"/>
  <c r="F813" i="1"/>
  <c r="F805" i="1"/>
  <c r="F757" i="1"/>
  <c r="F733" i="1"/>
  <c r="F725" i="1"/>
  <c r="F709" i="1"/>
  <c r="F613" i="1"/>
  <c r="F605" i="1"/>
  <c r="F597" i="1"/>
  <c r="F589" i="1"/>
  <c r="F573" i="1"/>
  <c r="F540" i="1"/>
  <c r="F532" i="1"/>
  <c r="F524" i="1"/>
  <c r="F516" i="1"/>
  <c r="F508" i="1"/>
  <c r="F500" i="1"/>
  <c r="F484" i="1"/>
  <c r="F476" i="1"/>
  <c r="F468" i="1"/>
  <c r="F460" i="1"/>
  <c r="F452" i="1"/>
  <c r="F436" i="1"/>
  <c r="F420" i="1"/>
  <c r="F284" i="1"/>
  <c r="F276" i="1"/>
  <c r="F268" i="1"/>
  <c r="F252" i="1"/>
  <c r="F244" i="1"/>
  <c r="F228" i="1"/>
  <c r="F220" i="1"/>
  <c r="F204" i="1"/>
  <c r="F196" i="1"/>
  <c r="F180" i="1"/>
  <c r="F172" i="1"/>
  <c r="F156" i="1"/>
  <c r="F148" i="1"/>
  <c r="F132" i="1"/>
  <c r="F108" i="1"/>
  <c r="F1374" i="1"/>
  <c r="F1278" i="1"/>
  <c r="F1254" i="1"/>
  <c r="F1237" i="1"/>
  <c r="F1229" i="1"/>
  <c r="F1213" i="1"/>
  <c r="F1132" i="1"/>
  <c r="F1108" i="1"/>
  <c r="F1100" i="1"/>
  <c r="F1092" i="1"/>
  <c r="F1084" i="1"/>
  <c r="F1068" i="1"/>
  <c r="F1044" i="1"/>
  <c r="F1012" i="1"/>
  <c r="F1004" i="1"/>
  <c r="F980" i="1"/>
  <c r="F972" i="1"/>
  <c r="F964" i="1"/>
  <c r="F956" i="1"/>
  <c r="F948" i="1"/>
  <c r="F940" i="1"/>
  <c r="F932" i="1"/>
  <c r="F924" i="1"/>
  <c r="F916" i="1"/>
  <c r="F908" i="1"/>
  <c r="F900" i="1"/>
  <c r="F892" i="1"/>
  <c r="F884" i="1"/>
  <c r="F876" i="1"/>
  <c r="F868" i="1"/>
  <c r="F860" i="1"/>
  <c r="F852" i="1"/>
  <c r="F844" i="1"/>
  <c r="F828" i="1"/>
  <c r="F820" i="1"/>
  <c r="F812" i="1"/>
  <c r="F804" i="1"/>
  <c r="F788" i="1"/>
  <c r="F780" i="1"/>
  <c r="F772" i="1"/>
  <c r="F764" i="1"/>
  <c r="F748" i="1"/>
  <c r="F740" i="1"/>
  <c r="F724" i="1"/>
  <c r="F716" i="1"/>
  <c r="F620" i="1"/>
  <c r="F612" i="1"/>
  <c r="F604" i="1"/>
  <c r="F588" i="1"/>
  <c r="F555" i="1"/>
  <c r="F547" i="1"/>
  <c r="F539" i="1"/>
  <c r="F531" i="1"/>
  <c r="F515" i="1"/>
  <c r="F499" i="1"/>
  <c r="F467" i="1"/>
  <c r="F459" i="1"/>
  <c r="F451" i="1"/>
  <c r="F443" i="1"/>
  <c r="F435" i="1"/>
  <c r="F403" i="1"/>
  <c r="F395" i="1"/>
  <c r="F387" i="1"/>
  <c r="F379" i="1"/>
  <c r="F371" i="1"/>
  <c r="F363" i="1"/>
  <c r="F355" i="1"/>
  <c r="F347" i="1"/>
  <c r="F339" i="1"/>
  <c r="F331" i="1"/>
  <c r="F323" i="1"/>
  <c r="F315" i="1"/>
  <c r="F259" i="1"/>
  <c r="F243" i="1"/>
  <c r="F235" i="1"/>
  <c r="F219" i="1"/>
  <c r="F211" i="1"/>
  <c r="F1372" i="1"/>
  <c r="F1351" i="1"/>
  <c r="F1326" i="1"/>
  <c r="F1318" i="1"/>
  <c r="F1310" i="1"/>
  <c r="F1302" i="1"/>
  <c r="F1294" i="1"/>
  <c r="F1261" i="1"/>
  <c r="F1245" i="1"/>
  <c r="F1204" i="1"/>
  <c r="F1196" i="1"/>
  <c r="F1188" i="1"/>
  <c r="F1180" i="1"/>
  <c r="F1172" i="1"/>
  <c r="F1139" i="1"/>
  <c r="F1107" i="1"/>
  <c r="F1075" i="1"/>
  <c r="F1067" i="1"/>
  <c r="F1035" i="1"/>
  <c r="F1027" i="1"/>
  <c r="F1019" i="1"/>
  <c r="F995" i="1"/>
  <c r="F979" i="1"/>
  <c r="F971" i="1"/>
  <c r="F963" i="1"/>
  <c r="F955" i="1"/>
  <c r="F947" i="1"/>
  <c r="F939" i="1"/>
  <c r="F923" i="1"/>
  <c r="F915" i="1"/>
  <c r="F907" i="1"/>
  <c r="F899" i="1"/>
  <c r="F891" i="1"/>
  <c r="F875" i="1"/>
  <c r="F859" i="1"/>
  <c r="F835" i="1"/>
  <c r="F819" i="1"/>
  <c r="F811" i="1"/>
  <c r="F723" i="1"/>
  <c r="F715" i="1"/>
  <c r="F619" i="1"/>
  <c r="F611" i="1"/>
  <c r="F603" i="1"/>
  <c r="F595" i="1"/>
  <c r="F587" i="1"/>
  <c r="F579" i="1"/>
  <c r="F571" i="1"/>
  <c r="F562" i="1"/>
  <c r="F546" i="1"/>
  <c r="F538" i="1"/>
  <c r="F530" i="1"/>
  <c r="F522" i="1"/>
  <c r="F514" i="1"/>
  <c r="F498" i="1"/>
  <c r="F490" i="1"/>
  <c r="F482" i="1"/>
  <c r="F466" i="1"/>
  <c r="F458" i="1"/>
  <c r="F450" i="1"/>
  <c r="F442" i="1"/>
  <c r="F434" i="1"/>
  <c r="F306" i="1"/>
  <c r="F290" i="1"/>
  <c r="F282" i="1"/>
  <c r="F274" i="1"/>
  <c r="F258" i="1"/>
  <c r="F250" i="1"/>
  <c r="F234" i="1"/>
  <c r="F226" i="1"/>
  <c r="F210" i="1"/>
  <c r="F202" i="1"/>
  <c r="F186" i="1"/>
  <c r="F178" i="1"/>
  <c r="F162" i="1"/>
  <c r="F154" i="1"/>
  <c r="F138" i="1"/>
  <c r="F114" i="1"/>
  <c r="F98" i="1"/>
  <c r="F90" i="1"/>
  <c r="F74" i="1"/>
  <c r="F66" i="1"/>
  <c r="F50" i="1"/>
  <c r="F1368" i="1"/>
  <c r="F1333" i="1"/>
  <c r="F1284" i="1"/>
  <c r="F1276" i="1"/>
  <c r="F1268" i="1"/>
  <c r="F1252" i="1"/>
  <c r="F1219" i="1"/>
  <c r="F1211" i="1"/>
  <c r="F1130" i="1"/>
  <c r="F1114" i="1"/>
  <c r="F1106" i="1"/>
  <c r="F1098" i="1"/>
  <c r="F1074" i="1"/>
  <c r="F1066" i="1"/>
  <c r="F1050" i="1"/>
  <c r="F1042" i="1"/>
  <c r="F1026" i="1"/>
  <c r="F1010" i="1"/>
  <c r="F1002" i="1"/>
  <c r="F978" i="1"/>
  <c r="F970" i="1"/>
  <c r="F962" i="1"/>
  <c r="F946" i="1"/>
  <c r="F938" i="1"/>
  <c r="F930" i="1"/>
  <c r="F922" i="1"/>
  <c r="F906" i="1"/>
  <c r="F898" i="1"/>
  <c r="F890" i="1"/>
  <c r="F882" i="1"/>
  <c r="F874" i="1"/>
  <c r="F866" i="1"/>
  <c r="F858" i="1"/>
  <c r="F850" i="1"/>
  <c r="F842" i="1"/>
  <c r="F834" i="1"/>
  <c r="F826" i="1"/>
  <c r="F818" i="1"/>
  <c r="F810" i="1"/>
  <c r="F770" i="1"/>
  <c r="F754" i="1"/>
  <c r="F746" i="1"/>
  <c r="F738" i="1"/>
  <c r="F730" i="1"/>
  <c r="F714" i="1"/>
  <c r="F706" i="1"/>
  <c r="F618" i="1"/>
  <c r="F610" i="1"/>
  <c r="F602" i="1"/>
  <c r="F594" i="1"/>
  <c r="F586" i="1"/>
  <c r="F545" i="1"/>
  <c r="F537" i="1"/>
  <c r="F529" i="1"/>
  <c r="F521" i="1"/>
  <c r="F513" i="1"/>
  <c r="F497" i="1"/>
  <c r="F473" i="1"/>
  <c r="F457" i="1"/>
  <c r="F449" i="1"/>
  <c r="F441" i="1"/>
  <c r="F433" i="1"/>
  <c r="F417" i="1"/>
  <c r="F409" i="1"/>
  <c r="F401" i="1"/>
  <c r="F393" i="1"/>
  <c r="F385" i="1"/>
  <c r="F377" i="1"/>
  <c r="F369" i="1"/>
  <c r="F361" i="1"/>
  <c r="F353" i="1"/>
  <c r="F345" i="1"/>
  <c r="F337" i="1"/>
  <c r="F329" i="1"/>
  <c r="F321" i="1"/>
  <c r="F313" i="1"/>
  <c r="F297" i="1"/>
  <c r="F265" i="1"/>
  <c r="F249" i="1"/>
  <c r="F241" i="1"/>
  <c r="F225" i="1"/>
  <c r="F217" i="1"/>
  <c r="F1392" i="1"/>
  <c r="F1367" i="1"/>
  <c r="F1358" i="1"/>
  <c r="F1340" i="1"/>
  <c r="F1324" i="1"/>
  <c r="F1316" i="1"/>
  <c r="F1308" i="1"/>
  <c r="F1300" i="1"/>
  <c r="F1259" i="1"/>
  <c r="F1243" i="1"/>
  <c r="F1226" i="1"/>
  <c r="F1202" i="1"/>
  <c r="F1194" i="1"/>
  <c r="F1186" i="1"/>
  <c r="F1178" i="1"/>
  <c r="F1137" i="1"/>
  <c r="F1089" i="1"/>
  <c r="F1081" i="1"/>
  <c r="F1073" i="1"/>
  <c r="F1065" i="1"/>
  <c r="F1057" i="1"/>
  <c r="F1033" i="1"/>
  <c r="F1025" i="1"/>
  <c r="F1017" i="1"/>
  <c r="F993" i="1"/>
  <c r="F985" i="1"/>
  <c r="F977" i="1"/>
  <c r="F961" i="1"/>
  <c r="F953" i="1"/>
  <c r="F945" i="1"/>
  <c r="F929" i="1"/>
  <c r="F921" i="1"/>
  <c r="F913" i="1"/>
  <c r="F905" i="1"/>
  <c r="F897" i="1"/>
  <c r="F889" i="1"/>
  <c r="F881" i="1"/>
  <c r="F873" i="1"/>
  <c r="F865" i="1"/>
  <c r="F857" i="1"/>
  <c r="F841" i="1"/>
  <c r="F833" i="1"/>
  <c r="F825" i="1"/>
  <c r="F817" i="1"/>
  <c r="F809" i="1"/>
  <c r="F793" i="1"/>
  <c r="F745" i="1"/>
  <c r="F713" i="1"/>
  <c r="F609" i="1"/>
  <c r="F601" i="1"/>
  <c r="F593" i="1"/>
  <c r="F585" i="1"/>
  <c r="F577" i="1"/>
  <c r="F569" i="1"/>
  <c r="F552" i="1"/>
  <c r="F536" i="1"/>
  <c r="F528" i="1"/>
  <c r="F520" i="1"/>
  <c r="F512" i="1"/>
  <c r="F504" i="1"/>
  <c r="F496" i="1"/>
  <c r="F488" i="1"/>
  <c r="F480" i="1"/>
  <c r="F464" i="1"/>
  <c r="F456" i="1"/>
  <c r="F448" i="1"/>
  <c r="F440" i="1"/>
  <c r="F432" i="1"/>
  <c r="F424" i="1"/>
  <c r="F288" i="1"/>
  <c r="F280" i="1"/>
  <c r="F272" i="1"/>
  <c r="F264" i="1"/>
  <c r="F256" i="1"/>
  <c r="F240" i="1"/>
  <c r="F232" i="1"/>
  <c r="F216" i="1"/>
  <c r="F208" i="1"/>
  <c r="F192" i="1"/>
  <c r="F184" i="1"/>
  <c r="F168" i="1"/>
  <c r="F160" i="1"/>
  <c r="F144" i="1"/>
  <c r="F136" i="1"/>
  <c r="F104" i="1"/>
  <c r="F1384" i="1"/>
  <c r="F1366" i="1"/>
  <c r="F1348" i="1"/>
  <c r="F1291" i="1"/>
  <c r="F1282" i="1"/>
  <c r="F1274" i="1"/>
  <c r="F1266" i="1"/>
  <c r="F1250" i="1"/>
  <c r="F1128" i="1"/>
  <c r="F1112" i="1"/>
  <c r="F1104" i="1"/>
  <c r="F1096" i="1"/>
  <c r="F1072" i="1"/>
  <c r="F1064" i="1"/>
  <c r="F1048" i="1"/>
  <c r="F1024" i="1"/>
  <c r="F984" i="1"/>
  <c r="F976" i="1"/>
  <c r="F960" i="1"/>
  <c r="F952" i="1"/>
  <c r="F944" i="1"/>
  <c r="F936" i="1"/>
  <c r="F928" i="1"/>
  <c r="F920" i="1"/>
  <c r="F912" i="1"/>
  <c r="F904" i="1"/>
  <c r="F896" i="1"/>
  <c r="F888" i="1"/>
  <c r="F880" i="1"/>
  <c r="F872" i="1"/>
  <c r="F864" i="1"/>
  <c r="F856" i="1"/>
  <c r="F848" i="1"/>
  <c r="F840" i="1"/>
  <c r="F832" i="1"/>
  <c r="F816" i="1"/>
  <c r="F808" i="1"/>
  <c r="F776" i="1"/>
  <c r="F768" i="1"/>
  <c r="F744" i="1"/>
  <c r="F736" i="1"/>
  <c r="F728" i="1"/>
  <c r="F720" i="1"/>
  <c r="F704" i="1"/>
  <c r="F616" i="1"/>
  <c r="F608" i="1"/>
  <c r="F600" i="1"/>
  <c r="F592" i="1"/>
  <c r="F584" i="1"/>
  <c r="F559" i="1"/>
  <c r="F543" i="1"/>
  <c r="F535" i="1"/>
  <c r="F527" i="1"/>
  <c r="F519" i="1"/>
  <c r="F511" i="1"/>
  <c r="F487" i="1"/>
  <c r="F463" i="1"/>
  <c r="F455" i="1"/>
  <c r="F447" i="1"/>
  <c r="F439" i="1"/>
  <c r="F431" i="1"/>
  <c r="F415" i="1"/>
  <c r="F407" i="1"/>
  <c r="F399" i="1"/>
  <c r="F391" i="1"/>
  <c r="F383" i="1"/>
  <c r="F375" i="1"/>
  <c r="F367" i="1"/>
  <c r="F359" i="1"/>
  <c r="F351" i="1"/>
  <c r="F343" i="1"/>
  <c r="F335" i="1"/>
  <c r="F327" i="1"/>
  <c r="F319" i="1"/>
  <c r="F311" i="1"/>
  <c r="F303" i="1"/>
  <c r="F295" i="1"/>
  <c r="F255" i="1"/>
  <c r="F247" i="1"/>
  <c r="F231" i="1"/>
  <c r="F223" i="1"/>
  <c r="F207" i="1"/>
  <c r="F199" i="1"/>
  <c r="F183" i="1"/>
  <c r="F175" i="1"/>
  <c r="F1380" i="1"/>
  <c r="F1364" i="1"/>
  <c r="F1338" i="1"/>
  <c r="F1330" i="1"/>
  <c r="F1322" i="1"/>
  <c r="F1314" i="1"/>
  <c r="F1306" i="1"/>
  <c r="F1298" i="1"/>
  <c r="F1232" i="1"/>
  <c r="F1208" i="1"/>
  <c r="F1200" i="1"/>
  <c r="F1192" i="1"/>
  <c r="F1184" i="1"/>
  <c r="F1167" i="1"/>
  <c r="F1111" i="1"/>
  <c r="F1087" i="1"/>
  <c r="F1071" i="1"/>
  <c r="F1063" i="1"/>
  <c r="F1055" i="1"/>
  <c r="F1039" i="1"/>
  <c r="F1023" i="1"/>
  <c r="F1007" i="1"/>
  <c r="F999" i="1"/>
  <c r="F991" i="1"/>
  <c r="F983" i="1"/>
  <c r="F975" i="1"/>
  <c r="F967" i="1"/>
  <c r="F959" i="1"/>
  <c r="F951" i="1"/>
  <c r="F943" i="1"/>
  <c r="F935" i="1"/>
  <c r="F927" i="1"/>
  <c r="F919" i="1"/>
  <c r="F911" i="1"/>
  <c r="F903" i="1"/>
  <c r="F887" i="1"/>
  <c r="F871" i="1"/>
  <c r="F855" i="1"/>
  <c r="F847" i="1"/>
  <c r="F839" i="1"/>
  <c r="F831" i="1"/>
  <c r="F823" i="1"/>
  <c r="F815" i="1"/>
  <c r="F807" i="1"/>
  <c r="F783" i="1"/>
  <c r="F759" i="1"/>
  <c r="F743" i="1"/>
  <c r="F735" i="1"/>
  <c r="F615" i="1"/>
  <c r="F607" i="1"/>
  <c r="F599" i="1"/>
  <c r="F591" i="1"/>
  <c r="F583" i="1"/>
  <c r="F575" i="1"/>
  <c r="F567" i="1"/>
  <c r="F542" i="1"/>
  <c r="F534" i="1"/>
  <c r="F526" i="1"/>
  <c r="F518" i="1"/>
  <c r="F510" i="1"/>
  <c r="F502" i="1"/>
  <c r="F486" i="1"/>
  <c r="F478" i="1"/>
  <c r="F470" i="1"/>
  <c r="F462" i="1"/>
  <c r="F454" i="1"/>
  <c r="F446" i="1"/>
  <c r="F438" i="1"/>
  <c r="F430" i="1"/>
  <c r="F422" i="1"/>
  <c r="F286" i="1"/>
  <c r="F278" i="1"/>
  <c r="F270" i="1"/>
  <c r="F262" i="1"/>
  <c r="F246" i="1"/>
  <c r="F238" i="1"/>
  <c r="F222" i="1"/>
  <c r="F214" i="1"/>
  <c r="F198" i="1"/>
  <c r="F190" i="1"/>
  <c r="F174" i="1"/>
  <c r="F166" i="1"/>
  <c r="F150" i="1"/>
  <c r="F1363" i="1"/>
  <c r="F1280" i="1"/>
  <c r="F1264" i="1"/>
  <c r="F1256" i="1"/>
  <c r="F1223" i="1"/>
  <c r="F1215" i="1"/>
  <c r="F1134" i="1"/>
  <c r="F1110" i="1"/>
  <c r="F1102" i="1"/>
  <c r="F1094" i="1"/>
  <c r="F1086" i="1"/>
  <c r="F1078" i="1"/>
  <c r="F1070" i="1"/>
  <c r="F1062" i="1"/>
  <c r="F1046" i="1"/>
  <c r="F1030" i="1"/>
  <c r="F1014" i="1"/>
  <c r="F982" i="1"/>
  <c r="F974" i="1"/>
  <c r="F966" i="1"/>
  <c r="F958" i="1"/>
  <c r="F950" i="1"/>
  <c r="F942" i="1"/>
  <c r="F934" i="1"/>
  <c r="F926" i="1"/>
  <c r="F918" i="1"/>
  <c r="F910" i="1"/>
  <c r="F902" i="1"/>
  <c r="F894" i="1"/>
  <c r="F886" i="1"/>
  <c r="F878" i="1"/>
  <c r="F870" i="1"/>
  <c r="F862" i="1"/>
  <c r="F846" i="1"/>
  <c r="F830" i="1"/>
  <c r="F822" i="1"/>
  <c r="F814" i="1"/>
  <c r="F798" i="1"/>
  <c r="F774" i="1"/>
  <c r="F766" i="1"/>
  <c r="F750" i="1"/>
  <c r="F734" i="1"/>
  <c r="F726" i="1"/>
  <c r="F718" i="1"/>
  <c r="F702" i="1"/>
  <c r="F622" i="1"/>
  <c r="F614" i="1"/>
  <c r="F606" i="1"/>
  <c r="F598" i="1"/>
  <c r="F590" i="1"/>
  <c r="F582" i="1"/>
  <c r="F557" i="1"/>
  <c r="F549" i="1"/>
  <c r="F541" i="1"/>
  <c r="F533" i="1"/>
  <c r="F525" i="1"/>
  <c r="F517" i="1"/>
  <c r="F509" i="1"/>
  <c r="F501" i="1"/>
  <c r="F493" i="1"/>
  <c r="F461" i="1"/>
  <c r="F453" i="1"/>
  <c r="F445" i="1"/>
  <c r="F437" i="1"/>
  <c r="F429" i="1"/>
  <c r="F413" i="1"/>
  <c r="F405" i="1"/>
  <c r="F397" i="1"/>
  <c r="F389" i="1"/>
  <c r="F381" i="1"/>
  <c r="F373" i="1"/>
  <c r="F365" i="1"/>
  <c r="F357" i="1"/>
  <c r="F349" i="1"/>
  <c r="F341" i="1"/>
  <c r="F333" i="1"/>
  <c r="F317" i="1"/>
  <c r="F301" i="1"/>
  <c r="F293" i="1"/>
  <c r="F261" i="1"/>
  <c r="F253" i="1"/>
  <c r="F237" i="1"/>
  <c r="F229" i="1"/>
  <c r="F213" i="1"/>
  <c r="F205" i="1"/>
  <c r="F195" i="1"/>
  <c r="F169" i="1"/>
  <c r="F157" i="1"/>
  <c r="F145" i="1"/>
  <c r="F125" i="1"/>
  <c r="F117" i="1"/>
  <c r="F107" i="1"/>
  <c r="F87" i="1"/>
  <c r="F53" i="1"/>
  <c r="F44" i="1"/>
  <c r="F36" i="1"/>
  <c r="F20" i="1"/>
  <c r="F12" i="1"/>
  <c r="F45" i="1"/>
  <c r="F181" i="1"/>
  <c r="F133" i="1"/>
  <c r="F96" i="1"/>
  <c r="F86" i="1"/>
  <c r="F78" i="1"/>
  <c r="F69" i="1"/>
  <c r="F60" i="1"/>
  <c r="F35" i="1"/>
  <c r="F27" i="1"/>
  <c r="F11" i="1"/>
  <c r="F42" i="1"/>
  <c r="F18" i="1"/>
  <c r="F9" i="1"/>
  <c r="F99" i="1"/>
  <c r="F21" i="1"/>
  <c r="F193" i="1"/>
  <c r="F165" i="1"/>
  <c r="F153" i="1"/>
  <c r="F142" i="1"/>
  <c r="F123" i="1"/>
  <c r="F105" i="1"/>
  <c r="F95" i="1"/>
  <c r="F77" i="1"/>
  <c r="F68" i="1"/>
  <c r="F59" i="1"/>
  <c r="F51" i="1"/>
  <c r="F26" i="1"/>
  <c r="F17" i="1"/>
  <c r="F24" i="1"/>
  <c r="F71" i="1"/>
  <c r="F177" i="1"/>
  <c r="F141" i="1"/>
  <c r="F113" i="1"/>
  <c r="F84" i="1"/>
  <c r="F41" i="1"/>
  <c r="F33" i="1"/>
  <c r="F54" i="1"/>
  <c r="F189" i="1"/>
  <c r="F163" i="1"/>
  <c r="F151" i="1"/>
  <c r="F129" i="1"/>
  <c r="F121" i="1"/>
  <c r="F102" i="1"/>
  <c r="F93" i="1"/>
  <c r="F83" i="1"/>
  <c r="F75" i="1"/>
  <c r="F65" i="1"/>
  <c r="F57" i="1"/>
  <c r="F48" i="1"/>
  <c r="F32" i="1"/>
  <c r="F8" i="1"/>
  <c r="F80" i="1"/>
  <c r="F201" i="1"/>
  <c r="F139" i="1"/>
  <c r="F111" i="1"/>
  <c r="F101" i="1"/>
  <c r="F56" i="1"/>
  <c r="F47" i="1"/>
  <c r="F39" i="1"/>
  <c r="F23" i="1"/>
  <c r="F15" i="1"/>
  <c r="F72" i="1"/>
  <c r="F38" i="1"/>
  <c r="F14" i="1"/>
  <c r="F62" i="1"/>
  <c r="F29" i="1"/>
  <c r="F187" i="1"/>
  <c r="F171" i="1"/>
  <c r="F159" i="1"/>
  <c r="F147" i="1"/>
  <c r="F127" i="1"/>
  <c r="F119" i="1"/>
  <c r="F110" i="1"/>
  <c r="F89" i="1"/>
  <c r="F81" i="1"/>
  <c r="F63" i="1"/>
  <c r="F30" i="1"/>
  <c r="F135" i="1"/>
  <c r="C16" i="22"/>
  <c r="C9" i="22"/>
  <c r="J74" i="10" l="1"/>
  <c r="N74" i="10"/>
  <c r="J456" i="10"/>
  <c r="N456" i="10" s="1"/>
  <c r="J385" i="10"/>
  <c r="N385" i="10"/>
  <c r="J422" i="10"/>
  <c r="N422" i="10"/>
  <c r="J114" i="10"/>
  <c r="N114" i="10"/>
  <c r="J28" i="10"/>
  <c r="N28" i="10"/>
  <c r="J510" i="10"/>
  <c r="N614" i="10"/>
  <c r="J614" i="10"/>
  <c r="N510" i="10"/>
  <c r="J571" i="10"/>
  <c r="N571" i="10"/>
  <c r="J363" i="10"/>
  <c r="N363" i="10"/>
  <c r="J487" i="10"/>
  <c r="N487" i="10"/>
  <c r="J549" i="10"/>
  <c r="N549" i="10" s="1"/>
  <c r="J157" i="10"/>
  <c r="J5" i="10"/>
  <c r="N157" i="10"/>
  <c r="N5" i="10"/>
  <c r="N186" i="10"/>
  <c r="N184" i="10" s="1"/>
  <c r="C85" i="22"/>
  <c r="C82" i="22"/>
  <c r="C81" i="22"/>
  <c r="M25" i="9"/>
  <c r="M30" i="22"/>
  <c r="M24" i="9"/>
  <c r="M29" i="22"/>
  <c r="M23" i="9"/>
  <c r="M26" i="22"/>
  <c r="M20" i="9"/>
  <c r="M18" i="9"/>
  <c r="M23" i="22"/>
  <c r="M17" i="9"/>
  <c r="M22" i="22"/>
  <c r="M16" i="9"/>
  <c r="M21" i="22"/>
  <c r="M15" i="9"/>
  <c r="M10" i="22"/>
  <c r="M8" i="22"/>
  <c r="M7" i="22"/>
  <c r="M6" i="22"/>
  <c r="M5" i="22"/>
  <c r="J60" i="9"/>
  <c r="J59" i="9"/>
  <c r="J57" i="9"/>
  <c r="J56" i="9"/>
  <c r="J55" i="9"/>
  <c r="J54" i="9"/>
  <c r="J53" i="9"/>
  <c r="J55" i="22"/>
  <c r="J49" i="9"/>
  <c r="J54" i="22"/>
  <c r="J48" i="9"/>
  <c r="J53" i="22"/>
  <c r="J47" i="9"/>
  <c r="J52" i="22"/>
  <c r="J46" i="9"/>
  <c r="J51" i="22"/>
  <c r="J45" i="9"/>
  <c r="J50" i="22"/>
  <c r="J44" i="9"/>
  <c r="J49" i="22"/>
  <c r="J43" i="9"/>
  <c r="J48" i="22"/>
  <c r="J42" i="9"/>
  <c r="J47" i="22"/>
  <c r="J41" i="9"/>
  <c r="J46" i="22"/>
  <c r="J40" i="9"/>
  <c r="J43" i="22"/>
  <c r="J37" i="9"/>
  <c r="J42" i="22"/>
  <c r="J36" i="9"/>
  <c r="J41" i="22"/>
  <c r="J35" i="9"/>
  <c r="J40" i="22"/>
  <c r="J34" i="9"/>
  <c r="J39" i="22"/>
  <c r="J33" i="9"/>
  <c r="J38" i="22"/>
  <c r="J32" i="9"/>
  <c r="J37" i="22"/>
  <c r="J31" i="9"/>
  <c r="J36" i="22"/>
  <c r="J30" i="9"/>
  <c r="J35" i="22"/>
  <c r="J29" i="9"/>
  <c r="J34" i="22"/>
  <c r="J28" i="9"/>
  <c r="J33" i="22"/>
  <c r="J27" i="9"/>
  <c r="J25" i="9"/>
  <c r="J30" i="22"/>
  <c r="J24" i="9"/>
  <c r="J29" i="22"/>
  <c r="J23" i="9"/>
  <c r="J28" i="22"/>
  <c r="J22" i="9"/>
  <c r="J27" i="22"/>
  <c r="J21" i="9"/>
  <c r="J26" i="22"/>
  <c r="J20" i="9"/>
  <c r="J18" i="9"/>
  <c r="J23" i="22"/>
  <c r="J17" i="9"/>
  <c r="J22" i="22"/>
  <c r="J16" i="9"/>
  <c r="J21" i="22"/>
  <c r="J15" i="9"/>
  <c r="J20" i="22"/>
  <c r="J14" i="9"/>
  <c r="J10" i="22"/>
  <c r="J8" i="22"/>
  <c r="J7" i="22"/>
  <c r="J6" i="22"/>
  <c r="J5" i="22"/>
  <c r="C76" i="22"/>
  <c r="C73" i="22"/>
  <c r="C72" i="22"/>
  <c r="C65" i="22"/>
  <c r="G60" i="9"/>
  <c r="G59" i="9"/>
  <c r="G57" i="9"/>
  <c r="G56" i="9"/>
  <c r="G55" i="9"/>
  <c r="G54" i="9"/>
  <c r="G53" i="9"/>
  <c r="G10" i="22"/>
  <c r="G9" i="9"/>
  <c r="G8" i="22"/>
  <c r="G7" i="22"/>
  <c r="G6" i="22"/>
  <c r="G5" i="22"/>
  <c r="N384" i="10" l="1"/>
  <c r="N194" i="10" s="1"/>
  <c r="J384" i="10"/>
  <c r="J194" i="10" s="1"/>
  <c r="N570" i="10"/>
  <c r="N523" i="10" s="1"/>
  <c r="J570" i="10"/>
  <c r="J523" i="10" s="1"/>
  <c r="C57" i="9"/>
  <c r="C55" i="9"/>
  <c r="C54" i="9"/>
  <c r="C60" i="9"/>
  <c r="C56" i="9"/>
  <c r="C59" i="9"/>
  <c r="C64" i="22"/>
  <c r="C60" i="22"/>
  <c r="G58" i="9"/>
  <c r="C53" i="9"/>
  <c r="C59" i="22"/>
  <c r="G25" i="9"/>
  <c r="G18" i="9"/>
  <c r="J44" i="22"/>
  <c r="M19" i="9"/>
  <c r="J24" i="22"/>
  <c r="J19" i="9"/>
  <c r="J25" i="22"/>
  <c r="J58" i="9"/>
  <c r="M24" i="22"/>
  <c r="C5" i="22"/>
  <c r="C7" i="22"/>
  <c r="C10" i="22"/>
  <c r="M31" i="22"/>
  <c r="C6" i="22"/>
  <c r="C8" i="22"/>
  <c r="M25" i="22"/>
  <c r="J38" i="9"/>
  <c r="J31" i="22"/>
  <c r="C9" i="9"/>
  <c r="C58" i="9" l="1"/>
  <c r="G24" i="22"/>
  <c r="C24" i="22" s="1"/>
  <c r="G44" i="22"/>
  <c r="G38" i="9"/>
  <c r="G19" i="9"/>
  <c r="M38" i="9"/>
  <c r="G31" i="22"/>
  <c r="C31" i="22" s="1"/>
  <c r="G25" i="22"/>
  <c r="C25" i="22" s="1"/>
  <c r="M44" i="22"/>
  <c r="M46" i="22"/>
  <c r="M40" i="9"/>
  <c r="J12" i="22"/>
  <c r="G35" i="22"/>
  <c r="G29" i="9"/>
  <c r="G23" i="22"/>
  <c r="C23" i="22" s="1"/>
  <c r="G21" i="22"/>
  <c r="C21" i="22" s="1"/>
  <c r="G15" i="9"/>
  <c r="M36" i="22"/>
  <c r="M30" i="9"/>
  <c r="M17" i="22"/>
  <c r="M10" i="9"/>
  <c r="G48" i="22"/>
  <c r="G42" i="9"/>
  <c r="G20" i="22"/>
  <c r="C20" i="22" s="1"/>
  <c r="G14" i="9"/>
  <c r="M41" i="22"/>
  <c r="M35" i="9"/>
  <c r="G34" i="22"/>
  <c r="G28" i="9"/>
  <c r="M51" i="22"/>
  <c r="M45" i="9"/>
  <c r="J13" i="22"/>
  <c r="J6" i="9"/>
  <c r="G39" i="22"/>
  <c r="G33" i="9"/>
  <c r="G33" i="22"/>
  <c r="C33" i="22" s="1"/>
  <c r="G27" i="9"/>
  <c r="G55" i="22"/>
  <c r="G49" i="9"/>
  <c r="G15" i="22"/>
  <c r="G8" i="9"/>
  <c r="M53" i="22"/>
  <c r="M47" i="9"/>
  <c r="G29" i="22"/>
  <c r="C29" i="22" s="1"/>
  <c r="G23" i="9"/>
  <c r="M15" i="22"/>
  <c r="M8" i="9"/>
  <c r="G47" i="22"/>
  <c r="C47" i="22" s="1"/>
  <c r="G41" i="9"/>
  <c r="G13" i="22"/>
  <c r="G6" i="9"/>
  <c r="M42" i="22"/>
  <c r="M36" i="9"/>
  <c r="G54" i="22"/>
  <c r="G48" i="9"/>
  <c r="G14" i="22"/>
  <c r="G7" i="9"/>
  <c r="G51" i="22"/>
  <c r="G45" i="9"/>
  <c r="M50" i="22"/>
  <c r="M44" i="9"/>
  <c r="M14" i="22"/>
  <c r="M7" i="9"/>
  <c r="G37" i="22"/>
  <c r="G31" i="9"/>
  <c r="M40" i="22"/>
  <c r="C80" i="22"/>
  <c r="M38" i="22"/>
  <c r="M32" i="9"/>
  <c r="M37" i="22"/>
  <c r="M31" i="9"/>
  <c r="M39" i="22"/>
  <c r="M33" i="9"/>
  <c r="G46" i="22"/>
  <c r="G40" i="9"/>
  <c r="G17" i="22"/>
  <c r="G10" i="9"/>
  <c r="G40" i="22"/>
  <c r="G34" i="9"/>
  <c r="M12" i="22"/>
  <c r="M5" i="9"/>
  <c r="G27" i="22"/>
  <c r="C27" i="22" s="1"/>
  <c r="G21" i="9"/>
  <c r="M13" i="22"/>
  <c r="M6" i="9"/>
  <c r="G49" i="22"/>
  <c r="G43" i="9"/>
  <c r="C84" i="22"/>
  <c r="G53" i="22"/>
  <c r="G47" i="9"/>
  <c r="M34" i="22"/>
  <c r="M28" i="9"/>
  <c r="M35" i="22"/>
  <c r="M29" i="9"/>
  <c r="G50" i="22"/>
  <c r="G44" i="9"/>
  <c r="G22" i="22"/>
  <c r="C22" i="22" s="1"/>
  <c r="G16" i="9"/>
  <c r="C71" i="22"/>
  <c r="J17" i="22"/>
  <c r="J10" i="9"/>
  <c r="G36" i="22"/>
  <c r="G30" i="9"/>
  <c r="G41" i="22"/>
  <c r="G35" i="9"/>
  <c r="M55" i="22"/>
  <c r="M49" i="9"/>
  <c r="J14" i="22"/>
  <c r="J7" i="9"/>
  <c r="G43" i="22"/>
  <c r="C43" i="22" s="1"/>
  <c r="G37" i="9"/>
  <c r="G30" i="22"/>
  <c r="C30" i="22" s="1"/>
  <c r="G24" i="9"/>
  <c r="M52" i="22"/>
  <c r="M46" i="9"/>
  <c r="G12" i="22"/>
  <c r="M49" i="22"/>
  <c r="M43" i="9"/>
  <c r="C75" i="22"/>
  <c r="G28" i="22"/>
  <c r="C28" i="22" s="1"/>
  <c r="G22" i="9"/>
  <c r="M54" i="22"/>
  <c r="M48" i="9"/>
  <c r="G42" i="22"/>
  <c r="G36" i="9"/>
  <c r="G38" i="22"/>
  <c r="G32" i="9"/>
  <c r="J15" i="22"/>
  <c r="J8" i="9"/>
  <c r="G52" i="22"/>
  <c r="G46" i="9"/>
  <c r="M48" i="22"/>
  <c r="M42" i="9"/>
  <c r="G26" i="22"/>
  <c r="C26" i="22" s="1"/>
  <c r="G20" i="9"/>
  <c r="C131" i="9"/>
  <c r="C132" i="9"/>
  <c r="C50" i="22" l="1"/>
  <c r="C38" i="22"/>
  <c r="C44" i="22"/>
  <c r="C42" i="9"/>
  <c r="C40" i="22"/>
  <c r="C42" i="22"/>
  <c r="C46" i="22"/>
  <c r="C52" i="22"/>
  <c r="C12" i="22"/>
  <c r="C41" i="22"/>
  <c r="C53" i="22"/>
  <c r="C36" i="22"/>
  <c r="C55" i="22"/>
  <c r="C48" i="22"/>
  <c r="C34" i="22"/>
  <c r="C35" i="22"/>
  <c r="C49" i="22"/>
  <c r="C51" i="22"/>
  <c r="C13" i="22"/>
  <c r="C39" i="22"/>
  <c r="C17" i="22"/>
  <c r="C37" i="22"/>
  <c r="C14" i="22"/>
  <c r="C15" i="22"/>
  <c r="C54" i="22"/>
  <c r="C125" i="9" l="1"/>
  <c r="C130" i="9"/>
  <c r="C133" i="9" s="1"/>
  <c r="C126" i="9"/>
  <c r="C124" i="9" l="1"/>
  <c r="C158" i="9"/>
  <c r="C123" i="9"/>
  <c r="C127" i="9" l="1"/>
  <c r="C122" i="9" l="1"/>
  <c r="C70" i="22" s="1"/>
  <c r="C157" i="9"/>
  <c r="C109" i="9" l="1"/>
  <c r="F3" i="1"/>
  <c r="C114" i="9" l="1"/>
  <c r="C111" i="9"/>
  <c r="C153" i="9"/>
  <c r="C112" i="9"/>
  <c r="C141" i="9"/>
  <c r="C154" i="9"/>
  <c r="C113" i="9"/>
  <c r="C148" i="9"/>
  <c r="C142" i="9"/>
  <c r="C119" i="9"/>
  <c r="C120" i="9"/>
  <c r="C121" i="9"/>
  <c r="C149" i="9"/>
  <c r="C135" i="9"/>
  <c r="C83" i="22"/>
  <c r="C146" i="9"/>
  <c r="C136" i="9"/>
  <c r="C147" i="9" l="1"/>
  <c r="C128" i="9"/>
  <c r="C110" i="9"/>
  <c r="C108" i="9" s="1"/>
  <c r="C145" i="9"/>
  <c r="C159" i="9"/>
  <c r="C160" i="9" s="1"/>
  <c r="C137" i="9"/>
  <c r="C152" i="9"/>
  <c r="C155" i="9" s="1"/>
  <c r="C144" i="9" l="1"/>
  <c r="C74" i="22" s="1"/>
  <c r="C79" i="22"/>
  <c r="C138" i="9"/>
  <c r="C143" i="9" l="1"/>
  <c r="C150" i="9" s="1"/>
  <c r="C161" i="9" s="1"/>
  <c r="C4" i="8"/>
  <c r="C17" i="8"/>
  <c r="C10" i="8"/>
  <c r="C7" i="8"/>
  <c r="C22" i="8"/>
  <c r="C38" i="8"/>
  <c r="C63" i="9"/>
  <c r="C64" i="9" s="1"/>
  <c r="C40" i="8"/>
  <c r="C68" i="9"/>
  <c r="C32" i="8"/>
  <c r="C81" i="9"/>
  <c r="C47" i="8"/>
  <c r="C87" i="9"/>
  <c r="C76" i="9"/>
  <c r="C50" i="8"/>
  <c r="C92" i="9"/>
  <c r="G5" i="9"/>
  <c r="C14" i="9"/>
  <c r="C27" i="9"/>
  <c r="C14" i="8"/>
  <c r="C25" i="8"/>
  <c r="C27" i="8"/>
  <c r="C83" i="9"/>
  <c r="C73" i="9"/>
  <c r="C84" i="9"/>
  <c r="C8" i="8"/>
  <c r="C20" i="8"/>
  <c r="C24" i="8"/>
  <c r="C77" i="9"/>
  <c r="C72" i="9"/>
  <c r="C29" i="8"/>
  <c r="C23" i="8"/>
  <c r="C19" i="8"/>
  <c r="C18" i="8"/>
  <c r="C41" i="8"/>
  <c r="C70" i="9"/>
  <c r="C37" i="8"/>
  <c r="C94" i="9"/>
  <c r="C69" i="9"/>
  <c r="C50" i="9"/>
  <c r="C88" i="9"/>
  <c r="C11" i="8"/>
  <c r="C82" i="9"/>
  <c r="C63" i="22" s="1"/>
  <c r="C13" i="8"/>
  <c r="C26" i="8"/>
  <c r="C95" i="9"/>
  <c r="C51" i="8"/>
  <c r="C28" i="8"/>
  <c r="C48" i="8"/>
  <c r="C78" i="9"/>
  <c r="C93" i="9"/>
  <c r="C12" i="8"/>
  <c r="C71" i="9"/>
  <c r="C5" i="8"/>
  <c r="J5" i="9"/>
  <c r="C33" i="8"/>
  <c r="C21" i="9"/>
  <c r="C37" i="9"/>
  <c r="C58" i="22"/>
  <c r="C54" i="8"/>
  <c r="C22" i="9"/>
  <c r="C96" i="9"/>
  <c r="C41" i="9"/>
  <c r="C34" i="9"/>
  <c r="C15" i="9" l="1"/>
  <c r="C89" i="9"/>
  <c r="C16" i="9"/>
  <c r="C43" i="9"/>
  <c r="C46" i="9"/>
  <c r="C31" i="9"/>
  <c r="C23" i="9"/>
  <c r="C24" i="9"/>
  <c r="C49" i="9"/>
  <c r="C32" i="9"/>
  <c r="C18" i="9"/>
  <c r="C39" i="8"/>
  <c r="C25" i="9"/>
  <c r="C8" i="9"/>
  <c r="C91" i="9"/>
  <c r="C97" i="9" s="1"/>
  <c r="C10" i="9"/>
  <c r="C36" i="9"/>
  <c r="C34" i="8"/>
  <c r="C30" i="9"/>
  <c r="C9" i="8"/>
  <c r="C47" i="9"/>
  <c r="C42" i="8"/>
  <c r="C21" i="8"/>
  <c r="C30" i="8" s="1"/>
  <c r="C19" i="9"/>
  <c r="C45" i="9"/>
  <c r="C49" i="8"/>
  <c r="C40" i="9"/>
  <c r="C44" i="9"/>
  <c r="C35" i="9"/>
  <c r="C28" i="9"/>
  <c r="C74" i="9"/>
  <c r="C79" i="9"/>
  <c r="C6" i="8"/>
  <c r="C85" i="9"/>
  <c r="C20" i="9"/>
  <c r="C48" i="9"/>
  <c r="C38" i="9"/>
  <c r="C33" i="9"/>
  <c r="C29" i="9"/>
  <c r="C5" i="9"/>
  <c r="C46" i="8"/>
  <c r="C61" i="9"/>
  <c r="C7" i="9"/>
  <c r="C6" i="9"/>
  <c r="C52" i="8" l="1"/>
  <c r="C98" i="9"/>
  <c r="C15" i="8"/>
  <c r="C35" i="8" s="1"/>
  <c r="C43" i="8"/>
  <c r="C26" i="9"/>
  <c r="C39" i="9"/>
  <c r="C11" i="9"/>
  <c r="C44" i="8" l="1"/>
  <c r="C53" i="8" s="1"/>
  <c r="C55" i="8" s="1"/>
  <c r="C115" i="9" l="1"/>
  <c r="G17" i="9"/>
  <c r="C17" i="9" s="1"/>
  <c r="C13" i="9" s="1"/>
  <c r="C51" i="9" s="1"/>
  <c r="C65" i="9" s="1"/>
  <c r="C99" i="9" s="1"/>
  <c r="C107" i="9" l="1"/>
  <c r="C116" i="9" s="1"/>
  <c r="C162" i="9" s="1"/>
  <c r="J27" i="10" l="1"/>
  <c r="J4" i="10" s="1"/>
  <c r="N27" i="10" l="1"/>
  <c r="N4" i="10" s="1"/>
</calcChain>
</file>

<file path=xl/sharedStrings.xml><?xml version="1.0" encoding="utf-8"?>
<sst xmlns="http://schemas.openxmlformats.org/spreadsheetml/2006/main" count="31538" uniqueCount="13470">
  <si>
    <t>Voci del Piano dei conti unico, Segmento A, raccordate con le voci del Piano dei conti vigente</t>
  </si>
  <si>
    <t>Dati da inserire (ENTE) in corrispondenza delle righe popolate della colonna A)</t>
  </si>
  <si>
    <t>LIVELLO</t>
  </si>
  <si>
    <t>Descrizione</t>
  </si>
  <si>
    <t>CODICE</t>
  </si>
  <si>
    <t>Codice voce PdC unico</t>
  </si>
  <si>
    <t>Descrizione voce PdC unico</t>
  </si>
  <si>
    <t>SALDO CONTABILE 2025</t>
  </si>
  <si>
    <t>I</t>
  </si>
  <si>
    <t>Componenti positivi della gestione</t>
  </si>
  <si>
    <t>II</t>
  </si>
  <si>
    <t>Proventi di natura tributaria, contributiva e perequativa</t>
  </si>
  <si>
    <t>1.1</t>
  </si>
  <si>
    <t>III</t>
  </si>
  <si>
    <t>Proventi da tributi</t>
  </si>
  <si>
    <t>1.1.1</t>
  </si>
  <si>
    <t>IV</t>
  </si>
  <si>
    <t>Proventi da imposte, tasse e proventi assimilati</t>
  </si>
  <si>
    <t>1.1.1.01</t>
  </si>
  <si>
    <t>V</t>
  </si>
  <si>
    <t>Imposta municipale propria</t>
  </si>
  <si>
    <t>1.1.1.01.06</t>
  </si>
  <si>
    <t>VI</t>
  </si>
  <si>
    <t>Imposta municipale propria riscossa a seguito dell'attività ordinaria di gestione</t>
  </si>
  <si>
    <t>1.1.1.01.06.001</t>
  </si>
  <si>
    <t>6.1.0.0.0</t>
  </si>
  <si>
    <t>Imposte municipale propria riscosse a seguito di attività di verifica e controllo</t>
  </si>
  <si>
    <t>1.1.1.01.06.002</t>
  </si>
  <si>
    <t xml:space="preserve">Imposta comunale sugli immobili (ICI) </t>
  </si>
  <si>
    <t>1.1.1.01.08</t>
  </si>
  <si>
    <t>Imposta comunale sugli immobili (ICI) riscossa a seguito dell'attività ordinaria di gestione</t>
  </si>
  <si>
    <t>1.1.1.01.08.001</t>
  </si>
  <si>
    <t>Imposta comunale sugli immobili (ICI) riscossa a seguito di attività di verifica e controllo</t>
  </si>
  <si>
    <t>1.1.1.01.08.002</t>
  </si>
  <si>
    <t>Addizionale comunale IRPEF</t>
  </si>
  <si>
    <t>1.1.1.01.16</t>
  </si>
  <si>
    <t>Addizionale comunale IRPEF riscossa a seguito dell'attività ordinaria di gestione</t>
  </si>
  <si>
    <t>1.1.1.01.16.001</t>
  </si>
  <si>
    <t>Addizionale comunale IRPEF riscossa a seguito di attività di verifica e controllo</t>
  </si>
  <si>
    <t>1.1.1.01.16.002</t>
  </si>
  <si>
    <t>Addizionale regionale IRPEF non sanità</t>
  </si>
  <si>
    <t>1.1.1.01.17</t>
  </si>
  <si>
    <t>Addizionale regionale IRPEF non sanità riscossa a seguito dell'attività ordinaria di gestione</t>
  </si>
  <si>
    <t>1.1.1.01.17.001</t>
  </si>
  <si>
    <t>Addizionale regionale IRPEF non sanità riscossa a seguito di attività di verifica e controllo</t>
  </si>
  <si>
    <t>1.1.1.01.17.002</t>
  </si>
  <si>
    <t>Imposta regionale sulle attività produttive (IRAP) non Sanità</t>
  </si>
  <si>
    <t>1.1.1.01.20</t>
  </si>
  <si>
    <t>Imposta regionale sulle attività produttive (IRAP) non Sanità riscossa a seguito dell'attività ordinaria di gestione</t>
  </si>
  <si>
    <t>1.1.1.01.20.001</t>
  </si>
  <si>
    <t>Imposta regionale sulle attività produttive (IRAP) non Sanità riscossa a seguito di attività di verifica e controllo</t>
  </si>
  <si>
    <t>1.1.1.01.20.002</t>
  </si>
  <si>
    <t>Imposta regionale sulla benzina per autotrazione</t>
  </si>
  <si>
    <t>1.1.1.01.31</t>
  </si>
  <si>
    <t>Imposta regionale sulla benzina per autotrazione riscossa a seguito dell'attività ordinaria di gestione</t>
  </si>
  <si>
    <t>1.1.1.01.31.001</t>
  </si>
  <si>
    <t>Imposta regionale sulla benzina per autotrazione riscossi a seguito di attività di verifica e controllo</t>
  </si>
  <si>
    <t>1.1.1.01.31.002</t>
  </si>
  <si>
    <t>Imposta sulle assicurazioni RC auto</t>
  </si>
  <si>
    <t>1.1.1.01.39</t>
  </si>
  <si>
    <t>Imposta sulle assicurazioni RC auto riscossa a seguito dell'attività ordinaria di gestione</t>
  </si>
  <si>
    <t>1.1.1.01.39.001</t>
  </si>
  <si>
    <t>Imposta sulle assicurazioni RC auto riscossa a seguito di attività di verifica e controllo</t>
  </si>
  <si>
    <t>1.1.1.01.39.002</t>
  </si>
  <si>
    <t xml:space="preserve">Imposta di iscrizione al pubblico registro automobilistico (PRA) </t>
  </si>
  <si>
    <t>1.1.1.01.40</t>
  </si>
  <si>
    <t>Imposta di iscrizione al pubblico registro automobilistico (PRA) riscossa a seguito dell'attività ordinaria di gestione</t>
  </si>
  <si>
    <t>1.1.1.01.40.001</t>
  </si>
  <si>
    <t>Imposta di iscrizione al pubblico registro automobilistico (PRA) riscossa a seguito di attività di verifica e controllo</t>
  </si>
  <si>
    <t>1.1.1.01.40.002</t>
  </si>
  <si>
    <t>Imposta di soggiorno</t>
  </si>
  <si>
    <t>1.1.1.01.41</t>
  </si>
  <si>
    <t>Imposta di soggiorno riscossa a seguito dell'attività ordinaria di gestione</t>
  </si>
  <si>
    <t>1.1.1.01.41.001</t>
  </si>
  <si>
    <t>Imposta di soggiorno riscossa a seguito di attività di verifica e controllo</t>
  </si>
  <si>
    <t>1.1.1.01.41.002</t>
  </si>
  <si>
    <t>Imposta regionale sulle concessioni statali sui beni del demanio marittimo</t>
  </si>
  <si>
    <t>1.1.1.01.42</t>
  </si>
  <si>
    <t>Imposta regionale sulle concessioni statali sui beni del demanio marittimo riscossa a seguito dell'attività ordinaria di gestione</t>
  </si>
  <si>
    <t>1.1.1.01.42.001</t>
  </si>
  <si>
    <t>Imposta regionale sulle concessioni statali sui beni del demanio marittimo riscossa a seguito di attività di verifica e controllo</t>
  </si>
  <si>
    <t>1.1.1.01.42.002</t>
  </si>
  <si>
    <t>Imposta regionale sulle concessioni statali sui beni del patrimonio indisponibile</t>
  </si>
  <si>
    <t>1.1.1.01.43</t>
  </si>
  <si>
    <t>Imposta regionale sulle concessioni statali sui beni del patrimonio indisponibile riscossa a seguito dell'attività ordinaria di gestione</t>
  </si>
  <si>
    <t>1.1.1.01.43.001</t>
  </si>
  <si>
    <t>Imposta regionale sulle concessioni statali sui beni del patrimonio indisponibile riscossa a seguito di attività di verifica e controllo</t>
  </si>
  <si>
    <t>1.1.1.01.43.002</t>
  </si>
  <si>
    <t>Imposta regionale per le emissioni sonore degli aeromobili</t>
  </si>
  <si>
    <t>1.1.1.01.44</t>
  </si>
  <si>
    <t>Imposta regionale per le emissioni sonore degli aeromobili riscossa a seguito dell'attività ordinaria di gestione</t>
  </si>
  <si>
    <t>1.1.1.01.44.001</t>
  </si>
  <si>
    <t>Imposta regionale per le emissioni sonore degli aeromobili riscossa a seguito di attività di verifica e controllo</t>
  </si>
  <si>
    <t>1.1.1.01.44.002</t>
  </si>
  <si>
    <t>Tassa regionale per il diritto allo studio universitario</t>
  </si>
  <si>
    <t>1.1.1.01.46</t>
  </si>
  <si>
    <t>Tassa regionale per il diritto allo studio universitario riscossa a seguito dell'attività ordinaria di gestione</t>
  </si>
  <si>
    <t>1.1.1.01.46.001</t>
  </si>
  <si>
    <t>Tassa regionale per il diritto allo studio universitario riscossa a seguito di attività di verifica e controllo</t>
  </si>
  <si>
    <t>1.1.1.01.46.002</t>
  </si>
  <si>
    <t xml:space="preserve">Tassa sulla concessione per la caccia e per la pesca </t>
  </si>
  <si>
    <t>1.1.1.01.47</t>
  </si>
  <si>
    <t>Tassa sulla concessione per la caccia e per la pesca riscossa a seguito dell'attività ordinaria di gestione</t>
  </si>
  <si>
    <t>1.1.1.01.47.001</t>
  </si>
  <si>
    <t>Tassa sulla concessione per la caccia e per la pesca riscosse a seguito di attività di verifica e controllo</t>
  </si>
  <si>
    <t>1.1.1.01.47.002</t>
  </si>
  <si>
    <t>Tasse sulle concessioni regionali</t>
  </si>
  <si>
    <t>1.1.1.01.48</t>
  </si>
  <si>
    <t>Tasse sulle concessioni regionali riscosse a seguito dell'attività ordinaria di gestione</t>
  </si>
  <si>
    <t>1.1.1.01.48.001</t>
  </si>
  <si>
    <t>Tasse sulle concessioni regionali riscosse a seguito di attività di verifica e controllo</t>
  </si>
  <si>
    <t>1.1.1.01.48.002</t>
  </si>
  <si>
    <t xml:space="preserve">Tasse sulle concessioni comunali </t>
  </si>
  <si>
    <t>1.1.1.01.49</t>
  </si>
  <si>
    <t>Tasse sulle concessioni comunali riscosse a seguito dell'attività ordinaria di gestione</t>
  </si>
  <si>
    <t>1.1.1.01.49.001</t>
  </si>
  <si>
    <t>Tasse sulle concessioni comunali riscosse a seguito di attività di verifica e controllo</t>
  </si>
  <si>
    <t>1.1.1.01.49.002</t>
  </si>
  <si>
    <t>Tassa di circolazione dei veicoli a motore (tassa automobilistica)</t>
  </si>
  <si>
    <t>1.1.1.01.50</t>
  </si>
  <si>
    <t>Tassa di circolazione dei veicoli a motore (tassa automobilistica) riscosse a seguito dell'attività ordinaria di gestione</t>
  </si>
  <si>
    <t>1.1.1.01.50.001</t>
  </si>
  <si>
    <t>Tassa di circolazione dei veicoli a motore (tassa automobilistica) riscosse a seguito di attività di verifica e controllo</t>
  </si>
  <si>
    <t>1.1.1.01.50.002</t>
  </si>
  <si>
    <t>Tassa smaltimento rifiuti solidi urbani</t>
  </si>
  <si>
    <t>1.1.1.01.51</t>
  </si>
  <si>
    <t>Tassa smaltimento rifiuti solidi urbani riscossa a seguito dell'attività ordinaria di gestione</t>
  </si>
  <si>
    <t>1.1.1.01.51.001</t>
  </si>
  <si>
    <t>Tassa smaltimento rifiuti solidi urbani riscossa a seguito di attività di verifica e controllo</t>
  </si>
  <si>
    <t>1.1.1.01.51.002</t>
  </si>
  <si>
    <t>Tassa occupazione spazi e aree pubbliche</t>
  </si>
  <si>
    <t>1.1.1.01.52</t>
  </si>
  <si>
    <t>Tassa occupazione spazi e aree pubbliche riscossa a seguito dell'attività ordinaria di gestione</t>
  </si>
  <si>
    <t>1.1.1.01.52.001</t>
  </si>
  <si>
    <t>Tassa occupazione spazi e aree pubbliche riscossa a seguito di attività di verifica e controllo</t>
  </si>
  <si>
    <t>1.1.1.01.52.002</t>
  </si>
  <si>
    <t>Imposta comunale sulla pubblicità e diritto sulle pubbliche affissioni</t>
  </si>
  <si>
    <t>1.1.1.01.53</t>
  </si>
  <si>
    <t>Imposta comunale sulla pubblicità e diritto sulle pubbliche affissioni riscossa a seguito dell'attività ordinaria di gestione</t>
  </si>
  <si>
    <t>1.1.1.01.53.001</t>
  </si>
  <si>
    <t>Imposta comunale sulla pubblicità e diritto sulle pubbliche affissioni riscossa a seguito di attività di verifica e controllo</t>
  </si>
  <si>
    <t>1.1.1.01.53.002</t>
  </si>
  <si>
    <t xml:space="preserve">Imposta municipale secondaria </t>
  </si>
  <si>
    <t>1.1.1.01.54</t>
  </si>
  <si>
    <t>Imposta municipale secondaria  riscossa a seguito dell'attività ordinaria di gestione</t>
  </si>
  <si>
    <t>1.1.1.01.54.001</t>
  </si>
  <si>
    <t>Imposta municipale secondaria  riscossa a seguito di attività di verifica e controllo</t>
  </si>
  <si>
    <t>1.1.1.01.54.002</t>
  </si>
  <si>
    <t>Tassa di abilitazione all'esercizio professionale</t>
  </si>
  <si>
    <t>1.1.1.01.55</t>
  </si>
  <si>
    <t>Tassa di abilitazione all'esercizio professionale riscossa a seguito dell'attività ordinaria di gestione</t>
  </si>
  <si>
    <t>1.1.1.01.55.001</t>
  </si>
  <si>
    <t>Tassa di abilitazione all'esercizio professionale riscossa a seguito di attività di verifica e controllo</t>
  </si>
  <si>
    <t>1.1.1.01.55.002</t>
  </si>
  <si>
    <t>Tributo speciale per il deposito in discarica dei rifiuti solidi</t>
  </si>
  <si>
    <t>1.1.1.01.59</t>
  </si>
  <si>
    <t>Tributo speciale per il deposito in discarica dei rifiuti solidi riscosso a seguito dell'attività ordinaria di gestione</t>
  </si>
  <si>
    <t>1.1.1.01.59.001</t>
  </si>
  <si>
    <t>Tributo speciale per il deposito in discarica dei rifiuti solidi riscosso a seguito di attività di verifica e controllo</t>
  </si>
  <si>
    <t>1.1.1.01.59.002</t>
  </si>
  <si>
    <t>Tributo per l'esercizio delle funzioni di tutela, protezione e igiene dell'ambiente</t>
  </si>
  <si>
    <t>1.1.1.01.60</t>
  </si>
  <si>
    <r>
      <t xml:space="preserve">Tributo per l'esercizio delle funzioni di tutela, protezione e igiene dell'ambiente  </t>
    </r>
    <r>
      <rPr>
        <sz val="10"/>
        <color indexed="8"/>
        <rFont val="Calibri"/>
        <family val="2"/>
      </rPr>
      <t>riscosso a seguito dell'attività ordinaria di gestione</t>
    </r>
  </si>
  <si>
    <t>1.1.1.01.60.001</t>
  </si>
  <si>
    <t>Tributo per l'esercizio delle funzioni di tutela, protezione e igiene dell'ambiente riscosso a seguito di attività di verifica e controllo</t>
  </si>
  <si>
    <t>1.1.1.01.60.002</t>
  </si>
  <si>
    <t>Tributo comunale sui rifiuti e sui servizi</t>
  </si>
  <si>
    <t>1.1.1.01.61</t>
  </si>
  <si>
    <r>
      <t>Tributo comunale sui rifiuti e sui servizi  r</t>
    </r>
    <r>
      <rPr>
        <sz val="11"/>
        <color indexed="8"/>
        <rFont val="Calibri"/>
        <family val="2"/>
      </rPr>
      <t>iscosso a seguito dell'attività ordinaria di gestione</t>
    </r>
  </si>
  <si>
    <t>1.1.1.01.61.001</t>
  </si>
  <si>
    <t>Tributo comunale sui rifiuti e sui servizi riscosso a seguito di attività di verifica e controllo</t>
  </si>
  <si>
    <t>1.1.1.01.61.002</t>
  </si>
  <si>
    <t>Diritti mattatoi</t>
  </si>
  <si>
    <t>1.1.1.01.64</t>
  </si>
  <si>
    <t>Diritti mattatoi riscossa a seguito dell'attività ordinaria di gestione</t>
  </si>
  <si>
    <t>1.1.1.01.64.001</t>
  </si>
  <si>
    <t>Diritti mattatoi riscossi a seguito di attività di verifica e controllo</t>
  </si>
  <si>
    <t>1.1.1.01.64.002</t>
  </si>
  <si>
    <t>Diritti degli Enti provinciali turismo</t>
  </si>
  <si>
    <t>1.1.1.01.65</t>
  </si>
  <si>
    <t>Diritti degli Enti provinciali turismo riscossi a seguito dell'attività ordinaria di gestione</t>
  </si>
  <si>
    <t>1.1.1.01.65.001</t>
  </si>
  <si>
    <t>Diritti degli Enti provinciali turismo riscossi a seguito di attività di verifica e controllo</t>
  </si>
  <si>
    <t>1.1.1.01.65.002</t>
  </si>
  <si>
    <t>Addizionale regionale sui canoni per le utenze di acque pubbliche</t>
  </si>
  <si>
    <t>1.1.1.01.68</t>
  </si>
  <si>
    <t>Addizionale regionale sui canoni per le utenze di acque pubbliche riscossa a seguito dell'attività ordinaria di gestione</t>
  </si>
  <si>
    <t>1.1.1.01.68.001</t>
  </si>
  <si>
    <t>Addizionale regionale sui canoni per le utenze di acque pubbliche riscossa a seguito di attività di verifica e controllo</t>
  </si>
  <si>
    <t>1.1.1.01.68.002</t>
  </si>
  <si>
    <t>Proventi dei Casinò</t>
  </si>
  <si>
    <t>1.1.1.01.70</t>
  </si>
  <si>
    <t>Proventi dei Casinò riscossi a seguito dell'attività ordinaria di gestione</t>
  </si>
  <si>
    <t>1.1.1.01.70.001</t>
  </si>
  <si>
    <t>6.6.0.0.0</t>
  </si>
  <si>
    <t>Proventi dei Casinò riscossi a seguito di attività di verifica e controllo</t>
  </si>
  <si>
    <t>1.1.1.01.70.002</t>
  </si>
  <si>
    <t xml:space="preserve">Tributo per i servizi indivisibili (TASI) </t>
  </si>
  <si>
    <t>1.1.1.01.76</t>
  </si>
  <si>
    <t xml:space="preserve"> Tributo per i servizi indivisibili (TASI) riscosso a seguito dell'attività ordinaria di gestione</t>
  </si>
  <si>
    <t>1.1.1.01.76.001</t>
  </si>
  <si>
    <t>Tributo per i servizi indivisibili (TASI) riscosso a seguito di attività di verifica e controllo</t>
  </si>
  <si>
    <t>1.1.1.01.76.002</t>
  </si>
  <si>
    <t xml:space="preserve"> Addizionale regionale sul gas naturale </t>
  </si>
  <si>
    <t>1.1.1.01.77</t>
  </si>
  <si>
    <t>Addizionale regionale sul gas naturale  riscossa a seguito dell'attività ordinaria di gestione</t>
  </si>
  <si>
    <t>1.1.1.01.77.001</t>
  </si>
  <si>
    <t>Addizionale regionale sul gas naturale  riscossa a seguito di attività di verifica e controllo</t>
  </si>
  <si>
    <t>1.1.1.01.77.002</t>
  </si>
  <si>
    <t>Altre ritenute n.a.c.</t>
  </si>
  <si>
    <t>1.1.1.01.95</t>
  </si>
  <si>
    <t>Altre ritenute n.a.c. riscosse a seguito dell'attività ordinaria di gestione</t>
  </si>
  <si>
    <t>1.1.1.01.95.001</t>
  </si>
  <si>
    <t>Altre ritenute n.a.c. riscosse a seguito di attività di verifica e controllo</t>
  </si>
  <si>
    <t>1.1.1.01.95.002</t>
  </si>
  <si>
    <t>Altre entrate su lotto, lotterie e altre attività di gioco n.a.c.</t>
  </si>
  <si>
    <t>1.1.1.01.96</t>
  </si>
  <si>
    <t>Altre entrate su lotto, lotterie e altre attività di gioco n.a.c. riscosse a seguito dell'attività ordinaria di gestione</t>
  </si>
  <si>
    <t>1.1.1.01.96.001</t>
  </si>
  <si>
    <t>Altre entrate su lotto, lotterie e altre attività di gioco n.a.c. riscosse a seguito di attività di verifica e controllo</t>
  </si>
  <si>
    <t>1.1.1.01.96.002</t>
  </si>
  <si>
    <t>Altre accise n.a.c.</t>
  </si>
  <si>
    <t>1.1.1.01.97</t>
  </si>
  <si>
    <t>Altre accise n.a.c. riscosse a seguito dell'attività ordinaria di gestione</t>
  </si>
  <si>
    <t>1.1.1.01.97.001</t>
  </si>
  <si>
    <t>Altre accise n.a.c. riscosse a seguito di attività di verifica e controllo</t>
  </si>
  <si>
    <t>1.1.1.01.97.002</t>
  </si>
  <si>
    <t>Altre imposte sostitutive n.a.c.</t>
  </si>
  <si>
    <t>1.1.1.01.98</t>
  </si>
  <si>
    <t>Altre imposte sostitutive n.a.c. riscosse a seguito dell'attività ordinaria di gestione</t>
  </si>
  <si>
    <t>1.1.1.01.98.001</t>
  </si>
  <si>
    <t>Altre imposte sostitutive n.a.c. riscosse a seguito di attività di verifica e controllo</t>
  </si>
  <si>
    <t>1.1.1.01.98.002</t>
  </si>
  <si>
    <t>Altre imposte, tasse e proventi assimilati n.a.c.</t>
  </si>
  <si>
    <t>1.1.1.01.99</t>
  </si>
  <si>
    <t>Altre imposte, tasse e proventi assimilati n.a.c. riscosse a seguito dell'attività ordinaria di gestione</t>
  </si>
  <si>
    <t>1.1.1.01.99.001</t>
  </si>
  <si>
    <t>Altre imposte, tasse e proventi assimilati n.a.c. riscosse a seguito di attività di verifica e controllo</t>
  </si>
  <si>
    <t>1.1.1.01.99.002</t>
  </si>
  <si>
    <t>Proventi da tributi destinati al finanziamento della sanità</t>
  </si>
  <si>
    <t>1.1.1.02</t>
  </si>
  <si>
    <t>Imposta regionale sulle attività produttive - IRAP - Sanità</t>
  </si>
  <si>
    <t>1.1.1.02.01</t>
  </si>
  <si>
    <t>1.1.1.02.01.001</t>
  </si>
  <si>
    <t>Imposta regionale sulle attività produttive - IRAP - Sanità derivante da manovra fiscale regionale</t>
  </si>
  <si>
    <t>1.1.1.02.02</t>
  </si>
  <si>
    <t>1.1.1.02.02.001</t>
  </si>
  <si>
    <t>Compartecipazione IVA - Sanità</t>
  </si>
  <si>
    <t>1.1.1.02.03</t>
  </si>
  <si>
    <t>1.1.1.02.03.001</t>
  </si>
  <si>
    <t>6.3.2.0.0</t>
  </si>
  <si>
    <t>Addizionale IRPEF - Sanità</t>
  </si>
  <si>
    <t>1.1.1.02.04</t>
  </si>
  <si>
    <t>1.1.1.02.04.001</t>
  </si>
  <si>
    <t>Addizionale IRPEF - Sanità derivante da manovra fiscale regionale</t>
  </si>
  <si>
    <t>1.1.1.02.05</t>
  </si>
  <si>
    <t>1.1.1.02.05.001</t>
  </si>
  <si>
    <t>Accisa sulla benzina per autotrazione - sanità</t>
  </si>
  <si>
    <t>1.1.1.02.06</t>
  </si>
  <si>
    <t>1.1.1.02.06.001</t>
  </si>
  <si>
    <t>Altri tributi destinati al finanziamento della spesa sanitaria n.a.c.</t>
  </si>
  <si>
    <t>1.1.1.02.99</t>
  </si>
  <si>
    <t>1.1.1.02.99.999</t>
  </si>
  <si>
    <t>Proventi da tributi devoluti e regolati alle autonomie speciali</t>
  </si>
  <si>
    <t>1.1.1.03</t>
  </si>
  <si>
    <t>Imposta sul valore aggiunto (IVA) sugli scambi interni</t>
  </si>
  <si>
    <t>1.1.1.03.01</t>
  </si>
  <si>
    <t>Imposta sul valore aggiunto (IVA) sugli scambi interni riscossa a seguito dell'attività ordinaria di gestione</t>
  </si>
  <si>
    <t>1.1.1.03.01.001</t>
  </si>
  <si>
    <t>Imposta sul valore aggiunto (IVA) sugli scambi interni riscossa a seguito di attività di verifica e controllo</t>
  </si>
  <si>
    <t>1.1.1.03.01.002</t>
  </si>
  <si>
    <t>Imposta sul valore aggiunto (IVA) sulle importazioni</t>
  </si>
  <si>
    <t>1.1.1.03.02</t>
  </si>
  <si>
    <t>Imposta sul valore aggiunto (IVA) sulle importazioni riscossa a seguito dell'attività ordinaria di gestione</t>
  </si>
  <si>
    <t>1.1.1.03.02.001</t>
  </si>
  <si>
    <t>Imposta sul valore aggiunto (IVA) sulle importazioni riscossa a seguito di attività di verifica e controllo</t>
  </si>
  <si>
    <t>1.1.1.03.02.002</t>
  </si>
  <si>
    <t>Accisa sull'energia elettrica</t>
  </si>
  <si>
    <t>1.1.1.03.03</t>
  </si>
  <si>
    <t>Accisa sull'energia elettrica riscossa a seguito dell'attività ordinaria di gestione</t>
  </si>
  <si>
    <t>1.1.1.03.03.001</t>
  </si>
  <si>
    <t>Accisa sull'energia elettrica riscossa a seguito di attività di verifica e controllo</t>
  </si>
  <si>
    <t>1.1.1.03.03.002</t>
  </si>
  <si>
    <t>Accisa sui prodotti energetici</t>
  </si>
  <si>
    <t>1.1.1.03.04</t>
  </si>
  <si>
    <t>Accisa sui prodotti energetici riscossa a seguito dell'attività ordinaria di gestione</t>
  </si>
  <si>
    <t>1.1.1.03.04.001</t>
  </si>
  <si>
    <t>Accisa sui prodotti energetici riscossa a seguito di attività di verifica e controllo</t>
  </si>
  <si>
    <t>1.1.1.03.04.002</t>
  </si>
  <si>
    <r>
      <t>Accisa sull'alco</t>
    </r>
    <r>
      <rPr>
        <b/>
        <u/>
        <sz val="11"/>
        <color indexed="8"/>
        <rFont val="Calibri"/>
        <family val="2"/>
      </rPr>
      <t>le</t>
    </r>
    <r>
      <rPr>
        <b/>
        <sz val="11"/>
        <color indexed="8"/>
        <rFont val="Calibri"/>
        <family val="2"/>
      </rPr>
      <t xml:space="preserve"> e le bevande alcoliche</t>
    </r>
  </si>
  <si>
    <t>1.1.1.03.05</t>
  </si>
  <si>
    <r>
      <rPr>
        <sz val="11"/>
        <color rgb="FF000000"/>
        <rFont val="Calibri"/>
        <family val="2"/>
        <scheme val="minor"/>
      </rPr>
      <t>Accisa sull'alco</t>
    </r>
    <r>
      <rPr>
        <sz val="10"/>
        <color rgb="FF000000"/>
        <rFont val="Calibri"/>
        <family val="2"/>
        <scheme val="minor"/>
      </rPr>
      <t xml:space="preserve">l </t>
    </r>
    <r>
      <rPr>
        <sz val="11"/>
        <color rgb="FF000000"/>
        <rFont val="Calibri"/>
        <family val="2"/>
        <scheme val="minor"/>
      </rPr>
      <t>e le bevande alcoliche riscossa a seguito dell'attività ordinaria di gestione</t>
    </r>
  </si>
  <si>
    <t>1.1.1.03.05.001</t>
  </si>
  <si>
    <r>
      <rPr>
        <sz val="11"/>
        <color rgb="FF000000"/>
        <rFont val="Calibri"/>
        <family val="2"/>
      </rPr>
      <t>Accisa sull'alco</t>
    </r>
    <r>
      <rPr>
        <sz val="10"/>
        <color rgb="FF000000"/>
        <rFont val="Calibri"/>
        <family val="2"/>
      </rPr>
      <t>l</t>
    </r>
    <r>
      <rPr>
        <sz val="11"/>
        <color rgb="FF000000"/>
        <rFont val="Calibri"/>
        <family val="2"/>
      </rPr>
      <t xml:space="preserve"> e le bevande alcoliche riscossa a seguito di attività di verifica e controllo</t>
    </r>
  </si>
  <si>
    <t>1.1.1.03.05.002</t>
  </si>
  <si>
    <t>Imposta di registro</t>
  </si>
  <si>
    <t>1.1.1.03.07</t>
  </si>
  <si>
    <t>Imposta di registro riscossa a seguito dell'attività ordinaria di gestione</t>
  </si>
  <si>
    <t>1.1.1.03.07.001</t>
  </si>
  <si>
    <t>Imposta di registro riscossa a seguito di attività di verifica e controllo</t>
  </si>
  <si>
    <t>1.1.1.03.07.002</t>
  </si>
  <si>
    <t>Imposta di bollo</t>
  </si>
  <si>
    <t>1.1.1.03.08</t>
  </si>
  <si>
    <t>Imposta di bollo riscossa a seguito dell'attività ordinaria di gestione</t>
  </si>
  <si>
    <t>1.1.1.03.08.001</t>
  </si>
  <si>
    <t>Imposta di bollo riscossa a seguito di attività di verifica e controllo</t>
  </si>
  <si>
    <t>1.1.1.03.08.002</t>
  </si>
  <si>
    <t>Imposta ipotecaria</t>
  </si>
  <si>
    <t>1.1.1.03.09</t>
  </si>
  <si>
    <t>Imposta ipotecaria riscossa a seguito dell'attività ordinaria di gestione</t>
  </si>
  <si>
    <t>1.1.1.03.09.001</t>
  </si>
  <si>
    <t>Imposta ipotecaria riscossa a seguito di attività di verifica e controllo</t>
  </si>
  <si>
    <t>1.1.1.03.09.002</t>
  </si>
  <si>
    <t>Accisa sui tabacchi</t>
  </si>
  <si>
    <t>1.1.1.03.11</t>
  </si>
  <si>
    <t>Accisa sui tabacchi riscossa a seguito dell'attività ordinaria di gestione</t>
  </si>
  <si>
    <t>1.1.1.03.11.001</t>
  </si>
  <si>
    <t>Accisa sui tabacchi riscossa a seguito di attività di verifica e controllo</t>
  </si>
  <si>
    <t>1.1.1.03.11.002</t>
  </si>
  <si>
    <t>Imposta di consumo su oli lubrificanti e bitumi di petrolio</t>
  </si>
  <si>
    <t>1.1.1.03.12</t>
  </si>
  <si>
    <t>Imposta di consumo su oli lubrificanti e bitumi di petrolio riscossa a seguito dell'attività ordinaria di gestione</t>
  </si>
  <si>
    <t>1.1.1.03.12.001</t>
  </si>
  <si>
    <t>Imposta di consumo su oli lubrificanti e bitumi di petrolio riscossa a seguito di attività di verifica e controllo</t>
  </si>
  <si>
    <t>1.1.1.03.12.002</t>
  </si>
  <si>
    <t>Imposta unica sui concorsi pronostici e sulle scommesse</t>
  </si>
  <si>
    <t>1.1.1.03.13</t>
  </si>
  <si>
    <t>Imposta unica sui concorsi pronostici e sulle scommesse riscossa a seguito dell'attività ordinaria di gestione</t>
  </si>
  <si>
    <t>1.1.1.03.13.001</t>
  </si>
  <si>
    <t>Imposta unica sui concorsi pronostici e sulle scommesse riscossa a seguito di attività di verifica e controllo</t>
  </si>
  <si>
    <t>1.1.1.03.13.002</t>
  </si>
  <si>
    <t>Proventi da lotto, lotterie e altri giochi</t>
  </si>
  <si>
    <t>1.1.1.03.14</t>
  </si>
  <si>
    <t>Proventi da lotto, lotterie e altri giochi riscossi a seguito dell'attività ordinaria di gestione</t>
  </si>
  <si>
    <t>1.1.1.03.14.001</t>
  </si>
  <si>
    <t>Proventi da lotto, lotterie e altri giochi riscossi a seguito di attività di verifica e controllo</t>
  </si>
  <si>
    <t>1.1.1.03.14.002</t>
  </si>
  <si>
    <t>1.1.1.03.20</t>
  </si>
  <si>
    <t>1.1.1.03.20.001</t>
  </si>
  <si>
    <t>1.1.1.03.20.002</t>
  </si>
  <si>
    <t>Ritenute sugli interessi e su altri redditi da capitale</t>
  </si>
  <si>
    <t>1.1.1.03.21</t>
  </si>
  <si>
    <t>Ritenute sugli interessi e su altri redditi da capitale riscosse a seguito dell'attività ordinaria di gestione</t>
  </si>
  <si>
    <t>1.1.1.03.21.001</t>
  </si>
  <si>
    <t>Ritenute sugli interessi e su altri redditi da capitale riscosse a seguito di attività di verifica e controllo</t>
  </si>
  <si>
    <t>1.1.1.03.21.002</t>
  </si>
  <si>
    <t>Ritenute e imposte sostitutive sugli utili distribuiti dalle società di capitali</t>
  </si>
  <si>
    <t>1.1.1.03.22</t>
  </si>
  <si>
    <t>Ritenute e imposte sostitutive sugli utili distribuiti dalle società di capitali riscosse a seguito dell'attività ordinaria di gestione</t>
  </si>
  <si>
    <t>1.1.1.03.22.001</t>
  </si>
  <si>
    <t>Ritenute e imposte sostitutive sugli utili distribuiti dalle società di capitali riscosse a seguito di attività di verifica e controllo</t>
  </si>
  <si>
    <t>1.1.1.03.22.002</t>
  </si>
  <si>
    <t>1.1.1.03.24</t>
  </si>
  <si>
    <t>1.1.1.03.24.001</t>
  </si>
  <si>
    <t>1.1.1.03.24.002</t>
  </si>
  <si>
    <t>Imposta sul reddito delle persone fisiche (ex IRPEF)</t>
  </si>
  <si>
    <t>1.1.1.03.25</t>
  </si>
  <si>
    <t>Imposta sul reddito delle persone fisiche (ex IRPEF) riscossa a seguito dell'attività ordinaria di gestione</t>
  </si>
  <si>
    <t>1.1.1.03.25.001</t>
  </si>
  <si>
    <t>Imposta sul reddito delle persone fisiche (ex IRPEF) riscossa a seguito di attività di verifica e controllo</t>
  </si>
  <si>
    <t>1.1.1.03.25.002</t>
  </si>
  <si>
    <t>Imposta sul reddito delle società (ex IRPEG)</t>
  </si>
  <si>
    <t>1.1.1.03.26</t>
  </si>
  <si>
    <t>Imposta sul reddito delle società (ex IRPEG) riscosse a seguito dell'attività ordinaria di gestione</t>
  </si>
  <si>
    <t>1.1.1.03.26.001</t>
  </si>
  <si>
    <t>Imposta sul reddito delle società (ex IRPEG) riscosse a seguito di attività di verifica e controllo</t>
  </si>
  <si>
    <t>1.1.1.03.26.002</t>
  </si>
  <si>
    <t>Imposte sostitutive su risparmio gestito</t>
  </si>
  <si>
    <t>1.1.1.03.27</t>
  </si>
  <si>
    <t>Imposte sostitutive su risparmio gestito riscosse a seguito dell'attività ordinaria di gestione</t>
  </si>
  <si>
    <t>1.1.1.03.27.001</t>
  </si>
  <si>
    <t>Imposte sostitutive su risparmio gestito riscosse a seguito di attività di verifica e controllo</t>
  </si>
  <si>
    <t>1.1.1.03.27.002</t>
  </si>
  <si>
    <t>Imposta sostitutiva in materia di conferimenti di aziende, fusioni e scissioni</t>
  </si>
  <si>
    <t>1.1.1.03.28</t>
  </si>
  <si>
    <t>Imposta sostitutiva in materia di conferimenti di aziende, fusioni e scissioni riscossa a seguito dell'attività ordinaria di gestione</t>
  </si>
  <si>
    <t>1.1.1.03.28.001</t>
  </si>
  <si>
    <t>Imposta sostitutiva in materia di conferimenti di aziende, fusioni e scissioni riscossa a seguito di attività di verifica e controllo</t>
  </si>
  <si>
    <t>1.1.1.03.28.002</t>
  </si>
  <si>
    <t>Imposta municipale propria riservata all'erario</t>
  </si>
  <si>
    <t>1.1.1.03.29</t>
  </si>
  <si>
    <t>Imposta municipale propria riservata all'erario riscossa a seguito dell'attività ordinaria di gestione</t>
  </si>
  <si>
    <t>1.1.1.03.29.001</t>
  </si>
  <si>
    <t>Imposta municipale propria riservata all'erario riscossa a seguito di attività di verifica e controllo</t>
  </si>
  <si>
    <t>1.1.1.03.29.002</t>
  </si>
  <si>
    <t>Imposta patrimoniale sul valore degli immobili situati all'estero</t>
  </si>
  <si>
    <t>1.1.1.03.30</t>
  </si>
  <si>
    <t>Imposta patrimoniale sul valore degli immobili situati all'estero riscossa a seguito dell'attività ordinaria di gestione</t>
  </si>
  <si>
    <t>1.1.1.03.30.001</t>
  </si>
  <si>
    <t>Imposta patrimoniale sul valore degli immobili situati all'estero riscossa a seguito di attività di verifica e controllo</t>
  </si>
  <si>
    <t>1.1.1.03.30.002</t>
  </si>
  <si>
    <t>Imposta sulle riserve matematiche delle imprese di assicurazione</t>
  </si>
  <si>
    <t>1.1.1.03.31</t>
  </si>
  <si>
    <t>Imposta sulle riserve matematiche delle imprese di assicurazione riscossa a seguito dell'attività ordinaria di gestione</t>
  </si>
  <si>
    <t>1.1.1.03.31.001</t>
  </si>
  <si>
    <t>Imposta sulle riserve matematiche delle imprese di assicurazione riscossa a seguito di attività di verifica e controllo</t>
  </si>
  <si>
    <t>1.1.1.03.31.002</t>
  </si>
  <si>
    <t>Imposta sul valore delle attività finanziarie detenute all'estero dalle persone fisiche residenti nel territorio dello stato</t>
  </si>
  <si>
    <t>1.1.1.03.32</t>
  </si>
  <si>
    <t>Imposta sul valore delle attività finanziarie detenute all'estero dalle persone fisiche residenti nel territorio dello stato riscossa a seguito dell'attività ordinaria di gestione</t>
  </si>
  <si>
    <t>1.1.1.03.32.001</t>
  </si>
  <si>
    <t>Imposta sul valore delle attività finanziarie detenute all'estero dalle persone fisiche residenti nel territorio dello stato riscossa a seguito di attività di verifica e controllo</t>
  </si>
  <si>
    <t>1.1.1.03.32.002</t>
  </si>
  <si>
    <t>Imposta sulle plusvalenze da cessione di attività finanziarie</t>
  </si>
  <si>
    <t>1.1.1.03.33</t>
  </si>
  <si>
    <t>Imposta sulle plusvalenze da cessione di attività finanziarie riscossa a seguito dell'attività ordinaria di gestione</t>
  </si>
  <si>
    <t>1.1.1.03.33.001</t>
  </si>
  <si>
    <t>Imposta sulle plusvalenze da cessione di attività finanziarie riscossa a seguito di attività di verifica e controllo</t>
  </si>
  <si>
    <t>1.1.1.03.33.002</t>
  </si>
  <si>
    <t>Imposta sostitutiva delle imposte sui redditi su plusvalenze da cessione a titolo oneroso di azioni e di altri rapporti partecipativi</t>
  </si>
  <si>
    <t>1.1.1.03.34</t>
  </si>
  <si>
    <t>Imposta sostitutiva delle imposte sui redditi su plusvalenze da cessione a titolo oneroso di azioni e di altri rapporti partecipativi riscossa a seguito dell'attività ordinaria di gestione</t>
  </si>
  <si>
    <t>1.1.1.03.34.001</t>
  </si>
  <si>
    <t>Imposta sostitutiva delle imposte sui redditi su plusvalenze da cessione a titolo oneroso di azioni e di altri rapporti partecipativi riscossa a seguito di attività di verifica e controllo</t>
  </si>
  <si>
    <t>1.1.1.03.34.002</t>
  </si>
  <si>
    <t>Imposte su assicurazione vita</t>
  </si>
  <si>
    <t>1.1.1.03.35</t>
  </si>
  <si>
    <t>Imposte su assicurazione vita riscosse a seguito dell'attività ordinaria di gestione</t>
  </si>
  <si>
    <t>1.1.1.03.35.001</t>
  </si>
  <si>
    <t>Imposte su assicurazione vita riscosse a seguito di attività di verifica e controllo</t>
  </si>
  <si>
    <t>1.1.1.03.35.002</t>
  </si>
  <si>
    <t>Imposta erariale sugli aeromobili privati</t>
  </si>
  <si>
    <t>1.1.1.03.36</t>
  </si>
  <si>
    <t>Imposta erariale sugli aeromobili privati riscossa a seguito dell'attività ordinaria di gestione</t>
  </si>
  <si>
    <t>1.1.1.03.36.001</t>
  </si>
  <si>
    <t>Imposta erariale sugli aeromobili privati riscossa a seguito di attività di verifica e controllo</t>
  </si>
  <si>
    <t>1.1.1.03.36.002</t>
  </si>
  <si>
    <t>Imposta sulle assicurazioni</t>
  </si>
  <si>
    <t>1.1.1.03.37</t>
  </si>
  <si>
    <t>Imposta sulle assicurazioni riscossa a seguito dell'attività ordinaria di gestione</t>
  </si>
  <si>
    <t>1.1.1.03.37.001</t>
  </si>
  <si>
    <t>Imposta sulle assicurazioni riscossa a seguito di attività di verifica e controllo</t>
  </si>
  <si>
    <t>1.1.1.03.37.002</t>
  </si>
  <si>
    <t>Imposta sul gas naturale</t>
  </si>
  <si>
    <t>1.1.1.03.38</t>
  </si>
  <si>
    <t>Imposta sul gas naturale riscossa a seguito dell'attività ordinaria di gestione</t>
  </si>
  <si>
    <t>1.1.1.03.38.001</t>
  </si>
  <si>
    <t>Imposta sul gas naturale riscossa a seguito di attività di verifica e controllo</t>
  </si>
  <si>
    <t>1.1.1.03.38.002</t>
  </si>
  <si>
    <t>Imposta sugli intrattenimenti</t>
  </si>
  <si>
    <t>1.1.1.03.39</t>
  </si>
  <si>
    <t>Imposta sugli intrattenimenti riscossa a seguito dell'attività ordinaria di gestione</t>
  </si>
  <si>
    <t>1.1.1.03.39.001</t>
  </si>
  <si>
    <t>Imposta sugli intrattenimenti riscossa a seguito di attività di verifica e controllo</t>
  </si>
  <si>
    <t>1.1.1.03.39.002</t>
  </si>
  <si>
    <t>Tassa sulle concessioni governative</t>
  </si>
  <si>
    <t>1.1.1.03.40</t>
  </si>
  <si>
    <t>Tassa sulle concessioni governative riscossa a seguito dell'attività ordinaria di gestione</t>
  </si>
  <si>
    <t>1.1.1.03.40.001</t>
  </si>
  <si>
    <t>Tassa sulle concessioni governative riscossa a seguito di attività di verifica e controllo</t>
  </si>
  <si>
    <t>1.1.1.03.40.002</t>
  </si>
  <si>
    <t>Tassa sulle emissioni di anidride solforosa</t>
  </si>
  <si>
    <t>1.1.1.03.41</t>
  </si>
  <si>
    <t>Tassa sulle emissioni di anidride solforosa riscossa a seguito dell'attività ordinaria di gestione</t>
  </si>
  <si>
    <t>1.1.1.03.41.001</t>
  </si>
  <si>
    <t>Tassa sulle emissioni di anidride solforosa riscossa a seguito di attività di verifica e controllo</t>
  </si>
  <si>
    <t>1.1.1.03.41.002</t>
  </si>
  <si>
    <t>Canone radiotelevisivo</t>
  </si>
  <si>
    <t>1.1.1.03.42</t>
  </si>
  <si>
    <t>Canone radiotelevisivo riscosso a seguito dell'attività ordinaria di gestione</t>
  </si>
  <si>
    <t>1.1.1.03.42.001</t>
  </si>
  <si>
    <t>Canone radiotelevisivo riscosso a seguito di attività di verifica e controllo</t>
  </si>
  <si>
    <t>1.1.1.03.42.002</t>
  </si>
  <si>
    <t>Diritti catastali</t>
  </si>
  <si>
    <t>1.1.1.03.43</t>
  </si>
  <si>
    <t>Diritti catastali riscossi a seguito dell'attività ordinaria di gestione</t>
  </si>
  <si>
    <t>1.1.1.03.43.001</t>
  </si>
  <si>
    <t>Diritti catastali riscossi a seguito di attività di verifica e controllo</t>
  </si>
  <si>
    <t>1.1.1.03.43.002</t>
  </si>
  <si>
    <t>Proventi della vendita di denaturanti e contrassegni di Stato</t>
  </si>
  <si>
    <t>1.1.1.03.44</t>
  </si>
  <si>
    <t>Proventi della vendita di denaturanti e contrassegni di Stato riscossi a seguito dell'attività ordinaria di gestione</t>
  </si>
  <si>
    <t>1.1.1.03.44.001</t>
  </si>
  <si>
    <t>Proventi della vendita di denaturanti e contrassegni di Stato riscossi a seguito di attività di verifica e controllo</t>
  </si>
  <si>
    <t>1.1.1.03.44.002</t>
  </si>
  <si>
    <t>Proventi vari dei Monopoli di Stato</t>
  </si>
  <si>
    <t>1.1.1.03.45</t>
  </si>
  <si>
    <t>Proventi vari dei Monopoli di Stato riscossi a seguito dell'attività ordinaria di gestione</t>
  </si>
  <si>
    <t>1.1.1.03.45.001</t>
  </si>
  <si>
    <t>Proventi vari dei Monopoli di Stato riscossi a seguito di attività di verifica e controllo</t>
  </si>
  <si>
    <t>1.1.1.03.45.002</t>
  </si>
  <si>
    <t xml:space="preserve">Imposte sulle successioni e donazioni </t>
  </si>
  <si>
    <t>1.1.1.03.46</t>
  </si>
  <si>
    <t>Imposte sulle successioni e donazioni riscosse a seguito dell'attività ordinaria di gestione</t>
  </si>
  <si>
    <t>1.1.1.03.46.001</t>
  </si>
  <si>
    <t>Imposte sulle successioni e donazioni riscosse a seguito di attività di verifica e controllo</t>
  </si>
  <si>
    <t>1.1.1.03.46.002</t>
  </si>
  <si>
    <t>1.1.1.03.47</t>
  </si>
  <si>
    <t>Tassa di circolazione dei veicoli a motore (tassa automobilistica) riscossa a seguito dell'attività ordinaria di gestione</t>
  </si>
  <si>
    <t>1.1.1.03.47.001</t>
  </si>
  <si>
    <t>Tassa di circolazione dei veicoli a motore (tassa automobilistica) riscossa a seguito di attività di verifica e controllo</t>
  </si>
  <si>
    <t>1.1.1.03.47.002</t>
  </si>
  <si>
    <t>Accisa sulla benzina per autotrazione - non sanità</t>
  </si>
  <si>
    <t>1.1.1.03.48</t>
  </si>
  <si>
    <t>Accisa sulla benzina per autotrazione - non sanità riscossa a seguito dell'attività ordinaria di gestione</t>
  </si>
  <si>
    <t>1.1.1.03.48.001</t>
  </si>
  <si>
    <t>Accisa sulla benzina per autotrazione - non sanità riscossa a seguito di attività di verifica e controllo</t>
  </si>
  <si>
    <t>1.1.1.03.48.002</t>
  </si>
  <si>
    <t>Accisa sul gasolio</t>
  </si>
  <si>
    <t>1.1.1.03.49</t>
  </si>
  <si>
    <t>Accisa sul gasolio riscossa a seguito dell'attività ordinaria di gestione</t>
  </si>
  <si>
    <t>1.1.1.03.49.001</t>
  </si>
  <si>
    <t>Accisa sul gasolio riscossa a seguito di attività di verifica e controllo</t>
  </si>
  <si>
    <t>1.1.1.03.49.002</t>
  </si>
  <si>
    <t>Imposta sostitutiva dell'IRPEF e dell'imposta di registro e di bollo sulle locazioni di immobili per finalità abitative (cedolare secca)</t>
  </si>
  <si>
    <t>1.1.1.03.50</t>
  </si>
  <si>
    <t>Imposta sostitutiva dell'IRPEF e dell'imposta di registro e di bollo sulle locazioni di immobili per finalità abitative (cedolare secca) riscossa a seguito dell'attività ordinaria di gestione</t>
  </si>
  <si>
    <t>1.1.1.03.50.001</t>
  </si>
  <si>
    <t>Imposta sostitutiva dell'IRPEF e dell'imposta di registro e di bollo sulle locazioni di immobili per finalità abitative (cedolare secca) riscossa a seguito di attività di verifica e controllo</t>
  </si>
  <si>
    <t>1.1.1.03.50.002</t>
  </si>
  <si>
    <t>1.1.1.03.97</t>
  </si>
  <si>
    <t>1.1.1.03.97.001</t>
  </si>
  <si>
    <t>1.1.1.03.97.002</t>
  </si>
  <si>
    <t>1.1.1.03.98</t>
  </si>
  <si>
    <t>1.1.1.03.98.001</t>
  </si>
  <si>
    <t>1.1.1.03.98.002</t>
  </si>
  <si>
    <t>Altri tributi devoluti e regolati alle autonomie speciali n.a.c.</t>
  </si>
  <si>
    <t>1.1.1.03.99</t>
  </si>
  <si>
    <t>Altri tributi devoluti e regolati alle autonomie speciali n.a.c. riscossi a seguito dell'attività ordinaria di gestione</t>
  </si>
  <si>
    <t>1.1.1.03.99.001</t>
  </si>
  <si>
    <t>Altri tributi devoluti e regolati alle autonomie speciali n.a.c. riscossi a seguito di attività di verifica e controllo</t>
  </si>
  <si>
    <t>1.1.1.03.99.002</t>
  </si>
  <si>
    <t>Proventi da compartecipazioni da tributi</t>
  </si>
  <si>
    <t>1.1.1.04</t>
  </si>
  <si>
    <t>Compartecipazione IVA a Regioni - non Sanità</t>
  </si>
  <si>
    <t>1.1.1.04.01</t>
  </si>
  <si>
    <t>1.1.1.04.01.001</t>
  </si>
  <si>
    <t>Addizionale regionale alla compartecipazione IVA</t>
  </si>
  <si>
    <t>1.1.1.04.02</t>
  </si>
  <si>
    <t>1.1.1.04.02.001</t>
  </si>
  <si>
    <t>Compartecipazione al bollo auto</t>
  </si>
  <si>
    <t>1.1.1.04.03</t>
  </si>
  <si>
    <t>1.1.1.04.03.001</t>
  </si>
  <si>
    <t>Compartecipazione al gasolio</t>
  </si>
  <si>
    <t>1.1.1.04.04</t>
  </si>
  <si>
    <t>1.1.1.04.04.001</t>
  </si>
  <si>
    <t>Compartecipazione IVA ai Comuni</t>
  </si>
  <si>
    <t>1.1.1.04.05</t>
  </si>
  <si>
    <t>1.1.1.04.05.001</t>
  </si>
  <si>
    <t>Compartecipazione IRPEF ai Comuni</t>
  </si>
  <si>
    <t>1.1.1.04.06</t>
  </si>
  <si>
    <t>1.1.1.04.06.001</t>
  </si>
  <si>
    <t>Compartecipazione IRPEF alle Province</t>
  </si>
  <si>
    <t>1.1.1.04.07</t>
  </si>
  <si>
    <t>1.1.1.04.07.001</t>
  </si>
  <si>
    <t>Tributo provinciale deposito in discarica dei rifiuti solidi</t>
  </si>
  <si>
    <t>1.1.1.04.08</t>
  </si>
  <si>
    <t>1.1.1.04.08.001</t>
  </si>
  <si>
    <t>Compartecipazioni accise benzina e gasolio destinate ad alimentare il Fondo Nazionale Trasporti di cui all'art.16 bis del DL 95/2012</t>
  </si>
  <si>
    <t>1.1.1.04.09</t>
  </si>
  <si>
    <t>1.1.1.04.09.001</t>
  </si>
  <si>
    <t>Altre compartecipazioni di imposte a Regioni non destinati al finanziamento della spesa sanitaria</t>
  </si>
  <si>
    <t>1.1.1.04.97</t>
  </si>
  <si>
    <t>1.1.1.04.97.999</t>
  </si>
  <si>
    <t>Altre compartecipazioni alle province n.a.c.</t>
  </si>
  <si>
    <t>1.1.1.04.98</t>
  </si>
  <si>
    <t>1.1.1.04.98.999</t>
  </si>
  <si>
    <t>Altre compartecipazioni a comuni n.a.c.</t>
  </si>
  <si>
    <t>1.1.1.04.99</t>
  </si>
  <si>
    <t>1.1.1.04.99.999</t>
  </si>
  <si>
    <t>Proventi da imposte in conto capitale</t>
  </si>
  <si>
    <t>1.1.1.05</t>
  </si>
  <si>
    <t>Condoni edilizi e sanatoria opere edilizie abusive</t>
  </si>
  <si>
    <t>1.1.1.05.01</t>
  </si>
  <si>
    <t>1.1.1.05.01.001</t>
  </si>
  <si>
    <t>Altre imposte in conto capitale relative a condoni e sanatorie n.a.c.</t>
  </si>
  <si>
    <t>1.1.1.05.02</t>
  </si>
  <si>
    <t>1.1.1.05.02.001</t>
  </si>
  <si>
    <t>Altre imposte in conto capitale n.a.c.</t>
  </si>
  <si>
    <t>1.1.1.05.99</t>
  </si>
  <si>
    <t>1.1.1.05.99.999</t>
  </si>
  <si>
    <t>Proventi da Fondi perequativi</t>
  </si>
  <si>
    <t>1.1.3</t>
  </si>
  <si>
    <t>Fondi perequativi da Amministrazioni Centrali</t>
  </si>
  <si>
    <t>1.1.3.01</t>
  </si>
  <si>
    <t>Fondi perequativi dallo Stato</t>
  </si>
  <si>
    <t>1.1.3.01.01</t>
  </si>
  <si>
    <t>1.1.3.01.01.001</t>
  </si>
  <si>
    <t>Fondo perequativo dallo Stato - Sanità</t>
  </si>
  <si>
    <t>1.1.3.01.02</t>
  </si>
  <si>
    <t>1.1.3.01.02.001</t>
  </si>
  <si>
    <t>Fondi perequativi da Amministrazioni Locali</t>
  </si>
  <si>
    <t>1.1.3.02</t>
  </si>
  <si>
    <t>Fondi perequativi dalla Regione o Provincia autonoma</t>
  </si>
  <si>
    <t>1.1.3.02.01</t>
  </si>
  <si>
    <t>1.1.3.02.01.001</t>
  </si>
  <si>
    <t>Ricavi delle vendite e delle prestazioni e proventi da servizi pubblici</t>
  </si>
  <si>
    <t>1.2</t>
  </si>
  <si>
    <t>Ricavi dalla vendita di beni</t>
  </si>
  <si>
    <t>1.2.1</t>
  </si>
  <si>
    <t>1.2.1.01</t>
  </si>
  <si>
    <t>Ricavi dalla vendita di beni di consumo</t>
  </si>
  <si>
    <t>1.2.1.01.01</t>
  </si>
  <si>
    <t>1.2.1.01.01.001</t>
  </si>
  <si>
    <t>6.4.1.0.0</t>
  </si>
  <si>
    <t>Ricavi dalla vendita di medicinali e altri beni di consumo sanitario</t>
  </si>
  <si>
    <t>1.2.1.01.02</t>
  </si>
  <si>
    <t>1.2.1.01.02.001</t>
  </si>
  <si>
    <t>Ricavi dalla vendita di beni floreali e faunistici</t>
  </si>
  <si>
    <t>1.2.1.01.03</t>
  </si>
  <si>
    <t>1.2.1.01.03.001</t>
  </si>
  <si>
    <t>Ricavi da energia, acqua, gas e riscaldamento</t>
  </si>
  <si>
    <t>1.2.1.01.04</t>
  </si>
  <si>
    <t>1.2.1.01.04.001</t>
  </si>
  <si>
    <t>Ricavi da vendita di riviste e pubblicazioni</t>
  </si>
  <si>
    <t>1.2.1.01.06</t>
  </si>
  <si>
    <t>1.2.1.01.06.001</t>
  </si>
  <si>
    <t>Ricavi da sfruttamento brevetti</t>
  </si>
  <si>
    <t>1.2.1.01.07</t>
  </si>
  <si>
    <t>1.2.1.01.07.001</t>
  </si>
  <si>
    <t>Ricavi da vendita di beni n.a.c.</t>
  </si>
  <si>
    <t>1.2.1.01.99</t>
  </si>
  <si>
    <t>Proventi da vendita di beni n.a.c.</t>
  </si>
  <si>
    <t>1.2.1.01.99.001</t>
  </si>
  <si>
    <t>Ricavi dalla vendita di servizi</t>
  </si>
  <si>
    <t>1.2.2</t>
  </si>
  <si>
    <t>1.2.2.01</t>
  </si>
  <si>
    <t>Ricavi da alberghi</t>
  </si>
  <si>
    <t>1.2.2.01.01</t>
  </si>
  <si>
    <t>1.2.2.01.01.001</t>
  </si>
  <si>
    <t>6.4.2.0.0</t>
  </si>
  <si>
    <t>Ricavi da asili nido</t>
  </si>
  <si>
    <t>1.2.2.01.02</t>
  </si>
  <si>
    <t>1.2.2.01.02.001</t>
  </si>
  <si>
    <t>Ricavi da convitti, colonie, ostelli, stabilimenti termali</t>
  </si>
  <si>
    <t>1.2.2.01.03</t>
  </si>
  <si>
    <t>1.2.2.01.03.001</t>
  </si>
  <si>
    <t>Ricavi da corsi extrascolastici</t>
  </si>
  <si>
    <t>1.2.2.01.04</t>
  </si>
  <si>
    <t>1.2.2.01.04.001</t>
  </si>
  <si>
    <t>Ricavi da giardini zoologici</t>
  </si>
  <si>
    <t>1.2.2.01.05</t>
  </si>
  <si>
    <t>1.2.2.01.05.001</t>
  </si>
  <si>
    <t>Ricavi da impianti sportivi</t>
  </si>
  <si>
    <t>1.2.2.01.06</t>
  </si>
  <si>
    <t>1.2.2.01.06.001</t>
  </si>
  <si>
    <t>Ricavi da mattatoi</t>
  </si>
  <si>
    <t>1.2.2.01.07</t>
  </si>
  <si>
    <t>1.2.2.01.07.001</t>
  </si>
  <si>
    <t>Ricavi da mense</t>
  </si>
  <si>
    <t>1.2.2.01.08</t>
  </si>
  <si>
    <t>1.2.2.01.08.001</t>
  </si>
  <si>
    <t>Ricavi da mercati e fiere</t>
  </si>
  <si>
    <t>1.2.2.01.09</t>
  </si>
  <si>
    <t>1.2.2.01.09.001</t>
  </si>
  <si>
    <t>Ricavi da pesa pubblica</t>
  </si>
  <si>
    <t>1.2.2.01.10</t>
  </si>
  <si>
    <t>1.2.2.01.10.001</t>
  </si>
  <si>
    <t>Ricavi da servizi turistici</t>
  </si>
  <si>
    <t>1.2.2.01.11</t>
  </si>
  <si>
    <t>1.2.2.01.11.001</t>
  </si>
  <si>
    <t>Ricavi da spurgo pozzi neri</t>
  </si>
  <si>
    <t>1.2.2.01.12</t>
  </si>
  <si>
    <t>1.2.2.01.12.001</t>
  </si>
  <si>
    <t>Ricavi da teatri, musei, spettacoli, mostre</t>
  </si>
  <si>
    <t>1.2.2.01.13</t>
  </si>
  <si>
    <t>1.2.2.01.13.001</t>
  </si>
  <si>
    <t>Ricavi da trasporti funebri, pompe funebri, illuminazione votiva</t>
  </si>
  <si>
    <t>1.2.2.01.14</t>
  </si>
  <si>
    <t>1.2.2.01.14.001</t>
  </si>
  <si>
    <t>Ricavi da trasporto carni macellate</t>
  </si>
  <si>
    <t>1.2.2.01.15</t>
  </si>
  <si>
    <t>1.2.2.01.15.001</t>
  </si>
  <si>
    <t>Ricavi da trasporto scolastico</t>
  </si>
  <si>
    <t>1.2.2.01.16</t>
  </si>
  <si>
    <t>1.2.2.01.16.001</t>
  </si>
  <si>
    <t>Ricavi da strutture residenziali per anziani</t>
  </si>
  <si>
    <t>1.2.2.01.17</t>
  </si>
  <si>
    <t>1.2.2.01.17.001</t>
  </si>
  <si>
    <t>Ricavi dall'uso di locali adibiti stabilmente ed esclusivamente a riunioni non istituzionali</t>
  </si>
  <si>
    <t>1.2.2.01.18</t>
  </si>
  <si>
    <t>1.2.2.01.18.001</t>
  </si>
  <si>
    <t>Ricavi da bagni pubblici</t>
  </si>
  <si>
    <t>1.2.2.01.19</t>
  </si>
  <si>
    <t>1.2.2.01.19.001</t>
  </si>
  <si>
    <t>Ricavi da parcheggi custoditi e parchimetri </t>
  </si>
  <si>
    <t>1.2.2.01.20</t>
  </si>
  <si>
    <t>1.2.2.01.20.001</t>
  </si>
  <si>
    <t>Tariffa smaltimento rifiuti solidi urbani</t>
  </si>
  <si>
    <t>1.2.2.01.21</t>
  </si>
  <si>
    <t>1.2.2.01.21.001</t>
  </si>
  <si>
    <t>Accesso a banche dati e a pubblicazioni on line</t>
  </si>
  <si>
    <t>1.2.2.01.22</t>
  </si>
  <si>
    <t>1.2.2.01.22.001</t>
  </si>
  <si>
    <t>Vendita di servizi per formazione e addestramento</t>
  </si>
  <si>
    <t>1.2.2.01.23</t>
  </si>
  <si>
    <t>1.2.2.01.23.001</t>
  </si>
  <si>
    <t>Servizi sanitari</t>
  </si>
  <si>
    <t>1.2.2.01.24</t>
  </si>
  <si>
    <t>1.2.2.01.24.001</t>
  </si>
  <si>
    <t>Ricavi da mobilità sanitaria attiva</t>
  </si>
  <si>
    <t>1.2.2.01.25</t>
  </si>
  <si>
    <t>Entrate per mobilità sanitaria attiva</t>
  </si>
  <si>
    <t>1.2.2.01.25.001</t>
  </si>
  <si>
    <t>Licenze d'uso per software</t>
  </si>
  <si>
    <t>1.2.2.01.26</t>
  </si>
  <si>
    <t>1.2.2.01.26.001</t>
  </si>
  <si>
    <t>Consulenze</t>
  </si>
  <si>
    <t>1.2.2.01.27</t>
  </si>
  <si>
    <t>1.2.2.01.27.001</t>
  </si>
  <si>
    <t>Servizi informatici</t>
  </si>
  <si>
    <t>1.2.2.01.28</t>
  </si>
  <si>
    <t>1.2.2.01.28.001</t>
  </si>
  <si>
    <t>Servizi di copia e stampa</t>
  </si>
  <si>
    <t>1.2.2.01.29</t>
  </si>
  <si>
    <t>1.2.2.01.29.001</t>
  </si>
  <si>
    <t>Servizi ispettivi e di controlli</t>
  </si>
  <si>
    <t>1.2.2.01.30</t>
  </si>
  <si>
    <t>1.2.2.01.30.001</t>
  </si>
  <si>
    <t>Servizi di arbitrato e collaudi</t>
  </si>
  <si>
    <t>1.2.2.01.31</t>
  </si>
  <si>
    <t>1.2.2.01.31.001</t>
  </si>
  <si>
    <t>Diritti di segreteria e rogito</t>
  </si>
  <si>
    <t>1.2.2.01.32</t>
  </si>
  <si>
    <t>1.2.2.01.32.001</t>
  </si>
  <si>
    <t>Rilascio documenti e diritti di cancelleria</t>
  </si>
  <si>
    <t>1.2.2.01.33</t>
  </si>
  <si>
    <t>1.2.2.01.33.001</t>
  </si>
  <si>
    <t>Ricavi da autorizzazioni</t>
  </si>
  <si>
    <t>1.2.2.01.35</t>
  </si>
  <si>
    <t>1.2.2.01.35.001</t>
  </si>
  <si>
    <t>Ricavi da attività di monitoraggio e controllo ambientale</t>
  </si>
  <si>
    <t>1.2.2.01.36</t>
  </si>
  <si>
    <t>1.2.2.01.36.001</t>
  </si>
  <si>
    <t>Ricavi da quote associative</t>
  </si>
  <si>
    <t>1.2.2.01.37</t>
  </si>
  <si>
    <t>Proventi da quote associative</t>
  </si>
  <si>
    <t>1.2.2.01.37.001</t>
  </si>
  <si>
    <t>Ricavi da analisi e studi nel campo della ricerca</t>
  </si>
  <si>
    <t>1.2.2.01.38</t>
  </si>
  <si>
    <t>1.2.2.01.38.001</t>
  </si>
  <si>
    <t>Ricavi dallo svolgimento dell' attività di certificazione</t>
  </si>
  <si>
    <t>1.2.2.01.39</t>
  </si>
  <si>
    <t>1.2.2.01.39.001</t>
  </si>
  <si>
    <t>Ricavi per organizzazione convegni</t>
  </si>
  <si>
    <t>1.2.2.01.40</t>
  </si>
  <si>
    <t>1.2.2.01.40.001</t>
  </si>
  <si>
    <t>Ricavi per lo smaltimento di rifiuti tossico-nocivi e altri materiali</t>
  </si>
  <si>
    <t>1.2.2.01.41</t>
  </si>
  <si>
    <t>1.2.2.01.41.001</t>
  </si>
  <si>
    <t>Ricavi per traffico e trasporto passeggeri e utenti</t>
  </si>
  <si>
    <t>1.2.2.01.43</t>
  </si>
  <si>
    <t>1.2.2.01.43.001</t>
  </si>
  <si>
    <t>Ricavi da servizi n.a.c.</t>
  </si>
  <si>
    <t>1.2.2.01.99</t>
  </si>
  <si>
    <t>1.2.2.01.99.999</t>
  </si>
  <si>
    <t>Ricavi derivanti dalla gestione dei beni</t>
  </si>
  <si>
    <t>1.2.4</t>
  </si>
  <si>
    <t>Ricavi da canoni, concessioni, diritti reali di godimento e servitù onerose</t>
  </si>
  <si>
    <t>1.2.4.01</t>
  </si>
  <si>
    <t>Ricavi da diritti reali di godimento e servitù onerose</t>
  </si>
  <si>
    <t>1.2.4.01.01</t>
  </si>
  <si>
    <t>1.2.4.01.01.001</t>
  </si>
  <si>
    <t>Ricavi da canone occupazione spazi e aree pubbliche</t>
  </si>
  <si>
    <t>1.2.4.01.02</t>
  </si>
  <si>
    <t>1.2.4.01.02.001</t>
  </si>
  <si>
    <t>Proventi da concessioni su beni</t>
  </si>
  <si>
    <t>1.2.4.01.03</t>
  </si>
  <si>
    <t>1.2.4.01.03.001</t>
  </si>
  <si>
    <t>Fitti, noleggi e locazioni</t>
  </si>
  <si>
    <t>1.2.4.02</t>
  </si>
  <si>
    <t>Fitti di terreni e diritti di sfruttamento di giacimenti e risorse naturali</t>
  </si>
  <si>
    <t>1.2.4.02.01</t>
  </si>
  <si>
    <t>1.2.4.02.01.001</t>
  </si>
  <si>
    <r>
      <rPr>
        <b/>
        <strike/>
        <sz val="11"/>
        <color indexed="8"/>
        <rFont val="Calibri"/>
        <family val="2"/>
      </rPr>
      <t>L</t>
    </r>
    <r>
      <rPr>
        <b/>
        <sz val="11"/>
        <color indexed="8"/>
        <rFont val="Calibri"/>
        <family val="2"/>
      </rPr>
      <t>ocazioni di altri beni immobili</t>
    </r>
  </si>
  <si>
    <t>1.2.4.02.02</t>
  </si>
  <si>
    <t>Locazioni di altri beni immobili</t>
  </si>
  <si>
    <t>1.2.4.02.02.001</t>
  </si>
  <si>
    <t>Noleggi e locazioni di beni mobili</t>
  </si>
  <si>
    <t>1.2.4.02.03</t>
  </si>
  <si>
    <t>1.2.4.02.03.001</t>
  </si>
  <si>
    <t>Proventi da trasferimenti e contributi</t>
  </si>
  <si>
    <t>1.3</t>
  </si>
  <si>
    <t>Trasferimenti correnti</t>
  </si>
  <si>
    <t>1.3.1</t>
  </si>
  <si>
    <t>Trasferimenti correnti da Amministrazioni pubbliche</t>
  </si>
  <si>
    <t>1.3.1.01</t>
  </si>
  <si>
    <t>Trasferimenti correnti da Amministrazioni CENTRALI</t>
  </si>
  <si>
    <t>1.3.1.01.01</t>
  </si>
  <si>
    <t>Trasferimenti correnti da Ministeri</t>
  </si>
  <si>
    <t>1.3.1.01.01.001</t>
  </si>
  <si>
    <t>6.3.1.0.0</t>
  </si>
  <si>
    <t>Trasferimenti correnti da Ministero dell'Istruzione - Istituzioni Scolastiche</t>
  </si>
  <si>
    <t>1.3.1.01.01.002</t>
  </si>
  <si>
    <t>Trasferimenti correnti da Presidenza del Consiglio dei Ministri</t>
  </si>
  <si>
    <t>1.3.1.01.01.003</t>
  </si>
  <si>
    <t>Trasferimenti correnti da Organi Costituzionali e di rilievo costituzionale</t>
  </si>
  <si>
    <t>1.3.1.01.01.004</t>
  </si>
  <si>
    <t>Trasferimenti correnti da Agenzie Fiscali</t>
  </si>
  <si>
    <t>1.3.1.01.01.005</t>
  </si>
  <si>
    <t>Trasferimenti correnti da enti di regolazione dell'attività economica</t>
  </si>
  <si>
    <t>1.3.1.01.01.006</t>
  </si>
  <si>
    <t>Trasferimenti correnti da Gruppo Equitalia</t>
  </si>
  <si>
    <t>1.3.1.01.01.007</t>
  </si>
  <si>
    <t>Trasferimenti correnti da Anas S.p.A.</t>
  </si>
  <si>
    <t>1.3.1.01.01.008</t>
  </si>
  <si>
    <t>Trasferimenti correnti da altri enti centrali produttori di servizi economici</t>
  </si>
  <si>
    <t>1.3.1.01.01.009</t>
  </si>
  <si>
    <t>Trasferimenti correnti da autorità amministrative indipendenti</t>
  </si>
  <si>
    <t>1.3.1.01.01.010</t>
  </si>
  <si>
    <t>Trasferimenti correnti da enti centrali a struttura associativa</t>
  </si>
  <si>
    <t>1.3.1.01.01.011</t>
  </si>
  <si>
    <t>Trasferimenti correnti da enti centrali produttori di servizi assistenziali, ricreativi e culturali</t>
  </si>
  <si>
    <t>1.3.1.01.01.012</t>
  </si>
  <si>
    <t>Trasferimenti correnti da enti e istituzioni centrali di ricerca e Istituti e stazioni sperimentali per la ricerca</t>
  </si>
  <si>
    <t>1.3.1.01.01.013</t>
  </si>
  <si>
    <t>Trasferimenti correnti da Stato - Fondo Sanitario Nazionale - finanziamento del Servizio sanitario nazionale</t>
  </si>
  <si>
    <t>1.3.1.01.01.014</t>
  </si>
  <si>
    <t>Trasferimenti correnti da altre Amministrazioni Centrali n.a.c.</t>
  </si>
  <si>
    <t>1.3.1.01.01.999</t>
  </si>
  <si>
    <t>Trasferimenti correnti da Amministrazioni LOCALI</t>
  </si>
  <si>
    <t>1.3.1.01.02</t>
  </si>
  <si>
    <t>Trasferimenti correnti da Regioni e province autonome</t>
  </si>
  <si>
    <t>1.3.1.01.02.001</t>
  </si>
  <si>
    <t>Trasferimenti correnti da Province</t>
  </si>
  <si>
    <t>1.3.1.01.02.002</t>
  </si>
  <si>
    <t>Trasferimenti correnti da Comuni</t>
  </si>
  <si>
    <t>1.3.1.01.02.003</t>
  </si>
  <si>
    <t>Trasferimenti correnti da Città metropolitane e Roma capitale</t>
  </si>
  <si>
    <t>1.3.1.01.02.004</t>
  </si>
  <si>
    <t>Trasferimenti correnti da Unioni di Comuni</t>
  </si>
  <si>
    <t>1.3.1.01.02.005</t>
  </si>
  <si>
    <t>Trasferimenti correnti da Comunità Montane</t>
  </si>
  <si>
    <t>1.3.1.01.02.006</t>
  </si>
  <si>
    <t>Trasferimenti correnti da Camere di Commercio</t>
  </si>
  <si>
    <t>1.3.1.01.02.007</t>
  </si>
  <si>
    <t>Trasferimenti correnti da Università</t>
  </si>
  <si>
    <t>1.3.1.01.02.008</t>
  </si>
  <si>
    <t>Trasferimenti correnti da Parchi nazionali e consorzi ed enti autonomi gestori di parchi e aree naturali protette</t>
  </si>
  <si>
    <t>1.3.1.01.02.009</t>
  </si>
  <si>
    <t>Trasferimenti correnti da Autorità Portuali</t>
  </si>
  <si>
    <t>1.3.1.01.02.010</t>
  </si>
  <si>
    <t xml:space="preserve">Trasferimenti correnti da Aziende sanitarie locali </t>
  </si>
  <si>
    <t>1.3.1.01.02.011</t>
  </si>
  <si>
    <t>Trasferimenti correnti da Aziende ospedaliere e Aziende ospedaliere universitarie integrate con il SSN</t>
  </si>
  <si>
    <t>1.3.1.01.02.012</t>
  </si>
  <si>
    <t>Trasferimenti correnti da Policlinici</t>
  </si>
  <si>
    <t>1.3.1.01.02.013</t>
  </si>
  <si>
    <t>Trasferimenti correnti da Istituti di ricovero e cura a carattere scientifico pubblici</t>
  </si>
  <si>
    <t>1.3.1.01.02.014</t>
  </si>
  <si>
    <t>Trasferimenti correnti da altre Amministrazioni Locali produttrici di servizi sanitari</t>
  </si>
  <si>
    <t>1.3.1.01.02.015</t>
  </si>
  <si>
    <t>Trasferimenti correnti da Agenzie regionali per le erogazioni in agricoltura</t>
  </si>
  <si>
    <t>1.3.1.01.02.016</t>
  </si>
  <si>
    <t>Trasferimenti correnti da altri enti e agenzie regionali e sub regionali</t>
  </si>
  <si>
    <t>1.3.1.01.02.017</t>
  </si>
  <si>
    <t>Trasferimenti correnti da Consorzi di enti locali</t>
  </si>
  <si>
    <t>1.3.1.01.02.018</t>
  </si>
  <si>
    <t>Trasferimenti correnti da Fondazioni e istituzioni liriche locali e da teatri stabili di iniziativa pubblica</t>
  </si>
  <si>
    <t>1.3.1.01.02.019</t>
  </si>
  <si>
    <t>Trasferimenti correnti da altre Amministrazioni Locali n.a.c.</t>
  </si>
  <si>
    <t>1.3.1.01.02.999</t>
  </si>
  <si>
    <t>Trasferimenti correnti da ENTI DI PREVIDENZA</t>
  </si>
  <si>
    <t>1.3.1.01.03</t>
  </si>
  <si>
    <t>Trasferimenti correnti da INPS</t>
  </si>
  <si>
    <t>1.3.1.01.03.001</t>
  </si>
  <si>
    <t>Trasferimenti correnti da INAIL</t>
  </si>
  <si>
    <t>1.3.1.01.03.002</t>
  </si>
  <si>
    <t>Trasferimenti correnti da altri Enti di Previdenza n.a.c.</t>
  </si>
  <si>
    <t>1.3.1.01.03.999</t>
  </si>
  <si>
    <t>Trasferimenti correnti da organismi interni e/o unità locali della amministrazione</t>
  </si>
  <si>
    <t>1.3.1.01.04</t>
  </si>
  <si>
    <t>1.3.1.01.04.001</t>
  </si>
  <si>
    <t>Trasferimenti correnti da famiglie</t>
  </si>
  <si>
    <t>1.3.1.02</t>
  </si>
  <si>
    <t>1.3.1.02.01</t>
  </si>
  <si>
    <t>1.3.1.02.01.001</t>
  </si>
  <si>
    <t>Trasferimenti correnti da imprese</t>
  </si>
  <si>
    <t>1.3.1.03</t>
  </si>
  <si>
    <t>Sponsorizzazioni da imprese controllate</t>
  </si>
  <si>
    <t>1.3.1.03.01</t>
  </si>
  <si>
    <t>1.3.1.03.01.001</t>
  </si>
  <si>
    <t>Sponsorizzazioni da altre imprese partecipate</t>
  </si>
  <si>
    <t>1.3.1.03.02</t>
  </si>
  <si>
    <t>1.3.1.03.02.001</t>
  </si>
  <si>
    <t>Sponsorizzazioni da altre imprese</t>
  </si>
  <si>
    <t>1.3.1.03.03</t>
  </si>
  <si>
    <t>1.3.1.03.03.999</t>
  </si>
  <si>
    <t>Altri trasferimenti correnti da imprese controllate</t>
  </si>
  <si>
    <t>1.3.1.03.04</t>
  </si>
  <si>
    <t>1.3.1.03.04.001</t>
  </si>
  <si>
    <t>Altri trasferimenti correnti da altre imprese partecipate</t>
  </si>
  <si>
    <t>1.3.1.03.05</t>
  </si>
  <si>
    <t>1.3.1.03.05.001</t>
  </si>
  <si>
    <t>Altri trasferimenti correnti da imprese: pay-back - Sanità</t>
  </si>
  <si>
    <t>1.3.1.03.06</t>
  </si>
  <si>
    <t>Altri trasferimenti correnti da imprese: pay-back sanità per il superamento del tetto della spesa farmaceutica territoriale</t>
  </si>
  <si>
    <t>1.3.1.03.06.001</t>
  </si>
  <si>
    <t>Altri trasferimenti correnti da imprese: pay-back sanità per il superamento del tetto della spesa farmaceutica ospedaliera</t>
  </si>
  <si>
    <t>1.3.1.03.06.002</t>
  </si>
  <si>
    <t>Altri trasferimenti correnti da imprese: ulteriore pay-back sanità</t>
  </si>
  <si>
    <t>1.3.1.03.06.999</t>
  </si>
  <si>
    <t>Altri trasferimenti correnti da altre imprese</t>
  </si>
  <si>
    <t>1.3.1.03.99</t>
  </si>
  <si>
    <t>1.3.1.03.99.999</t>
  </si>
  <si>
    <t>Trasferimenti correnti da Istituzioni Sociali Private</t>
  </si>
  <si>
    <t>1.3.1.04</t>
  </si>
  <si>
    <t>1.3.1.04.01</t>
  </si>
  <si>
    <t>1.3.1.04.01.001</t>
  </si>
  <si>
    <t>Trasferimenti correnti dalla UE e dal Resto del Mondo</t>
  </si>
  <si>
    <t>1.3.1.05</t>
  </si>
  <si>
    <t>Trasferimenti correnti dall'Unione Europea</t>
  </si>
  <si>
    <t>1.3.1.05.01</t>
  </si>
  <si>
    <t>Fondo europeo agricolo per lo sviluppo rurale (FEASR)</t>
  </si>
  <si>
    <t>1.3.1.05.01.002</t>
  </si>
  <si>
    <t>Fondo europeo per la pesca (FEP)</t>
  </si>
  <si>
    <t>1.3.1.05.01.003</t>
  </si>
  <si>
    <t>Fondo europeo di sviluppo regionale (FESR)</t>
  </si>
  <si>
    <t>1.3.1.05.01.004</t>
  </si>
  <si>
    <t>Fondo Sociale Europeo (FSE)</t>
  </si>
  <si>
    <t>1.3.1.05.01.005</t>
  </si>
  <si>
    <t xml:space="preserve">Fondo Europeo Agricolo di Orientamento e di Garanzia </t>
  </si>
  <si>
    <t>1.3.1.05.01.006</t>
  </si>
  <si>
    <t>Strumento finanziario di orientamento della pesca (SFOP)</t>
  </si>
  <si>
    <t>1.3.1.05.01.007</t>
  </si>
  <si>
    <t>Altri trasferimenti correnti dall'Unione Europea</t>
  </si>
  <si>
    <t>1.3.1.05.01.999</t>
  </si>
  <si>
    <t>Trasferimenti correnti dal Resto del Mondo</t>
  </si>
  <si>
    <t>1.3.1.05.02</t>
  </si>
  <si>
    <t>1.3.1.05.02.001</t>
  </si>
  <si>
    <t>Contributi agli investimenti</t>
  </si>
  <si>
    <t>1.3.2</t>
  </si>
  <si>
    <t>Contributi agli investimenti da amministrazioni pubbliche</t>
  </si>
  <si>
    <t>1.3.2.01</t>
  </si>
  <si>
    <t>Contributi agli investimenti da Amministrazioni centrali</t>
  </si>
  <si>
    <t>1.3.2.01.01</t>
  </si>
  <si>
    <t>Contributi agli investimenti da Ministeri</t>
  </si>
  <si>
    <t>1.3.2.01.01.001</t>
  </si>
  <si>
    <t>6.3.3.0.0</t>
  </si>
  <si>
    <t>Contributi agli investimenti da Ministero dell'Istruzione - Istituzioni Scolastiche</t>
  </si>
  <si>
    <t>1.3.2.01.01.002</t>
  </si>
  <si>
    <t>Contributi agli investimenti da Presidenza del Consiglio dei Ministri</t>
  </si>
  <si>
    <t>1.3.2.01.01.003</t>
  </si>
  <si>
    <t>Contributi agli investimenti da Organi Costituzionali e di rilievo costituzionale</t>
  </si>
  <si>
    <t>1.3.2.01.01.004</t>
  </si>
  <si>
    <t>Contributi agli investimenti da Agenzie Fiscali</t>
  </si>
  <si>
    <t>1.3.2.01.01.005</t>
  </si>
  <si>
    <t>Contributi agli investimenti da enti di regolazione dell'attività economica</t>
  </si>
  <si>
    <t>1.3.2.01.01.006</t>
  </si>
  <si>
    <t>Contributi agli investimenti da Gruppo Equitalia</t>
  </si>
  <si>
    <t>1.3.2.01.01.007</t>
  </si>
  <si>
    <t>Contributi agli investimenti da Anas S.p.A.</t>
  </si>
  <si>
    <t>1.3.2.01.01.008</t>
  </si>
  <si>
    <t>Contributi agli investimenti da altri enti centrali produttori di servizi economici</t>
  </si>
  <si>
    <t>1.3.2.01.01.009</t>
  </si>
  <si>
    <t>Contributi agli investimenti da autorità amministrative indipendenti</t>
  </si>
  <si>
    <t>1.3.2.01.01.010</t>
  </si>
  <si>
    <t>Contributi agli investimenti da enti centrali a struttura associativa</t>
  </si>
  <si>
    <t>1.3.2.01.01.011</t>
  </si>
  <si>
    <t>Contributi agli investimenti da enti centrali produttori di servizi assistenziali, ricreativi e culturali</t>
  </si>
  <si>
    <t>1.3.2.01.01.012</t>
  </si>
  <si>
    <t>Contributi agli investimenti da enti e istituzioni centrali di ricerca e Istituti e stazioni sperimentali per la ricerca</t>
  </si>
  <si>
    <t>1.3.2.01.01.013</t>
  </si>
  <si>
    <t>Contributo agli investimenti da Ministeri - finanziamento degli investimenti sanitari ai sensi dell'articolo 20 della legge 67/1988</t>
  </si>
  <si>
    <t>1.3.2.01.01.014</t>
  </si>
  <si>
    <t>Contributi agli investimenti da altre Amministrazioni Centrali n.a.c.</t>
  </si>
  <si>
    <t>1.3.2.01.01.999</t>
  </si>
  <si>
    <t>Contributi agli investimenti da Amministrazioni locali</t>
  </si>
  <si>
    <t>1.3.2.01.02</t>
  </si>
  <si>
    <t>Contributi agli investimenti da Regioni e province autonome</t>
  </si>
  <si>
    <t>1.3.2.01.02.001</t>
  </si>
  <si>
    <t>Contributi agli investimenti da Province</t>
  </si>
  <si>
    <t>1.3.2.01.02.002</t>
  </si>
  <si>
    <t>Contributi agli investimenti da Comuni</t>
  </si>
  <si>
    <t>1.3.2.01.02.003</t>
  </si>
  <si>
    <t>Contributi agli investimenti da Città metropolitane e Roma capitale</t>
  </si>
  <si>
    <t>1.3.2.01.02.004</t>
  </si>
  <si>
    <t>Contributi agli investimenti da Unioni di Comuni</t>
  </si>
  <si>
    <t>1.3.2.01.02.005</t>
  </si>
  <si>
    <t>Contributi agli investimenti da Comunità Montane</t>
  </si>
  <si>
    <t>1.3.2.01.02.006</t>
  </si>
  <si>
    <t>Contributi agli investimenti da Camere di Commercio</t>
  </si>
  <si>
    <t>1.3.2.01.02.007</t>
  </si>
  <si>
    <t>Contributi agli investimenti da Università</t>
  </si>
  <si>
    <t>1.3.2.01.02.008</t>
  </si>
  <si>
    <t>Contributi agli investimenti da Parchi nazionali e consorzi ed enti autonomi gestori di parchi e aree naturali protette</t>
  </si>
  <si>
    <t>1.3.2.01.02.009</t>
  </si>
  <si>
    <t>Contributi agli investimenti da Autorità Portuali</t>
  </si>
  <si>
    <t>1.3.2.01.02.010</t>
  </si>
  <si>
    <t xml:space="preserve">Contributi agli investimenti da Aziende sanitarie locali </t>
  </si>
  <si>
    <t>1.3.2.01.02.011</t>
  </si>
  <si>
    <t>Contributi agli investimenti da Aziende ospedaliere e Aziende ospedaliere universitarie integrate con il SSN</t>
  </si>
  <si>
    <t>1.3.2.01.02.012</t>
  </si>
  <si>
    <t>Contributi agli investimenti da Policlinici</t>
  </si>
  <si>
    <t>1.3.2.01.02.013</t>
  </si>
  <si>
    <t>Contributi agli investimenti da Istituti di ricovero e cura a carattere scientifico pubblici</t>
  </si>
  <si>
    <t>1.3.2.01.02.014</t>
  </si>
  <si>
    <t>Contributi agli investimenti da altre Amministrazioni Locali produttrici di servizi sanitari</t>
  </si>
  <si>
    <t>1.3.2.01.02.015</t>
  </si>
  <si>
    <t>Contributi agli investimenti da Agenzie regionali per le erogazioni in agricoltura</t>
  </si>
  <si>
    <t>1.3.2.01.02.016</t>
  </si>
  <si>
    <t>Contributi agli investimenti da altri enti e agenzie regionali e sub regionali</t>
  </si>
  <si>
    <t>1.3.2.01.02.017</t>
  </si>
  <si>
    <t>Contributi agli investimenti da Consorzi di enti locali</t>
  </si>
  <si>
    <t>1.3.2.01.02.018</t>
  </si>
  <si>
    <t>Contributi agli investimenti da Fondazioni e istituzioni liriche locali e da teatri stabili di iniziativa pubblica</t>
  </si>
  <si>
    <t>1.3.2.01.02.019</t>
  </si>
  <si>
    <t>Contributi agli investimenti da altre Amministrazioni Locali n.a.c.</t>
  </si>
  <si>
    <t>1.3.2.01.02.999</t>
  </si>
  <si>
    <t>Contributi agli investimenti da enti di previdenza</t>
  </si>
  <si>
    <t>1.3.2.01.03</t>
  </si>
  <si>
    <t>Contributi agli investimenti da INPS</t>
  </si>
  <si>
    <t>1.3.2.01.03.001</t>
  </si>
  <si>
    <t>Contributi agli investimenti da INAIL</t>
  </si>
  <si>
    <t>1.3.2.01.03.002</t>
  </si>
  <si>
    <t>Contributi agli investimenti da altri Enti di Previdenza n.a.c.</t>
  </si>
  <si>
    <t>1.3.2.01.03.999</t>
  </si>
  <si>
    <t>Contributi agli investimenti interni da unità locali e articolazioni funzionali della amministrazione</t>
  </si>
  <si>
    <t>1.3.2.01.04</t>
  </si>
  <si>
    <t>Contributi agli investimenti interni da organismi interni e/o unità locali della amministrazione</t>
  </si>
  <si>
    <t>1.3.2.01.04.001</t>
  </si>
  <si>
    <t>Contributi agli investimenti da Famiglie</t>
  </si>
  <si>
    <t>1.3.2.02</t>
  </si>
  <si>
    <t>1.3.2.02.01</t>
  </si>
  <si>
    <t>1.3.2.02.01.001</t>
  </si>
  <si>
    <t>Contributi agli investimenti da Imprese</t>
  </si>
  <si>
    <t>1.3.2.03</t>
  </si>
  <si>
    <t>Contributi agli investimenti da imprese controllate</t>
  </si>
  <si>
    <t>1.3.2.03.01</t>
  </si>
  <si>
    <t>1.3.2.03.01.001</t>
  </si>
  <si>
    <t>Contributi agli investimenti da imprese partecipate</t>
  </si>
  <si>
    <t>1.3.2.03.02</t>
  </si>
  <si>
    <t>Contributi agli investimenti da altre imprese partecipate</t>
  </si>
  <si>
    <t>1.3.2.03.02.001</t>
  </si>
  <si>
    <t>Contributi agli investimenti da altre Imprese</t>
  </si>
  <si>
    <t>1.3.2.03.03</t>
  </si>
  <si>
    <t>1.3.2.03.03.001</t>
  </si>
  <si>
    <t>Contributi agli investimenti da Istituzioni sociali Private - ISP</t>
  </si>
  <si>
    <t>1.3.2.04</t>
  </si>
  <si>
    <t>1.3.2.04.01</t>
  </si>
  <si>
    <t xml:space="preserve">Contributi agli investimenti da Istituzioni Sociali Private </t>
  </si>
  <si>
    <t>1.3.2.04.01.001</t>
  </si>
  <si>
    <t>Contributi agli investimenti dall'Unione Europea e dal Resto del Mondo</t>
  </si>
  <si>
    <t>1.3.2.05</t>
  </si>
  <si>
    <t>1.3.2.05.01</t>
  </si>
  <si>
    <t>1.3.2.05.01.001</t>
  </si>
  <si>
    <t>1.3.2.05.02</t>
  </si>
  <si>
    <t>1.3.2.05.02.001</t>
  </si>
  <si>
    <t>1.3.2.05.03</t>
  </si>
  <si>
    <t>1.3.2.05.03.001</t>
  </si>
  <si>
    <t>1.3.2.05.04</t>
  </si>
  <si>
    <t>1.3.2.05.04.001</t>
  </si>
  <si>
    <t>1.3.2.05.05</t>
  </si>
  <si>
    <t>1.3.2.05.05.001</t>
  </si>
  <si>
    <t>1.3.2.05.06</t>
  </si>
  <si>
    <t>1.3.2.05.06.001</t>
  </si>
  <si>
    <t>Contributi agli investimenti dal Resto del Mondo</t>
  </si>
  <si>
    <t>1.3.2.05.07</t>
  </si>
  <si>
    <t>1.3.2.05.07.001</t>
  </si>
  <si>
    <t>Altri contributi agli investimenti dall'Unione Europea</t>
  </si>
  <si>
    <t>1.3.2.05.99</t>
  </si>
  <si>
    <t>1.3.2.05.99.999</t>
  </si>
  <si>
    <t>Contributi agli investimenti direttamente destinati al rimborso di prestiti da Amministrazioni pubbliche</t>
  </si>
  <si>
    <t>1.3.2.06</t>
  </si>
  <si>
    <t>Contributi agli investimenti direttamente destinati al rimborso di prestiti da Amministrazioni Centrali</t>
  </si>
  <si>
    <t>1.3.2.06.01</t>
  </si>
  <si>
    <t>Contributi agli investimenti direttamente destinati al rimborso di prestiti da Ministeri</t>
  </si>
  <si>
    <t>1.3.2.06.01.001</t>
  </si>
  <si>
    <t>Contributi agli investimenti direttamente destinati al rimborso di prestiti da Ministero dell'Istruzione - Istituzioni Scolastiche</t>
  </si>
  <si>
    <t>1.3.2.06.01.002</t>
  </si>
  <si>
    <t>Contributi agli investimenti direttamente destinati al rimborso di prestiti da Presidenza del Consiglio dei Ministri</t>
  </si>
  <si>
    <t>1.3.2.06.01.003</t>
  </si>
  <si>
    <t>Contributi agli investimenti direttamente destinati al rimborso di prestiti da Organi Costituzionali e di rilievo costituzionale</t>
  </si>
  <si>
    <t>1.3.2.06.01.004</t>
  </si>
  <si>
    <t>Contributi agli investimenti direttamente destinati al rimborso di prestiti da Agenzie Fiscali</t>
  </si>
  <si>
    <t>1.3.2.06.01.005</t>
  </si>
  <si>
    <t>Contributi agli investimenti direttamente destinati al rimborso di prestiti da enti di regolazione dell'attività economica</t>
  </si>
  <si>
    <t>1.3.2.06.01.006</t>
  </si>
  <si>
    <t>Contributi agli investimenti direttamente destinati al rimborso di prestiti da Gruppo Equitalia</t>
  </si>
  <si>
    <t>1.3.2.06.01.007</t>
  </si>
  <si>
    <t>Contributi agli investimenti direttamente destinati al rimborso di prestiti da Anas S.p.A.</t>
  </si>
  <si>
    <t>1.3.2.06.01.008</t>
  </si>
  <si>
    <t>Contributi agli investimenti direttamente destinati al rimborso di prestiti da altri enti centrali produttori di servizi economici</t>
  </si>
  <si>
    <t>1.3.2.06.01.009</t>
  </si>
  <si>
    <t>Contributi agli investimenti direttamente destinati al rimborso di prestiti da autorità amministrative indipendenti</t>
  </si>
  <si>
    <t>1.3.2.06.01.010</t>
  </si>
  <si>
    <t>Contributi agli investimenti direttamente destinati al rimborso di prestiti da enti centrali a struttura associativa</t>
  </si>
  <si>
    <t>1.3.2.06.01.011</t>
  </si>
  <si>
    <t>Contributi agli investimenti direttamente destinati al rimborso di prestiti da enti centrali produttori di servizi assistenziali, ricreativi e culturali</t>
  </si>
  <si>
    <t>1.3.2.06.01.012</t>
  </si>
  <si>
    <t>Contributi agli investimenti direttamente destinati al rimborso di prestiti da enti e istituzioni centrali di ricerca e Istituti e stazioni sperimentali per la ricerca</t>
  </si>
  <si>
    <t>1.3.2.06.01.013</t>
  </si>
  <si>
    <t>Contributi agli investimenti direttamente destinati al rimborso di prestiti da altre Amministrazioni Centrali n.a.c.</t>
  </si>
  <si>
    <t>1.3.2.06.01.999</t>
  </si>
  <si>
    <t>Contributi agli investimenti direttamente destinati al rimborso di prestiti da Amministrazioni Locali</t>
  </si>
  <si>
    <t>1.3.2.06.02</t>
  </si>
  <si>
    <t>Contributi agli investimenti direttamente destinati al rimborso di prestiti da Regioni e province autonome</t>
  </si>
  <si>
    <t>1.3.2.06.02.001</t>
  </si>
  <si>
    <t>Contributi agli investimenti direttamente destinati al rimborso di prestiti da Province</t>
  </si>
  <si>
    <t>1.3.2.06.02.002</t>
  </si>
  <si>
    <t>Contributi agli investimenti direttamente destinati al rimborso di prestiti da Comuni</t>
  </si>
  <si>
    <t>1.3.2.06.02.003</t>
  </si>
  <si>
    <t>Contributi agli investimenti direttamente destinati al rimborso di prestiti da Città metropolitane e Roma capitale</t>
  </si>
  <si>
    <t>1.3.2.06.02.004</t>
  </si>
  <si>
    <t>Contributi agli investimenti direttamente destinati al rimborso di prestiti da Unioni di Comuni</t>
  </si>
  <si>
    <t>1.3.2.06.02.005</t>
  </si>
  <si>
    <t>Contributi agli investimenti direttamente destinati al rimborso di prestiti da Comunità Montane</t>
  </si>
  <si>
    <t>1.3.2.06.02.006</t>
  </si>
  <si>
    <t>Contributi agli investimenti direttamente destinati al rimborso di prestiti da Camere di Commercio</t>
  </si>
  <si>
    <t>1.3.2.06.02.007</t>
  </si>
  <si>
    <t>Contributi agli investimenti direttamente destinati al rimborso di prestiti da Università</t>
  </si>
  <si>
    <t>1.3.2.06.02.008</t>
  </si>
  <si>
    <t>Contributi agli investimenti direttamente destinati al rimborso di prestiti da Parchi nazionali e consorzi ed enti autonomi gestori di parchi e aree naturali protette</t>
  </si>
  <si>
    <t>1.3.2.06.02.009</t>
  </si>
  <si>
    <t>Contributi agli investimenti direttamente destinati al rimborso di prestiti da Autorità Portuali</t>
  </si>
  <si>
    <t>1.3.2.06.02.010</t>
  </si>
  <si>
    <t xml:space="preserve">Contributi agli investimenti direttamente destinati al rimborso di prestiti da Aziende sanitarie locali </t>
  </si>
  <si>
    <t>1.3.2.06.02.011</t>
  </si>
  <si>
    <t>Contributi agli investimenti direttamente destinati al rimborso di prestiti da Aziende ospedaliere e Aziende ospedaliere universitarie integrate con il SSN</t>
  </si>
  <si>
    <t>1.3.2.06.02.012</t>
  </si>
  <si>
    <t>Contributi agli investimenti direttamente destinati al rimborso di prestiti da Policlinici</t>
  </si>
  <si>
    <t>1.3.2.06.02.013</t>
  </si>
  <si>
    <t>Contributi agli investimenti direttamente destinati al rimborso di prestiti da Istituti di ricovero e cura a carattere scientifico pubblici</t>
  </si>
  <si>
    <t>1.3.2.06.02.014</t>
  </si>
  <si>
    <t>Contributi agli investimenti direttamente destinati al rimborso di prestiti da altre Amministrazioni Locali produttrici di servizi sanitari</t>
  </si>
  <si>
    <t>1.3.2.06.02.015</t>
  </si>
  <si>
    <t>Contributi agli investimenti direttamente destinati al rimborso di prestiti da Agenzie regionali per le erogazioni in agricoltura</t>
  </si>
  <si>
    <t>1.3.2.06.02.016</t>
  </si>
  <si>
    <t>Contributi agli investimenti direttamente destinati al rimborso di prestiti da altri enti e agenzie regionali e sub regionali</t>
  </si>
  <si>
    <t>1.3.2.06.02.017</t>
  </si>
  <si>
    <t>Contributi agli investimenti direttamente destinati al rimborso di prestiti da Consorzi di enti locali</t>
  </si>
  <si>
    <t>1.3.2.06.02.018</t>
  </si>
  <si>
    <t>Contributi agli investimenti direttamente destinati al rimborso di prestiti da Fondazioni e istituzioni liriche locali e da teatri stabili di iniziativa pubblica</t>
  </si>
  <si>
    <t>1.3.2.06.02.019</t>
  </si>
  <si>
    <t>Contributi agli investimenti direttamente destinati al rimborso di prestiti da altre Amministrazioni Locali n.a.c.</t>
  </si>
  <si>
    <t>1.3.2.06.02.999</t>
  </si>
  <si>
    <t>Contributi agli investimenti direttamente destinati al rimborso di prestiti da Enti di Previdenza</t>
  </si>
  <si>
    <t>1.3.2.06.03</t>
  </si>
  <si>
    <t>Contributi agli investimenti direttamente destinati al rimborso di prestiti da INPS</t>
  </si>
  <si>
    <t>1.3.2.06.03.001</t>
  </si>
  <si>
    <t>Contributi agli investimenti direttamente destinati al rimborso di prestiti da INAIL</t>
  </si>
  <si>
    <t>1.3.2.06.03.002</t>
  </si>
  <si>
    <t>Contributi agli investimenti direttamente destinati al rimborso di prestiti da altri Enti di Previdenza n.a.c.</t>
  </si>
  <si>
    <t>1.3.2.06.03.999</t>
  </si>
  <si>
    <t>Contributi agli investimenti direttamente destinati al rimborso di prestiti da organismi interni e/o unità locali della amministrazione</t>
  </si>
  <si>
    <t>1.3.2.06.04</t>
  </si>
  <si>
    <t>1.3.2.06.04.001</t>
  </si>
  <si>
    <t>Quota annuale di contributi agli investimenti</t>
  </si>
  <si>
    <t>1.3.3</t>
  </si>
  <si>
    <t>Quota annuale di contributi agli investimenti da amministrazioni pubbliche</t>
  </si>
  <si>
    <t>1.3.3.01</t>
  </si>
  <si>
    <t>Quota annuale di contributi agli investimenti da Amministrazioni centrali</t>
  </si>
  <si>
    <t>1.3.3.01.01</t>
  </si>
  <si>
    <t>Quota annuale di contributi agli investimenti da Ministeri</t>
  </si>
  <si>
    <t>1.3.3.01.01.001</t>
  </si>
  <si>
    <t>Quota annuale di contributi agli investimenti da Ministero dell'Istruzione - Istituzioni Scolastiche</t>
  </si>
  <si>
    <t>1.3.3.01.01.002</t>
  </si>
  <si>
    <t>Quota annuale di contributi agli investimenti da Presidenza del Consiglio dei Ministri</t>
  </si>
  <si>
    <t>1.3.3.01.01.003</t>
  </si>
  <si>
    <t>Quota annuale di contributi agli investimenti da Organi Costituzionali e di rilievo costituzionale</t>
  </si>
  <si>
    <t>1.3.3.01.01.004</t>
  </si>
  <si>
    <t>Quota annuale di contributi agli investimenti da Agenzie Fiscali</t>
  </si>
  <si>
    <t>1.3.3.01.01.005</t>
  </si>
  <si>
    <t>Quota annuale di contributi agli investimenti da enti di regolazione dell'attività economica</t>
  </si>
  <si>
    <t>1.3.3.01.01.006</t>
  </si>
  <si>
    <t>Quota annuale di contributi agli investimenti da Gruppo Equitalia</t>
  </si>
  <si>
    <t>1.3.3.01.01.007</t>
  </si>
  <si>
    <t>Quota annuale di contributi agli investimenti da Anas S.p.A.</t>
  </si>
  <si>
    <t>1.3.3.01.01.008</t>
  </si>
  <si>
    <t>Quota annuale di contributi agli investimenti da altri enti centrali produttori di servizi economici</t>
  </si>
  <si>
    <t>1.3.3.01.01.009</t>
  </si>
  <si>
    <t>Quota annuale di contributi agli investimenti da autorità amministrative indipendenti</t>
  </si>
  <si>
    <t>1.3.3.01.01.010</t>
  </si>
  <si>
    <t>Quota annuale di contributi agli investimenti da enti centrali a struttura associativa</t>
  </si>
  <si>
    <t>1.3.3.01.01.011</t>
  </si>
  <si>
    <t>Quota annuale di contributi agli investimenti da enti centrali produttori di servizi assistenziali, ricreativi e culturali</t>
  </si>
  <si>
    <t>1.3.3.01.01.012</t>
  </si>
  <si>
    <t>Quota annuale di contributi agli investimenti da enti e istituzioni centrali di ricerca e Istituti e stazioni sperimentali per la ricerca</t>
  </si>
  <si>
    <t>1.3.3.01.01.013</t>
  </si>
  <si>
    <t>1.3.3.01.01.014</t>
  </si>
  <si>
    <t>Quota annuale di contributi agli investimenti da altre Amministrazioni Centrali n.a.c.</t>
  </si>
  <si>
    <t>1.3.3.01.01.999</t>
  </si>
  <si>
    <t>Quota annuale di contributi agli investimenti da Amministrazioni locali</t>
  </si>
  <si>
    <t>1.3.3.01.02</t>
  </si>
  <si>
    <t>Quota annuale di contributi agli investimenti da Regioni e province autonome</t>
  </si>
  <si>
    <t>1.3.3.01.02.001</t>
  </si>
  <si>
    <t>Quota annuale di contributi agli investimenti da Province</t>
  </si>
  <si>
    <t>1.3.3.01.02.002</t>
  </si>
  <si>
    <t>Quota annuale di contributi agli investimenti da Comuni</t>
  </si>
  <si>
    <t>1.3.3.01.02.003</t>
  </si>
  <si>
    <t>Quota annuale di contributi agli investimenti da Città metropolitane e Roma capitale</t>
  </si>
  <si>
    <t>1.3.3.01.02.004</t>
  </si>
  <si>
    <t>Quota annuale di contributi agli investimenti da Unioni di Comuni</t>
  </si>
  <si>
    <t>1.3.3.01.02.005</t>
  </si>
  <si>
    <t>Quota annuale di contributi agli investimenti da Comunità Montane</t>
  </si>
  <si>
    <t>1.3.3.01.02.006</t>
  </si>
  <si>
    <t>Quota annuale di contributi agli investimenti da Camere di Commercio</t>
  </si>
  <si>
    <t>1.3.3.01.02.007</t>
  </si>
  <si>
    <t>Quota annuale di contributi agli investimenti da Università</t>
  </si>
  <si>
    <t>1.3.3.01.02.008</t>
  </si>
  <si>
    <t>Quota annuale di contributi agli investimenti da consorzi ed enti autonomi gestori di parchi e aree naturali protette</t>
  </si>
  <si>
    <t>1.3.3.01.02.009</t>
  </si>
  <si>
    <t>Quota annuale di contributi agli investimenti da Autorità Portuali</t>
  </si>
  <si>
    <t>1.3.3.01.02.010</t>
  </si>
  <si>
    <t xml:space="preserve">Quota annuale di contributi agli investimenti da Aziende sanitarie locali </t>
  </si>
  <si>
    <t>1.3.3.01.02.011</t>
  </si>
  <si>
    <t>Quota annuale di contributi agli investimenti da Aziende ospedaliere e Aziende ospedaliere integrate con il SSN</t>
  </si>
  <si>
    <t>1.3.3.01.02.012</t>
  </si>
  <si>
    <t>Quota annuale di contributi agli investimenti da Policlinici</t>
  </si>
  <si>
    <t>1.3.3.01.02.013</t>
  </si>
  <si>
    <t>Quota annuale di contributi agli investimenti da Istituti di ricovero e cura a carattere scientifico pubblici</t>
  </si>
  <si>
    <t>1.3.3.01.02.014</t>
  </si>
  <si>
    <t>Quota annuale di contributi agli investimenti da altre Amministrazioni Locali produttrici di servizi sanitari</t>
  </si>
  <si>
    <t>1.3.3.01.02.015</t>
  </si>
  <si>
    <t>Quota annuale di contributi agli investimenti da Agenzie regionali per le erogazioni in agricoltura</t>
  </si>
  <si>
    <t>1.3.3.01.02.016</t>
  </si>
  <si>
    <t>Quota annuale di contributi agli investimenti da altri enti e agenzie regionali e sub regionali</t>
  </si>
  <si>
    <t>1.3.3.01.02.017</t>
  </si>
  <si>
    <t>Quota annuale di contributi agli investimenti da Consorzi di enti locali</t>
  </si>
  <si>
    <t>1.3.3.01.02.018</t>
  </si>
  <si>
    <t>Quota annuale di contributi agli investimenti da Fondazioni e istituzioni liriche locali e da teatri stabili di iniziativa pubblica</t>
  </si>
  <si>
    <t>1.3.3.01.02.019</t>
  </si>
  <si>
    <t>Quota annuale di contributi agli investimenti da altre Amministrazioni Locali non altrimenti classificate</t>
  </si>
  <si>
    <t>1.3.3.01.02.999</t>
  </si>
  <si>
    <t>Quota annuale di contributi agli investimenti da enti di previdenza</t>
  </si>
  <si>
    <t>1.3.3.01.03</t>
  </si>
  <si>
    <t>Quota annuale di contributi agli investimenti da INPS</t>
  </si>
  <si>
    <t>1.3.3.01.03.001</t>
  </si>
  <si>
    <t>Quota annuale di contributi agli investimenti da INAIL</t>
  </si>
  <si>
    <t>1.3.3.01.03.002</t>
  </si>
  <si>
    <t>Quota annuale di contributi agli investimenti da altri Enti di Previdenza</t>
  </si>
  <si>
    <t>1.3.3.01.03.999</t>
  </si>
  <si>
    <t>Quota annuale di contributi agli investimenti interni da unità locali e articolazioni funzionali della amministrazione</t>
  </si>
  <si>
    <t>1.3.3.01.04</t>
  </si>
  <si>
    <t>Quota annuale di contributi agli investimenti interni da organismi interni e/o unità locali della amministrazione</t>
  </si>
  <si>
    <t>1.3.3.01.04.001</t>
  </si>
  <si>
    <t>Quota annuale di contributi agli investimenti da Famiglie</t>
  </si>
  <si>
    <t>1.3.3.02</t>
  </si>
  <si>
    <t>1.3.3.02.01</t>
  </si>
  <si>
    <t>1.3.3.02.01.001</t>
  </si>
  <si>
    <t>Quota annuale di contributi agli investimenti da Imprese</t>
  </si>
  <si>
    <t>1.3.3.03</t>
  </si>
  <si>
    <t>Quota annuale di contributi agli investimenti da imprese controllate</t>
  </si>
  <si>
    <t>1.3.3.03.01</t>
  </si>
  <si>
    <t>1.3.3.03.01.001</t>
  </si>
  <si>
    <t>Quota annuale di contributi agli investimenti da imprese partecipate</t>
  </si>
  <si>
    <t>1.3.3.03.02</t>
  </si>
  <si>
    <t>1.3.3.03.02.001</t>
  </si>
  <si>
    <t>Quota annuale di contributi agli investimenti da altre Imprese</t>
  </si>
  <si>
    <t>1.3.3.03.03</t>
  </si>
  <si>
    <t>1.3.3.03.03.001</t>
  </si>
  <si>
    <t>Quota annuale di contributi agli investimenti da Istituzioni sociali Private - ISP</t>
  </si>
  <si>
    <t>1.3.3.04</t>
  </si>
  <si>
    <t>1.3.3.04.01</t>
  </si>
  <si>
    <t xml:space="preserve">Quota annuale di contributi agli investimenti da Istituzioni Sociali Private </t>
  </si>
  <si>
    <t>1.3.3.04.01.001</t>
  </si>
  <si>
    <t>Quota annuale di contributi agli investimenti dall'Unione Europea e dal Resto del Mondo</t>
  </si>
  <si>
    <t>1.3.3.05</t>
  </si>
  <si>
    <t>1.3.3.05.01</t>
  </si>
  <si>
    <t>Quota annuale di contributi agli investimenti - Fondo europeo agricolo per lo sviluppo rurale (FEASR)</t>
  </si>
  <si>
    <t>1.3.3.05.01.001</t>
  </si>
  <si>
    <t>1.3.3.05.02</t>
  </si>
  <si>
    <t>Quota annuale di contributi agli investimenti - Fondo europeo per la pesca (FEP)</t>
  </si>
  <si>
    <t>1.3.3.05.02.001</t>
  </si>
  <si>
    <t>1.3.3.05.03</t>
  </si>
  <si>
    <t>Quota annuale di contributi agli investimenti - Fondo europeo di sviluppo regionale (FESR)</t>
  </si>
  <si>
    <t>1.3.3.05.03.001</t>
  </si>
  <si>
    <t>1.3.3.05.04</t>
  </si>
  <si>
    <t>Quota annuale di contributi agli investimenti - Fondo Sociale Europeo (FSE)</t>
  </si>
  <si>
    <t>1.3.3.05.04.001</t>
  </si>
  <si>
    <t>1.3.3.05.05</t>
  </si>
  <si>
    <t xml:space="preserve">Quota annuale di contributi agli investimenti - Fondo Europeo Agricolo di Orientamento e di Garanzia </t>
  </si>
  <si>
    <t>1.3.3.05.05.001</t>
  </si>
  <si>
    <t>1.3.3.05.06</t>
  </si>
  <si>
    <t>Quota annuale di contributi agli investimenti - Strumento finanziario di orientamento della pesca (SFOP)</t>
  </si>
  <si>
    <t>1.3.3.05.06.001</t>
  </si>
  <si>
    <t>Quota annuale di contributi agli investimenti dal Resto del Mondo</t>
  </si>
  <si>
    <t>1.3.3.05.07</t>
  </si>
  <si>
    <t>1.3.3.05.07.001</t>
  </si>
  <si>
    <t>Altre quote annuali di contributi agli investimenti dall'Unione Europea</t>
  </si>
  <si>
    <t>1.3.3.05.99</t>
  </si>
  <si>
    <t>1.3.3.05.99.001</t>
  </si>
  <si>
    <t>Altri ricavi e proventi diversi</t>
  </si>
  <si>
    <t>1.4</t>
  </si>
  <si>
    <t>Indennizzi di assicurazione</t>
  </si>
  <si>
    <t>1.4.1</t>
  </si>
  <si>
    <t>Indennizzi di assicurazione contro i danni</t>
  </si>
  <si>
    <t>1.4.1.01</t>
  </si>
  <si>
    <t>Indennizzi di assicurazione su beni immobili</t>
  </si>
  <si>
    <t>1.4.1.01.01</t>
  </si>
  <si>
    <t>1.4.1.01.01.001</t>
  </si>
  <si>
    <t>Indennizzi di assicurazione su beni mobili</t>
  </si>
  <si>
    <t>1.4.1.01.02</t>
  </si>
  <si>
    <t>1.4.1.01.02.001</t>
  </si>
  <si>
    <t>Altri indennizzi di assicurazione contro i danni</t>
  </si>
  <si>
    <t>1.4.1.01.99</t>
  </si>
  <si>
    <t>1.4.1.01.99.001</t>
  </si>
  <si>
    <t>Altri indennizzi n.a.c.</t>
  </si>
  <si>
    <t>1.4.1.99</t>
  </si>
  <si>
    <t>Altri indennizzi di assicurazione n.a.c.</t>
  </si>
  <si>
    <t>1.4.1.99.99</t>
  </si>
  <si>
    <t>1.4.1.99.99.001</t>
  </si>
  <si>
    <t>Proventi derivanti dall'attività di controllo e repressione delle irregolarità e degli illeciti</t>
  </si>
  <si>
    <t>1.4.2</t>
  </si>
  <si>
    <t>Entrate da amministrazioni pubbliche derivanti dall'attività di controllo e repressione delle irregolarità e degli illeciti</t>
  </si>
  <si>
    <t>1.4.2.01</t>
  </si>
  <si>
    <t>Multe, ammende, sanzioni e oblazioni a carico delle amministrazioni pubbliche</t>
  </si>
  <si>
    <t>1.4.2.01.01</t>
  </si>
  <si>
    <t>Multe e sanzioni per violazioni delle norme di polizia amministrativa a carico delle amministrazioni pubbliche</t>
  </si>
  <si>
    <t>1.4.2.01.01.002</t>
  </si>
  <si>
    <t>Multe e sanzioni per violazioni delle norme urbanistiche a carico delle amministrazioni pubbliche</t>
  </si>
  <si>
    <t>1.4.2.01.01.003</t>
  </si>
  <si>
    <t>Multe e sanzioni per violazioni delle norme del codice della strada a carico delle amministrazioni pubbliche</t>
  </si>
  <si>
    <t>1.4.2.01.01.004</t>
  </si>
  <si>
    <t>Altre multe, ammende, sanzioni e oblazioni a carico delle amministrazioni pubbliche</t>
  </si>
  <si>
    <t>1.4.2.01.01.999</t>
  </si>
  <si>
    <t>Proventi da risarcimento danni a carico delle amministrazioni pubbliche</t>
  </si>
  <si>
    <t>1.4.2.01.02</t>
  </si>
  <si>
    <t>1.4.2.01.02.001</t>
  </si>
  <si>
    <t>Altre entrate derivanti dall'attività di controllo e repressione di irregolarità e illeciti delle amministrazioni pubbliche n.a.c.</t>
  </si>
  <si>
    <t>1.4.2.01.99</t>
  </si>
  <si>
    <t>1.4.2.01.99.001</t>
  </si>
  <si>
    <t>Entrate da famiglie derivanti dall'attività di controllo e repressione delle irregolarità e degli illeciti</t>
  </si>
  <si>
    <t>1.4.2.02</t>
  </si>
  <si>
    <t>Multe, ammende, sanzioni e oblazioni a carico delle famiglie</t>
  </si>
  <si>
    <t>1.4.2.02.01</t>
  </si>
  <si>
    <t>Multe e sanzioni per violazioni delle norme di polizia amministrativa a carico delle famiglie</t>
  </si>
  <si>
    <t>1.4.2.02.01.002</t>
  </si>
  <si>
    <t>Multe e sanzioni per violazioni delle norme urbanistiche a carico delle famiglie</t>
  </si>
  <si>
    <t>1.4.2.02.01.003</t>
  </si>
  <si>
    <t>Multe e sanzioni per violazioni delle norme del codice della strada a carico delle famiglie</t>
  </si>
  <si>
    <t>1.4.2.02.01.004</t>
  </si>
  <si>
    <t>Altre multe, ammende, sanzioni e oblazioni a carico delle famiglie</t>
  </si>
  <si>
    <t>1.4.2.02.01.999</t>
  </si>
  <si>
    <t>Proventi da risarcimento danni a carico delle famiglie</t>
  </si>
  <si>
    <t>1.4.2.02.02</t>
  </si>
  <si>
    <t>1.4.2.02.02.001</t>
  </si>
  <si>
    <t>Altre entrate derivanti dall'attività di controllo e repressione di irregolarità e illeciti delle famiglie n.a.c.</t>
  </si>
  <si>
    <t>1.4.2.02.99</t>
  </si>
  <si>
    <t>1.4.2.02.99.999</t>
  </si>
  <si>
    <t>Entrate da Imprese derivanti dall'attività di controllo e repressione delle irregolarità e degli illeciti</t>
  </si>
  <si>
    <t>1.4.2.03</t>
  </si>
  <si>
    <t>Multe, ammende, sanzioni e oblazioni a carico delle imprese</t>
  </si>
  <si>
    <t>1.4.2.03.01</t>
  </si>
  <si>
    <t>Multe e sanzioni per violazioni delle norme di polizia amministrativa a carico delle imprese</t>
  </si>
  <si>
    <t>1.4.2.03.01.002</t>
  </si>
  <si>
    <t>Multe e sanzioni per violazioni delle norme urbanistiche a carico delle imprese</t>
  </si>
  <si>
    <t>1.4.2.03.01.003</t>
  </si>
  <si>
    <t>Multe e sanzioni per violazioni delle norme del codice della strada a carico delle imprese</t>
  </si>
  <si>
    <t>1.4.2.03.01.004</t>
  </si>
  <si>
    <t>Altre multe, ammende, sanzioni e oblazioni a carico delle imprese</t>
  </si>
  <si>
    <t>1.4.2.03.01.999</t>
  </si>
  <si>
    <t>Proventi da risarcimento danni a carico delle imprese</t>
  </si>
  <si>
    <t>1.4.2.03.02</t>
  </si>
  <si>
    <t>1.4.2.03.02.001</t>
  </si>
  <si>
    <t>Altre entrate derivanti dall'attività di controllo e repressione delle irregolarità e degli illeciti delle imprese n.a.c.</t>
  </si>
  <si>
    <t>1.4.2.03.99</t>
  </si>
  <si>
    <t>1.4.2.03.99.999</t>
  </si>
  <si>
    <t>Entrate da Istituzioni sociali private derivanti dall'attività di controllo e repressione delle irregolarità e degli illeciti</t>
  </si>
  <si>
    <t>1.4.2.04</t>
  </si>
  <si>
    <t>Multe, ammende, sanzioni e oblazioni a carico delle Istituzioni Sociali Private</t>
  </si>
  <si>
    <t>1.4.2.04.01</t>
  </si>
  <si>
    <t>Multe e sanzioni per violazioni delle norme di polizia amministrativa a carico delle Istituzioni Sociali Private</t>
  </si>
  <si>
    <t>1.4.2.04.01.002</t>
  </si>
  <si>
    <t>Multe e sanzioni per violazioni delle norme urbanistiche a carico delle Istituzioni Sociali Private</t>
  </si>
  <si>
    <t>1.4.2.04.01.003</t>
  </si>
  <si>
    <t>Multe e sanzioni per violazioni delle norme del codice della strada a carico delle Istituzioni Sociali Private</t>
  </si>
  <si>
    <t>1.4.2.04.01.004</t>
  </si>
  <si>
    <t>Altre multe, ammende, sanzioni e oblazioni a carico delle Istituzioni Sociali Private</t>
  </si>
  <si>
    <t>1.4.2.04.01.999</t>
  </si>
  <si>
    <t>Proventi da risarcimento danni a carico delle Istituzioni Sociali Private</t>
  </si>
  <si>
    <t>1.4.2.04.02</t>
  </si>
  <si>
    <t>1.4.2.04.02.001</t>
  </si>
  <si>
    <t>Altre entrate derivanti dall'attività di controllo e repressione delle irregolarità e degli illeciti delle Istituzioni Sociali Private n.a.c.</t>
  </si>
  <si>
    <t>1.4.2.04.99</t>
  </si>
  <si>
    <t>1.4.2.04.99.999</t>
  </si>
  <si>
    <t>Proventi da rimborsi</t>
  </si>
  <si>
    <t>1.4.3</t>
  </si>
  <si>
    <t>Rimborsi ricevuti per spese di personale (comando, distacco, fuori ruolo, convenzioni, ecc…)</t>
  </si>
  <si>
    <t>1.4.3.01</t>
  </si>
  <si>
    <t xml:space="preserve">Rimborsi ricevuti per spese di personale (comando, distacco, fuori ruolo, convenzioni, ecc…) </t>
  </si>
  <si>
    <t>1.4.3.01.01</t>
  </si>
  <si>
    <t>1.4.3.01.01.001</t>
  </si>
  <si>
    <r>
      <t xml:space="preserve">Entrate per azioni di rivalsa </t>
    </r>
    <r>
      <rPr>
        <b/>
        <strike/>
        <sz val="11"/>
        <color indexed="8"/>
        <rFont val="Calibri"/>
        <family val="2"/>
      </rPr>
      <t xml:space="preserve">e surroga </t>
    </r>
    <r>
      <rPr>
        <b/>
        <sz val="11"/>
        <color indexed="8"/>
        <rFont val="Calibri"/>
        <family val="2"/>
      </rPr>
      <t>nei confronti di terzi</t>
    </r>
  </si>
  <si>
    <t>1.4.3.02</t>
  </si>
  <si>
    <r>
      <t xml:space="preserve">Incassi per azioni di </t>
    </r>
    <r>
      <rPr>
        <b/>
        <u/>
        <sz val="11"/>
        <color indexed="8"/>
        <rFont val="Calibri"/>
        <family val="2"/>
      </rPr>
      <t>regresso</t>
    </r>
    <r>
      <rPr>
        <b/>
        <sz val="11"/>
        <color indexed="8"/>
        <rFont val="Calibri"/>
        <family val="2"/>
      </rPr>
      <t xml:space="preserve"> </t>
    </r>
    <r>
      <rPr>
        <b/>
        <strike/>
        <sz val="11"/>
        <color indexed="8"/>
        <rFont val="Calibri"/>
        <family val="2"/>
      </rPr>
      <t xml:space="preserve">rivalsa </t>
    </r>
    <r>
      <rPr>
        <b/>
        <sz val="11"/>
        <color indexed="8"/>
        <rFont val="Calibri"/>
        <family val="2"/>
      </rPr>
      <t>nei confronti di terzi</t>
    </r>
  </si>
  <si>
    <t>1.4.3.02.01</t>
  </si>
  <si>
    <r>
      <t xml:space="preserve">Incassi per azioni di regresso </t>
    </r>
    <r>
      <rPr>
        <b/>
        <strike/>
        <sz val="10"/>
        <color indexed="8"/>
        <rFont val="Calibri"/>
        <family val="2"/>
      </rPr>
      <t xml:space="preserve"> rivalsa </t>
    </r>
    <r>
      <rPr>
        <b/>
        <sz val="10"/>
        <color indexed="8"/>
        <rFont val="Calibri"/>
        <family val="2"/>
      </rPr>
      <t>nei confronti di terzi</t>
    </r>
  </si>
  <si>
    <t>1.4.3.02.01.001</t>
  </si>
  <si>
    <t>Incassi per azioni di surroga nei confronti di terzi</t>
  </si>
  <si>
    <t>1.4.3.02.02</t>
  </si>
  <si>
    <t>1.4.3.02.02.001</t>
  </si>
  <si>
    <t>Entrate da rimborsi, recuperi e restituzioni di somme non dovute o incassate in eccesso</t>
  </si>
  <si>
    <t>1.4.3.03</t>
  </si>
  <si>
    <t>Entrate da rimborsi, recuperi e restituzioni di somme non dovute o incassate in eccesso da Amministrazioni Centrali</t>
  </si>
  <si>
    <t>1.4.3.03.01</t>
  </si>
  <si>
    <t>1.4.3.03.01.001</t>
  </si>
  <si>
    <t>10.1.1.0.0</t>
  </si>
  <si>
    <t>Entrate da rimborsi, recuperi e restituzioni di somme non dovute o incassate in eccesso da Amministrazioni Locali</t>
  </si>
  <si>
    <t>1.4.3.03.02</t>
  </si>
  <si>
    <t>1.4.3.03.02.001</t>
  </si>
  <si>
    <t>Entrate da rimborsi, recuperi e restituzioni di somme non dovute o incassate in eccesso da Enti Previdenziali</t>
  </si>
  <si>
    <t>1.4.3.03.03</t>
  </si>
  <si>
    <t>1.4.3.03.03.001</t>
  </si>
  <si>
    <t>Entrate da rimborsi, recuperi e restituzioni di somme non dovute o incassate in eccesso da Famiglie</t>
  </si>
  <si>
    <t>1.4.3.03.04</t>
  </si>
  <si>
    <t>1.4.3.03.04.001</t>
  </si>
  <si>
    <t>Entrate da rimborsi, recuperi e restituzioni di somme non dovute o incassate in eccesso da Imprese</t>
  </si>
  <si>
    <t>1.4.3.03.05</t>
  </si>
  <si>
    <t>1.4.3.03.05.001</t>
  </si>
  <si>
    <t>Entrate da rimborsi, recuperi e restituzioni di somme non dovute o incassate in eccesso da ISP</t>
  </si>
  <si>
    <t>1.4.3.03.06</t>
  </si>
  <si>
    <t>1.4.3.03.06.001</t>
  </si>
  <si>
    <t>Proventi derivanti dal divieto di cumulo</t>
  </si>
  <si>
    <t>1.4.3.03.07</t>
  </si>
  <si>
    <t>1.4.3.03.07.001</t>
  </si>
  <si>
    <t>Entrate da rimborsi, recuperi e restituzioni di somme non dovute o incassate in eccesso dal resto del mondo</t>
  </si>
  <si>
    <t>1.4.3.03.08</t>
  </si>
  <si>
    <t>1.4.3.03.08.001</t>
  </si>
  <si>
    <t>Altri proventi</t>
  </si>
  <si>
    <t>1.4.9</t>
  </si>
  <si>
    <t>Fondi incentivanti il personale (legge Merloni)</t>
  </si>
  <si>
    <t>1.4.9.01</t>
  </si>
  <si>
    <t>1.4.9.01.01</t>
  </si>
  <si>
    <t>1.4.9.01.01.001</t>
  </si>
  <si>
    <t>Altri proventi n.a.c.</t>
  </si>
  <si>
    <t>1.4.9.99</t>
  </si>
  <si>
    <t>1.4.9.99.01</t>
  </si>
  <si>
    <t>1.4.9.99.01.001</t>
  </si>
  <si>
    <t>Variazioni nelle rimanenze di prodotti in corso di lavorazione, semilavorati e finiti</t>
  </si>
  <si>
    <t>1.5</t>
  </si>
  <si>
    <t>1.5.1</t>
  </si>
  <si>
    <t>1.5.1.01</t>
  </si>
  <si>
    <t>1.5.1.01.01</t>
  </si>
  <si>
    <t>1.5.1.01.01.001</t>
  </si>
  <si>
    <t>7.11.0.0.0</t>
  </si>
  <si>
    <t>Variazioni dei lavori in corso su ordinazione</t>
  </si>
  <si>
    <t>1.6</t>
  </si>
  <si>
    <t>1.6.1</t>
  </si>
  <si>
    <t>1.6.1.01</t>
  </si>
  <si>
    <t>1.6.1.01.01</t>
  </si>
  <si>
    <t>1.6.1.01.01.001</t>
  </si>
  <si>
    <t>6.4.3.0.0</t>
  </si>
  <si>
    <t>Incrementi di immobilizzazioni per lavori interni</t>
  </si>
  <si>
    <t>1.7</t>
  </si>
  <si>
    <t>1.7.1</t>
  </si>
  <si>
    <t>1.7.1.01</t>
  </si>
  <si>
    <t>1.7.1.01.01</t>
  </si>
  <si>
    <t>1.7.1.01.01.001</t>
  </si>
  <si>
    <t>7.12.0.0.0</t>
  </si>
  <si>
    <t>Componenti negativi della gestione</t>
  </si>
  <si>
    <t>Costi della produzione</t>
  </si>
  <si>
    <t>2.1</t>
  </si>
  <si>
    <t>Acquisto di materie prime e/o beni di consumo</t>
  </si>
  <si>
    <t>2.1.1</t>
  </si>
  <si>
    <t>2.1.1.01</t>
  </si>
  <si>
    <t>Giornali, riviste e pubblicazioni</t>
  </si>
  <si>
    <t>2.1.1.01.01</t>
  </si>
  <si>
    <t>Giornali e riviste</t>
  </si>
  <si>
    <t>2.1.1.01.01.001</t>
  </si>
  <si>
    <t>7.1.2.0.0</t>
  </si>
  <si>
    <t>Pubblicazioni</t>
  </si>
  <si>
    <t>2.1.1.01.01.002</t>
  </si>
  <si>
    <t>Altri beni di consumo</t>
  </si>
  <si>
    <t>2.1.1.01.02</t>
  </si>
  <si>
    <t>Carta, cancelleria e stampati</t>
  </si>
  <si>
    <t>2.1.1.01.02.001</t>
  </si>
  <si>
    <t xml:space="preserve">Carburanti, combustibili e lubrificanti </t>
  </si>
  <si>
    <t>2.1.1.01.02.002</t>
  </si>
  <si>
    <t>Equipaggiamento</t>
  </si>
  <si>
    <t>2.1.1.01.02.003</t>
  </si>
  <si>
    <t>Vestiario</t>
  </si>
  <si>
    <t>2.1.1.01.02.004</t>
  </si>
  <si>
    <t>Accessori per uffici e alloggi</t>
  </si>
  <si>
    <t>2.1.1.01.02.005</t>
  </si>
  <si>
    <t>Materiale informatico</t>
  </si>
  <si>
    <t>2.1.1.01.02.006</t>
  </si>
  <si>
    <t>Altri materiali tecnico-specialistici non sanitari</t>
  </si>
  <si>
    <t>2.1.1.01.02.007</t>
  </si>
  <si>
    <t>Strumenti tecnico-specialistici non sanitari</t>
  </si>
  <si>
    <t>2.1.1.01.02.008</t>
  </si>
  <si>
    <t xml:space="preserve">Beni per attività di rappresentanza </t>
  </si>
  <si>
    <t>2.1.1.01.02.009</t>
  </si>
  <si>
    <t>Acquisto di beni per consultazioni elettorali</t>
  </si>
  <si>
    <t>2.1.1.01.02.010</t>
  </si>
  <si>
    <t>Generi alimentari</t>
  </si>
  <si>
    <t>2.1.1.01.02.011</t>
  </si>
  <si>
    <t>Accessori per attività sportive e ricreative</t>
  </si>
  <si>
    <t>2.1.1.01.02.012</t>
  </si>
  <si>
    <t>Stampati specialistici</t>
  </si>
  <si>
    <t>2.1.1.01.02.014</t>
  </si>
  <si>
    <t>Altri beni e materiali di consumo n.a.c.</t>
  </si>
  <si>
    <t>2.1.1.01.02.999</t>
  </si>
  <si>
    <t>Flora e fauna</t>
  </si>
  <si>
    <t>2.1.1.01.03</t>
  </si>
  <si>
    <t>Fauna selvatica e non selvatica</t>
  </si>
  <si>
    <t>2.1.1.01.03.001</t>
  </si>
  <si>
    <t>7.1.3.0.0</t>
  </si>
  <si>
    <t>Flora selvatica e non selvatica</t>
  </si>
  <si>
    <t>2.1.1.01.03.002</t>
  </si>
  <si>
    <t>Armi e materiale per usi militari e per ordine pubblico e sicurezza</t>
  </si>
  <si>
    <t>2.1.1.01.04</t>
  </si>
  <si>
    <t>Armi leggere (uso singolo) e munizioni</t>
  </si>
  <si>
    <t>2.1.1.01.04.001</t>
  </si>
  <si>
    <t>Altro materiale per usi militari e per ordine pubblico e sicurezza n.a.c.</t>
  </si>
  <si>
    <t>2.1.1.01.04.999</t>
  </si>
  <si>
    <t>Medicinali e altri beni di consumo sanitario</t>
  </si>
  <si>
    <t>2.1.1.01.05</t>
  </si>
  <si>
    <t>Prodotti farmaceutici ed emoderivati</t>
  </si>
  <si>
    <t>2.1.1.01.05.001</t>
  </si>
  <si>
    <t>Sangue ed emocomponenti</t>
  </si>
  <si>
    <t>2.1.1.01.05.002</t>
  </si>
  <si>
    <t>Dispositivi medici</t>
  </si>
  <si>
    <t>2.1.1.01.05.003</t>
  </si>
  <si>
    <t>Prodotti dietetici</t>
  </si>
  <si>
    <t>2.1.1.01.05.004</t>
  </si>
  <si>
    <t>Materiali per la profilassi (Vaccini)</t>
  </si>
  <si>
    <t>2.1.1.01.05.005</t>
  </si>
  <si>
    <t>Prodotti chimici</t>
  </si>
  <si>
    <t>2.1.1.01.05.006</t>
  </si>
  <si>
    <t>Materali e prodotti per uso veterinario</t>
  </si>
  <si>
    <t>2.1.1.01.05.007</t>
  </si>
  <si>
    <t>Altri beni e prodotti sanitari n.a.c.</t>
  </si>
  <si>
    <t>2.1.1.01.05.999</t>
  </si>
  <si>
    <t>Prestazioni di servizi</t>
  </si>
  <si>
    <t>2.1.2</t>
  </si>
  <si>
    <t>Prestazioni di servizi ordinari</t>
  </si>
  <si>
    <t>2.1.2.01</t>
  </si>
  <si>
    <t>Organi e incarichi istituzionali dell'amministrazione</t>
  </si>
  <si>
    <t>2.1.2.01.01</t>
  </si>
  <si>
    <t>Organi istituzionali dell'amministrazione - Indennità</t>
  </si>
  <si>
    <t>2.1.2.01.01.001</t>
  </si>
  <si>
    <t>7.3.1.0.0</t>
  </si>
  <si>
    <t xml:space="preserve">Organi istituzionali dell'amministrazione - Rimborsi </t>
  </si>
  <si>
    <t>2.1.2.01.01.002</t>
  </si>
  <si>
    <t>Commissioni elettorali</t>
  </si>
  <si>
    <t>2.1.2.01.01.007</t>
  </si>
  <si>
    <t>Compensi agli organi istituzionali di revisione, di controllo ed altri incarichi istituzionali dell'amministrazione</t>
  </si>
  <si>
    <t>2.1.2.01.01.008</t>
  </si>
  <si>
    <t>Organizzazione eventi, pubblicità e servizi per trasferta</t>
  </si>
  <si>
    <t>2.1.2.01.02</t>
  </si>
  <si>
    <t>Rimborso spese di viaggio e di trasloco</t>
  </si>
  <si>
    <t>2.1.2.01.02.001</t>
  </si>
  <si>
    <t>Indennità di missione e di trasferta</t>
  </si>
  <si>
    <t>2.1.2.01.02.002</t>
  </si>
  <si>
    <t>Pubblicità</t>
  </si>
  <si>
    <t>2.1.2.01.02.004</t>
  </si>
  <si>
    <r>
      <t xml:space="preserve">Organizzazione </t>
    </r>
    <r>
      <rPr>
        <b/>
        <sz val="11"/>
        <color rgb="FF000000"/>
        <rFont val="Calibri"/>
        <family val="2"/>
      </rPr>
      <t xml:space="preserve">e </t>
    </r>
    <r>
      <rPr>
        <sz val="11"/>
        <color rgb="FF000000"/>
        <rFont val="Calibri"/>
        <family val="2"/>
      </rPr>
      <t>partecipazione a manifestazioni e convegni</t>
    </r>
  </si>
  <si>
    <t>2.1.2.01.02.005</t>
  </si>
  <si>
    <r>
      <t xml:space="preserve">Altre spese </t>
    </r>
    <r>
      <rPr>
        <sz val="11"/>
        <color rgb="FF000000"/>
        <rFont val="Calibri"/>
        <family val="2"/>
      </rPr>
      <t>per relazioni pubbliche, convegni e mostre, pubblicità n.a.c</t>
    </r>
  </si>
  <si>
    <t>2.1.2.01.02.999</t>
  </si>
  <si>
    <t>Aggi di riscossione</t>
  </si>
  <si>
    <t>2.1.2.01.03</t>
  </si>
  <si>
    <t>Altri aggi di riscossione n.a.c.</t>
  </si>
  <si>
    <t>2.1.2.01.03.999</t>
  </si>
  <si>
    <t>Formazione e Addestramento</t>
  </si>
  <si>
    <t>2.1.2.01.04</t>
  </si>
  <si>
    <t>Formazione obbligatoria</t>
  </si>
  <si>
    <t>2.1.2.01.04.004</t>
  </si>
  <si>
    <t>Altre spese per formazione e addestramento n.a.c.</t>
  </si>
  <si>
    <t>2.1.2.01.04.999</t>
  </si>
  <si>
    <t>Utenze e canoni</t>
  </si>
  <si>
    <t>2.1.2.01.05</t>
  </si>
  <si>
    <t>Telefonia fissa</t>
  </si>
  <si>
    <t>2.1.2.01.05.001</t>
  </si>
  <si>
    <t>Telefonia mobile</t>
  </si>
  <si>
    <t>2.1.2.01.05.002</t>
  </si>
  <si>
    <t>2.1.2.01.05.003</t>
  </si>
  <si>
    <t>Energia elettrica</t>
  </si>
  <si>
    <t>2.1.2.01.05.004</t>
  </si>
  <si>
    <t>Acqua</t>
  </si>
  <si>
    <t>2.1.2.01.05.005</t>
  </si>
  <si>
    <t>Gas</t>
  </si>
  <si>
    <t>2.1.2.01.05.006</t>
  </si>
  <si>
    <t>Spese di condominio</t>
  </si>
  <si>
    <t>2.1.2.01.05.007</t>
  </si>
  <si>
    <t>Utenze e canoni per altri servizi n.a.c.</t>
  </si>
  <si>
    <t>2.1.2.01.05.999</t>
  </si>
  <si>
    <t>Canoni per Progetti di partenariato pubblico privato</t>
  </si>
  <si>
    <t>2.1.2.01.06</t>
  </si>
  <si>
    <t>PPP - Canoni Disponibilità</t>
  </si>
  <si>
    <t>2.1.2.01.06.001</t>
  </si>
  <si>
    <t>7.4.2.0.0</t>
  </si>
  <si>
    <t>PPP - Canoni Servizi</t>
  </si>
  <si>
    <t>2.1.2.01.06.002</t>
  </si>
  <si>
    <t>Altri Canoni e spese n.a.c.</t>
  </si>
  <si>
    <t>2.1.2.01.06.999</t>
  </si>
  <si>
    <t>Manutenzione ordinaria e riparazioni</t>
  </si>
  <si>
    <t>2.1.2.01.07</t>
  </si>
  <si>
    <t>Manutenzione ordinaria e riparazioni di mezzi di trasporto ad uso civile, di sicurezza e ordine pubblico</t>
  </si>
  <si>
    <t>2.1.2.01.07.001</t>
  </si>
  <si>
    <t>Manutenzione ordinaria e riparazioni di mobili e arredi</t>
  </si>
  <si>
    <t>2.1.2.01.07.003</t>
  </si>
  <si>
    <t>Manutenzione ordinaria e riparazioni di impianti e macchinari</t>
  </si>
  <si>
    <t>2.1.2.01.07.004</t>
  </si>
  <si>
    <t>Manutenzione ordinaria e riparazioni di attrezzature</t>
  </si>
  <si>
    <t>2.1.2.01.07.005</t>
  </si>
  <si>
    <t xml:space="preserve">Manutenzione ordinaria e riparazioni di macchine per ufficio </t>
  </si>
  <si>
    <t>2.1.2.01.07.006</t>
  </si>
  <si>
    <t>Manutenzione ordinaria e riparazioni di armi</t>
  </si>
  <si>
    <t>2.1.2.01.07.007</t>
  </si>
  <si>
    <t>Manutenzione ordinaria e riparazioni di beni immobili</t>
  </si>
  <si>
    <t>2.1.2.01.07.008</t>
  </si>
  <si>
    <t>Manutenzione ordinaria e riparazioni di beni immobili di valore culturale, storico ed artistico</t>
  </si>
  <si>
    <t>2.1.2.01.07.009</t>
  </si>
  <si>
    <t>Manutenzione ordinaria e riparazioni di oggetti di valore</t>
  </si>
  <si>
    <t>2.1.2.01.07.010</t>
  </si>
  <si>
    <t>Manutenzione ordinaria e riparazioni di altri beni materiali</t>
  </si>
  <si>
    <t>2.1.2.01.07.011</t>
  </si>
  <si>
    <t>Manutenzione ordinaria e riparazioni di terreni e beni materiali non prodotti</t>
  </si>
  <si>
    <t>2.1.2.01.07.012</t>
  </si>
  <si>
    <t>2.1.2.01.08</t>
  </si>
  <si>
    <t>Incarichi libero professionali di studi, ricerca e consulenza</t>
  </si>
  <si>
    <t>2.1.2.01.08.001</t>
  </si>
  <si>
    <t>Esperti per commissioni, comitati e consigli</t>
  </si>
  <si>
    <t>2.1.2.01.08.002</t>
  </si>
  <si>
    <t>Incarichi a società di studi, ricerca e consulenza</t>
  </si>
  <si>
    <t>2.1.2.01.08.003</t>
  </si>
  <si>
    <t>Prestazioni professionali e specialistiche</t>
  </si>
  <si>
    <t>2.1.2.01.09</t>
  </si>
  <si>
    <t>Interpretariato e traduzioni</t>
  </si>
  <si>
    <t>2.1.2.01.09.001</t>
  </si>
  <si>
    <t>Assistenza psicologica, sociale e religiosa</t>
  </si>
  <si>
    <t>2.1.2.01.09.002</t>
  </si>
  <si>
    <t>Assistenza medica e psicologica per i detenuti</t>
  </si>
  <si>
    <t>2.1.2.01.09.003</t>
  </si>
  <si>
    <t>7.3.2.0.0</t>
  </si>
  <si>
    <t>Perizie</t>
  </si>
  <si>
    <t>2.1.2.01.09.004</t>
  </si>
  <si>
    <t>Servizi investigativi e intercettazioni</t>
  </si>
  <si>
    <t>2.1.2.01.09.005</t>
  </si>
  <si>
    <t>Patrocinio legale</t>
  </si>
  <si>
    <t>2.1.2.01.09.006</t>
  </si>
  <si>
    <t>Patrocinio legale gratuito a carico dello Stato</t>
  </si>
  <si>
    <t>2.1.2.01.09.007</t>
  </si>
  <si>
    <t>Prestazioni di natura contabile, tributaria e del lavoro</t>
  </si>
  <si>
    <t>2.1.2.01.09.008</t>
  </si>
  <si>
    <t>Prestazioni tecnico scientifiche a fini di ricerca</t>
  </si>
  <si>
    <t>2.1.2.01.09.009</t>
  </si>
  <si>
    <t>Deposito mantenimento tutela dei brevetti</t>
  </si>
  <si>
    <t>2.1.2.01.09.010</t>
  </si>
  <si>
    <t>Altre prestazioni professionali e specialistiche n.a.c.</t>
  </si>
  <si>
    <t>2.1.2.01.09.999</t>
  </si>
  <si>
    <t>Lavoro flessibile, quota LSU e acquisto di servizi da agenzie di lavoro interinale</t>
  </si>
  <si>
    <t>2.1.2.01.10</t>
  </si>
  <si>
    <t>Acquisto di servizi da agenzie di lavoro interinale</t>
  </si>
  <si>
    <t>2.1.2.01.10.001</t>
  </si>
  <si>
    <t>Quota LSU in carico all'ente</t>
  </si>
  <si>
    <t>2.1.2.01.10.002</t>
  </si>
  <si>
    <t>Collaborazioni coordinate e a progetto</t>
  </si>
  <si>
    <t>2.1.2.01.10.003</t>
  </si>
  <si>
    <t>Tirocini formativi extracurriculari</t>
  </si>
  <si>
    <t>2.1.2.01.10.004</t>
  </si>
  <si>
    <t>Altre forme di lavoro flessibile n.a.c.</t>
  </si>
  <si>
    <t>2.1.2.01.10.999</t>
  </si>
  <si>
    <t>Servizi ausiliari</t>
  </si>
  <si>
    <t>2.1.2.01.11</t>
  </si>
  <si>
    <r>
      <t xml:space="preserve">Servizi di sorveglianza e custodia </t>
    </r>
    <r>
      <rPr>
        <b/>
        <u/>
        <sz val="10"/>
        <color indexed="8"/>
        <rFont val="Calibri"/>
        <family val="2"/>
      </rPr>
      <t>e accoglienza</t>
    </r>
  </si>
  <si>
    <t>2.1.2.01.11.001</t>
  </si>
  <si>
    <t>Servizi di pulizia e lavanderia</t>
  </si>
  <si>
    <t>2.1.2.01.11.002</t>
  </si>
  <si>
    <t>Trasporti, traslochi e facchinaggio</t>
  </si>
  <si>
    <t>2.1.2.01.11.003</t>
  </si>
  <si>
    <t>Stampa e rilegatura</t>
  </si>
  <si>
    <t>2.1.2.01.11.004</t>
  </si>
  <si>
    <t>Servizi ausiliari a beneficio del personale</t>
  </si>
  <si>
    <t>2.1.2.01.11.005</t>
  </si>
  <si>
    <t>Rimozione e smaltimento di rifiuti tossico-nocivi e di altri materiali</t>
  </si>
  <si>
    <t>2.1.2.01.11.006</t>
  </si>
  <si>
    <t>Altri servizi ausiliari n.a.c.</t>
  </si>
  <si>
    <t>2.1.2.01.11.999</t>
  </si>
  <si>
    <t>Servizi di ristorazione</t>
  </si>
  <si>
    <t>2.1.2.01.12</t>
  </si>
  <si>
    <t>Servizio mense personale militare</t>
  </si>
  <si>
    <t>2.1.2.01.12.001</t>
  </si>
  <si>
    <t>7.6.5.0.0</t>
  </si>
  <si>
    <t>Servizio mense personale civile</t>
  </si>
  <si>
    <t>2.1.2.01.12.002</t>
  </si>
  <si>
    <t>Servizio mense detenuti e sottoposti a fermo di polizia</t>
  </si>
  <si>
    <t>2.1.2.01.12.003</t>
  </si>
  <si>
    <t>Altri servizi di ristorazione</t>
  </si>
  <si>
    <t>2.1.2.01.12.999</t>
  </si>
  <si>
    <t>Contratti di servizio</t>
  </si>
  <si>
    <t>2.1.2.01.13</t>
  </si>
  <si>
    <t>Contratti di servizio di trasporto pubblico</t>
  </si>
  <si>
    <t>2.1.2.01.13.001</t>
  </si>
  <si>
    <t>Contratti di servizio di trasporto scolastico</t>
  </si>
  <si>
    <t>2.1.2.01.13.002</t>
  </si>
  <si>
    <t>Contratti di servizio per il trasporto di disabili e anziani</t>
  </si>
  <si>
    <t>2.1.2.01.13.003</t>
  </si>
  <si>
    <t>Contratti di servizio per la raccolta rifiuti</t>
  </si>
  <si>
    <t>2.1.2.01.13.004</t>
  </si>
  <si>
    <t>Contratti di servizio per il conferimento in discarica dei rifiuti</t>
  </si>
  <si>
    <t>2.1.2.01.13.005</t>
  </si>
  <si>
    <t>Contratti di servizio per le mense scolastiche</t>
  </si>
  <si>
    <t>2.1.2.01.13.006</t>
  </si>
  <si>
    <t>Contratti di servizio per la formazione dei cittadini</t>
  </si>
  <si>
    <t>2.1.2.01.13.007</t>
  </si>
  <si>
    <t>Contratti di servizio di assistenza sociale residenziale e semiresidenziale</t>
  </si>
  <si>
    <t>2.1.2.01.13.008</t>
  </si>
  <si>
    <r>
      <t>Contratti di serv</t>
    </r>
    <r>
      <rPr>
        <b/>
        <u/>
        <sz val="10"/>
        <color indexed="8"/>
        <rFont val="Calibri"/>
        <family val="2"/>
      </rPr>
      <t>i</t>
    </r>
    <r>
      <rPr>
        <b/>
        <sz val="10"/>
        <color indexed="8"/>
        <rFont val="Calibri"/>
        <family val="2"/>
      </rPr>
      <t>zio di assistenza sociale domiciliare</t>
    </r>
  </si>
  <si>
    <t>2.1.2.01.13.009</t>
  </si>
  <si>
    <t>Contratti di servizio di asilo nido</t>
  </si>
  <si>
    <t>2.1.2.01.13.010</t>
  </si>
  <si>
    <t xml:space="preserve">Contratti di servizio per la lotta al randagismo </t>
  </si>
  <si>
    <t>2.1.2.01.13.011</t>
  </si>
  <si>
    <t>Contratti di servizio per la gestione delle aree di sosta a pagamento</t>
  </si>
  <si>
    <t>2.1.2.01.13.012</t>
  </si>
  <si>
    <r>
      <t>Contratti di servizio per la gestione del servizio idrico in</t>
    </r>
    <r>
      <rPr>
        <b/>
        <u/>
        <sz val="10"/>
        <color indexed="8"/>
        <rFont val="Calibri"/>
        <family val="2"/>
      </rPr>
      <t>t</t>
    </r>
    <r>
      <rPr>
        <b/>
        <sz val="10"/>
        <color indexed="8"/>
        <rFont val="Calibri"/>
        <family val="2"/>
      </rPr>
      <t>egrato</t>
    </r>
  </si>
  <si>
    <t>2.1.2.01.13.013</t>
  </si>
  <si>
    <t>Contratti di servizio  per la distribuzione del gas</t>
  </si>
  <si>
    <t>2.1.2.01.13.014</t>
  </si>
  <si>
    <t>Contratti di servizio per l'illuminazione pubblica</t>
  </si>
  <si>
    <t>2.1.2.01.13.015</t>
  </si>
  <si>
    <t>Altri costi per contratti di servizio pubblico</t>
  </si>
  <si>
    <t>2.1.2.01.13.999</t>
  </si>
  <si>
    <t>Servizi amministrativi</t>
  </si>
  <si>
    <t>2.1.2.01.14</t>
  </si>
  <si>
    <t>Pubblicazione bandi di gara</t>
  </si>
  <si>
    <t>2.1.2.01.14.001</t>
  </si>
  <si>
    <t>Spese postali</t>
  </si>
  <si>
    <t>2.1.2.01.14.002</t>
  </si>
  <si>
    <t>Onorificenze e riconoscimenti istituzionali</t>
  </si>
  <si>
    <t>2.1.2.01.14.003</t>
  </si>
  <si>
    <t>Spese notarili</t>
  </si>
  <si>
    <t>2.1.2.01.14.004</t>
  </si>
  <si>
    <t>Altre spese per servizi amministrativi</t>
  </si>
  <si>
    <t>2.1.2.01.14.999</t>
  </si>
  <si>
    <t>Servizi finanziari</t>
  </si>
  <si>
    <t>2.1.2.01.15</t>
  </si>
  <si>
    <t>Commissioni per servizi finanziari</t>
  </si>
  <si>
    <t>2.1.2.01.15.001</t>
  </si>
  <si>
    <t>Oneri per servizio di tesoreria</t>
  </si>
  <si>
    <t>2.1.2.01.15.002</t>
  </si>
  <si>
    <t>Spese per servizi finanziari n.a.c.</t>
  </si>
  <si>
    <t>2.1.2.01.15.999</t>
  </si>
  <si>
    <t>Servizi informatici e di telecomunicazioni</t>
  </si>
  <si>
    <t>2.1.2.01.16</t>
  </si>
  <si>
    <t>Gestione e manutenzione applicazioni</t>
  </si>
  <si>
    <t>2.1.2.01.16.001</t>
  </si>
  <si>
    <t>Assistenza all'utente e formazione</t>
  </si>
  <si>
    <t>2.1.2.01.16.002</t>
  </si>
  <si>
    <t>Servizi per l'interoperabilità e la cooperazione</t>
  </si>
  <si>
    <t>2.1.2.01.16.003</t>
  </si>
  <si>
    <t>Servizi di rete per trasmissione dati e VoIP e relativa manutenzione</t>
  </si>
  <si>
    <t>2.1.2.01.16.004</t>
  </si>
  <si>
    <t>Servizi per i sistemi e relativa manutenzione</t>
  </si>
  <si>
    <t>2.1.2.01.16.005</t>
  </si>
  <si>
    <t>Servizi di sicurezza</t>
  </si>
  <si>
    <t>2.1.2.01.16.006</t>
  </si>
  <si>
    <t>Servizi di gestione documentale</t>
  </si>
  <si>
    <t>2.1.2.01.16.007</t>
  </si>
  <si>
    <t>Servizi di monitoraggio della qualità dei servizi</t>
  </si>
  <si>
    <t>2.1.2.01.16.008</t>
  </si>
  <si>
    <t>Servizi per le postazioni di lavoro e relativa manutenzione</t>
  </si>
  <si>
    <t>2.1.2.01.16.009</t>
  </si>
  <si>
    <t>Servizi di consulenza e prestazioni professionali ICT</t>
  </si>
  <si>
    <t>2.1.2.01.16.010</t>
  </si>
  <si>
    <t>Processi trasversali alle classi di servizio</t>
  </si>
  <si>
    <t>2.1.2.01.16.011</t>
  </si>
  <si>
    <t>Altri servizi informatici e di telecomunicazioni n.a.c.</t>
  </si>
  <si>
    <t>2.1.2.01.16.012</t>
  </si>
  <si>
    <t>Costi per altri servizi</t>
  </si>
  <si>
    <t>2.1.2.01.99</t>
  </si>
  <si>
    <t>Spese legali per esproprio</t>
  </si>
  <si>
    <t>2.1.2.01.99.001</t>
  </si>
  <si>
    <t>Altre spese legali</t>
  </si>
  <si>
    <t>2.1.2.01.99.002</t>
  </si>
  <si>
    <t>Quote di associazioni</t>
  </si>
  <si>
    <t>2.1.2.01.99.003</t>
  </si>
  <si>
    <t>Altre spese per consultazioni elettorali dell'ente</t>
  </si>
  <si>
    <t>2.1.2.01.99.004</t>
  </si>
  <si>
    <t>Spese per commissioni e comitati dell'Ente</t>
  </si>
  <si>
    <t>2.1.2.01.99.005</t>
  </si>
  <si>
    <t>Custodia giudiziaria</t>
  </si>
  <si>
    <t>2.1.2.01.99.007</t>
  </si>
  <si>
    <t>Servizi di mobilità a terzi (bus navetta, …)</t>
  </si>
  <si>
    <t>2.1.2.01.99.008</t>
  </si>
  <si>
    <t>Acquisto di sevizi per verde e arredo urbano</t>
  </si>
  <si>
    <t>2.1.2.01.99.009</t>
  </si>
  <si>
    <t>Formazione a personale esterno all'ente</t>
  </si>
  <si>
    <t>2.1.2.01.99.010</t>
  </si>
  <si>
    <t xml:space="preserve">Servizi per attività di rappresentanza </t>
  </si>
  <si>
    <t>2.1.2.01.99.011</t>
  </si>
  <si>
    <t>Rassegna stampa</t>
  </si>
  <si>
    <t>2.1.2.01.99.012</t>
  </si>
  <si>
    <t>Comunicazione WEB</t>
  </si>
  <si>
    <t>2.1.2.01.99.013</t>
  </si>
  <si>
    <t>Altri servizi diversi n.a.c.</t>
  </si>
  <si>
    <t>2.1.2.01.99.999</t>
  </si>
  <si>
    <t>Prestazioni di servizi sanitari</t>
  </si>
  <si>
    <t>2.1.2.02</t>
  </si>
  <si>
    <t>2.1.2.02.01</t>
  </si>
  <si>
    <t>Spese per accertamenti sanitari resi necessari dall'attività lavorativa</t>
  </si>
  <si>
    <t>2.1.2.02.01.001</t>
  </si>
  <si>
    <t>Acquisti di servizi sanitari per medicina di base</t>
  </si>
  <si>
    <t>2.1.2.02.01.002</t>
  </si>
  <si>
    <t>Acquisti di servizi sanitari per farmaceutica</t>
  </si>
  <si>
    <t>2.1.2.02.01.003</t>
  </si>
  <si>
    <t>Acquisti di servizi sanitari per assistenza specialistica ambulatoriale</t>
  </si>
  <si>
    <t>2.1.2.02.01.004</t>
  </si>
  <si>
    <t>Acquisti di servizi sanitari per assistenza riabilitativa</t>
  </si>
  <si>
    <t>2.1.2.02.01.005</t>
  </si>
  <si>
    <t>Acquisti di servizi sanitari per assistenza integrativa</t>
  </si>
  <si>
    <t>2.1.2.02.01.006</t>
  </si>
  <si>
    <t>Acquisti di servizi sanitari per assistenza protesica</t>
  </si>
  <si>
    <t>2.1.2.02.01.007</t>
  </si>
  <si>
    <t>Acquisti di servizi sanitari per assistenza termale</t>
  </si>
  <si>
    <t>2.1.2.02.01.008</t>
  </si>
  <si>
    <t>Acquisti di servizi sanitari per assistenza ospedaliera</t>
  </si>
  <si>
    <t>2.1.2.02.01.009</t>
  </si>
  <si>
    <t>Acquisti di servizi di psichiatria residenziale e semiresidenziale</t>
  </si>
  <si>
    <t>2.1.2.02.01.010</t>
  </si>
  <si>
    <t>Acquisti di servizi di distribuzione farmaci</t>
  </si>
  <si>
    <t>2.1.2.02.01.011</t>
  </si>
  <si>
    <t>Acquisti di servizi termali in convenzione</t>
  </si>
  <si>
    <t>2.1.2.02.01.012</t>
  </si>
  <si>
    <t>Acquisti di servizi di trasporto in emergenza e urgenza</t>
  </si>
  <si>
    <t>2.1.2.02.01.013</t>
  </si>
  <si>
    <t>Acquisti di servizi socio sanitari a rilevanza sanitaria</t>
  </si>
  <si>
    <t>2.1.2.02.01.014</t>
  </si>
  <si>
    <t>Costi per mobilità sanitaria passiva</t>
  </si>
  <si>
    <t>2.1.2.02.01.015</t>
  </si>
  <si>
    <t>Altri acquisti di servizi sanitari n.a.c.</t>
  </si>
  <si>
    <t>2.1.2.02.01.999</t>
  </si>
  <si>
    <t>Utilizzo di beni terzi</t>
  </si>
  <si>
    <t>2.1.3</t>
  </si>
  <si>
    <t>Noleggi e fitti</t>
  </si>
  <si>
    <t>2.1.3.01</t>
  </si>
  <si>
    <t>Locazione di beni immobili</t>
  </si>
  <si>
    <t>2.1.3.01.01</t>
  </si>
  <si>
    <t>2.1.3.01.01.001</t>
  </si>
  <si>
    <t>7.4.1.0.0</t>
  </si>
  <si>
    <t>Noleggi di mezzi di trasporto</t>
  </si>
  <si>
    <t>2.1.3.01.02</t>
  </si>
  <si>
    <t>2.1.3.01.02.001</t>
  </si>
  <si>
    <t>Noleggi di attrezzature scientifiche e sanitarie</t>
  </si>
  <si>
    <t>2.1.3.01.03</t>
  </si>
  <si>
    <t>2.1.3.01.03.001</t>
  </si>
  <si>
    <t>Noleggi di hardware</t>
  </si>
  <si>
    <t>2.1.3.01.04</t>
  </si>
  <si>
    <t>2.1.3.01.04.001</t>
  </si>
  <si>
    <t>Fitti di terreni e giacimenti</t>
  </si>
  <si>
    <t>2.1.3.01.05</t>
  </si>
  <si>
    <t>2.1.3.01.05.001</t>
  </si>
  <si>
    <t>Noleggi di impianti e macchinari</t>
  </si>
  <si>
    <t>2.1.3.01.06</t>
  </si>
  <si>
    <t>2.1.3.01.06.001</t>
  </si>
  <si>
    <t>Licenze</t>
  </si>
  <si>
    <t>2.1.3.02</t>
  </si>
  <si>
    <t>2.1.3.02.01</t>
  </si>
  <si>
    <t>2.1.3.02.01.001</t>
  </si>
  <si>
    <t>7.4.3.0.0</t>
  </si>
  <si>
    <t>Altre licenze</t>
  </si>
  <si>
    <t>2.1.3.02.02</t>
  </si>
  <si>
    <t>2.1.3.02.02.001</t>
  </si>
  <si>
    <t>Diritti reali di godimento e servitù onerose</t>
  </si>
  <si>
    <t>2.1.3.03</t>
  </si>
  <si>
    <t>2.1.3.03.01</t>
  </si>
  <si>
    <t>2.1.3.03.01.001</t>
  </si>
  <si>
    <t>Canoni leasing operativo</t>
  </si>
  <si>
    <t>2.1.3.04</t>
  </si>
  <si>
    <t>Leasing operativo di mezzi di trasporto</t>
  </si>
  <si>
    <t>2.1.3.04.01</t>
  </si>
  <si>
    <t>2.1.3.04.01.001</t>
  </si>
  <si>
    <t>Leasing operativo di attrezzature e macchinari</t>
  </si>
  <si>
    <t>2.1.3.04.02</t>
  </si>
  <si>
    <t>2.1.3.04.02.001</t>
  </si>
  <si>
    <t>Leasing operativo di altri beni</t>
  </si>
  <si>
    <t>2.1.3.04.99</t>
  </si>
  <si>
    <t>2.1.3.04.99.999</t>
  </si>
  <si>
    <t>Altri costi per utilizzo di beni terzi</t>
  </si>
  <si>
    <t>2.1.3.99</t>
  </si>
  <si>
    <t>Locazione di beni immobili nell'ambito di operazioni di lease back</t>
  </si>
  <si>
    <t>2.1.3.99.01</t>
  </si>
  <si>
    <t>2.1.3.99.01.001</t>
  </si>
  <si>
    <t>Altri costi sostenuti per utilizzo di beni di terzi n.a.c.</t>
  </si>
  <si>
    <t>2.1.3.99.99</t>
  </si>
  <si>
    <t>2.1.3.99.99.999</t>
  </si>
  <si>
    <t>Personale</t>
  </si>
  <si>
    <t>2.1.4</t>
  </si>
  <si>
    <t>Retribuzioni in denaro</t>
  </si>
  <si>
    <t>2.1.4.01</t>
  </si>
  <si>
    <t>Retribuzione ordinaria</t>
  </si>
  <si>
    <t>2.1.4.01.01</t>
  </si>
  <si>
    <t>Voci stipendiali corrisposte al personale a tempo indeterminato</t>
  </si>
  <si>
    <t>2.1.4.01.01.001</t>
  </si>
  <si>
    <t>7.6.1.0.0</t>
  </si>
  <si>
    <t>Indennità ed altri compensi, esclusi i rimborsi spesa per missione, corrisposti al personale a tempo indeterminato</t>
  </si>
  <si>
    <t>2.1.4.01.01.002</t>
  </si>
  <si>
    <t>Voci stipendiali corrisposte al personale a tempo determinato</t>
  </si>
  <si>
    <t>2.1.4.01.01.003</t>
  </si>
  <si>
    <t>Indennità ed altri compensi, esclusi i rimborsi spesa documentati per missione, corrisposti al personale a tempo determinato</t>
  </si>
  <si>
    <t>2.1.4.01.01.004</t>
  </si>
  <si>
    <t>Assegni di ricerca</t>
  </si>
  <si>
    <t>2.1.4.01.01.005</t>
  </si>
  <si>
    <t>Retribuzione straordinaria</t>
  </si>
  <si>
    <t>2.1.4.01.02</t>
  </si>
  <si>
    <t>Straordinario per il personale a tempo indeterminato</t>
  </si>
  <si>
    <t>2.1.4.01.02.001</t>
  </si>
  <si>
    <t>Straordinario per il personale a tempo determinato</t>
  </si>
  <si>
    <t>2.1.4.01.02.002</t>
  </si>
  <si>
    <t>Contributi effettivi a carico dell'amministrazione</t>
  </si>
  <si>
    <t>2.1.4.02</t>
  </si>
  <si>
    <t>Contributi obbligatori per il personale</t>
  </si>
  <si>
    <t>2.1.4.02.01</t>
  </si>
  <si>
    <t>2.1.4.02.01.001</t>
  </si>
  <si>
    <t>7.6.2.0.0</t>
  </si>
  <si>
    <t xml:space="preserve">Contributi previdenza complementare </t>
  </si>
  <si>
    <t>2.1.4.02.02</t>
  </si>
  <si>
    <t>2.1.4.02.02.001</t>
  </si>
  <si>
    <t>Contributi per indennità di fine rapporto</t>
  </si>
  <si>
    <t>2.1.4.02.03</t>
  </si>
  <si>
    <t>2.1.4.02.03.001</t>
  </si>
  <si>
    <t>Altri contributi sociali effettivi n.a.c.</t>
  </si>
  <si>
    <t>2.1.4.02.99</t>
  </si>
  <si>
    <t>2.1.4.02.99.999</t>
  </si>
  <si>
    <t xml:space="preserve">Altri Contributi sociali </t>
  </si>
  <si>
    <t>2.1.4.03</t>
  </si>
  <si>
    <t>Assegni familiari</t>
  </si>
  <si>
    <t>2.1.4.03.01</t>
  </si>
  <si>
    <t>2.1.4.03.01.001</t>
  </si>
  <si>
    <t>Equo indennizzo</t>
  </si>
  <si>
    <t>2.1.4.03.02</t>
  </si>
  <si>
    <t>2.1.4.03.02.001</t>
  </si>
  <si>
    <t>Accantonamenti per indennità di fine rapporto - quota annuale</t>
  </si>
  <si>
    <t>2.1.4.03.03</t>
  </si>
  <si>
    <r>
      <rPr>
        <sz val="11"/>
        <color theme="1"/>
        <rFont val="Calibri"/>
        <family val="2"/>
        <scheme val="minor"/>
      </rPr>
      <t>Accantonamenti per indennità di fine rapporto - quota annuale</t>
    </r>
    <r>
      <rPr>
        <strike/>
        <sz val="11"/>
        <color indexed="8"/>
        <rFont val="Calibri"/>
        <family val="2"/>
      </rPr>
      <t xml:space="preserve"> </t>
    </r>
  </si>
  <si>
    <t>2.1.4.03.03.001</t>
  </si>
  <si>
    <t>7.6.3.0.0</t>
  </si>
  <si>
    <t>Accantonamenti per indennità di fine rapporto - quota maturata nell'anno in corso</t>
  </si>
  <si>
    <t>2.1.4.03.04</t>
  </si>
  <si>
    <t xml:space="preserve">Accantonamenti per indennità di fine rapporto - quota maturata nell'anno in corso </t>
  </si>
  <si>
    <t>2.1.4.03.04.001</t>
  </si>
  <si>
    <r>
      <t xml:space="preserve">Altri contributi </t>
    </r>
    <r>
      <rPr>
        <b/>
        <sz val="11"/>
        <color indexed="8"/>
        <rFont val="Calibri"/>
        <family val="2"/>
      </rPr>
      <t>erogati direttamente al proprio personale</t>
    </r>
  </si>
  <si>
    <t>2.1.4.03.99</t>
  </si>
  <si>
    <r>
      <t xml:space="preserve">Altri contributi </t>
    </r>
    <r>
      <rPr>
        <b/>
        <sz val="10"/>
        <color indexed="8"/>
        <rFont val="Calibri"/>
        <family val="2"/>
      </rPr>
      <t>erogati direttamente al proprio personale</t>
    </r>
  </si>
  <si>
    <t>2.1.4.03.99.999</t>
  </si>
  <si>
    <t>Altri costi del personale</t>
  </si>
  <si>
    <t>2.1.4.99</t>
  </si>
  <si>
    <t>Contributi per asili nido e strutture sportive, ricreative o di vacanza messe a disposizione dei lavoratori dipendenti e delle loro famiglie e altre spese per il benessere del personale</t>
  </si>
  <si>
    <t>2.1.4.99.01</t>
  </si>
  <si>
    <t>2.1.4.99.01.001</t>
  </si>
  <si>
    <t>Buoni pasto</t>
  </si>
  <si>
    <t>2.1.4.99.02</t>
  </si>
  <si>
    <t>2.1.4.99.02.001</t>
  </si>
  <si>
    <t>Altri costi del personale n.a.c.</t>
  </si>
  <si>
    <t>2.1.4.99.99</t>
  </si>
  <si>
    <t>2.1.4.99.99.001</t>
  </si>
  <si>
    <t>Oneri diversi della gestione</t>
  </si>
  <si>
    <t>2.1.9</t>
  </si>
  <si>
    <t>Imposte e tasse a carico dell'ente</t>
  </si>
  <si>
    <t>2.1.9.01</t>
  </si>
  <si>
    <t>Imposte, tasse e proventi assimilati di natura corrente a carico dell'ente</t>
  </si>
  <si>
    <t>2.1.9.01.01</t>
  </si>
  <si>
    <t>Imposta regionale sulle attività produttive (IRAP)</t>
  </si>
  <si>
    <t>2.1.9.01.01.001</t>
  </si>
  <si>
    <t>7.10.1.0.0</t>
  </si>
  <si>
    <t>Imposta di registro e di bollo</t>
  </si>
  <si>
    <t>2.1.9.01.01.002</t>
  </si>
  <si>
    <t>2.1.9.01.01.003</t>
  </si>
  <si>
    <t>2.1.9.01.01.004</t>
  </si>
  <si>
    <t>Tributo funzione tutela e protezione ambiente</t>
  </si>
  <si>
    <t>2.1.9.01.01.005</t>
  </si>
  <si>
    <t>Tassa e/o tariffa smaltimento rifiuti solidi urbani</t>
  </si>
  <si>
    <t>2.1.9.01.01.006</t>
  </si>
  <si>
    <t>Tassa e/o canone occupazione spazi e aree pubbliche</t>
  </si>
  <si>
    <t>2.1.9.01.01.007</t>
  </si>
  <si>
    <t>2.1.9.01.01.008</t>
  </si>
  <si>
    <t>2.1.9.01.01.009</t>
  </si>
  <si>
    <r>
      <t>Impost</t>
    </r>
    <r>
      <rPr>
        <b/>
        <sz val="11"/>
        <color indexed="8"/>
        <rFont val="Calibri"/>
        <family val="2"/>
      </rPr>
      <t>a</t>
    </r>
    <r>
      <rPr>
        <sz val="11"/>
        <color theme="1"/>
        <rFont val="Calibri"/>
        <family val="2"/>
        <scheme val="minor"/>
      </rPr>
      <t xml:space="preserve"> sul reddito delle società</t>
    </r>
    <r>
      <rPr>
        <strike/>
        <sz val="11"/>
        <color indexed="8"/>
        <rFont val="Calibri"/>
        <family val="2"/>
      </rPr>
      <t xml:space="preserve"> persone giuridiche</t>
    </r>
    <r>
      <rPr>
        <sz val="11"/>
        <color theme="1"/>
        <rFont val="Calibri"/>
        <family val="2"/>
        <scheme val="minor"/>
      </rPr>
      <t xml:space="preserve"> (ex IRPEG)</t>
    </r>
  </si>
  <si>
    <t>2.1.9.01.01.010</t>
  </si>
  <si>
    <t>2.1.9.01.01.011</t>
  </si>
  <si>
    <t>Imposta Municipale Propria</t>
  </si>
  <si>
    <t>2.1.9.01.01.012</t>
  </si>
  <si>
    <t>2.1.9.01.01.013</t>
  </si>
  <si>
    <t xml:space="preserve">Tributi sulle successioni e donazioni </t>
  </si>
  <si>
    <t>2.1.9.01.01.014</t>
  </si>
  <si>
    <t>Imposte, tasse e proventi assimilati a carico dell'ente n.a.c.</t>
  </si>
  <si>
    <t>2.1.9.01.01.999</t>
  </si>
  <si>
    <t>Tributi in conto capitale a carico dell'ente</t>
  </si>
  <si>
    <t>2.1.9.01.02</t>
  </si>
  <si>
    <t>2.1.9.01.02.001</t>
  </si>
  <si>
    <t>Altri tributi in conto capitale n.a.c.</t>
  </si>
  <si>
    <t>2.1.9.01.02.999</t>
  </si>
  <si>
    <t>Costo per IVA indetraibile</t>
  </si>
  <si>
    <t>2.1.9.02</t>
  </si>
  <si>
    <t>2.1.9.02.01</t>
  </si>
  <si>
    <t>2.1.9.02.01.001</t>
  </si>
  <si>
    <t>Premi di assicurazione</t>
  </si>
  <si>
    <t>2.1.9.03</t>
  </si>
  <si>
    <t>Premi di assicurazione contro i danni</t>
  </si>
  <si>
    <t>2.1.9.03.01</t>
  </si>
  <si>
    <t>Premi di assicurazione su beni mobili</t>
  </si>
  <si>
    <t>2.1.9.03.01.001</t>
  </si>
  <si>
    <t>7.10.6.0.0</t>
  </si>
  <si>
    <t>Premi di assicurazione su beni immobili</t>
  </si>
  <si>
    <t>2.1.9.03.01.002</t>
  </si>
  <si>
    <t>Premi di assicurazione per responsabilità civile verso terzi</t>
  </si>
  <si>
    <t>2.1.9.03.01.003</t>
  </si>
  <si>
    <t>Altri premi di assicurazione contro i danni</t>
  </si>
  <si>
    <t>2.1.9.03.01.004</t>
  </si>
  <si>
    <t>Altri premi di assicurazione</t>
  </si>
  <si>
    <t>2.1.9.03.99</t>
  </si>
  <si>
    <t>Altri premi di assicurazione n.a.c.</t>
  </si>
  <si>
    <t>2.1.9.03.99.999</t>
  </si>
  <si>
    <t>Altri costi della gestione</t>
  </si>
  <si>
    <t>2.1.9.99</t>
  </si>
  <si>
    <t>multe, ammende, sanzioni e oblazioni</t>
  </si>
  <si>
    <t>2.1.9.99.01</t>
  </si>
  <si>
    <t>Costi per multe, ammende, sanzioni e oblazioni</t>
  </si>
  <si>
    <t>2.1.9.99.01.001</t>
  </si>
  <si>
    <t>7.10.2.0.0</t>
  </si>
  <si>
    <t>risarcimento danni</t>
  </si>
  <si>
    <t>2.1.9.99.02</t>
  </si>
  <si>
    <t>Costi per risarcimento danni</t>
  </si>
  <si>
    <t>2.1.9.99.02.001</t>
  </si>
  <si>
    <t>10.2.1.0.0</t>
  </si>
  <si>
    <t>Oneri da contenzioso</t>
  </si>
  <si>
    <t>2.1.9.99.03</t>
  </si>
  <si>
    <t>2.1.9.99.03.001</t>
  </si>
  <si>
    <t>indennizzi</t>
  </si>
  <si>
    <t>2.1.9.99.04</t>
  </si>
  <si>
    <t>Costi per indennizzi</t>
  </si>
  <si>
    <t>2.1.9.99.04.001</t>
  </si>
  <si>
    <t>Altre spese dovute per irregolarità e illeciti n.a.c.</t>
  </si>
  <si>
    <t>2.1.9.99.05</t>
  </si>
  <si>
    <t>Altri costi dovuti a irregolarità e illeciti n.a.c.</t>
  </si>
  <si>
    <t>2.1.9.99.05.001</t>
  </si>
  <si>
    <t xml:space="preserve">Costi per rimborsi per spese di personale (comando, distacco, fuori ruolo, convenzioni, ecc…) </t>
  </si>
  <si>
    <t>2.1.9.99.06</t>
  </si>
  <si>
    <t>2.1.9.99.06.001</t>
  </si>
  <si>
    <t>Costi per rimborsi di trasferimenti all'Unione Europea</t>
  </si>
  <si>
    <t>2.1.9.99.07</t>
  </si>
  <si>
    <t>2.1.9.99.07.001</t>
  </si>
  <si>
    <t>Costi per rimborsi di parte corrente di somme non dovute o incassate in eccesso</t>
  </si>
  <si>
    <t>2.1.9.99.08</t>
  </si>
  <si>
    <t>Costi per rimborsi di parte corrente ad Amministrazioni Centrali di somme non dovute o incassate in eccesso</t>
  </si>
  <si>
    <t>2.1.9.99.08.001</t>
  </si>
  <si>
    <t>Costi per rimborsi di parte corrente ad Amministrazioni Locali di somme non dovute o incassate in eccesso</t>
  </si>
  <si>
    <t>2.1.9.99.08.002</t>
  </si>
  <si>
    <t>Costi per rimborsi di parte corrente a Enti Previdenziali di somme non dovute o incassate in eccesso</t>
  </si>
  <si>
    <t>2.1.9.99.08.003</t>
  </si>
  <si>
    <t>Costi per rimborsi di parte corrente a Famiglie di somme non dovute o incassate in eccesso</t>
  </si>
  <si>
    <t>2.1.9.99.08.004</t>
  </si>
  <si>
    <t>Costi per rimborsi di parte corrente a Imprese di somme non dovute o incassate in eccesso</t>
  </si>
  <si>
    <t>2.1.9.99.08.005</t>
  </si>
  <si>
    <t>Costi per rimborsi di parte corrente a Istituzioni Sociali Private di somme non dovute o incassate in eccesso</t>
  </si>
  <si>
    <t>2.1.9.99.08.006</t>
  </si>
  <si>
    <t>Costi per rimborsi di parte corrente  a UE e Resto del Mondo di somme non dovute o incassate in eccesso</t>
  </si>
  <si>
    <t>2.1.9.99.08.007</t>
  </si>
  <si>
    <t>2.1.9.99.99</t>
  </si>
  <si>
    <t>2.1.9.99.99.001</t>
  </si>
  <si>
    <t>Ammortamenti e svalutazioni</t>
  </si>
  <si>
    <t>2.2</t>
  </si>
  <si>
    <t>Ammortamento di immobilizzazioni materiali</t>
  </si>
  <si>
    <t>2.2.1</t>
  </si>
  <si>
    <t>Ammortamento Mezzi di trasporto ad uso civile, di sicurezza e ordine pubblico</t>
  </si>
  <si>
    <t>2.2.1.01</t>
  </si>
  <si>
    <t>Ammortamento Mezzi di trasporto stradali</t>
  </si>
  <si>
    <t>2.2.1.01.01</t>
  </si>
  <si>
    <t>2.2.1.01.01.001</t>
  </si>
  <si>
    <t>7.8.2.5.2</t>
  </si>
  <si>
    <t>Ammortamento Mezzi di trasporto aerei</t>
  </si>
  <si>
    <t>2.2.1.01.02</t>
  </si>
  <si>
    <t>2.2.1.01.02.001</t>
  </si>
  <si>
    <t>Ammortamento Mezzi di trasporto per vie d'acqua</t>
  </si>
  <si>
    <t>2.2.1.01.03</t>
  </si>
  <si>
    <t>2.2.1.01.03.001</t>
  </si>
  <si>
    <t>Ammortamento di altri mezzi di trasporto ad uso civile, di sicurezza e di ordine pubblico</t>
  </si>
  <si>
    <t>2.2.1.01.99</t>
  </si>
  <si>
    <t>2.2.1.01.99.999</t>
  </si>
  <si>
    <t>Ammortamento mobili e arredi</t>
  </si>
  <si>
    <t>2.2.1.03</t>
  </si>
  <si>
    <t>Ammortamento Mobili e arredi per ufficio</t>
  </si>
  <si>
    <t>2.2.1.03.01</t>
  </si>
  <si>
    <t>2.2.1.03.01.001</t>
  </si>
  <si>
    <t>7.8.2.1.2</t>
  </si>
  <si>
    <t>Ammortamento Mobili e arredi per alloggi e pertinenze</t>
  </si>
  <si>
    <t>2.2.1.03.02</t>
  </si>
  <si>
    <t>2.2.1.03.02.001</t>
  </si>
  <si>
    <t>7.8.3.7.2</t>
  </si>
  <si>
    <t>Ammortamento Mobili e arredi per laboratori</t>
  </si>
  <si>
    <t>2.2.1.03.03</t>
  </si>
  <si>
    <t>2.2.1.03.03.001</t>
  </si>
  <si>
    <t>Ammortamento di altri mobili e arredi n.a.c.</t>
  </si>
  <si>
    <t>2.2.1.03.99</t>
  </si>
  <si>
    <t>2.2.1.03.99.999</t>
  </si>
  <si>
    <t>Ammortamento impianti e macchinari</t>
  </si>
  <si>
    <t>2.2.1.04</t>
  </si>
  <si>
    <t>Ammortamento Macchinari</t>
  </si>
  <si>
    <t>2.2.1.04.01</t>
  </si>
  <si>
    <t>2.2.1.04.01.001</t>
  </si>
  <si>
    <t>7.8.3.3.2</t>
  </si>
  <si>
    <t>Ammortamento di impianti</t>
  </si>
  <si>
    <t>2.2.1.04.02</t>
  </si>
  <si>
    <t>2.2.1.04.02.001</t>
  </si>
  <si>
    <t xml:space="preserve">Ammortamento di attrezzature </t>
  </si>
  <si>
    <t>2.2.1.05</t>
  </si>
  <si>
    <t>Ammortamento di attrezzature scientifiche</t>
  </si>
  <si>
    <t>2.2.1.05.01</t>
  </si>
  <si>
    <t>2.2.1.05.01.001</t>
  </si>
  <si>
    <t>7.8.3.4.2</t>
  </si>
  <si>
    <t>Ammortamento di attrezzature sanitarie</t>
  </si>
  <si>
    <t>2.2.1.05.02</t>
  </si>
  <si>
    <t>2.2.1.05.02.001</t>
  </si>
  <si>
    <t>7.8.2.4.2</t>
  </si>
  <si>
    <t>Ammortamento di attrezzature n.a.c.</t>
  </si>
  <si>
    <t>2.2.1.05.99</t>
  </si>
  <si>
    <t>2.2.1.05.99.999</t>
  </si>
  <si>
    <t>Ammortamento macchine per ufficio</t>
  </si>
  <si>
    <t>2.2.1.06</t>
  </si>
  <si>
    <t>Ammortamento Macchine per ufficio</t>
  </si>
  <si>
    <t>2.2.1.06.01</t>
  </si>
  <si>
    <t>2.2.1.06.01.001</t>
  </si>
  <si>
    <t>7.8.3.6.2</t>
  </si>
  <si>
    <t>Ammortamento hardware</t>
  </si>
  <si>
    <t>2.2.1.07</t>
  </si>
  <si>
    <t>Ammortamento di server</t>
  </si>
  <si>
    <t>2.2.1.07.01</t>
  </si>
  <si>
    <t>2.2.1.07.01.001</t>
  </si>
  <si>
    <t>Ammortamento postazioni di lavoro</t>
  </si>
  <si>
    <t>2.2.1.07.02</t>
  </si>
  <si>
    <t>2.2.1.07.02.001</t>
  </si>
  <si>
    <t>Ammortamento periferiche</t>
  </si>
  <si>
    <t>2.2.1.07.03</t>
  </si>
  <si>
    <t>2.2.1.07.03.001</t>
  </si>
  <si>
    <t>Ammortamento degli apparati di telecomunicazione</t>
  </si>
  <si>
    <t>2.2.1.07.04</t>
  </si>
  <si>
    <t>2.2.1.07.04.001</t>
  </si>
  <si>
    <t>Ammortamento di tablet e dispositivi di telefonia fissa e mobile</t>
  </si>
  <si>
    <t>2.2.1.07.05</t>
  </si>
  <si>
    <t>2.2.1.07.05.001</t>
  </si>
  <si>
    <t>Ammortamento di hardware n.a.c.</t>
  </si>
  <si>
    <t>2.2.1.07.99</t>
  </si>
  <si>
    <t>2.2.1.07.99.999</t>
  </si>
  <si>
    <t>Ammortamento armi</t>
  </si>
  <si>
    <t>2.2.1.08</t>
  </si>
  <si>
    <t>Ammortamento Armi leggere ad uso civile e per ordine pubblico e sicurezza</t>
  </si>
  <si>
    <t>2.2.1.08.01</t>
  </si>
  <si>
    <t>2.2.1.08.01.001</t>
  </si>
  <si>
    <t>7.8.2.9.2</t>
  </si>
  <si>
    <t>Ammortamento Armi pesanti</t>
  </si>
  <si>
    <t>2.2.1.08.02</t>
  </si>
  <si>
    <t>2.2.1.08.02.001</t>
  </si>
  <si>
    <t>Ammortamento di altre armi diverse</t>
  </si>
  <si>
    <t>2.2.1.08.99</t>
  </si>
  <si>
    <t>2.2.1.08.99.999</t>
  </si>
  <si>
    <t>Ammortamento beni immobili</t>
  </si>
  <si>
    <t>2.2.1.09</t>
  </si>
  <si>
    <t>Ammortamento Fabbricati ad uso abitativo</t>
  </si>
  <si>
    <t>2.2.1.09.01</t>
  </si>
  <si>
    <t>2.2.1.09.01.001</t>
  </si>
  <si>
    <t>7.8.3.2.2</t>
  </si>
  <si>
    <r>
      <t>Ammortamento Fabbricati ad uso commerciale</t>
    </r>
    <r>
      <rPr>
        <b/>
        <strike/>
        <sz val="11"/>
        <color indexed="8"/>
        <rFont val="Calibri"/>
        <family val="2"/>
      </rPr>
      <t xml:space="preserve"> </t>
    </r>
  </si>
  <si>
    <t>2.2.1.09.02</t>
  </si>
  <si>
    <t>Ammortamento Fabbricati ad uso commerciale</t>
  </si>
  <si>
    <t>2.2.1.09.02.001</t>
  </si>
  <si>
    <t>Ammortamento Fabbricati ad uso scolastico</t>
  </si>
  <si>
    <t>2.2.1.09.03</t>
  </si>
  <si>
    <t>2.2.1.09.03.001</t>
  </si>
  <si>
    <t>7.8.2.2.2</t>
  </si>
  <si>
    <t>Ammortamento Fabbricati industriali e costruzioni leggere</t>
  </si>
  <si>
    <t>2.2.1.09.04</t>
  </si>
  <si>
    <t>2.2.1.09.04.001</t>
  </si>
  <si>
    <t>Ammortamento Fabbricati rurali</t>
  </si>
  <si>
    <t>2.2.1.09.05</t>
  </si>
  <si>
    <t>2.2.1.09.05.001</t>
  </si>
  <si>
    <t>Ammortamento Fabbricati Ospedalieri e altre strutture sanitarie</t>
  </si>
  <si>
    <t>2.2.1.09.07</t>
  </si>
  <si>
    <t>2.2.1.09.07.001</t>
  </si>
  <si>
    <t>Ammortamento Opere destinate al culto</t>
  </si>
  <si>
    <t>2.2.1.09.08</t>
  </si>
  <si>
    <t>2.2.1.09.08.001</t>
  </si>
  <si>
    <t>7.8.2.11.2</t>
  </si>
  <si>
    <t>Ammortamento Infrastrutture telematiche</t>
  </si>
  <si>
    <t>2.2.1.09.09</t>
  </si>
  <si>
    <t>2.2.1.09.09.001</t>
  </si>
  <si>
    <t>7.8.4.2.0</t>
  </si>
  <si>
    <t>Ammortamento Infrastrutture idrauliche</t>
  </si>
  <si>
    <t>2.2.1.09.10</t>
  </si>
  <si>
    <t>2.2.1.09.10.001</t>
  </si>
  <si>
    <t>Ammortamento Infrastrutture portuali e aeroportuali</t>
  </si>
  <si>
    <t>2.2.1.09.11</t>
  </si>
  <si>
    <t>2.2.1.09.11.001</t>
  </si>
  <si>
    <t>Ammortamento Infrastrutture stradali</t>
  </si>
  <si>
    <t>2.2.1.09.12</t>
  </si>
  <si>
    <t>2.2.1.09.12.001</t>
  </si>
  <si>
    <t>Ammortamento Altre vie di comunicazione</t>
  </si>
  <si>
    <t>2.2.1.09.13</t>
  </si>
  <si>
    <t>2.2.1.09.13.001</t>
  </si>
  <si>
    <t>Ammortamento Opere per la sistemazione del suolo</t>
  </si>
  <si>
    <t>2.2.1.09.14</t>
  </si>
  <si>
    <t>2.2.1.09.14.001</t>
  </si>
  <si>
    <t>Ammortamento Cimiteri</t>
  </si>
  <si>
    <t>2.2.1.09.15</t>
  </si>
  <si>
    <t>2.2.1.09.15.001</t>
  </si>
  <si>
    <t>7.8.1.10.2</t>
  </si>
  <si>
    <t>Ammortamento Impianti sportivi</t>
  </si>
  <si>
    <t>2.2.1.09.16</t>
  </si>
  <si>
    <t>2.2.1.09.16.001</t>
  </si>
  <si>
    <t>Ammortamento Fabbricati destinati ad asili nido</t>
  </si>
  <si>
    <t>2.2.1.09.17</t>
  </si>
  <si>
    <t>2.2.1.09.17.001</t>
  </si>
  <si>
    <t>Ammortamento Musei, teatri e biblioteche</t>
  </si>
  <si>
    <t>2.2.1.09.18</t>
  </si>
  <si>
    <t>2.2.1.09.18.001</t>
  </si>
  <si>
    <t>Ammortamento fabbricati ad uso strumentale</t>
  </si>
  <si>
    <t>2.2.1.09.19</t>
  </si>
  <si>
    <t>2.2.1.09.19.001</t>
  </si>
  <si>
    <t>Ammortamento di altri beni immobili diversi</t>
  </si>
  <si>
    <t>2.2.1.09.99</t>
  </si>
  <si>
    <t>2.2.1.09.99.001</t>
  </si>
  <si>
    <t>Ammortamento altri beni materiali</t>
  </si>
  <si>
    <t>2.2.1.99</t>
  </si>
  <si>
    <t>Ammortamento Materiale bibliografico</t>
  </si>
  <si>
    <t>2.2.1.99.01</t>
  </si>
  <si>
    <t>2.2.1.99.01.001</t>
  </si>
  <si>
    <t>Ammortamento strumenti musicali</t>
  </si>
  <si>
    <t>2.2.1.99.02</t>
  </si>
  <si>
    <t>2.2.1.99.02.001</t>
  </si>
  <si>
    <t>Ammortamento di altri beni materiali diversi</t>
  </si>
  <si>
    <t>2.2.1.99.99</t>
  </si>
  <si>
    <t>2.2.1.99.99.999</t>
  </si>
  <si>
    <t>Ammortamento di immobilizzazioni immateriali</t>
  </si>
  <si>
    <t>2.2.2</t>
  </si>
  <si>
    <t>Ammortamento costi di avviamento</t>
  </si>
  <si>
    <t>2.2.2.01</t>
  </si>
  <si>
    <t>2.2.2.01.01</t>
  </si>
  <si>
    <t>2.2.2.01.01.001</t>
  </si>
  <si>
    <t>7.7.4.3.0</t>
  </si>
  <si>
    <t>Ammortamento Software</t>
  </si>
  <si>
    <t>2.2.2.02</t>
  </si>
  <si>
    <t>2.2.2.02.01</t>
  </si>
  <si>
    <r>
      <t>Ammortamento Software</t>
    </r>
    <r>
      <rPr>
        <b/>
        <u/>
        <sz val="10"/>
        <color indexed="8"/>
        <rFont val="Calibri"/>
        <family val="2"/>
      </rPr>
      <t xml:space="preserve"> autoprodotto</t>
    </r>
  </si>
  <si>
    <t>2.2.2.02.01.001</t>
  </si>
  <si>
    <t>7.7.1.3.0</t>
  </si>
  <si>
    <t>Ammortamento Software acquistato da terzi</t>
  </si>
  <si>
    <t>2.2.2.02.01.002</t>
  </si>
  <si>
    <t>Ammortamento Brevetti</t>
  </si>
  <si>
    <t>2.2.2.03</t>
  </si>
  <si>
    <t>2.2.2.03.01</t>
  </si>
  <si>
    <t>2.2.2.03.01.001</t>
  </si>
  <si>
    <t>Ammortamento Opere dell'ingegno e Diritti d'autore</t>
  </si>
  <si>
    <t>2.2.2.04</t>
  </si>
  <si>
    <t>2.2.2.04.01</t>
  </si>
  <si>
    <t>2.2.2.04.01.001</t>
  </si>
  <si>
    <t>Ammortamento Manutenzione straordinaria su beni di terzi</t>
  </si>
  <si>
    <t>2.2.2.05</t>
  </si>
  <si>
    <t>Ammortamento Manutenzione straordinaria su beni demaniali di terzi</t>
  </si>
  <si>
    <t>2.2.2.05.01</t>
  </si>
  <si>
    <t>2.2.2.05.01.001</t>
  </si>
  <si>
    <t>Ammortamento Manutenzione straordinaria su altri beni di terzi</t>
  </si>
  <si>
    <t>2.2.2.05.02</t>
  </si>
  <si>
    <t>2.2.2.05.02.001</t>
  </si>
  <si>
    <t>Ammortamento di altri beni immateriali diversi</t>
  </si>
  <si>
    <t>2.2.2.99</t>
  </si>
  <si>
    <t>2.2.2.99.99</t>
  </si>
  <si>
    <t>2.2.2.99.99.999</t>
  </si>
  <si>
    <t>7.7.5.3.0</t>
  </si>
  <si>
    <t>Svalutazioni di immobilizzazioni materiali</t>
  </si>
  <si>
    <t>2.2.3</t>
  </si>
  <si>
    <t>Svalutazioni di Mezzi di trasporto ad uso civile, di sicurezza e ordine pubblico</t>
  </si>
  <si>
    <t>2.2.3.01</t>
  </si>
  <si>
    <t>Svalutazione di Mezzi di trasporto stradali</t>
  </si>
  <si>
    <t>2.2.3.01.01</t>
  </si>
  <si>
    <t>2.2.3.01.01.001</t>
  </si>
  <si>
    <t>8.2.2.0.0</t>
  </si>
  <si>
    <t>Svalutazione di Mezzi di trasporto aerei</t>
  </si>
  <si>
    <t>2.2.3.01.02</t>
  </si>
  <si>
    <t>2.2.3.01.02.001</t>
  </si>
  <si>
    <t>Svalutazione di Mezzi di trasporto per vie d'acqua</t>
  </si>
  <si>
    <t>2.2.3.01.03</t>
  </si>
  <si>
    <t>2.2.3.01.03.001</t>
  </si>
  <si>
    <t>Svalutazione di di altri mezzi di trasporto ad uso civile, di sicurezza e di ordine pubblico</t>
  </si>
  <si>
    <t>2.2.3.01.99</t>
  </si>
  <si>
    <t>2.2.3.01.99.999</t>
  </si>
  <si>
    <t>Svalutazioni di mobili e arredi</t>
  </si>
  <si>
    <t>2.2.3.03</t>
  </si>
  <si>
    <t>Svalutazione di Mobili e arredi per ufficio</t>
  </si>
  <si>
    <t>2.2.3.03.01</t>
  </si>
  <si>
    <t>2.2.3.03.01.001</t>
  </si>
  <si>
    <t>Svalutazione di Mobili e arredi per alloggi e pertinenze</t>
  </si>
  <si>
    <t>2.2.3.03.02</t>
  </si>
  <si>
    <t>2.2.3.03.02.001</t>
  </si>
  <si>
    <t>Svalutazione di Mobili e arredi per laboratori</t>
  </si>
  <si>
    <t>2.2.3.03.03</t>
  </si>
  <si>
    <t>2.2.3.03.03.001</t>
  </si>
  <si>
    <t>Svalutazione di altri mobili e arredi n.a.c.</t>
  </si>
  <si>
    <t>2.2.3.03.99</t>
  </si>
  <si>
    <t>2.2.3.03.99.999</t>
  </si>
  <si>
    <t>Svalutazioni di impianti e macchinari</t>
  </si>
  <si>
    <t>2.2.3.04</t>
  </si>
  <si>
    <t>Svalutazione di Macchinari</t>
  </si>
  <si>
    <t>2.2.3.04.01</t>
  </si>
  <si>
    <t>2.2.3.04.01.001</t>
  </si>
  <si>
    <t>Svalutazione di impianti</t>
  </si>
  <si>
    <t>2.2.3.04.02</t>
  </si>
  <si>
    <t>2.2.3.04.02.001</t>
  </si>
  <si>
    <r>
      <t xml:space="preserve">Svalutazioni di Attrezzature </t>
    </r>
    <r>
      <rPr>
        <b/>
        <strike/>
        <sz val="11"/>
        <color indexed="8"/>
        <rFont val="Calibri"/>
        <family val="2"/>
      </rPr>
      <t>scientifiche e sanitarie</t>
    </r>
  </si>
  <si>
    <t>2.2.3.05</t>
  </si>
  <si>
    <t>Svalutazione di attrezzature scientifiche</t>
  </si>
  <si>
    <t>2.2.3.05.01</t>
  </si>
  <si>
    <t>2.2.3.05.01.001</t>
  </si>
  <si>
    <t>Svalutazione di attrezzature sanitarie</t>
  </si>
  <si>
    <t>2.2.3.05.02</t>
  </si>
  <si>
    <t>2.2.3.05.02.001</t>
  </si>
  <si>
    <t>Svalutazione di altre attrezzature</t>
  </si>
  <si>
    <t>2.2.3.05.99</t>
  </si>
  <si>
    <t>2.2.3.05.99.999</t>
  </si>
  <si>
    <t>Svalutazioni di macchine per ufficio</t>
  </si>
  <si>
    <t>2.2.3.06</t>
  </si>
  <si>
    <t>Svalutazione di macchine per ufficio</t>
  </si>
  <si>
    <t>2.2.3.06.01</t>
  </si>
  <si>
    <t>2.2.3.06.01.001</t>
  </si>
  <si>
    <t>Svalutazioni di hardware</t>
  </si>
  <si>
    <t>2.2.3.07</t>
  </si>
  <si>
    <t>Svalutazioni di server</t>
  </si>
  <si>
    <t>2.2.3.07.01</t>
  </si>
  <si>
    <t>2.2.3.07.01.001</t>
  </si>
  <si>
    <t>Svalutazioni di postazioni di lavoro</t>
  </si>
  <si>
    <t>2.2.3.07.02</t>
  </si>
  <si>
    <t>2.2.3.07.02.001</t>
  </si>
  <si>
    <t>Svalutazioni di periferiche</t>
  </si>
  <si>
    <t>2.2.3.07.03</t>
  </si>
  <si>
    <t>2.2.3.07.03.001</t>
  </si>
  <si>
    <t>Svalutazioni degli apparati di telecomunicazione</t>
  </si>
  <si>
    <t>2.2.3.07.04</t>
  </si>
  <si>
    <t>2.2.3.07.04.001</t>
  </si>
  <si>
    <t>Svalutazioni di tablet e dispositivi di telefonia fissa e mobile</t>
  </si>
  <si>
    <t>2.2.3.07.05</t>
  </si>
  <si>
    <t>2.2.3.07.05.001</t>
  </si>
  <si>
    <t>Svalutazioni di hardware n.a.c.</t>
  </si>
  <si>
    <t>2.2.3.07.99</t>
  </si>
  <si>
    <t>2.2.3.07.99.999</t>
  </si>
  <si>
    <t>Svalutazioni di armi</t>
  </si>
  <si>
    <t>2.2.3.08</t>
  </si>
  <si>
    <t>Svalutazione di armi leggere ad uso civile e per ordine pubblico e sicurezza</t>
  </si>
  <si>
    <t>2.2.3.08.01</t>
  </si>
  <si>
    <t>2.2.3.08.01.001</t>
  </si>
  <si>
    <t>Svalutazione di armi pesanti</t>
  </si>
  <si>
    <t>2.2.3.08.02</t>
  </si>
  <si>
    <t>2.2.3.08.02.001</t>
  </si>
  <si>
    <t>Svalutazione di altre armi diverse</t>
  </si>
  <si>
    <t>2.2.3.08.99</t>
  </si>
  <si>
    <t>2.2.3.08.99.001</t>
  </si>
  <si>
    <t>Svalutazioni di beni immobili</t>
  </si>
  <si>
    <t>2.2.3.09</t>
  </si>
  <si>
    <t>Svalutazione di Fabbricati ad uso abitativo</t>
  </si>
  <si>
    <t>2.2.3.09.01</t>
  </si>
  <si>
    <t>2.2.3.09.01.001</t>
  </si>
  <si>
    <r>
      <t>Svalutazione di Fabbricati ad uso commerciale</t>
    </r>
    <r>
      <rPr>
        <b/>
        <strike/>
        <sz val="11"/>
        <color indexed="8"/>
        <rFont val="Calibri"/>
        <family val="2"/>
      </rPr>
      <t xml:space="preserve"> </t>
    </r>
  </si>
  <si>
    <t>2.2.3.09.02</t>
  </si>
  <si>
    <r>
      <t>Svalutazione di Fabbricati ad uso commerciale</t>
    </r>
    <r>
      <rPr>
        <b/>
        <strike/>
        <sz val="10"/>
        <color indexed="8"/>
        <rFont val="Calibri"/>
        <family val="2"/>
      </rPr>
      <t xml:space="preserve"> </t>
    </r>
  </si>
  <si>
    <t>2.2.3.09.02.001</t>
  </si>
  <si>
    <t>Svalutazione di Fabbricati ad uso scolastico</t>
  </si>
  <si>
    <t>2.2.3.09.03</t>
  </si>
  <si>
    <t>2.2.3.09.03.001</t>
  </si>
  <si>
    <t>Svalutazione di Fabbricati industriali e costruzioni leggere</t>
  </si>
  <si>
    <t>2.2.3.09.04</t>
  </si>
  <si>
    <t>2.2.3.09.04.001</t>
  </si>
  <si>
    <t>Svalutazione di Fabbricati rurali</t>
  </si>
  <si>
    <t>2.2.3.09.05</t>
  </si>
  <si>
    <t>2.2.3.09.05.001</t>
  </si>
  <si>
    <t>Svalutazione di Fabbricati Ospedalieri e altre strutture sanitarie</t>
  </si>
  <si>
    <t>2.2.3.09.07</t>
  </si>
  <si>
    <t>2.2.3.09.07.001</t>
  </si>
  <si>
    <t>Svalutazione di Opere destinate al culto</t>
  </si>
  <si>
    <t>2.2.3.09.08</t>
  </si>
  <si>
    <t>2.2.3.09.08.001</t>
  </si>
  <si>
    <t>Svalutazione di Infrastrutture telematiche</t>
  </si>
  <si>
    <t>2.2.3.09.09</t>
  </si>
  <si>
    <t>2.2.3.09.09.001</t>
  </si>
  <si>
    <t>Svalutazione di Infrastrutture idrauliche</t>
  </si>
  <si>
    <t>2.2.3.09.10</t>
  </si>
  <si>
    <t>2.2.3.09.10.001</t>
  </si>
  <si>
    <t>Svalutazione di Infrastrutture portuali e aeroportuali</t>
  </si>
  <si>
    <t>2.2.3.09.11</t>
  </si>
  <si>
    <t>2.2.3.09.11.001</t>
  </si>
  <si>
    <t>Svalutazione di Infrastrutture stradali</t>
  </si>
  <si>
    <t>2.2.3.09.12</t>
  </si>
  <si>
    <t>2.2.3.09.12.001</t>
  </si>
  <si>
    <t>Svalutazione di Altre vie di comunicazione</t>
  </si>
  <si>
    <t>2.2.3.09.13</t>
  </si>
  <si>
    <t>2.2.3.09.13.001</t>
  </si>
  <si>
    <t>Svalutazione di Opere per la sistemazione del suolo</t>
  </si>
  <si>
    <t>2.2.3.09.14</t>
  </si>
  <si>
    <t>2.2.3.09.14.001</t>
  </si>
  <si>
    <t>Svalutazione di Cimiteri</t>
  </si>
  <si>
    <t>2.2.3.09.15</t>
  </si>
  <si>
    <t>2.2.3.09.15.001</t>
  </si>
  <si>
    <t>Svalutazione di Impianti sportivi</t>
  </si>
  <si>
    <t>2.2.3.09.16</t>
  </si>
  <si>
    <t>2.2.3.09.16.001</t>
  </si>
  <si>
    <t>Svalutazione di Fabbricati destinati ad asili nido</t>
  </si>
  <si>
    <t>2.2.3.09.17</t>
  </si>
  <si>
    <t>2.2.3.09.17.001</t>
  </si>
  <si>
    <t>Svalutazione di Musei, teatri e biblioteche</t>
  </si>
  <si>
    <t>2.2.3.09.18</t>
  </si>
  <si>
    <t>2.2.3.09.18.001</t>
  </si>
  <si>
    <t>Svalutazione di Fabbricati ad uso strumentale</t>
  </si>
  <si>
    <t>2.2.3.09.19</t>
  </si>
  <si>
    <t>2.2.3.09.19.001</t>
  </si>
  <si>
    <t>Svalutazione di altri beni immobili diversi</t>
  </si>
  <si>
    <t>2.2.3.09.99</t>
  </si>
  <si>
    <t>2.2.3.09.99.999</t>
  </si>
  <si>
    <t>Svalutazioni di oggetti di valore</t>
  </si>
  <si>
    <t>2.2.3.11</t>
  </si>
  <si>
    <t>Svalutazione di oggetti di valore</t>
  </si>
  <si>
    <t>2.2.3.11.01</t>
  </si>
  <si>
    <t>2.2.3.11.01.001</t>
  </si>
  <si>
    <t>Svalutazioni di altri beni materiali</t>
  </si>
  <si>
    <t>2.2.3.99</t>
  </si>
  <si>
    <t>Svalutazione di Materiale bibliografico</t>
  </si>
  <si>
    <t>2.2.3.99.01</t>
  </si>
  <si>
    <t>2.2.3.99.01.001</t>
  </si>
  <si>
    <t>Svalutazione di strumenti musicali</t>
  </si>
  <si>
    <t>2.2.3.99.02</t>
  </si>
  <si>
    <t>2.2.3.99.02.001</t>
  </si>
  <si>
    <t>Svalutazione di altri beni materiali diversi</t>
  </si>
  <si>
    <t>2.2.3.99.99</t>
  </si>
  <si>
    <t>2.2.3.99.99.999</t>
  </si>
  <si>
    <t>Svalutazioni di immobilizzazioni immateriali</t>
  </si>
  <si>
    <t>2.2.4</t>
  </si>
  <si>
    <t>Svalutazioni di Software</t>
  </si>
  <si>
    <t>2.2.4.01</t>
  </si>
  <si>
    <t>Svalutazione di Software</t>
  </si>
  <si>
    <t>2.2.4.01.01</t>
  </si>
  <si>
    <t>Svalutazione di Software autoprodotto</t>
  </si>
  <si>
    <t>2.2.4.01.01.001</t>
  </si>
  <si>
    <t>8.2.1.0.0</t>
  </si>
  <si>
    <t>Svalutazione di Software acquistato da terzi</t>
  </si>
  <si>
    <t>2.2.4.01.01.002</t>
  </si>
  <si>
    <t>Svalutazioni di Brevetti</t>
  </si>
  <si>
    <t>2.2.4.02</t>
  </si>
  <si>
    <t>Svalutazione di Brevetti</t>
  </si>
  <si>
    <t>2.2.4.02.01</t>
  </si>
  <si>
    <t>2.2.4.02.01.001</t>
  </si>
  <si>
    <t>Svalutazioni di Opere dell'ingegno e Diritti d'autore</t>
  </si>
  <si>
    <t>2.2.4.03</t>
  </si>
  <si>
    <t>Svalutazione di Opere dell'ingegno e Diritti d'autore</t>
  </si>
  <si>
    <t>2.2.4.03.01</t>
  </si>
  <si>
    <t>2.2.4.03.01.001</t>
  </si>
  <si>
    <t>Svalutazione di altri beni immateriali diversi</t>
  </si>
  <si>
    <t>2.2.4.99</t>
  </si>
  <si>
    <t>2.2.4.99.99</t>
  </si>
  <si>
    <t>2.2.4.99.99.001</t>
  </si>
  <si>
    <t>Svalutazioni di crediti compresi nell'attivo circolante</t>
  </si>
  <si>
    <t>2.2.5</t>
  </si>
  <si>
    <t>2.2.5.01</t>
  </si>
  <si>
    <t>2.2.5.01.01</t>
  </si>
  <si>
    <t>2.2.5.01.01.001</t>
  </si>
  <si>
    <t>8.2.4.0.0</t>
  </si>
  <si>
    <t>Costi per trasferimenti e contributi</t>
  </si>
  <si>
    <t>2.3</t>
  </si>
  <si>
    <t>2.3.1</t>
  </si>
  <si>
    <t>Trasferimenti correnti a Amministrazioni pubbliche</t>
  </si>
  <si>
    <t>2.3.1.01</t>
  </si>
  <si>
    <t>Trasferimenti correnti a Amministrazioni CENTRALI</t>
  </si>
  <si>
    <t>2.3.1.01.01</t>
  </si>
  <si>
    <t>Trasferimenti correnti a Ministeri</t>
  </si>
  <si>
    <t>2.3.1.01.01.001</t>
  </si>
  <si>
    <t>7.5.1.0.0</t>
  </si>
  <si>
    <t>Trasferimenti correnti a Ministero dell'Istruzione - Istituzioni scolastiche</t>
  </si>
  <si>
    <t>2.3.1.01.01.002</t>
  </si>
  <si>
    <t>Trasferimenti correnti a Presidenza del Consiglio dei Ministri</t>
  </si>
  <si>
    <t>2.3.1.01.01.003</t>
  </si>
  <si>
    <t>Trasferimenti correnti a Organi Costituzionali e di rilievo costituzionale</t>
  </si>
  <si>
    <t>2.3.1.01.01.004</t>
  </si>
  <si>
    <t>Trasferimenti correnti a Agenzie Fiscali</t>
  </si>
  <si>
    <t>2.3.1.01.01.005</t>
  </si>
  <si>
    <t>Trasferimenti correnti a enti di regolazione dell'attività economica</t>
  </si>
  <si>
    <t>2.3.1.01.01.006</t>
  </si>
  <si>
    <t>Trasferimenti correnti a Gruppo Equitalia</t>
  </si>
  <si>
    <t>2.3.1.01.01.007</t>
  </si>
  <si>
    <t>Trasferimenti correnti a Anas S.p.A.</t>
  </si>
  <si>
    <t>2.3.1.01.01.008</t>
  </si>
  <si>
    <t>Trasferimenti correnti a altri enti centrali produttori di servizi economici</t>
  </si>
  <si>
    <t>2.3.1.01.01.009</t>
  </si>
  <si>
    <t>Trasferimenti correnti a autorità amministrative indipendenti</t>
  </si>
  <si>
    <t>2.3.1.01.01.010</t>
  </si>
  <si>
    <t>Trasferimenti correnti a enti centrali a struttura associativa</t>
  </si>
  <si>
    <t>2.3.1.01.01.011</t>
  </si>
  <si>
    <t>Trasferimenti correnti a enti centrali produttori di servizi assistenziali, ricreativi e culturali</t>
  </si>
  <si>
    <t>2.3.1.01.01.012</t>
  </si>
  <si>
    <t>Trasferimenti correnti a enti e istituzioni centrali di ricerca e Istituti e stazioni sperimentali per la ricerca</t>
  </si>
  <si>
    <t>2.3.1.01.01.013</t>
  </si>
  <si>
    <t>Trasferimenti correnti al Ministero dell' economia in attuazione delle norme in materia di contenimento di spesa</t>
  </si>
  <si>
    <t>2.3.1.01.01.014</t>
  </si>
  <si>
    <t>Trasferimenti correnti a altre Amministrazioni Centrali n.a.c.</t>
  </si>
  <si>
    <t>2.3.1.01.01.999</t>
  </si>
  <si>
    <t>Trasferimenti correnti a Amministrazioni LOCALI</t>
  </si>
  <si>
    <t>2.3.1.01.02</t>
  </si>
  <si>
    <t>Trasferimenti correnti a Regioni e province autonome</t>
  </si>
  <si>
    <t>2.3.1.01.02.001</t>
  </si>
  <si>
    <t>Trasferimenti correnti a Province</t>
  </si>
  <si>
    <t>2.3.1.01.02.002</t>
  </si>
  <si>
    <t>Trasferimenti correnti a Comuni</t>
  </si>
  <si>
    <t>2.3.1.01.02.003</t>
  </si>
  <si>
    <t>Trasferimenti correnti a Città metropolitane e Roma capitale</t>
  </si>
  <si>
    <t>2.3.1.01.02.004</t>
  </si>
  <si>
    <t>Trasferimenti correnti a Unioni di Comuni</t>
  </si>
  <si>
    <t>2.3.1.01.02.005</t>
  </si>
  <si>
    <t>Trasferimenti correnti a Comunità Montane</t>
  </si>
  <si>
    <t>2.3.1.01.02.006</t>
  </si>
  <si>
    <t>Trasferimenti correnti a Camere di Commercio</t>
  </si>
  <si>
    <t>2.3.1.01.02.007</t>
  </si>
  <si>
    <t>Trasferimenti correnti a Università</t>
  </si>
  <si>
    <t>2.3.1.01.02.008</t>
  </si>
  <si>
    <t>Trasferimenti correnti a Parchi nazionali e consorzi ed enti autonomi gestori di parchi e aree naturali protette</t>
  </si>
  <si>
    <t>2.3.1.01.02.009</t>
  </si>
  <si>
    <t>Trasferimenti correnti a Autorità Portuali</t>
  </si>
  <si>
    <t>2.3.1.01.02.010</t>
  </si>
  <si>
    <t>Trasferimenti correnti a Aziende sanitarie locali  n.a.f.</t>
  </si>
  <si>
    <t>2.3.1.01.02.011</t>
  </si>
  <si>
    <t>Trasferimenti correnti a Aziende ospedaliere e Aziende ospedaliere universitarie integrate con il SSN n.a.f.</t>
  </si>
  <si>
    <t>2.3.1.01.02.012</t>
  </si>
  <si>
    <t>Trasferimenti correnti a policlinici n.a.f.</t>
  </si>
  <si>
    <t>2.3.1.01.02.013</t>
  </si>
  <si>
    <t>Trasferimenti correnti a Istituti di ricovero e cura a carattere scientifico pubblici n.a.f.</t>
  </si>
  <si>
    <t>2.3.1.01.02.014</t>
  </si>
  <si>
    <t>Trasferimenti correnti a altre Amministrazioni Locali produttrici di servizi sanitari</t>
  </si>
  <si>
    <t>2.3.1.01.02.015</t>
  </si>
  <si>
    <t>Trasferimenti correnti a Agenzie regionali per le erogazioni in agricoltura</t>
  </si>
  <si>
    <t>2.3.1.01.02.016</t>
  </si>
  <si>
    <t>Trasferimenti correnti a altri enti e agenzie regionali e sub regionali</t>
  </si>
  <si>
    <t>2.3.1.01.02.017</t>
  </si>
  <si>
    <t>Trasferimenti correnti a Consorzi di enti locali</t>
  </si>
  <si>
    <t>2.3.1.01.02.018</t>
  </si>
  <si>
    <t>Trasferimenti correnti a Fondazioni e istituzioni liriche locali e a Teatri stabili di iniziativa pubblica</t>
  </si>
  <si>
    <t>2.3.1.01.02.019</t>
  </si>
  <si>
    <t xml:space="preserve">Trasferimenti correnti a Aziende sanitarie locali  a titolo di finanziamento del servizio sanitario nazionale </t>
  </si>
  <si>
    <t>2.3.1.01.02.020</t>
  </si>
  <si>
    <t>Trasferimenti correnti a Aziende sanitarie locali  a titolo di finanziamento di livelli di assistenza superiori ai livelli essenziali di assistenza (LEA)</t>
  </si>
  <si>
    <t>2.3.1.01.02.021</t>
  </si>
  <si>
    <t>Trasferimenti correnti a Aziende sanitarie locali  a titolo di finanziamento aggiuntivo corrente per la garanzia dell'equilibrio del bilancio sanitario corrente</t>
  </si>
  <si>
    <t>2.3.1.01.02.022</t>
  </si>
  <si>
    <t>Trasferimenti correnti a Aziende ospedaliere e Aziende ospedaliere universitarie integrate con il SSN a titolo di finanziamento del servizio sanitario nazionale</t>
  </si>
  <si>
    <t>2.3.1.01.02.025</t>
  </si>
  <si>
    <t>Trasferimenti correnti a Aziende ospedaliere e Aziende ospedaliere universitarie integrate con il SSN a titolo di finanziamento di livelli di assistenza superiori ai livelli essenziali di assistenza (LEA)</t>
  </si>
  <si>
    <t>2.3.1.01.02.026</t>
  </si>
  <si>
    <t>Trasferimenti correnti a Aziende ospedaliere e Aziende ospedaliere universitarie integrate con il SSN a titolo di finanziamento aggiuntivo corrente per la garanzia dell'equilibrio del bilancio sanitario corrente</t>
  </si>
  <si>
    <t>2.3.1.01.02.027</t>
  </si>
  <si>
    <t>Trasferimenti correnti a policlinici a titolo di finanziamento del servizio sanitario nazionale</t>
  </si>
  <si>
    <t>2.3.1.01.02.030</t>
  </si>
  <si>
    <t>Trasferimenti correnti a policlinici a titolo di finanziamento di livelli di assistenza superiori ai livelli essenziali di assistenza (LEA)</t>
  </si>
  <si>
    <t>2.3.1.01.02.031</t>
  </si>
  <si>
    <t>Trasferimenti correnti a policlinici a titolo di finanziamento aggiuntivo corrente per la garanzia dell'equilibrio del bilancio sanitario corrente</t>
  </si>
  <si>
    <t>2.3.1.01.02.032</t>
  </si>
  <si>
    <t>Trasferimenti correnti a Istituti di ricovero e cura a carattere scientifico pubblici a titolo di finanziamento del servizio sanitario nazionale</t>
  </si>
  <si>
    <t>2.3.1.01.02.033</t>
  </si>
  <si>
    <t>Trasferimenti correnti a Istituti di ricovero e cura a carattere scientifico pubblici a titolo di finanziamento di livelli di assistenza superiori ai livelli essenziali di assistenza (LEA)</t>
  </si>
  <si>
    <t>2.3.1.01.02.034</t>
  </si>
  <si>
    <t>Trasferimenti correnti a Istituti di ricovero e cura a carattere scientifico pubblici a titolo di finanziamento aggiuntivo corrente per la garanzia dell'equilibrio del bilancio sanitario corrente</t>
  </si>
  <si>
    <t>2.3.1.01.02.035</t>
  </si>
  <si>
    <t>Trasferimenti correnti a Regioni - Fondo Sanitario Nazionale</t>
  </si>
  <si>
    <t>2.3.1.01.02.038</t>
  </si>
  <si>
    <t>Trasferimenti correnti a altre Amministrazioni Locali n.a.c.</t>
  </si>
  <si>
    <t>2.3.1.01.02.999</t>
  </si>
  <si>
    <t>Trasferimenti correnti a ENTI DI PREVIDENZA</t>
  </si>
  <si>
    <t>2.3.1.01.03</t>
  </si>
  <si>
    <t>Trasferimenti correnti a INPS</t>
  </si>
  <si>
    <t>2.3.1.01.03.001</t>
  </si>
  <si>
    <t>Trasferimenti correnti a INAIL</t>
  </si>
  <si>
    <t>2.3.1.01.03.002</t>
  </si>
  <si>
    <t>Trasferimenti correnti a altri Enti di Previdenza n.a.c.</t>
  </si>
  <si>
    <t>2.3.1.01.03.999</t>
  </si>
  <si>
    <t>Trasferimenti correnti a unità locali e articolazioni funzionali della amministrazione</t>
  </si>
  <si>
    <t>2.3.1.01.04</t>
  </si>
  <si>
    <t>Trasferimenti correnti a organismi interni e/o unità locali della amministrazione</t>
  </si>
  <si>
    <t>2.3.1.01.04.001</t>
  </si>
  <si>
    <t>Trasferimenti di tributi a titolo di devoluzioni</t>
  </si>
  <si>
    <t>2.3.1.01.05</t>
  </si>
  <si>
    <t>2.3.1.01.05.001</t>
  </si>
  <si>
    <t>2.3.1.01.05.002</t>
  </si>
  <si>
    <t>2.3.1.01.05.003</t>
  </si>
  <si>
    <t>2.3.1.01.05.004</t>
  </si>
  <si>
    <t>2.3.1.01.05.007</t>
  </si>
  <si>
    <t>2.3.1.01.05.008</t>
  </si>
  <si>
    <t>2.3.1.01.05.009</t>
  </si>
  <si>
    <t>Accisa sull'alcole e le bevande alcoliche</t>
  </si>
  <si>
    <t>2.3.1.01.05.010</t>
  </si>
  <si>
    <t>2.3.1.01.05.011</t>
  </si>
  <si>
    <t>2.3.1.01.05.012</t>
  </si>
  <si>
    <t>2.3.1.01.05.013</t>
  </si>
  <si>
    <t>2.3.1.01.05.014</t>
  </si>
  <si>
    <t>2.3.1.01.05.017</t>
  </si>
  <si>
    <t>2.3.1.01.05.020</t>
  </si>
  <si>
    <t>2.3.1.01.05.021</t>
  </si>
  <si>
    <t>2.3.1.01.05.022</t>
  </si>
  <si>
    <t>2.3.1.01.05.024</t>
  </si>
  <si>
    <t>Imposte sul reddito delle persone fisiche</t>
  </si>
  <si>
    <t>2.3.1.01.05.025</t>
  </si>
  <si>
    <t>Imposte sul reddito delle società (ex IRPEG)</t>
  </si>
  <si>
    <t>2.3.1.01.05.026</t>
  </si>
  <si>
    <t>Altri tributi trasferiti a titolo di devoluzioni</t>
  </si>
  <si>
    <t>2.3.1.01.05.999</t>
  </si>
  <si>
    <t>Compartecipazioni di tributi a Amministrazioni Locali non destinate al finanziamento della spesa sanitaria</t>
  </si>
  <si>
    <t>2.3.1.01.06</t>
  </si>
  <si>
    <t>2.3.1.01.06.001</t>
  </si>
  <si>
    <t>Compartecipazione al bollo auto a Province</t>
  </si>
  <si>
    <t>2.3.1.01.06.002</t>
  </si>
  <si>
    <t>Compartecipazione IVA a Comuni</t>
  </si>
  <si>
    <t>2.3.1.01.06.003</t>
  </si>
  <si>
    <t>2.3.1.01.06.004</t>
  </si>
  <si>
    <t>2.3.1.01.06.005</t>
  </si>
  <si>
    <t>Altre compartecipazioni alle Province</t>
  </si>
  <si>
    <t>2.3.1.01.06.998</t>
  </si>
  <si>
    <t>Altre compartecipazioni a Comuni</t>
  </si>
  <si>
    <t>2.3.1.01.06.999</t>
  </si>
  <si>
    <t>Trasferimenti a Amministrazioni Pubbliche - Fondi perequativi</t>
  </si>
  <si>
    <t>2.3.1.01.08</t>
  </si>
  <si>
    <t>Trasferimenti a Province - fondi perequativi</t>
  </si>
  <si>
    <t>2.3.1.01.08.002</t>
  </si>
  <si>
    <t>Trasferimenti a Comuni - fondi perequativi</t>
  </si>
  <si>
    <t>2.3.1.01.08.003</t>
  </si>
  <si>
    <t>Trasferimenti correnti a Famiglie</t>
  </si>
  <si>
    <t>2.3.1.02</t>
  </si>
  <si>
    <t>Trasferimenti a famiglie per interventi previdenziali</t>
  </si>
  <si>
    <t>2.3.1.02.01</t>
  </si>
  <si>
    <t>Pensioni e rendite</t>
  </si>
  <si>
    <t>2.3.1.02.01.001</t>
  </si>
  <si>
    <t>Liquidazioni per fine rapporto di lavoro</t>
  </si>
  <si>
    <t>2.3.1.02.01.002</t>
  </si>
  <si>
    <t>Oneri per il personale in quiescenza</t>
  </si>
  <si>
    <t>2.3.1.02.01.007</t>
  </si>
  <si>
    <t>Altri sussidi e assegni</t>
  </si>
  <si>
    <t>2.3.1.02.01.999</t>
  </si>
  <si>
    <t>Trasferimenti a famiglie per interventi assistenziali</t>
  </si>
  <si>
    <t>2.3.1.02.02</t>
  </si>
  <si>
    <t>Altri assegni e sussidi assistenziali</t>
  </si>
  <si>
    <t>2.3.1.02.02.999</t>
  </si>
  <si>
    <t>Trasferimenti correnti a famiglie per borse di studio e contratti di formazione specialistica area medica</t>
  </si>
  <si>
    <t>2.3.1.02.03</t>
  </si>
  <si>
    <t>Borse di studio</t>
  </si>
  <si>
    <t>2.3.1.02.03.001</t>
  </si>
  <si>
    <t>Contratti di formazione specialistica area medica</t>
  </si>
  <si>
    <t>2.3.1.02.03.002</t>
  </si>
  <si>
    <t>Tirocini formativi</t>
  </si>
  <si>
    <t>2.3.1.02.03.004</t>
  </si>
  <si>
    <t>Tirocini formativi curriculari</t>
  </si>
  <si>
    <t>2.3.1.02.03.005</t>
  </si>
  <si>
    <t>Pagamenti a famiglie di vincite a lotto e lotterie</t>
  </si>
  <si>
    <t>2.3.1.02.04</t>
  </si>
  <si>
    <t>Vincite a lotterie</t>
  </si>
  <si>
    <t>2.3.1.02.04.002</t>
  </si>
  <si>
    <t>Altri trasferimenti a famiglie per vincite</t>
  </si>
  <si>
    <t>2.3.1.02.04.999</t>
  </si>
  <si>
    <t>Altri trasferimenti a famiglie</t>
  </si>
  <si>
    <t>2.3.1.02.99</t>
  </si>
  <si>
    <t>Servizio civile</t>
  </si>
  <si>
    <t>2.3.1.02.99.001</t>
  </si>
  <si>
    <t>Altri trasferimenti a famiglie n.a.c.</t>
  </si>
  <si>
    <t>2.3.1.02.99.999</t>
  </si>
  <si>
    <t>Trasferimenti correnti a Imprese</t>
  </si>
  <si>
    <t>2.3.1.03</t>
  </si>
  <si>
    <t>Trasferimenti correnti a imprese controllate</t>
  </si>
  <si>
    <t>2.3.1.03.01</t>
  </si>
  <si>
    <t>2.3.1.03.01.001</t>
  </si>
  <si>
    <t>Trasferimenti correnti a altre imprese partecipate</t>
  </si>
  <si>
    <t>2.3.1.03.02</t>
  </si>
  <si>
    <t>2.3.1.03.02.001</t>
  </si>
  <si>
    <t>Trasferimenti correnti a altre Imprese</t>
  </si>
  <si>
    <t>2.3.1.03.99</t>
  </si>
  <si>
    <t>2.3.1.03.99.001</t>
  </si>
  <si>
    <t>Trasferimenti correnti a Istituzioni sociali Private - ISP</t>
  </si>
  <si>
    <t>2.3.1.04</t>
  </si>
  <si>
    <t>2.3.1.04.01</t>
  </si>
  <si>
    <t xml:space="preserve">Trasferimenti correnti a Istituzioni Sociali Private </t>
  </si>
  <si>
    <t>2.3.1.04.01.001</t>
  </si>
  <si>
    <t>Trasferimenti correnti versati alla UE e al Resto del Mondo</t>
  </si>
  <si>
    <t>2.3.1.05</t>
  </si>
  <si>
    <t>Altri Trasferimenti correnti al Resto del Mondo</t>
  </si>
  <si>
    <t>2.3.1.05.04</t>
  </si>
  <si>
    <t>Trasferimenti correnti al Resto del Mondo</t>
  </si>
  <si>
    <t>2.3.1.05.04.001</t>
  </si>
  <si>
    <t>Altri Trasferimenti correnti alla UE</t>
  </si>
  <si>
    <t>2.3.1.05.99</t>
  </si>
  <si>
    <t>2.3.1.05.99.001</t>
  </si>
  <si>
    <t>2.3.2</t>
  </si>
  <si>
    <t>Contributi agli investimenti ad amministrazioni pubbliche</t>
  </si>
  <si>
    <t>2.3.2.01</t>
  </si>
  <si>
    <t>Contributi agli investimenti a Amministrazioni centrali</t>
  </si>
  <si>
    <t>2.3.2.01.01</t>
  </si>
  <si>
    <t>Contributi agli investimenti a Ministeri</t>
  </si>
  <si>
    <t>2.3.2.01.01.001</t>
  </si>
  <si>
    <t>7.5.2.0.0</t>
  </si>
  <si>
    <t>Contributi agli investimenti a Ministero dell'Istruzione - Istituzioni scolastiche</t>
  </si>
  <si>
    <t>2.3.2.01.01.002</t>
  </si>
  <si>
    <t>Contributi agli investimenti a Presidenza del Consiglio dei Ministri</t>
  </si>
  <si>
    <t>2.3.2.01.01.003</t>
  </si>
  <si>
    <t>Contributi agli investimenti a Organi Costituzionali e di rilievo costituzionale</t>
  </si>
  <si>
    <t>2.3.2.01.01.004</t>
  </si>
  <si>
    <t>Contributi agli investimenti a Agenzie Fiscali</t>
  </si>
  <si>
    <t>2.3.2.01.01.005</t>
  </si>
  <si>
    <t>Contributi agli investimenti a enti di regolazione dell'attività economica</t>
  </si>
  <si>
    <t>2.3.2.01.01.006</t>
  </si>
  <si>
    <t>Contributi agli investimenti a Gruppo Equitalia</t>
  </si>
  <si>
    <t>2.3.2.01.01.007</t>
  </si>
  <si>
    <t>Contributi agli investimenti a Anas S.p.A.</t>
  </si>
  <si>
    <t>2.3.2.01.01.008</t>
  </si>
  <si>
    <t>Contributi agli investimenti ad altri enti centrali produttori di servizi economici</t>
  </si>
  <si>
    <t>2.3.2.01.01.009</t>
  </si>
  <si>
    <t>Contributi agli investimenti a autorità amministrative indipendenti</t>
  </si>
  <si>
    <t>2.3.2.01.01.010</t>
  </si>
  <si>
    <t>Contributi agli investimenti a enti centrali a struttura associativa</t>
  </si>
  <si>
    <t>2.3.2.01.01.011</t>
  </si>
  <si>
    <t>Contributi agli investimenti a enti centrali produttori di servizi assistenziali, ricreativi e culturali</t>
  </si>
  <si>
    <t>2.3.2.01.01.012</t>
  </si>
  <si>
    <t>Contributi agli investimenti a enti e istituzioni centrali di ricerca e Istituti e stazioni sperimentali per la ricerca</t>
  </si>
  <si>
    <t>2.3.2.01.01.013</t>
  </si>
  <si>
    <t>Contributi agli investimenti a altre Amministrazioni Centrali n.a.c.</t>
  </si>
  <si>
    <t>2.3.2.01.01.999</t>
  </si>
  <si>
    <t>Contributi agli investimenti a Amministrazioni locali</t>
  </si>
  <si>
    <t>2.3.2.01.02</t>
  </si>
  <si>
    <t>Contributi agli investimenti a Regioni e province autonome</t>
  </si>
  <si>
    <t>2.3.2.01.02.001</t>
  </si>
  <si>
    <t>Contributi agli investimenti a Province</t>
  </si>
  <si>
    <t>2.3.2.01.02.002</t>
  </si>
  <si>
    <t>Contributi agli investimenti a Comuni</t>
  </si>
  <si>
    <t>2.3.2.01.02.003</t>
  </si>
  <si>
    <t>Contributi agli investimenti a Città metropolitane e Roma capitale</t>
  </si>
  <si>
    <t>2.3.2.01.02.004</t>
  </si>
  <si>
    <t>Contributi agli investimenti a Unioni di Comuni</t>
  </si>
  <si>
    <t>2.3.2.01.02.005</t>
  </si>
  <si>
    <t>Contributi agli investimenti a Comunità Montane</t>
  </si>
  <si>
    <t>2.3.2.01.02.006</t>
  </si>
  <si>
    <t>Contributi agli investimenti a Camere di Commercio</t>
  </si>
  <si>
    <t>2.3.2.01.02.007</t>
  </si>
  <si>
    <t>Contributi agli investimenti a Università</t>
  </si>
  <si>
    <t>2.3.2.01.02.008</t>
  </si>
  <si>
    <t>Contributi agli investimenti a Parchi nazionali e consorzi ed enti autonomi gestori di parchi e aree naturali protette</t>
  </si>
  <si>
    <t>2.3.2.01.02.009</t>
  </si>
  <si>
    <t>Contributi agli investimenti a Autorità Portuali</t>
  </si>
  <si>
    <t>2.3.2.01.02.010</t>
  </si>
  <si>
    <t xml:space="preserve">Contributi agli investimenti a Aziende sanitarie locali </t>
  </si>
  <si>
    <t>2.3.2.01.02.011</t>
  </si>
  <si>
    <t>Contributi agli investimenti a Aziende ospedaliere e Aziende ospedaliere universitarie integrate con il SSN</t>
  </si>
  <si>
    <t>2.3.2.01.02.012</t>
  </si>
  <si>
    <t>Contributi agli investimenti a policlinici</t>
  </si>
  <si>
    <t>2.3.2.01.02.013</t>
  </si>
  <si>
    <t>Contributi agli investimenti a Istituti di ricovero e cura a carattere scientifico pubblici</t>
  </si>
  <si>
    <t>2.3.2.01.02.014</t>
  </si>
  <si>
    <t>Contributi agli investimenti a altre Amministrazioni Locali produttrici di servizi sanitari</t>
  </si>
  <si>
    <t>2.3.2.01.02.015</t>
  </si>
  <si>
    <t>Contributi agli investimenti a Agenzie regionali per le erogazioni in agricoltura</t>
  </si>
  <si>
    <t>2.3.2.01.02.016</t>
  </si>
  <si>
    <t>Contributi agli investimenti a altri enti e agenzie regionali e sub regionali</t>
  </si>
  <si>
    <t>2.3.2.01.02.017</t>
  </si>
  <si>
    <t>Contributi agli investimenti a Consorzi di enti locali</t>
  </si>
  <si>
    <t>2.3.2.01.02.018</t>
  </si>
  <si>
    <t>Contributi agli investimenti a Fondazioni e istituzioni liriche locali e a Teatri stabili di iniziativa pubblica</t>
  </si>
  <si>
    <t>2.3.2.01.02.019</t>
  </si>
  <si>
    <t xml:space="preserve">Contributi agli investimenti, finanziati dallo Stato ai sensi dell'art. 20 della legge 67/1988, a Aziende sanitarie locali </t>
  </si>
  <si>
    <t>2.3.2.01.02.023</t>
  </si>
  <si>
    <t>Contributi agli investimenti, finanziati dallo Stato ai sensi dell'art. 20 della legge 67/1988, a Aziende ospedaliere e Aziende ospedaliere universitarie integrate con il SSN</t>
  </si>
  <si>
    <t>2.3.2.01.02.028</t>
  </si>
  <si>
    <t>Contributi agli investimenti, finanziati dallo Stato ai sensi dell'art. 20 della legge 67/1988, a Istituti di ricovero e cura a carattere scientifico pubblici</t>
  </si>
  <si>
    <t>2.3.2.01.02.036</t>
  </si>
  <si>
    <t>Contributi agli investimenti a altre Amministrazioni Locali n.a.c.</t>
  </si>
  <si>
    <t>2.3.2.01.02.999</t>
  </si>
  <si>
    <t>Contributi agli investimenti a enti di previdenza</t>
  </si>
  <si>
    <t>2.3.2.01.03</t>
  </si>
  <si>
    <t>Contributi agli investimenti a INPS</t>
  </si>
  <si>
    <t>2.3.2.01.03.001</t>
  </si>
  <si>
    <t>Contributi agli investimenti a INAIL</t>
  </si>
  <si>
    <t>2.3.2.01.03.002</t>
  </si>
  <si>
    <t>Contributi agli investimenti a altri Enti di Previdenza n.a.c.</t>
  </si>
  <si>
    <t>2.3.2.01.03.999</t>
  </si>
  <si>
    <t>Contributi agli investimenti interni a unità locali e articolazioni funzionali della amministrazione</t>
  </si>
  <si>
    <t>2.3.2.01.04</t>
  </si>
  <si>
    <t>Contributi agli investimenti interni ad organismi interni e/o unità locali della amministrazione</t>
  </si>
  <si>
    <t>2.3.2.01.04.001</t>
  </si>
  <si>
    <t>Contributi agli investimenti a Famiglie</t>
  </si>
  <si>
    <t>2.3.2.02</t>
  </si>
  <si>
    <t>2.3.2.02.01</t>
  </si>
  <si>
    <t>2.3.2.02.01.001</t>
  </si>
  <si>
    <t>Contributi agli investimenti a Imprese</t>
  </si>
  <si>
    <t>2.3.2.03</t>
  </si>
  <si>
    <t>Contributi agli investimenti a imprese controllate</t>
  </si>
  <si>
    <t>2.3.2.03.01</t>
  </si>
  <si>
    <t>2.3.2.03.01.001</t>
  </si>
  <si>
    <t>Contributi agli investimenti a altre imprese partecipate</t>
  </si>
  <si>
    <t>2.3.2.03.02</t>
  </si>
  <si>
    <t>2.3.2.03.02.001</t>
  </si>
  <si>
    <t>Contributi agli investimenti a altre Imprese</t>
  </si>
  <si>
    <t>2.3.2.03.03</t>
  </si>
  <si>
    <t>2.3.2.03.03.001</t>
  </si>
  <si>
    <t>Contributi agli investimenti a Istituzioni sociali Private - ISP</t>
  </si>
  <si>
    <t>2.3.2.04</t>
  </si>
  <si>
    <t>2.3.2.04.01</t>
  </si>
  <si>
    <t xml:space="preserve">Contributi agli investimenti a Istituzioni Sociali Private </t>
  </si>
  <si>
    <t>2.3.2.04.01.001</t>
  </si>
  <si>
    <t>Contributi agli investimenti alla UE e al Resto del Mondo</t>
  </si>
  <si>
    <t>2.3.2.05</t>
  </si>
  <si>
    <t>Contributi agli investimenti alla UE</t>
  </si>
  <si>
    <t>2.3.2.05.01</t>
  </si>
  <si>
    <t>Contributi agli investimenti all'Unione Europea</t>
  </si>
  <si>
    <t>2.3.2.05.01.001</t>
  </si>
  <si>
    <t>Contributi agli investimenti al Resto del Mondo</t>
  </si>
  <si>
    <t>2.3.2.05.02</t>
  </si>
  <si>
    <t>2.3.2.05.02.001</t>
  </si>
  <si>
    <t>Accantonamenti</t>
  </si>
  <si>
    <t>2.4</t>
  </si>
  <si>
    <t>Accantonamento a fondo svalutazione crediti</t>
  </si>
  <si>
    <t>2.4.1</t>
  </si>
  <si>
    <t>Accantonamento a fondo svalutazione crediti di natura tributaria</t>
  </si>
  <si>
    <t>2.4.1.01</t>
  </si>
  <si>
    <t>2.4.1.01.01</t>
  </si>
  <si>
    <t>2.4.1.01.01.001</t>
  </si>
  <si>
    <t>7.9.1.0.0</t>
  </si>
  <si>
    <t>Accantonamento a fondo svalutazione crediti per trasferimenti e contributi</t>
  </si>
  <si>
    <t>2.4.1.02</t>
  </si>
  <si>
    <t>2.4.1.02.01</t>
  </si>
  <si>
    <t>2.4.1.02.01.001</t>
  </si>
  <si>
    <t>7.9.2.0.0</t>
  </si>
  <si>
    <t>Accantonamento a fondo svalutazione crediti per crediti verso clienti ed utenti</t>
  </si>
  <si>
    <t>2.4.1.03</t>
  </si>
  <si>
    <t>2.4.1.03.01</t>
  </si>
  <si>
    <t>2.4.1.03.01.001</t>
  </si>
  <si>
    <t>Accantonamento a fondo svalutazione altri crediti</t>
  </si>
  <si>
    <t>2.4.1.99</t>
  </si>
  <si>
    <t>2.4.1.99.01</t>
  </si>
  <si>
    <t>2.4.1.99.01.001</t>
  </si>
  <si>
    <t>Accantonamento a fondo rischi</t>
  </si>
  <si>
    <t>2.4.2</t>
  </si>
  <si>
    <t>Accantonamenti per rischi</t>
  </si>
  <si>
    <t>2.4.2.01</t>
  </si>
  <si>
    <t>2.4.2.01.01</t>
  </si>
  <si>
    <t>Accantonamenti al fondo perdite società partecipate</t>
  </si>
  <si>
    <t>2.4.2.01.01.002</t>
  </si>
  <si>
    <t>Accantonamenti a fondo perdite enti partecipate</t>
  </si>
  <si>
    <t>2.4.2.01.01.003</t>
  </si>
  <si>
    <t>Accantonamenti per altri rischi</t>
  </si>
  <si>
    <t>2.4.2.01.01.999</t>
  </si>
  <si>
    <t>Altri accantonamenti</t>
  </si>
  <si>
    <t>2.4.3</t>
  </si>
  <si>
    <t>Accantonamenti per rinnovi contrattuali</t>
  </si>
  <si>
    <t>2.4.3.01</t>
  </si>
  <si>
    <t>2.4.3.01.01</t>
  </si>
  <si>
    <t>2.4.3.01.01.001</t>
  </si>
  <si>
    <t>Atri accantonamenti n.a.c.</t>
  </si>
  <si>
    <t>2.4.3.99</t>
  </si>
  <si>
    <t>Accantonamento a fondo ammortamento titoli</t>
  </si>
  <si>
    <t>2.4.3.99.01</t>
  </si>
  <si>
    <t>2.4.3.99.01.001</t>
  </si>
  <si>
    <t>2.4.3.99.99</t>
  </si>
  <si>
    <t>2.4.3.99.99.001</t>
  </si>
  <si>
    <t>Variazioni nelle rimanenze di materie prime e/o beni di consumo</t>
  </si>
  <si>
    <t>2.5</t>
  </si>
  <si>
    <t>2.5.1</t>
  </si>
  <si>
    <t>2.5.1.01</t>
  </si>
  <si>
    <t>2.5.1.01.01</t>
  </si>
  <si>
    <t>2.5.1.01.01.001</t>
  </si>
  <si>
    <t>7.2.0.0.0</t>
  </si>
  <si>
    <t>Proventi e oneri finanziari</t>
  </si>
  <si>
    <t>Oneri finanziari</t>
  </si>
  <si>
    <t>3.1</t>
  </si>
  <si>
    <t>Interessi</t>
  </si>
  <si>
    <t>3.1.1</t>
  </si>
  <si>
    <t>Interessi su titoli obbligazionari</t>
  </si>
  <si>
    <t>3.1.1.01</t>
  </si>
  <si>
    <t>Oneri per titoli obbligazionari a breve termine in valuta domestica</t>
  </si>
  <si>
    <t>3.1.1.01.01</t>
  </si>
  <si>
    <t>Interessi passivi su titoli obbligazionari a breve termine a tasso fisso - valuta domestica</t>
  </si>
  <si>
    <t>3.1.1.01.01.001</t>
  </si>
  <si>
    <t>9.3.2.0.0</t>
  </si>
  <si>
    <t>Interessi passivi su titoli obbligazionari a breve termine a tasso variabile - valuta domestica</t>
  </si>
  <si>
    <t>3.1.1.01.01.002</t>
  </si>
  <si>
    <t>Oneri per titoli obbligazionari a medio-lungo termine in valuta domestica</t>
  </si>
  <si>
    <t>3.1.1.01.03</t>
  </si>
  <si>
    <t>Interessi passivi su titoli obbligazionari a medio-lungo termine a tasso fisso - valuta domestica</t>
  </si>
  <si>
    <t>3.1.1.01.03.001</t>
  </si>
  <si>
    <t>Interessi passivi su titoli obbligazionari a medio-lungo termine a tasso variabile - valuta domestica</t>
  </si>
  <si>
    <t>3.1.1.01.03.002</t>
  </si>
  <si>
    <t>Oneri per titoli obbligazionari a medio-lungo termine in valuta estera</t>
  </si>
  <si>
    <t>3.1.1.01.04</t>
  </si>
  <si>
    <t>Interessi passivi su titoli obbligazionari a medio-lungo termine a tasso fisso - valuta estera</t>
  </si>
  <si>
    <t>3.1.1.01.04.001</t>
  </si>
  <si>
    <t>Interessi passivi su titoli obbligazionari a medio-lungo termine a tasso variabile - valuta estera</t>
  </si>
  <si>
    <t>3.1.1.01.04.002</t>
  </si>
  <si>
    <t>Interessi passivi su finanziamenti specifici pagati ad amministrazioni pubbliche</t>
  </si>
  <si>
    <t>3.1.1.02</t>
  </si>
  <si>
    <t>Interessi passivi su finanziamenti a breve termine ad Amministrazioni pubbliche</t>
  </si>
  <si>
    <t>3.1.1.02.01</t>
  </si>
  <si>
    <t>Interessi passivi a Amministrazioni Centrali su finanziamenti a breve termine</t>
  </si>
  <si>
    <t>3.1.1.02.01.001</t>
  </si>
  <si>
    <t>9.3.1.0.0</t>
  </si>
  <si>
    <t>Interessi passivi a Amministrazioni Locali su finanziamenti a breve termine</t>
  </si>
  <si>
    <t>3.1.1.02.01.002</t>
  </si>
  <si>
    <t>Interessi passivi a Enti previdenziali su finanziamenti a breve termine</t>
  </si>
  <si>
    <t>3.1.1.02.01.003</t>
  </si>
  <si>
    <t>Interessi passivi su finanziamenti a medio-lungo termine ad Amministrazioni pubbliche</t>
  </si>
  <si>
    <t>3.1.1.02.02</t>
  </si>
  <si>
    <t xml:space="preserve">Interessi passivi ad Amministrazioni Centrali su mutui e altri finanziamenti a medio lungo termine </t>
  </si>
  <si>
    <t>3.1.1.02.02.001</t>
  </si>
  <si>
    <t xml:space="preserve">Interessi passivi a Amministrazioni Locali su mutui e altri finanziamenti a medio lungo termine </t>
  </si>
  <si>
    <t>3.1.1.02.02.002</t>
  </si>
  <si>
    <t>Interessi passivi a Enti previdenziali su mutui e altri finanziamenti a medio lungo termine</t>
  </si>
  <si>
    <t>3.1.1.02.02.003</t>
  </si>
  <si>
    <t>Interessi passivi su finanziamenti specifici pagati a imprese</t>
  </si>
  <si>
    <t>3.1.1.03</t>
  </si>
  <si>
    <t>Interessi passivi su finanziamenti a breve termine a imprese</t>
  </si>
  <si>
    <t>3.1.1.03.01</t>
  </si>
  <si>
    <t>Interessi passivi a imprese controllate su finanziamenti a breve termine</t>
  </si>
  <si>
    <t>3.1.1.03.01.001</t>
  </si>
  <si>
    <t>Interessi passivi a altre imprese partecipate su finanziamenti a breve termine</t>
  </si>
  <si>
    <t>3.1.1.03.01.002</t>
  </si>
  <si>
    <t>Interessi passivi a Cassa Depositi e Prestiti - SPA su finanziamenti a breve termine</t>
  </si>
  <si>
    <t>3.1.1.03.01.003</t>
  </si>
  <si>
    <t>Interessi passivi a altre imprese su finanziamenti a breve termine</t>
  </si>
  <si>
    <t>3.1.1.03.01.999</t>
  </si>
  <si>
    <t>Interessi passivi su finanziamenti a medio-lungo termine a imprese</t>
  </si>
  <si>
    <t>3.1.1.03.02</t>
  </si>
  <si>
    <t>Interessi passivi a imprese controllate su finanziamenti a medio lungo termine</t>
  </si>
  <si>
    <t>3.1.1.03.02.001</t>
  </si>
  <si>
    <t xml:space="preserve">Interessi passivi a altre imprese partecipate su finanziamenti a medio lungo termine </t>
  </si>
  <si>
    <t>3.1.1.03.02.002</t>
  </si>
  <si>
    <t>Interessi passivi a Cassa Depositi e Prestiti SPA su mutui e altri finanziamenti a medio lungo termine</t>
  </si>
  <si>
    <t>3.1.1.03.02.003</t>
  </si>
  <si>
    <t>Interessi passivi a Cassa Depositi e Prestiti - Gestione Tesoro su mutui e altri finanziamenti a medio lungo termine</t>
  </si>
  <si>
    <t>3.1.1.03.02.004</t>
  </si>
  <si>
    <t xml:space="preserve">Interessi passivi a altre imprese su finanziamenti a medio lungo termine </t>
  </si>
  <si>
    <t>3.1.1.03.02.999</t>
  </si>
  <si>
    <t>Interessi passivi su finanziamenti specifici ad altri soggetti</t>
  </si>
  <si>
    <t>3.1.1.04</t>
  </si>
  <si>
    <t>Interessi passivi su finanziamenti a breve termine ad altri soggetti</t>
  </si>
  <si>
    <t>3.1.1.04.01</t>
  </si>
  <si>
    <t>3.1.1.04.01.001</t>
  </si>
  <si>
    <t>Interessi passivi su finanziamenti a medio-lungo termine ad altri soggetti</t>
  </si>
  <si>
    <t>3.1.1.04.02</t>
  </si>
  <si>
    <t>Interessi passivi su mutui e altri finanziamenti a medio lungo termine ad altri soggetti</t>
  </si>
  <si>
    <t>3.1.1.04.02.001</t>
  </si>
  <si>
    <t>Interessi passivi per Attualizzazione Contributi Pluriennali</t>
  </si>
  <si>
    <t>3.1.1.05</t>
  </si>
  <si>
    <t>3.1.1.05.01</t>
  </si>
  <si>
    <t>3.1.1.05.01.001</t>
  </si>
  <si>
    <t>Altri oneri per interessi pagati ad amministrazioni pubbliche</t>
  </si>
  <si>
    <t>3.1.1.06</t>
  </si>
  <si>
    <t>Interessi di mora ad Amministrazioni pubbliche</t>
  </si>
  <si>
    <t>3.1.1.06.01</t>
  </si>
  <si>
    <t>Interessi di mora a Amministrazioni Centrali</t>
  </si>
  <si>
    <t>3.1.1.06.01.001</t>
  </si>
  <si>
    <t>7.10.5.0.0</t>
  </si>
  <si>
    <t>Interessi di mora a Amministrazioni Locali</t>
  </si>
  <si>
    <t>3.1.1.06.01.002</t>
  </si>
  <si>
    <t>Interessi di mora a Enti previdenziali</t>
  </si>
  <si>
    <t>3.1.1.06.01.003</t>
  </si>
  <si>
    <t>Interessi ad amministrazioni pubbliche su conti della tesoreria dello Stato o di altre amministrazioni pubbliche</t>
  </si>
  <si>
    <t>3.1.1.06.02</t>
  </si>
  <si>
    <t>Interessi ad Amministrazioni Centrali su conti della tesoreria dello Stato o di altre Amministrazioni pubbliche</t>
  </si>
  <si>
    <t>3.1.1.06.02.001</t>
  </si>
  <si>
    <t>9.3.3.0.0</t>
  </si>
  <si>
    <t>Interessi a Amministrazioni Locali su conti della tesoreria dello Stato o di altre Amministrazioni pubbliche</t>
  </si>
  <si>
    <t>3.1.1.06.02.002</t>
  </si>
  <si>
    <t>Interessi a Enti previdenziali su conti della tesoreria dello Stato o di altre Amministrazioni pubbliche</t>
  </si>
  <si>
    <t>3.1.1.06.02.003</t>
  </si>
  <si>
    <t>Altri interessi passivi diversi</t>
  </si>
  <si>
    <t>3.1.1.06.03</t>
  </si>
  <si>
    <t>Altri interessi passivi a Amministrazioni Centrali</t>
  </si>
  <si>
    <t>3.1.1.06.03.001</t>
  </si>
  <si>
    <t>Altri interessi passivi a Amministrazioni Locali</t>
  </si>
  <si>
    <t>3.1.1.06.03.002</t>
  </si>
  <si>
    <t>Altri interessi passivi a Enti previdenziali</t>
  </si>
  <si>
    <t>3.1.1.06.03.003</t>
  </si>
  <si>
    <t>Altri oneri per interessi pagati ad altri soggetti</t>
  </si>
  <si>
    <t>3.1.1.07</t>
  </si>
  <si>
    <t>Interessi di mora ad altri soggetti</t>
  </si>
  <si>
    <t>3.1.1.07.01</t>
  </si>
  <si>
    <t>3.1.1.07.01.001</t>
  </si>
  <si>
    <t>Interessi ad altri soggetti su conti della tesoreria dello Stato o di altre amministrazioni pubbliche</t>
  </si>
  <si>
    <t>3.1.1.07.02</t>
  </si>
  <si>
    <t>Interessi a Cassa Depositi e Prestiti su conti della tesoreria dello Stato o di altre Amministrazioni pubbliche</t>
  </si>
  <si>
    <t>3.1.1.07.02.001</t>
  </si>
  <si>
    <t>Interessi ad altri soggetti su conti della tesoreria dello Stato o di altre Amministrazioni pubbliche</t>
  </si>
  <si>
    <t>3.1.1.07.02.002</t>
  </si>
  <si>
    <t>3.1.1.07.03</t>
  </si>
  <si>
    <t>Altri interessi passivi ad altri soggetti</t>
  </si>
  <si>
    <t>3.1.1.07.03.001</t>
  </si>
  <si>
    <t>Oneri finanziari derivanti dalla estinzione anticipata di prestiti</t>
  </si>
  <si>
    <t>3.1.1.08</t>
  </si>
  <si>
    <t>3.1.1.08.01</t>
  </si>
  <si>
    <t>3.1.1.08.01.001</t>
  </si>
  <si>
    <t>Altri Oneri per interessi diversi</t>
  </si>
  <si>
    <t>3.1.1.99</t>
  </si>
  <si>
    <t>Interessi passivi su anticipazioni di tesoreria degli istituti tesorieri cassieri</t>
  </si>
  <si>
    <t>3.1.1.99.01</t>
  </si>
  <si>
    <t>Interessi passivi su anticipazioni di tesoreria degli istituti tesorieri/cassieri</t>
  </si>
  <si>
    <t>3.1.1.99.01.001</t>
  </si>
  <si>
    <t>Interessi su operazioni di leasing finanziario</t>
  </si>
  <si>
    <t>3.1.1.99.02</t>
  </si>
  <si>
    <t>Interessi passivi su operazioni di leasing finanziario</t>
  </si>
  <si>
    <t>3.1.1.99.02.001</t>
  </si>
  <si>
    <t>Interessi passivi per operazioni di cartolarizzazione</t>
  </si>
  <si>
    <t>3.1.1.99.03</t>
  </si>
  <si>
    <t>3.1.1.99.03.001</t>
  </si>
  <si>
    <t>Oneri per interessi su strumenti derivati</t>
  </si>
  <si>
    <t>3.1.1.99.04</t>
  </si>
  <si>
    <r>
      <t xml:space="preserve">Flussi periodici netti in uscita </t>
    </r>
    <r>
      <rPr>
        <b/>
        <u/>
        <sz val="10"/>
        <color indexed="8"/>
        <rFont val="Calibri"/>
        <family val="2"/>
      </rPr>
      <t>(da derivati di ammortamento)</t>
    </r>
  </si>
  <si>
    <t>3.1.1.99.04.001</t>
  </si>
  <si>
    <t>9.4.3.0.0</t>
  </si>
  <si>
    <t>Importi per chiusura anticipata di operazioni in essere</t>
  </si>
  <si>
    <t>3.1.1.99.04.002</t>
  </si>
  <si>
    <t>Altri oneri finanziari</t>
  </si>
  <si>
    <t>3.1.2</t>
  </si>
  <si>
    <t>Altri oneri finanziari n.a.c.</t>
  </si>
  <si>
    <t>3.1.2.99</t>
  </si>
  <si>
    <t>3.1.2.99.99</t>
  </si>
  <si>
    <t>Altri costi per redditi da capitale</t>
  </si>
  <si>
    <t>3.1.2.99.99.999</t>
  </si>
  <si>
    <t>Proventi finanziari</t>
  </si>
  <si>
    <t>3.2</t>
  </si>
  <si>
    <t>Proventi da titoli obbligazionari</t>
  </si>
  <si>
    <t>3.2.1</t>
  </si>
  <si>
    <t>Proventi da titoli obbligazionari a breve termine</t>
  </si>
  <si>
    <t>3.2.1.01</t>
  </si>
  <si>
    <t>Proventi da titoli obbligazionari a breve termine emessi da Amministrazioni Centrali</t>
  </si>
  <si>
    <t>3.2.1.01.01</t>
  </si>
  <si>
    <t>3.2.1.01.01.001</t>
  </si>
  <si>
    <t>9.1.2.0.0</t>
  </si>
  <si>
    <t>Proventi da titoli obbligazionari a breve termine emessi da Amministrazioni locali</t>
  </si>
  <si>
    <t>3.2.1.01.02</t>
  </si>
  <si>
    <t>3.2.1.01.02.001</t>
  </si>
  <si>
    <t>Proventi da titoli obbligazionari a breve termine emessi da altri soggetti residenti</t>
  </si>
  <si>
    <t>3.2.1.01.03</t>
  </si>
  <si>
    <t>3.2.1.01.03.001</t>
  </si>
  <si>
    <t>Proventi da titoli obbligazionari a breve termine emessi da soggetti non residenti</t>
  </si>
  <si>
    <t>3.2.1.01.04</t>
  </si>
  <si>
    <t>3.2.1.01.04.001</t>
  </si>
  <si>
    <t>Proventi da titoli obbligazionari a medio lungo termine</t>
  </si>
  <si>
    <t>3.2.1.02</t>
  </si>
  <si>
    <t>Proventi da titoli obbligazionari a medio - lungo termine emessi da Amministrazioni Centrali</t>
  </si>
  <si>
    <t>3.2.1.02.01</t>
  </si>
  <si>
    <t>3.2.1.02.01.001</t>
  </si>
  <si>
    <t>Proventi da titoli obbligazionari a medio - lungo termine emessi da Amministrazioni locali</t>
  </si>
  <si>
    <t>3.2.1.02.02</t>
  </si>
  <si>
    <t>3.2.1.02.02.001</t>
  </si>
  <si>
    <t>Proventi da titoli obbligazionari a medio - lungo termine emessi da altri soggetti residenti</t>
  </si>
  <si>
    <t>3.2.1.02.03</t>
  </si>
  <si>
    <t>3.2.1.02.03.001</t>
  </si>
  <si>
    <t>Proventi da titoli obbligazionari a medio - lungo termine emessi da soggetti non residenti</t>
  </si>
  <si>
    <t>3.2.1.02.04</t>
  </si>
  <si>
    <t>3.2.1.02.04.001</t>
  </si>
  <si>
    <t>Proventi da finanziamenti specifici</t>
  </si>
  <si>
    <t>3.2.2</t>
  </si>
  <si>
    <t>Proventi da finanziamenti a breve termine</t>
  </si>
  <si>
    <t>3.2.2.01</t>
  </si>
  <si>
    <t>Proventi da finanziamenti a breve termine concessi a Amministrazioni Centrali</t>
  </si>
  <si>
    <t>3.2.2.01.01</t>
  </si>
  <si>
    <t>3.2.2.01.01.001</t>
  </si>
  <si>
    <t>9.1.1.0.0</t>
  </si>
  <si>
    <t>Proventi da finanziamenti a breve termine concessi a Amministrazioni locali</t>
  </si>
  <si>
    <t>3.2.2.01.02</t>
  </si>
  <si>
    <t>3.2.2.01.02.001</t>
  </si>
  <si>
    <t>Proventi da finanziamenti a breve termine concessi a Enti di previdenza</t>
  </si>
  <si>
    <t>3.2.2.01.03</t>
  </si>
  <si>
    <t>3.2.2.01.03.001</t>
  </si>
  <si>
    <t xml:space="preserve">Proventi da finanziamenti a breve termine concessi a imprese controllate </t>
  </si>
  <si>
    <t>3.2.2.01.04</t>
  </si>
  <si>
    <t>3.2.2.01.04.001</t>
  </si>
  <si>
    <t>Proventi da finanziamenti a breve termine concessi a altre imprese partecipate</t>
  </si>
  <si>
    <t>3.2.2.01.05</t>
  </si>
  <si>
    <t>3.2.2.01.05.001</t>
  </si>
  <si>
    <t xml:space="preserve">Proventi da finanziamenti a breve termine concessi a altre imprese </t>
  </si>
  <si>
    <t>3.2.2.01.06</t>
  </si>
  <si>
    <t>3.2.2.01.06.001</t>
  </si>
  <si>
    <t xml:space="preserve">Proventi da finanziamenti a breve termine concessi a altri soggetti </t>
  </si>
  <si>
    <t>3.2.2.01.07</t>
  </si>
  <si>
    <t>3.2.2.01.07.001</t>
  </si>
  <si>
    <t>Proventi da finanziamenti a medio lungo termine</t>
  </si>
  <si>
    <t>3.2.2.02</t>
  </si>
  <si>
    <t>Proventi da finanziamenti a medio lungo termine concessi a Amministrazioni Centrali</t>
  </si>
  <si>
    <t>3.2.2.02.01</t>
  </si>
  <si>
    <t>3.2.2.02.01.001</t>
  </si>
  <si>
    <t>Proventi da finanziamenti a medio lungo termine concessi a Amministrazioni Locali</t>
  </si>
  <si>
    <t>3.2.2.02.02</t>
  </si>
  <si>
    <t>3.2.2.02.02.001</t>
  </si>
  <si>
    <t>Proventi da finanziamenti a medio lungo termine concessi a Enti previdenziali</t>
  </si>
  <si>
    <t>3.2.2.02.03</t>
  </si>
  <si>
    <t>3.2.2.02.03.001</t>
  </si>
  <si>
    <t>Proventi da finanziamenti a medio lungo termine concessi a imprese controllate</t>
  </si>
  <si>
    <t>3.2.2.02.04</t>
  </si>
  <si>
    <t>3.2.2.02.04.001</t>
  </si>
  <si>
    <t>Proventi da finanziamenti a medio lungo termine concessi a altre imprese partecipate</t>
  </si>
  <si>
    <t>3.2.2.02.05</t>
  </si>
  <si>
    <t>3.2.2.02.05.001</t>
  </si>
  <si>
    <t>Proventi da finanziamenti a medio lungo termine concessi a altre imprese</t>
  </si>
  <si>
    <t>3.2.2.02.06</t>
  </si>
  <si>
    <t>3.2.2.02.06.001</t>
  </si>
  <si>
    <t>Proventi da finanziamenti a medio lungo termine concessi a altri soggetti</t>
  </si>
  <si>
    <t>3.2.2.02.07</t>
  </si>
  <si>
    <t>3.2.2.02.07.001</t>
  </si>
  <si>
    <t>Altri proventi finanziari</t>
  </si>
  <si>
    <t>3.2.3</t>
  </si>
  <si>
    <t>Proventi derivanti dalla distribuzione di dividendi da imprese incluse nelle Amministrazioni Centrali</t>
  </si>
  <si>
    <t>3.2.3.01</t>
  </si>
  <si>
    <t>Proventi derivanti dalla distribuzione di dividendi da imprese controllate incluse nelle Amministrazioni Centrali</t>
  </si>
  <si>
    <t>3.2.3.01.01</t>
  </si>
  <si>
    <t>3.2.3.01.01.001</t>
  </si>
  <si>
    <t>6.5.0.0.0</t>
  </si>
  <si>
    <t>Proventi derivanti dalla distribuzione di dividendi da imprese partecipate incluse nelle Amministrazioni Centrali</t>
  </si>
  <si>
    <t>3.2.3.01.02</t>
  </si>
  <si>
    <t>3.2.3.01.02.001</t>
  </si>
  <si>
    <t>Proventi derivanti dalla distribuzione di dividendi da altre imprese incluse nelle Amministrazioni Centrali</t>
  </si>
  <si>
    <t>3.2.3.01.03</t>
  </si>
  <si>
    <t>3.2.3.01.03.001</t>
  </si>
  <si>
    <t>Proventi derivanti dalla distribuzione di dividendi da imprese incluse nelle Amministrazioni Locali</t>
  </si>
  <si>
    <t>3.2.3.02</t>
  </si>
  <si>
    <t>Proventi derivanti dalla distribuzione di dividendi da imprese controllate incluse nelle Amministrazioni Locali</t>
  </si>
  <si>
    <t>3.2.3.02.01</t>
  </si>
  <si>
    <t>3.2.3.02.01.001</t>
  </si>
  <si>
    <t>Proventi derivanti dalla distribuzione di dividendi da imprese partecipate incluse nelle Amministrazioni Locali</t>
  </si>
  <si>
    <t>3.2.3.02.02</t>
  </si>
  <si>
    <t>3.2.3.02.02.001</t>
  </si>
  <si>
    <t>Proventi derivanti dalla distribuzione di dividendi da altre imprese incluse nelle Amministrazioni Locali</t>
  </si>
  <si>
    <t>3.2.3.02.03</t>
  </si>
  <si>
    <t>3.2.3.02.03.001</t>
  </si>
  <si>
    <t>Proventi derivanti dalla distribuzione di dividendi da altre imprese</t>
  </si>
  <si>
    <t>3.2.3.03</t>
  </si>
  <si>
    <t>Proventi derivanti dalla distribuzione di dividendi da imprese controllate non incluse in amministrazioni pubbliche</t>
  </si>
  <si>
    <t>3.2.3.03.01</t>
  </si>
  <si>
    <t>3.2.3.03.01.001</t>
  </si>
  <si>
    <t xml:space="preserve">Proventi derivanti dalla distribuzione di dividendi da imprese partecipate </t>
  </si>
  <si>
    <t>3.2.3.03.02</t>
  </si>
  <si>
    <t>3.2.3.03.02.001</t>
  </si>
  <si>
    <t>Proventi derivanti dalla distribuzione di dividendi da altre imprese non incluse in amministrazioni pubbliche</t>
  </si>
  <si>
    <t>3.2.3.03.03</t>
  </si>
  <si>
    <t>3.2.3.03.03.001</t>
  </si>
  <si>
    <t>Interessi attivi da conti della tesoreria dello Stato o di altre amministrazioni pubbliche</t>
  </si>
  <si>
    <t>3.2.3.04</t>
  </si>
  <si>
    <t>3.2.3.04.01</t>
  </si>
  <si>
    <t>3.2.3.04.01.001</t>
  </si>
  <si>
    <t>9.1.3.0.0</t>
  </si>
  <si>
    <t>Interessi attivi da depositi bancari o postali</t>
  </si>
  <si>
    <t>3.2.3.05</t>
  </si>
  <si>
    <t>3.2.3.05.01</t>
  </si>
  <si>
    <t>3.2.3.05.01.001</t>
  </si>
  <si>
    <t>Interessi attivi da derivati</t>
  </si>
  <si>
    <t>3.2.3.06</t>
  </si>
  <si>
    <t>Flussi periodici netti in entrata</t>
  </si>
  <si>
    <t>3.2.3.06.01</t>
  </si>
  <si>
    <t>3.2.3.06.01.001</t>
  </si>
  <si>
    <t>9.2.3.0.0</t>
  </si>
  <si>
    <t>Entrate per chiusura anticipata di operazioni in essere</t>
  </si>
  <si>
    <t>3.2.3.06.02</t>
  </si>
  <si>
    <t>3.2.3.06.02.001</t>
  </si>
  <si>
    <t>Rendimenti da fondi di investimento</t>
  </si>
  <si>
    <t>3.2.3.11</t>
  </si>
  <si>
    <t>Rendimenti da fondi immobiliari</t>
  </si>
  <si>
    <t>3.2.3.11.01</t>
  </si>
  <si>
    <t>3.2.3.11.01.001</t>
  </si>
  <si>
    <t>Rendimenti da altri fondi comuni di investimento</t>
  </si>
  <si>
    <t>3.2.3.11.02</t>
  </si>
  <si>
    <t>3.2.3.11.02.001</t>
  </si>
  <si>
    <t>Interessi di mora</t>
  </si>
  <si>
    <t>3.2.3.12</t>
  </si>
  <si>
    <t>Interessi attivi di mora da Amministrazioni Centrali</t>
  </si>
  <si>
    <t>3.2.3.12.01</t>
  </si>
  <si>
    <t>3.2.3.12.01.001</t>
  </si>
  <si>
    <t>Interessi attivi di mora da Amministrazioni Locali</t>
  </si>
  <si>
    <t>3.2.3.12.02</t>
  </si>
  <si>
    <t>3.2.3.12.02.001</t>
  </si>
  <si>
    <t>Interessi attivi di mora da Enti previdenziali</t>
  </si>
  <si>
    <t>3.2.3.12.03</t>
  </si>
  <si>
    <t>3.2.3.12.03.001</t>
  </si>
  <si>
    <t>Interessi attivi di mora da altri soggetti</t>
  </si>
  <si>
    <t>3.2.3.12.04</t>
  </si>
  <si>
    <t>3.2.3.12.04.001</t>
  </si>
  <si>
    <t>Altri interessi attivi</t>
  </si>
  <si>
    <t>3.2.3.13</t>
  </si>
  <si>
    <t>Altri interessi attivi da Amministrazioni Centrali</t>
  </si>
  <si>
    <t>3.2.3.13.01</t>
  </si>
  <si>
    <t>3.2.3.13.01.001</t>
  </si>
  <si>
    <t>Altri interessi attivi da Amministrazioni Locali</t>
  </si>
  <si>
    <t>3.2.3.13.02</t>
  </si>
  <si>
    <t>3.2.3.13.02.001</t>
  </si>
  <si>
    <t>Altri interessi attivi da Enti previdenziali</t>
  </si>
  <si>
    <t>3.2.3.13.03</t>
  </si>
  <si>
    <t>3.2.3.13.03.001</t>
  </si>
  <si>
    <t>Altri interessi attivi da altri soggetti</t>
  </si>
  <si>
    <t>3.2.3.13.04</t>
  </si>
  <si>
    <t>3.2.3.13.04.001</t>
  </si>
  <si>
    <t>Utili e avanzi distribuiti</t>
  </si>
  <si>
    <t>3.2.3.14</t>
  </si>
  <si>
    <t>3.2.3.14.01</t>
  </si>
  <si>
    <t>3.2.3.14.01.001</t>
  </si>
  <si>
    <t>proventi finanziari derivanti dalla estinzione anticipata di prestiti</t>
  </si>
  <si>
    <t>3.2.3.15</t>
  </si>
  <si>
    <t>3.2.3.15.01</t>
  </si>
  <si>
    <t>3.2.3.15.01.001</t>
  </si>
  <si>
    <t>Altre entrate da redditi da capitale n.a.c.</t>
  </si>
  <si>
    <t>3.2.3.99</t>
  </si>
  <si>
    <t>3.2.3.99.99</t>
  </si>
  <si>
    <t>3.2.3.99.99.999</t>
  </si>
  <si>
    <t>Rettifiche di valore di attività finanziarie</t>
  </si>
  <si>
    <t>Rivalutazioni</t>
  </si>
  <si>
    <t>4.1</t>
  </si>
  <si>
    <t>Rivalutazioni di partecipazioni</t>
  </si>
  <si>
    <t>4.1.1</t>
  </si>
  <si>
    <t>4.1.1.01</t>
  </si>
  <si>
    <t>4.1.1.01.01</t>
  </si>
  <si>
    <t>4.1.1.01.01.001</t>
  </si>
  <si>
    <t>8.1.3.0.0</t>
  </si>
  <si>
    <t>Rivalutazioni di immobilizzazioni finanziarie che non costituiscono partecipazioni</t>
  </si>
  <si>
    <t>4.1.2</t>
  </si>
  <si>
    <t>4.1.2.01</t>
  </si>
  <si>
    <t>4.1.2.01.01</t>
  </si>
  <si>
    <t>4.1.2.01.01.001</t>
  </si>
  <si>
    <t>Rivalutazioni di titoli iscritti nell'attivo circolante che non costituiscono partecipazioni</t>
  </si>
  <si>
    <t>4.1.3</t>
  </si>
  <si>
    <t>4.1.3.01</t>
  </si>
  <si>
    <t>4.1.3.01.01</t>
  </si>
  <si>
    <t>4.1.3.01.01.001</t>
  </si>
  <si>
    <t>Svalutazioni</t>
  </si>
  <si>
    <t>4.2</t>
  </si>
  <si>
    <t>Svalutazioni di partecipazioni</t>
  </si>
  <si>
    <t>4.2.1</t>
  </si>
  <si>
    <t>4.2.1.01</t>
  </si>
  <si>
    <t>4.2.1.01.01</t>
  </si>
  <si>
    <t>4.2.1.01.01.001</t>
  </si>
  <si>
    <t>8.2.3.0.0</t>
  </si>
  <si>
    <t>Svalutazioni di immobilizzazioni finanziarie che non costituiscono partecipazioni</t>
  </si>
  <si>
    <t>4.2.2</t>
  </si>
  <si>
    <t>4.2.2.01</t>
  </si>
  <si>
    <t>4.2.2.01.01</t>
  </si>
  <si>
    <t>4.2.2.01.01.001</t>
  </si>
  <si>
    <t>Svalutazioni di titoli iscritti nell'attivo circolante che non costituiscono partecipazioni</t>
  </si>
  <si>
    <t>4.2.3</t>
  </si>
  <si>
    <t>4.2.3.01</t>
  </si>
  <si>
    <t>4.2.3.01.01</t>
  </si>
  <si>
    <t>4.2.3.01.01.001</t>
  </si>
  <si>
    <t>Proventi e oneri straordinari</t>
  </si>
  <si>
    <t>Oneri straordinari</t>
  </si>
  <si>
    <t>5.1</t>
  </si>
  <si>
    <t>Sopravvenienze passive</t>
  </si>
  <si>
    <t>5.1.1</t>
  </si>
  <si>
    <t>Arretrati al personale dipendente</t>
  </si>
  <si>
    <t>5.1.1.01</t>
  </si>
  <si>
    <t>Arretrati per anni precedenti corrisposti al personale a tempo indeterminato</t>
  </si>
  <si>
    <t>5.1.1.01.01</t>
  </si>
  <si>
    <t>5.1.1.01.01.001</t>
  </si>
  <si>
    <t>Arretrati per anni precedenti corrisposti al personale a tempo determinato</t>
  </si>
  <si>
    <t>5.1.1.01.02</t>
  </si>
  <si>
    <t>5.1.1.01.02.001</t>
  </si>
  <si>
    <t>Arretrati per oneri per il personale in quiescenza</t>
  </si>
  <si>
    <t>5.1.1.02</t>
  </si>
  <si>
    <t>5.1.1.02.01</t>
  </si>
  <si>
    <t>5.1.1.02.01.001</t>
  </si>
  <si>
    <t>Rimborsi</t>
  </si>
  <si>
    <t>5.1.1.03</t>
  </si>
  <si>
    <t>Rimborsi di imposte</t>
  </si>
  <si>
    <t>5.1.1.03.02</t>
  </si>
  <si>
    <t>Rimborsi di imposte e tasse correnti</t>
  </si>
  <si>
    <t>5.1.1.03.02.001</t>
  </si>
  <si>
    <t>Rimborsi di imposte in conto capitale in uscita</t>
  </si>
  <si>
    <t>5.1.1.03.02.002</t>
  </si>
  <si>
    <t>Altre sopravvenienze passive</t>
  </si>
  <si>
    <t>5.1.1.99</t>
  </si>
  <si>
    <t>5.1.1.99.99</t>
  </si>
  <si>
    <t>5.1.1.99.99.999</t>
  </si>
  <si>
    <t>Insussistenze dell'attivo</t>
  </si>
  <si>
    <t>5.1.2</t>
  </si>
  <si>
    <t>5.1.2.01</t>
  </si>
  <si>
    <t>5.1.2.01.01</t>
  </si>
  <si>
    <t>5.1.2.01.01.001</t>
  </si>
  <si>
    <t>Trasferimenti in conto capitale</t>
  </si>
  <si>
    <t>5.1.3</t>
  </si>
  <si>
    <t>Trasferimenti in conto capitale per assunzione di debiti di amministrazioni pubbliche</t>
  </si>
  <si>
    <t>5.1.3.01</t>
  </si>
  <si>
    <t>Trasferimenti in conto capitale per assunzione di debiti di Amministrazioni CENTRALI</t>
  </si>
  <si>
    <t>5.1.3.01.01</t>
  </si>
  <si>
    <t>Altri trasferimenti in conto capitale per assunzione di debiti di Ministeri</t>
  </si>
  <si>
    <t>5.1.3.01.01.001</t>
  </si>
  <si>
    <t>Altri trasferimenti in conto capitale per assunzione di debiti di Presidenza del Consiglio dei Ministri</t>
  </si>
  <si>
    <t>5.1.3.01.01.003</t>
  </si>
  <si>
    <t>Altri trasferimenti in conto capitale per assunzione di debiti di Organi Costituzionali e di rilievo costituzionale</t>
  </si>
  <si>
    <t>5.1.3.01.01.004</t>
  </si>
  <si>
    <t>Altri trasferimenti in conto capitale per assunzione di debiti di Agenzie Fiscali</t>
  </si>
  <si>
    <t>5.1.3.01.01.005</t>
  </si>
  <si>
    <t>Altri trasferimenti in conto capitale per assunzione di debiti di enti di regolazione dell'attività economica</t>
  </si>
  <si>
    <t>5.1.3.01.01.006</t>
  </si>
  <si>
    <t>Altri trasferimenti in conto capitale per assunzione di debiti di Gruppo Equitalia</t>
  </si>
  <si>
    <t>5.1.3.01.01.007</t>
  </si>
  <si>
    <t>Altri trasferimenti in conto capitale per assunzione di debiti di Anas S.p.A.</t>
  </si>
  <si>
    <t>5.1.3.01.01.008</t>
  </si>
  <si>
    <t>Altri trasferimenti in conto capitale per assunzione di debiti di altri enti centrali produttori di servizi economici</t>
  </si>
  <si>
    <t>5.1.3.01.01.009</t>
  </si>
  <si>
    <t>Altri trasferimenti in conto capitale per assunzione di debiti di autorità amministrative indipendenti</t>
  </si>
  <si>
    <t>5.1.3.01.01.010</t>
  </si>
  <si>
    <t>Altri trasferimenti in conto capitale per assunzione di debiti di enti centrali a struttura associativa</t>
  </si>
  <si>
    <t>5.1.3.01.01.011</t>
  </si>
  <si>
    <t>Altri trasferimenti in conto capitale per assunzione di debiti di enti centrali produttori di servizi assistenziali, ricreativi e culturali</t>
  </si>
  <si>
    <t>5.1.3.01.01.012</t>
  </si>
  <si>
    <t>Altri trasferimenti in conto capitale per assunzione di debiti di enti e istituzioni centrali di ricerca e Istituti e stazioni sperimentali per la ricerca</t>
  </si>
  <si>
    <t>5.1.3.01.01.013</t>
  </si>
  <si>
    <t>Altri trasferimenti in conto capitale per assunzione di debiti di altre Amministrazioni Centrali n.a.c.</t>
  </si>
  <si>
    <t>5.1.3.01.01.999</t>
  </si>
  <si>
    <t>Trasferimenti in conto capitale per assunzione di debiti di Amministrazioni Locali</t>
  </si>
  <si>
    <t>5.1.3.01.02</t>
  </si>
  <si>
    <t>Altri trasferimenti in conto capitale per assunzione di debiti di Regioni e province autonome</t>
  </si>
  <si>
    <t>5.1.3.01.02.001</t>
  </si>
  <si>
    <t>Altri trasferimenti in conto capitale per assunzione di debiti di Province</t>
  </si>
  <si>
    <t>5.1.3.01.02.002</t>
  </si>
  <si>
    <t>Altri trasferimenti in conto capitale per assunzione di debiti di Comuni</t>
  </si>
  <si>
    <t>5.1.3.01.02.003</t>
  </si>
  <si>
    <t>Altri trasferimenti in conto capitale per assunzione di debiti di Città metropolitane e Roma capitale</t>
  </si>
  <si>
    <t>5.1.3.01.02.004</t>
  </si>
  <si>
    <t>Altri trasferimenti in conto capitale per assunzione di debiti di Unioni di Comuni</t>
  </si>
  <si>
    <t>5.1.3.01.02.005</t>
  </si>
  <si>
    <t>Altri trasferimenti in conto capitale per assunzione di debiti di Comunità Montane</t>
  </si>
  <si>
    <t>5.1.3.01.02.006</t>
  </si>
  <si>
    <t>Altri trasferimenti in conto capitale per assunzione di debiti di Camere di Commercio</t>
  </si>
  <si>
    <t>5.1.3.01.02.007</t>
  </si>
  <si>
    <t>Altri trasferimenti in conto capitale per assunzione di debiti di Università</t>
  </si>
  <si>
    <t>5.1.3.01.02.008</t>
  </si>
  <si>
    <t>Altri trasferimenti in conto capitale per assunzione di debiti di Parchi nazionali e consorzi ed enti autonomi gestori di parchi e aree naturali protette</t>
  </si>
  <si>
    <t>5.1.3.01.02.009</t>
  </si>
  <si>
    <t>Altri trasferimenti in conto capitale per assunzione di debiti di Autorità Portuali</t>
  </si>
  <si>
    <t>5.1.3.01.02.010</t>
  </si>
  <si>
    <t xml:space="preserve">Altri trasferimenti in conto capitale per assunzione di debiti di Aziende sanitarie locali </t>
  </si>
  <si>
    <t>5.1.3.01.02.011</t>
  </si>
  <si>
    <t>Altri trasferimenti in conto capitale per assunzione di debiti di Aziende ospedaliere e Aziende ospedaliere universitarie integrate con il SSN</t>
  </si>
  <si>
    <t>5.1.3.01.02.012</t>
  </si>
  <si>
    <t>Altri trasferimenti in conto capitale per assunzione di debiti di Policlinici</t>
  </si>
  <si>
    <t>5.1.3.01.02.013</t>
  </si>
  <si>
    <t>Altri trasferimenti in conto capitale per assunzione di debiti di Istituti di ricovero e cura a carattere scientifico pubblici</t>
  </si>
  <si>
    <t>5.1.3.01.02.014</t>
  </si>
  <si>
    <t>Altri trasferimenti in conto capitale per assunzione di debiti di altre Amministrazioni Locali produttrici di servizi sanitari</t>
  </si>
  <si>
    <t>5.1.3.01.02.015</t>
  </si>
  <si>
    <t>Altri trasferimenti in conto capitale per assunzione di debiti di Agenzie regionali per le erogazioni in agricoltura</t>
  </si>
  <si>
    <t>5.1.3.01.02.016</t>
  </si>
  <si>
    <t>Altri trasferimenti in conto capitale per assunzione di debiti di altri enti e agenzie regionali e sub regionali</t>
  </si>
  <si>
    <t>5.1.3.01.02.017</t>
  </si>
  <si>
    <t>Altri trasferimenti in conto capitale per assunzione di debiti di Consorzi di enti locali</t>
  </si>
  <si>
    <t>5.1.3.01.02.018</t>
  </si>
  <si>
    <t>Altri trasferimenti in conto capitale per assunzione di debiti di Fondazioni e istituzioni liriche locali e a Teatri stabili di iniziativa pubblica</t>
  </si>
  <si>
    <t>5.1.3.01.02.019</t>
  </si>
  <si>
    <t>Altri trasferimenti in conto capitale per assunzione di debiti di altre Amministrazioni Locali n.a.c.</t>
  </si>
  <si>
    <t>5.1.3.01.02.999</t>
  </si>
  <si>
    <t>Trasferimenti in conto capitale per assunzione di debiti di Enti di Previdenza</t>
  </si>
  <si>
    <t>5.1.3.01.03</t>
  </si>
  <si>
    <t>Altri trasferimenti in conto capitale per assunzione di debiti di INPS</t>
  </si>
  <si>
    <t>5.1.3.01.03.001</t>
  </si>
  <si>
    <t>Altri trasferimenti in conto capitale per assunzione di debiti di INAIL</t>
  </si>
  <si>
    <t>5.1.3.01.03.002</t>
  </si>
  <si>
    <t>Altri trasferimenti in conto capitale per assunzione di debiti di altri Enti di Previdenza n.a.c.</t>
  </si>
  <si>
    <t>5.1.3.01.03.999</t>
  </si>
  <si>
    <t>Trasferimenti in conto capitale per assunzione di debiti di organismi interni e/o unità locali della amministrazione</t>
  </si>
  <si>
    <t>5.1.3.01.04</t>
  </si>
  <si>
    <t>Altri trasferimenti in conto capitale per assunzione di debiti di organismi interni e/o unità locali della amministrazione</t>
  </si>
  <si>
    <t>5.1.3.01.04.001</t>
  </si>
  <si>
    <t>Trasferimenti in conto capitale per assunzione di debiti di Famiglie</t>
  </si>
  <si>
    <t>5.1.3.02</t>
  </si>
  <si>
    <t>5.1.3.02.01</t>
  </si>
  <si>
    <t>Altri trasferimenti in conto capitale per assunzione di debiti di Famiglie</t>
  </si>
  <si>
    <t>5.1.3.02.01.001</t>
  </si>
  <si>
    <t>Trasferimenti in conto capitale per assunzione di debiti di imprese</t>
  </si>
  <si>
    <t>5.1.3.03</t>
  </si>
  <si>
    <t>Trasferimenti in conto capitale per assunzione di debiti di imprese controllate</t>
  </si>
  <si>
    <t>5.1.3.03.01</t>
  </si>
  <si>
    <t>Altri trasferimenti in conto capitale per assunzione di debiti di imprese controllate</t>
  </si>
  <si>
    <t>5.1.3.03.01.001</t>
  </si>
  <si>
    <t>Trasferimenti in conto capitale per assunzione di debiti di altre imprese partecipate</t>
  </si>
  <si>
    <t>5.1.3.03.02</t>
  </si>
  <si>
    <t>Altri trasferimenti in conto capitale per assunzione di debiti di altre imprese partecipate</t>
  </si>
  <si>
    <t>5.1.3.03.02.001</t>
  </si>
  <si>
    <t>Trasferimenti in conto capitale per assunzione di debiti di altre Imprese</t>
  </si>
  <si>
    <t>5.1.3.03.03</t>
  </si>
  <si>
    <t>Altri trasferimenti in conto capitale per assunzione di debiti di altre Imprese</t>
  </si>
  <si>
    <t>5.1.3.03.03.001</t>
  </si>
  <si>
    <t>Trasferimenti in conto capitale per assunzione di debiti di Istituzioni sociali Private - ISP</t>
  </si>
  <si>
    <t>5.1.3.04</t>
  </si>
  <si>
    <t xml:space="preserve">Trasferimenti in conto capitale per assunzione di debiti di Istituzioni Sociali Private </t>
  </si>
  <si>
    <t>5.1.3.04.01</t>
  </si>
  <si>
    <t xml:space="preserve">Altri trasferimenti in conto capitale per assunzione di debiti di Istituzioni Sociali Private </t>
  </si>
  <si>
    <t>5.1.3.04.01.001</t>
  </si>
  <si>
    <t>Trasferimenti in conto capitale per assunzione di debiti della UE e del Resto del Mondo</t>
  </si>
  <si>
    <t>5.1.3.05</t>
  </si>
  <si>
    <t>Trasferimenti in conto capitale per assunzione di debiti dell'Unione Europea</t>
  </si>
  <si>
    <t>5.1.3.05.01</t>
  </si>
  <si>
    <t>Altri trasferimenti in conto capitale per assunzione di debiti dell'Unione Europea</t>
  </si>
  <si>
    <t>5.1.3.05.01.001</t>
  </si>
  <si>
    <t>Trasferimenti in conto capitale per assunzione di debiti del Resto del Mondo</t>
  </si>
  <si>
    <t>5.1.3.05.02</t>
  </si>
  <si>
    <t>Altri trasferimenti in conto capitale per assunzione di debiti del Resto del Mondo</t>
  </si>
  <si>
    <t>5.1.3.05.02.001</t>
  </si>
  <si>
    <t>Trasferimenti in conto capitale per escussione di garanzie senza rivalsa in favore di amministrazioni pubbliche</t>
  </si>
  <si>
    <t>5.1.3.11</t>
  </si>
  <si>
    <t>Trasferimenti in conto capitale per escussione di garanzie senza rivalsa in favore di Amministrazioni centrali</t>
  </si>
  <si>
    <t>5.1.3.11.01</t>
  </si>
  <si>
    <t>Altri trasferimenti in conto capitale verso Ministeri per escussione di garanzie</t>
  </si>
  <si>
    <t>5.1.3.11.01.001</t>
  </si>
  <si>
    <t>Altri trasferimenti in conto capitale verso Presidenza del Consiglio dei Ministri per escussione di garanzie</t>
  </si>
  <si>
    <t>5.1.3.11.01.003</t>
  </si>
  <si>
    <t>Altri trasferimenti in conto capitale verso Organi Costituzionali e di rilievo costituzionale per escussione di garanzie</t>
  </si>
  <si>
    <t>5.1.3.11.01.004</t>
  </si>
  <si>
    <t>Altri trasferimenti in conto capitale verso Agenzie Fiscali per escussione di garanzie</t>
  </si>
  <si>
    <t>5.1.3.11.01.005</t>
  </si>
  <si>
    <t>Altri trasferimenti in conto capitale verso enti di regolazione dell'attività economica per escussione di garanzie</t>
  </si>
  <si>
    <t>5.1.3.11.01.006</t>
  </si>
  <si>
    <t>Altri trasferimenti in conto capitale verso Gruppo Equitalia per escussione di garanzie</t>
  </si>
  <si>
    <t>5.1.3.11.01.007</t>
  </si>
  <si>
    <t>Altri trasferimenti in conto capitale verso Anas S.p.A. per escussione di garanzie</t>
  </si>
  <si>
    <t>5.1.3.11.01.008</t>
  </si>
  <si>
    <t>Altri trasferimenti in conto capitale verso altri enti centrali produttori di servizi economici per escussione di garanzie</t>
  </si>
  <si>
    <t>5.1.3.11.01.009</t>
  </si>
  <si>
    <t>Altri trasferimenti in conto capitale verso autorità amministrative indipendenti per escussione di garanzie</t>
  </si>
  <si>
    <t>5.1.3.11.01.010</t>
  </si>
  <si>
    <t>Altri trasferimenti in conto capitale verso enti centrali a struttura associativa per escussione di garanzie</t>
  </si>
  <si>
    <t>5.1.3.11.01.011</t>
  </si>
  <si>
    <t>Altri trasferimenti in conto capitale verso enti centrali produttori di servizi assistenziali, ricreativi e culturali per escussione di garanzie</t>
  </si>
  <si>
    <t>5.1.3.11.01.012</t>
  </si>
  <si>
    <t>Altri trasferimenti in conto capitale verso enti e istituzioni centrali di ricerca e Istituti e stazioni sperimentali per la ricerca per escussione di garanzie</t>
  </si>
  <si>
    <t>5.1.3.11.01.013</t>
  </si>
  <si>
    <t>Altri trasferimenti in conto capitale verso altre Amministrazioni Centrali n.a.c. per escussione di garanzie</t>
  </si>
  <si>
    <t>5.1.3.11.01.999</t>
  </si>
  <si>
    <t>Trasferimenti in conto capitale per escussione di garanzie senza rivalsa in favore di Amministrazioni Locali</t>
  </si>
  <si>
    <t>5.1.3.11.02</t>
  </si>
  <si>
    <t>Altri trasferimenti in conto capitale verso Regioni e province autonome per escussione di garanzie</t>
  </si>
  <si>
    <t>5.1.3.11.02.001</t>
  </si>
  <si>
    <t>Altri trasferimenti in conto capitale verso Province per escussione di garanzie</t>
  </si>
  <si>
    <t>5.1.3.11.02.002</t>
  </si>
  <si>
    <t>Altri trasferimenti in conto capitale verso Comuni per escussione di garanzie</t>
  </si>
  <si>
    <t>5.1.3.11.02.003</t>
  </si>
  <si>
    <t>Altri trasferimenti in conto capitale verso Città metropolitane e Roma capitale per escussione di garanzie</t>
  </si>
  <si>
    <t>5.1.3.11.02.004</t>
  </si>
  <si>
    <t>Altri trasferimenti in conto capitale verso Unioni di Comuni per escussione di garanzie</t>
  </si>
  <si>
    <t>5.1.3.11.02.005</t>
  </si>
  <si>
    <t>Altri trasferimenti in conto capitale verso Comunità Montane per escussione di garanzie</t>
  </si>
  <si>
    <t>5.1.3.11.02.006</t>
  </si>
  <si>
    <t>Altri trasferimenti in conto capitale verso Camere di Commercio per escussione di garanzie</t>
  </si>
  <si>
    <t>5.1.3.11.02.007</t>
  </si>
  <si>
    <t>Altri trasferimenti in conto capitale verso Università per escussione di garanzie</t>
  </si>
  <si>
    <t>5.1.3.11.02.008</t>
  </si>
  <si>
    <t>Altri trasferimenti in conto capitale verso Parchi nazionali e consorzi ed enti autonomi gestori di parchi e aree naturali protette per escussione di garanzie</t>
  </si>
  <si>
    <t>5.1.3.11.02.009</t>
  </si>
  <si>
    <t>Altri trasferimenti in conto capitale verso Autorità Portuali per escussione di garanzie</t>
  </si>
  <si>
    <t>5.1.3.11.02.010</t>
  </si>
  <si>
    <t>Altri trasferimenti in conto capitale verso Aziende sanitarie locali  per escussione di garanzie</t>
  </si>
  <si>
    <t>5.1.3.11.02.011</t>
  </si>
  <si>
    <t>Altri trasferimenti in conto capitale verso Aziende ospedaliere e Aziende ospedaliere universitarie integrate con il SSN per escussione di garanzie</t>
  </si>
  <si>
    <t>5.1.3.11.02.012</t>
  </si>
  <si>
    <t>Altri trasferimenti in conto capitale verso Policlinici per escussione di garanzie</t>
  </si>
  <si>
    <t>5.1.3.11.02.013</t>
  </si>
  <si>
    <t>Altri trasferimenti in conto capitale verso Istituti di ricovero e cura a carattere scientifico pubblici per escussione di garanzie</t>
  </si>
  <si>
    <t>5.1.3.11.02.014</t>
  </si>
  <si>
    <t>Altri trasferimenti in conto capitale verso altre Amministrazioni Locali produttrici di servizi sanitari per escussione di garanzie</t>
  </si>
  <si>
    <t>5.1.3.11.02.015</t>
  </si>
  <si>
    <t>Altri trasferimenti in conto capitale verso Agenzie regionali per le erogazioni in agricoltura per escussione di garanzie</t>
  </si>
  <si>
    <t>5.1.3.11.02.016</t>
  </si>
  <si>
    <t>Altri trasferimenti in conto capitale verso altri enti e agenzie regionali e sub regionali per escussione di garanzie</t>
  </si>
  <si>
    <t>5.1.3.11.02.017</t>
  </si>
  <si>
    <t>Altri trasferimenti in conto capitale verso Consorzi di enti locali per escussione di garanzie</t>
  </si>
  <si>
    <t>5.1.3.11.02.018</t>
  </si>
  <si>
    <t>Altri trasferimenti in conto capitale verso Fondazioni e istituzioni liriche locali e a Teatri stabili di iniziativa pubblica per escussione di garanzie</t>
  </si>
  <si>
    <t>5.1.3.11.02.019</t>
  </si>
  <si>
    <t>Altri trasferimenti in conto capitale verso altre Amministrazioni Locali n.a.c. per escussione di garanzie</t>
  </si>
  <si>
    <t>5.1.3.11.02.999</t>
  </si>
  <si>
    <t>Trasferimenti in conto capitale per escussione di garanzie senza rivalsa in favore di Enti di previdenza</t>
  </si>
  <si>
    <t>5.1.3.11.03</t>
  </si>
  <si>
    <t>Altri trasferimenti in conto capitale verso INPS per escussione di garanzie</t>
  </si>
  <si>
    <t>5.1.3.11.03.001</t>
  </si>
  <si>
    <t>Altri trasferimenti in conto capitale verso INAIL per escussione di garanzie</t>
  </si>
  <si>
    <t>5.1.3.11.03.002</t>
  </si>
  <si>
    <t>Altri trasferimenti in conto capitale verso altri Enti di Previdenza n.a.c. per escussione di garanzie</t>
  </si>
  <si>
    <t>5.1.3.11.03.999</t>
  </si>
  <si>
    <t>Trasferimenti in conto capitale per escussione di garanzie senza rivalsa in favore di organismi interni e/o unità locali della amministrazione</t>
  </si>
  <si>
    <t>5.1.3.11.04</t>
  </si>
  <si>
    <t>Altri trasferimenti in conto capitale verso organismi interni e/o unità locali della amministrazione per escussione di garanzie</t>
  </si>
  <si>
    <t>5.1.3.11.04.001</t>
  </si>
  <si>
    <t>Trasferimenti in conto capitale per escussione di garanzie senza rivalsa in favore di famiglie</t>
  </si>
  <si>
    <t>5.1.3.12</t>
  </si>
  <si>
    <t>5.1.3.12.01</t>
  </si>
  <si>
    <t>Altri trasferimenti in conto capitale verso Famiglie per escussione di garanzie</t>
  </si>
  <si>
    <t>5.1.3.12.01.001</t>
  </si>
  <si>
    <t>Trasferimenti in conto capitale per escussione di garanzie senza rivalsa in favore di imprese</t>
  </si>
  <si>
    <t>5.1.3.13</t>
  </si>
  <si>
    <t>5.1.3.13.01</t>
  </si>
  <si>
    <t>Altri trasferimenti in conto capitale verso imprese controllate per escussione di garanzie</t>
  </si>
  <si>
    <t>5.1.3.13.01.001</t>
  </si>
  <si>
    <t>5.1.3.13.02</t>
  </si>
  <si>
    <t>Altri trasferimenti in conto capitale verso altre imprese partecipate per escussione di garanzie</t>
  </si>
  <si>
    <t>5.1.3.13.02.001</t>
  </si>
  <si>
    <t>5.1.3.13.03</t>
  </si>
  <si>
    <t>Altri trasferimenti in conto capitale verso altre Imprese per escussione di garanzie</t>
  </si>
  <si>
    <t>5.1.3.13.03.001</t>
  </si>
  <si>
    <t>Trasferimenti in conto capitale per escussione di garanzie senza rivalsa in favore di ISP</t>
  </si>
  <si>
    <t>5.1.3.14</t>
  </si>
  <si>
    <t>5.1.3.14.01</t>
  </si>
  <si>
    <t>Altri trasferimenti in conto capitale verso Istituzioni Sociali Private  per escussione di garanzie</t>
  </si>
  <si>
    <t>5.1.3.14.01.001</t>
  </si>
  <si>
    <t>Trasferimenti in conto capitale per escussione di garanzie senza rivalsa in favore della UE e del Resto del Mondo</t>
  </si>
  <si>
    <t>5.1.3.15</t>
  </si>
  <si>
    <t>Trasferimenti in conto capitale per escussione di garanzie senza rivalsa in favore della UE</t>
  </si>
  <si>
    <t>5.1.3.15.01</t>
  </si>
  <si>
    <t>Altri trasferimenti in conto capitale verso Unione Europea per escussione di garanzie</t>
  </si>
  <si>
    <t>5.1.3.15.01.001</t>
  </si>
  <si>
    <t>Trasferimenti in conto capitale per escussione di garanzie senza rivalsa in favore del Resto del Mondo</t>
  </si>
  <si>
    <t>5.1.3.15.02</t>
  </si>
  <si>
    <t>Altri trasferimenti in conto capitale verso Resto del Mondo per escussione di garanzie</t>
  </si>
  <si>
    <t>5.1.3.15.02.001</t>
  </si>
  <si>
    <t>Trasferimenti in conto capitale a titolo di ripiano disavanzi pregressi a amministrazioni pubbliche</t>
  </si>
  <si>
    <t>5.1.3.16</t>
  </si>
  <si>
    <t>Trasferimenti in conto capitale a titolo di ripiano disavanzi pregressi a Amministrazioni centrali</t>
  </si>
  <si>
    <t>5.1.3.16.01</t>
  </si>
  <si>
    <t>Trasferimenti in conto capitale erogati a titolo di ripiano disavanzi pregressi a Ministeri</t>
  </si>
  <si>
    <t>5.1.3.16.01.001</t>
  </si>
  <si>
    <t>Trasferimenti in conto capitale erogati a titolo di ripiano disavanzi pregressi a Presidenza del Consiglio dei Ministri</t>
  </si>
  <si>
    <t>5.1.3.16.01.003</t>
  </si>
  <si>
    <t>Trasferimenti in conto capitale erogati a titolo di ripiano disavanzi pregressi a Organi Costituzionali e di rilievo costituzionale</t>
  </si>
  <si>
    <t>5.1.3.16.01.004</t>
  </si>
  <si>
    <t>Trasferimenti in conto capitale erogati a titolo di ripiano disavanzi pregressi a Agenzie Fiscali</t>
  </si>
  <si>
    <t>5.1.3.16.01.005</t>
  </si>
  <si>
    <t>Trasferimenti in conto capitale erogati a titolo di ripiano disavanzi pregressi a enti di regolazione dell'attività economica</t>
  </si>
  <si>
    <t>5.1.3.16.01.006</t>
  </si>
  <si>
    <t>Trasferimenti in conto capitale erogati a titolo di ripiano disavanzi pregressi a Gruppo Equitalia</t>
  </si>
  <si>
    <t>5.1.3.16.01.007</t>
  </si>
  <si>
    <t>Trasferimenti in conto capitale erogati a titolo di ripiano disavanzi pregressi a Anas S.p.A.</t>
  </si>
  <si>
    <t>5.1.3.16.01.008</t>
  </si>
  <si>
    <t>Trasferimenti in conto capitale erogati a titolo di ripiano disavanzi pregressi a altri enti centrali produttori di servizi economici</t>
  </si>
  <si>
    <t>5.1.3.16.01.009</t>
  </si>
  <si>
    <t>Trasferimenti in conto capitale erogati a titolo di ripiano disavanzi pregressi a autorità amministrative indipendenti</t>
  </si>
  <si>
    <t>5.1.3.16.01.010</t>
  </si>
  <si>
    <t>Trasferimenti in conto capitale erogati a titolo di ripiano disavanzi pregressi a enti centrali a struttura associativa</t>
  </si>
  <si>
    <t>5.1.3.16.01.011</t>
  </si>
  <si>
    <t>Trasferimenti in conto capitale erogati a titolo di ripiano disavanzi pregressi a enti centrali produttori di servizi assistenziali, ricreativi e culturali</t>
  </si>
  <si>
    <t>5.1.3.16.01.012</t>
  </si>
  <si>
    <t>Trasferimenti in conto capitale erogati a titolo di ripiano disavanzi pregressi a enti e istituzioni centrali di ricerca e Istituti e stazioni sperimentali per la ricerca</t>
  </si>
  <si>
    <t>5.1.3.16.01.013</t>
  </si>
  <si>
    <t>Trasferimenti in conto capitale erogati a titolo di ripiano disavanzi pregressi a altre Amministrazioni Centrali n.a.c.</t>
  </si>
  <si>
    <t>5.1.3.16.01.999</t>
  </si>
  <si>
    <t>Trasferimenti in conto capitale a titolo di ripiano disavanzi pregressi a Amministrazioni Locali</t>
  </si>
  <si>
    <t>5.1.3.16.02</t>
  </si>
  <si>
    <t>Trasferimenti in conto capitale erogati a titolo di ripiano disavanzi pregressi a Regioni e province autonome</t>
  </si>
  <si>
    <t>5.1.3.16.02.001</t>
  </si>
  <si>
    <t>Trasferimenti in conto capitale erogati a titolo di ripiano disavanzi pregressi a Province</t>
  </si>
  <si>
    <t>5.1.3.16.02.002</t>
  </si>
  <si>
    <t>Trasferimenti in conto capitale erogati a titolo di ripiano disavanzi pregressi a Comuni</t>
  </si>
  <si>
    <t>5.1.3.16.02.003</t>
  </si>
  <si>
    <t>Trasferimenti in conto capitale erogati a titolo di ripiano disavanzi pregressi a Città metropolitane e Roma capitale</t>
  </si>
  <si>
    <t>5.1.3.16.02.004</t>
  </si>
  <si>
    <t>Trasferimenti in conto capitale erogati a titolo di ripiano disavanzi pregressi a Unioni di Comuni</t>
  </si>
  <si>
    <t>5.1.3.16.02.005</t>
  </si>
  <si>
    <t>Trasferimenti in conto capitale erogati a titolo di ripiano disavanzi pregressi a Comunità Montane</t>
  </si>
  <si>
    <t>5.1.3.16.02.006</t>
  </si>
  <si>
    <t>Trasferimenti in conto capitale erogati a titolo di ripiano disavanzi pregressi a Camere di Commercio</t>
  </si>
  <si>
    <t>5.1.3.16.02.007</t>
  </si>
  <si>
    <t>Trasferimenti in conto capitale erogati a titolo di ripiano disavanzi pregressi a Università</t>
  </si>
  <si>
    <t>5.1.3.16.02.008</t>
  </si>
  <si>
    <t>Trasferimenti in conto capitale erogati a titolo di ripiano disavanzi pregressi a Parchi nazionali e consorzi ed enti autonomi gestori di parchi e aree naturali protette</t>
  </si>
  <si>
    <t>5.1.3.16.02.009</t>
  </si>
  <si>
    <t>Trasferimenti in conto capitale erogati a titolo di ripiano disavanzi pregressi a Autorità Portuali</t>
  </si>
  <si>
    <t>5.1.3.16.02.010</t>
  </si>
  <si>
    <t xml:space="preserve">Trasferimenti in conto capitale erogati a titolo di ripiano disavanzi pregressi a Aziende sanitarie locali </t>
  </si>
  <si>
    <t>5.1.3.16.02.011</t>
  </si>
  <si>
    <t>Trasferimenti in conto capitale erogati a titolo di ripiano disavanzi pregressi a Aziende ospedaliere e Aziende ospedaliere universitarie integrate con il SSN</t>
  </si>
  <si>
    <t>5.1.3.16.02.012</t>
  </si>
  <si>
    <t>Trasferimenti in conto capitale erogati a titolo di ripiano disavanzi pregressi a Policlinici</t>
  </si>
  <si>
    <t>5.1.3.16.02.013</t>
  </si>
  <si>
    <t>Trasferimenti in conto capitale erogati a titolo di ripiano disavanzi pregressi a Istituti di ricovero e cura a carattere scientifico pubblici</t>
  </si>
  <si>
    <t>5.1.3.16.02.014</t>
  </si>
  <si>
    <t>Trasferimenti in conto capitale erogati a titolo di ripiano disavanzi pregressi a altre Amministrazioni Locali produttrici di servizi sanitari</t>
  </si>
  <si>
    <t>5.1.3.16.02.015</t>
  </si>
  <si>
    <t>Trasferimenti in conto capitale erogati a titolo di ripiano disavanzi pregressi a Agenzie regionali per le erogazioni in agricoltura</t>
  </si>
  <si>
    <t>5.1.3.16.02.016</t>
  </si>
  <si>
    <t>Trasferimenti in conto capitale erogati a titolo di ripiano disavanzi pregressi a altri enti e agenzie regionali e sub regionali</t>
  </si>
  <si>
    <t>5.1.3.16.02.017</t>
  </si>
  <si>
    <t>Trasferimenti in conto capitale erogati a titolo di ripiano disavanzi pregressi a Consorzi di enti locali</t>
  </si>
  <si>
    <t>5.1.3.16.02.018</t>
  </si>
  <si>
    <t>Trasferimenti in conto capitale erogati a titolo di ripiano disavanzi pregressi a Fondazioni e istituzioni liriche locali e a Teatri stabili di iniziativa pubblica</t>
  </si>
  <si>
    <t>5.1.3.16.02.019</t>
  </si>
  <si>
    <t>Trasferimenti in conto capitale erogati a titolo di ripiano disavanzi pregressi a altre Amministrazioni Locali n.a.c.</t>
  </si>
  <si>
    <t>5.1.3.16.02.999</t>
  </si>
  <si>
    <t>Trasferimenti in conto capitale a titolo di ripiano disavanzi pregressi a Enti di Previdenza</t>
  </si>
  <si>
    <t>5.1.3.16.03</t>
  </si>
  <si>
    <t>Trasferimenti in conto capitale erogati a titolo di ripiano disavanzi pregressi a INPS</t>
  </si>
  <si>
    <t>5.1.3.16.03.001</t>
  </si>
  <si>
    <t>Trasferimenti in conto capitale erogati a titolo di ripiano disavanzi pregressi a INAIL</t>
  </si>
  <si>
    <t>5.1.3.16.03.002</t>
  </si>
  <si>
    <t>Trasferimenti in conto capitale erogati a titolo di ripiano disavanzi pregressi a altri Enti di Previdenza n.a.c.</t>
  </si>
  <si>
    <t>5.1.3.16.03.999</t>
  </si>
  <si>
    <t>Trasferimenti in conto capitale a titolo di ripiano disavanzi pregressi a organismi interni e/o unità locali della amministrazione</t>
  </si>
  <si>
    <t>5.1.3.16.04</t>
  </si>
  <si>
    <t>Trasferimenti in conto capitale erogati a titolo di ripiano disavanzi pregressi a organismi interni e/o unità locali della amministrazione</t>
  </si>
  <si>
    <t>5.1.3.16.04.001</t>
  </si>
  <si>
    <t>Trasferimenti in conto capitale a titolo di ripiano disavanzi pregressi a Famiglie</t>
  </si>
  <si>
    <t>5.1.3.17</t>
  </si>
  <si>
    <t>5.1.3.17.01</t>
  </si>
  <si>
    <t>Trasferimenti in conto capitale erogati a titolo di ripiano disavanzi pregressi a Famiglie</t>
  </si>
  <si>
    <t>5.1.3.17.01.001</t>
  </si>
  <si>
    <t>Trasferimenti in conto capitale a titolo di ripiano disavanzi pregressi a Imprese</t>
  </si>
  <si>
    <t>5.1.3.18</t>
  </si>
  <si>
    <t>Trasferimenti in conto capitale a titolo di ripiano disavanzi pregressi a imprese controllate</t>
  </si>
  <si>
    <t>5.1.3.18.01</t>
  </si>
  <si>
    <t>Trasferimenti in conto capitale erogati a titolo di ripiano disavanzi pregressi a imprese controllate</t>
  </si>
  <si>
    <t>5.1.3.18.01.001</t>
  </si>
  <si>
    <t>Trasferimenti in conto capitale a titolo di ripiano disavanzi pregressi a altre imprese partecipate</t>
  </si>
  <si>
    <t>5.1.3.18.02</t>
  </si>
  <si>
    <t>Trasferimenti in conto capitale erogati a titolo di ripiano disavanzi pregressi a altre imprese partecipate</t>
  </si>
  <si>
    <t>5.1.3.18.02.001</t>
  </si>
  <si>
    <t>Trasferimenti in conto capitale a titolo di ripiano disavanzi pregressi a altre Imprese</t>
  </si>
  <si>
    <t>5.1.3.18.03</t>
  </si>
  <si>
    <t>Trasferimenti in conto capitale erogati a titolo di ripiano disavanzi pregressi a altre Imprese</t>
  </si>
  <si>
    <t>5.1.3.18.03.001</t>
  </si>
  <si>
    <t>Trasferimenti in conto capitale a titolo di ripiano disavanzi pregressi a Istituzioni sociali Private - ISP</t>
  </si>
  <si>
    <t>5.1.3.19</t>
  </si>
  <si>
    <t xml:space="preserve">Trasferimenti in conto capitale a titolo di ripiano disavanzi pregressi a Istituzioni Sociali Private </t>
  </si>
  <si>
    <t>5.1.3.19.01</t>
  </si>
  <si>
    <t xml:space="preserve">Trasferimenti in conto capitale erogati a titolo di ripiano disavanzi pregressi a Istituzioni Sociali Private </t>
  </si>
  <si>
    <t>5.1.3.19.01.001</t>
  </si>
  <si>
    <t>Trasferimenti in conto capitale a titolo di ripiano disavanzi pregressi alla UE e al Resto del Mondo</t>
  </si>
  <si>
    <t>5.1.3.20</t>
  </si>
  <si>
    <t>Trasferimenti in conto capitale a titolo di ripiano disavanzi pregressi all'Unione Europea</t>
  </si>
  <si>
    <t>5.1.3.20.01</t>
  </si>
  <si>
    <t>Trasferimenti in conto capitale erogati a titolo di ripiano disavanzi pregressi all'Unione Europea</t>
  </si>
  <si>
    <t>5.1.3.20.01.001</t>
  </si>
  <si>
    <t>Trasferimenti in conto capitale a titolo di ripiano disavanzi pregressi al Resto del Mondo</t>
  </si>
  <si>
    <t>5.1.3.20.02</t>
  </si>
  <si>
    <t>Trasferimenti in conto capitale erogati a titolo di ripiano disavanzi pregressi al Resto del Mondo</t>
  </si>
  <si>
    <t>5.1.3.20.02.001</t>
  </si>
  <si>
    <t>Altri trasferimenti in conto capitale a amministrazioni pubbliche</t>
  </si>
  <si>
    <t>5.1.3.21</t>
  </si>
  <si>
    <t>Altri trasferimenti in conto capitale a Amministrazioni centrali</t>
  </si>
  <si>
    <t>5.1.3.21.01</t>
  </si>
  <si>
    <t>Altri trasferimenti in conto capitale n.a.c. a Ministeri</t>
  </si>
  <si>
    <t>5.1.3.21.01.001</t>
  </si>
  <si>
    <t>Altri trasferimenti in conto capitale n.a.c. a Presidenza del Consiglio dei Ministri</t>
  </si>
  <si>
    <t>5.1.3.21.01.003</t>
  </si>
  <si>
    <t>Altri trasferimenti in conto capitale n.a.c. a Organi Costituzionali e di rilievo costituzionale</t>
  </si>
  <si>
    <t>5.1.3.21.01.004</t>
  </si>
  <si>
    <t>Altri trasferimenti in conto capitale n.a.c. a Agenzie Fiscali</t>
  </si>
  <si>
    <t>5.1.3.21.01.005</t>
  </si>
  <si>
    <t>Altri trasferimenti in conto capitale n.a.c. a enti di regolazione dell'attività economica</t>
  </si>
  <si>
    <t>5.1.3.21.01.006</t>
  </si>
  <si>
    <t>Altri trasferimenti in conto capitale n.a.c. a Gruppo Equitalia</t>
  </si>
  <si>
    <t>5.1.3.21.01.007</t>
  </si>
  <si>
    <t>Altri trasferimenti in conto capitale n.a.c. a Anas S.p.A.</t>
  </si>
  <si>
    <t>5.1.3.21.01.008</t>
  </si>
  <si>
    <t>Altri trasferimenti in conto capitale n.a.c. a altri enti centrali produttori di servizi economici</t>
  </si>
  <si>
    <t>5.1.3.21.01.009</t>
  </si>
  <si>
    <t>Altri trasferimenti in conto capitale n.a.c. a autorità amministrative indipendenti</t>
  </si>
  <si>
    <t>5.1.3.21.01.010</t>
  </si>
  <si>
    <t>Altri trasferimenti in conto capitale n.a.c. a enti centrali a struttura associativa</t>
  </si>
  <si>
    <t>5.1.3.21.01.011</t>
  </si>
  <si>
    <t>Altri trasferimenti in conto capitale n.a.c. a enti centrali produttori di servizi assistenziali, ricreativi e culturali</t>
  </si>
  <si>
    <t>5.1.3.21.01.012</t>
  </si>
  <si>
    <t>Altri trasferimenti in conto capitale n.a.c. a enti e istituzioni centrali di ricerca e Istituti e stazioni sperimentali per la ricerca</t>
  </si>
  <si>
    <t>5.1.3.21.01.013</t>
  </si>
  <si>
    <t>Altri trasferimenti in conto capitale n.a.c. a altre Amministrazioni Centrali n.a.c.</t>
  </si>
  <si>
    <t>5.1.3.21.01.999</t>
  </si>
  <si>
    <t>Altri trasferimenti in conto capitale a Amministrazioni Locali</t>
  </si>
  <si>
    <t>5.1.3.21.02</t>
  </si>
  <si>
    <t>Altri trasferimenti in conto capitale n.a.c. a Regioni e province autonome</t>
  </si>
  <si>
    <t>5.1.3.21.02.001</t>
  </si>
  <si>
    <t>Altri trasferimenti in conto capitale n.a.c. a Province</t>
  </si>
  <si>
    <t>5.1.3.21.02.002</t>
  </si>
  <si>
    <t>Altri trasferimenti in conto capitale n.a.c. a Comuni</t>
  </si>
  <si>
    <t>5.1.3.21.02.003</t>
  </si>
  <si>
    <t>Altri trasferimenti in conto capitale n.a.c. a Città metropolitane e Roma capitale</t>
  </si>
  <si>
    <t>5.1.3.21.02.004</t>
  </si>
  <si>
    <t>Altri trasferimenti in conto capitale n.a.c. a Unioni di Comuni</t>
  </si>
  <si>
    <t>5.1.3.21.02.005</t>
  </si>
  <si>
    <t>Altri trasferimenti in conto capitale n.a.c. a Comunità Montane</t>
  </si>
  <si>
    <t>5.1.3.21.02.006</t>
  </si>
  <si>
    <t>Altri trasferimenti in conto capitale n.a.c. a Camere di Commercio</t>
  </si>
  <si>
    <t>5.1.3.21.02.007</t>
  </si>
  <si>
    <t>Altri trasferimenti in conto capitale n.a.c. a Università</t>
  </si>
  <si>
    <t>5.1.3.21.02.008</t>
  </si>
  <si>
    <t>Altri trasferimenti in conto capitale n.a.c. a Parchi nazionali e consorzi ed enti autonomi gestori di parchi e aree naturali protette</t>
  </si>
  <si>
    <t>5.1.3.21.02.009</t>
  </si>
  <si>
    <t>Altri trasferimenti in conto capitale n.a.c. a Autorità Portuali</t>
  </si>
  <si>
    <t>5.1.3.21.02.010</t>
  </si>
  <si>
    <t xml:space="preserve">Altri trasferimenti in conto capitale n.a.c. a Aziende sanitarie locali </t>
  </si>
  <si>
    <t>5.1.3.21.02.011</t>
  </si>
  <si>
    <t>Altri trasferimenti in conto capitale n.a.c. a Aziende ospedaliere e Aziende ospedaliere universitarie integrate con il SSN</t>
  </si>
  <si>
    <t>5.1.3.21.02.012</t>
  </si>
  <si>
    <t>Altri trasferimenti in conto capitale n.a.c. a Policlinici</t>
  </si>
  <si>
    <t>5.1.3.21.02.013</t>
  </si>
  <si>
    <t>Altri trasferimenti in conto capitale n.a.c. a Istituti di ricovero e cura a carattere scientifico pubblici</t>
  </si>
  <si>
    <t>5.1.3.21.02.014</t>
  </si>
  <si>
    <t>Altri trasferimenti in conto capitale n.a.c. a altre Amministrazioni Locali produttrici di servizi sanitari</t>
  </si>
  <si>
    <t>5.1.3.21.02.015</t>
  </si>
  <si>
    <t>Altri trasferimenti in conto capitale n.a.c. a Agenzie regionali per le erogazioni in agricoltura</t>
  </si>
  <si>
    <t>5.1.3.21.02.016</t>
  </si>
  <si>
    <t>Altri trasferimenti in conto capitale n.a.c. a altri enti e agenzie regionali e sub regionali</t>
  </si>
  <si>
    <t>5.1.3.21.02.017</t>
  </si>
  <si>
    <t>Altri trasferimenti in conto capitale n.a.c. a Consorzi di enti locali</t>
  </si>
  <si>
    <t>5.1.3.21.02.018</t>
  </si>
  <si>
    <t>Altri trasferimenti in conto capitale n.a.c. a Fondazioni e istituzioni liriche locali e a Teatri stabili di iniziativa pubblica</t>
  </si>
  <si>
    <t>5.1.3.21.02.019</t>
  </si>
  <si>
    <t>Altri trasferimenti in conto capitale n.a.c. a Aziende sanitarie locali  a titolo di ripiano perdite pregresse del SSR</t>
  </si>
  <si>
    <t>5.1.3.21.02.024</t>
  </si>
  <si>
    <t>Altri trasferimenti in conto capitale n.a.c. a Aziende ospedaliere e Aziende ospedaliere universitarie integrate con il SSN a titolo di ripiano perdite pregresse del SSR</t>
  </si>
  <si>
    <t>5.1.3.21.02.029</t>
  </si>
  <si>
    <t>Altri trasferimenti in conto capitale n.a.c. a Istituti di ricovero e cura a carattere scientifico pubblici a titolo di ripiano perdite pregresse del SSR</t>
  </si>
  <si>
    <t>5.1.3.21.02.037</t>
  </si>
  <si>
    <t>Altri trasferimenti in conto capitale n.a.c. a altre Amministrazioni Locali n.a.c.</t>
  </si>
  <si>
    <t>5.1.3.21.02.999</t>
  </si>
  <si>
    <t>Altri trasferimenti in conto capitale a Enti di Previdenza</t>
  </si>
  <si>
    <t>5.1.3.21.03</t>
  </si>
  <si>
    <t>Altri trasferimenti in conto capitale n.a.c. a INPS</t>
  </si>
  <si>
    <t>5.1.3.21.03.001</t>
  </si>
  <si>
    <t>Altri trasferimenti in conto capitale n.a.c. a INAIL</t>
  </si>
  <si>
    <t>5.1.3.21.03.002</t>
  </si>
  <si>
    <t>Altri trasferimenti in conto capitale n.a.c. a altri Enti di Previdenza n.a.c.</t>
  </si>
  <si>
    <t>5.1.3.21.03.999</t>
  </si>
  <si>
    <t>Altri trasferimenti in conto capitale a organismi interni e/o unità locali della amministrazione</t>
  </si>
  <si>
    <t>5.1.3.21.04</t>
  </si>
  <si>
    <t>Altri trasferimenti in conto capitale n.a.c. a organismi interni e/o unità locali della amministrazione</t>
  </si>
  <si>
    <t>5.1.3.21.04.001</t>
  </si>
  <si>
    <t>Altri trasferimenti in conto capitale a Famiglie</t>
  </si>
  <si>
    <t>5.1.3.22</t>
  </si>
  <si>
    <t>5.1.3.22.01</t>
  </si>
  <si>
    <t>Altri trasferimenti in conto capitale n.a.c. a Famiglie</t>
  </si>
  <si>
    <t>5.1.3.22.01.001</t>
  </si>
  <si>
    <t>Altri trasferimenti in conto capitale a Imprese</t>
  </si>
  <si>
    <t>5.1.3.23</t>
  </si>
  <si>
    <t>Altri trasferimenti in conto capitale a imprese controllate</t>
  </si>
  <si>
    <t>5.1.3.23.01</t>
  </si>
  <si>
    <t>Altri trasferimenti in conto capitale n.a.c. a imprese controllate</t>
  </si>
  <si>
    <t>5.1.3.23.01.001</t>
  </si>
  <si>
    <t>Altri trasferimenti in conto capitale a altre imprese partecipate</t>
  </si>
  <si>
    <t>5.1.3.23.02</t>
  </si>
  <si>
    <t>Altri trasferimenti in conto capitale n.a.c. a altre imprese partecipate</t>
  </si>
  <si>
    <t>5.1.3.23.02.001</t>
  </si>
  <si>
    <t>Altri trasferimenti in conto capitale a altre Imprese</t>
  </si>
  <si>
    <t>5.1.3.23.03</t>
  </si>
  <si>
    <t>Altri trasferimenti in conto capitale n.a.c. a altre Imprese</t>
  </si>
  <si>
    <t>5.1.3.23.03.001</t>
  </si>
  <si>
    <t>Altri trasferimenti in conto capitale a Istituzioni sociali Private - ISP</t>
  </si>
  <si>
    <t>5.1.3.24</t>
  </si>
  <si>
    <t xml:space="preserve">Altri trasferimenti in conto capitale a Istituzioni Sociali Private </t>
  </si>
  <si>
    <t>5.1.3.24.01</t>
  </si>
  <si>
    <t xml:space="preserve">Altri trasferimenti in conto capitale n.a.c. a Istituzioni Sociali Private </t>
  </si>
  <si>
    <t>5.1.3.24.01.001</t>
  </si>
  <si>
    <t>Altri trasferimenti in conto capitale alla UE e al Resto del Mondo</t>
  </si>
  <si>
    <t>5.1.3.25</t>
  </si>
  <si>
    <t>Altri trasferimenti in conto capitale all'Unione Europea</t>
  </si>
  <si>
    <t>5.1.3.25.01</t>
  </si>
  <si>
    <t>Altri trasferimenti in conto capitale n.a.c. all'Unione Europea</t>
  </si>
  <si>
    <t>5.1.3.25.01.001</t>
  </si>
  <si>
    <t>Altri trasferimenti in conto capitale al Resto del Mondo</t>
  </si>
  <si>
    <t>5.1.3.25.02</t>
  </si>
  <si>
    <t>Altri trasferimenti in conto capitale n.a.c. al Resto del Mondo</t>
  </si>
  <si>
    <t>5.1.3.25.02.001</t>
  </si>
  <si>
    <t>Minusvalenze</t>
  </si>
  <si>
    <t>5.1.4</t>
  </si>
  <si>
    <t>Minusvalenza da alienazione di beni materiali</t>
  </si>
  <si>
    <t>5.1.4.01</t>
  </si>
  <si>
    <t>Minusvalenze da alienazione di Mezzi di trasporto ad uso civile, di sicurezza e ordine pubblico</t>
  </si>
  <si>
    <t>5.1.4.01.01</t>
  </si>
  <si>
    <t>Minusvalenze da alienazione di Mezzi di trasporto stradali</t>
  </si>
  <si>
    <t>5.1.4.01.01.001</t>
  </si>
  <si>
    <t>Minusvalenze da alienazione di Mezzi di trasporto aerei</t>
  </si>
  <si>
    <t>5.1.4.01.01.002</t>
  </si>
  <si>
    <t>Minusvalenze da alienazione di Mezzi di trasporto per vie d'acqua</t>
  </si>
  <si>
    <t>5.1.4.01.01.003</t>
  </si>
  <si>
    <t>Minusvalenza da alienazione di altri mezzi di trasporto ad uso civile, di sicurezza e ordine pubblico n.a.c.</t>
  </si>
  <si>
    <t>5.1.4.01.01.999</t>
  </si>
  <si>
    <t>Minusvalenze da alienazione di Mobili e arredi</t>
  </si>
  <si>
    <t>5.1.4.01.03</t>
  </si>
  <si>
    <t>Minusvalenza da alienazione di mobili e arredi per ufficio</t>
  </si>
  <si>
    <t>5.1.4.01.03.001</t>
  </si>
  <si>
    <t>Minusvalenza da alienazione di mobili e arredi per alloggi e pertinenze</t>
  </si>
  <si>
    <t>5.1.4.01.03.002</t>
  </si>
  <si>
    <t>Minusvalenza da alienazione di mobili e arredi per laboratori</t>
  </si>
  <si>
    <t>5.1.4.01.03.003</t>
  </si>
  <si>
    <t>Minusvalenza da alienazione di mobili e arredi n.a.c.</t>
  </si>
  <si>
    <t>5.1.4.01.03.999</t>
  </si>
  <si>
    <t>Minusvalenze da alienazione di impianti e macchinari</t>
  </si>
  <si>
    <t>5.1.4.01.04</t>
  </si>
  <si>
    <t>Minusvalenza da alienazione di Macchinari</t>
  </si>
  <si>
    <t>5.1.4.01.04.001</t>
  </si>
  <si>
    <t>Minusvalenza da alienazione di impianti</t>
  </si>
  <si>
    <t>5.1.4.01.04.002</t>
  </si>
  <si>
    <r>
      <t>Minusvalenze da alienazione di attrezzature</t>
    </r>
    <r>
      <rPr>
        <b/>
        <strike/>
        <sz val="11"/>
        <color indexed="8"/>
        <rFont val="Calibri"/>
        <family val="2"/>
      </rPr>
      <t xml:space="preserve"> scientifiche e sanitarie</t>
    </r>
  </si>
  <si>
    <t>5.1.4.01.05</t>
  </si>
  <si>
    <t>Minusvalenza da alienazione di attrezzature scientifiche</t>
  </si>
  <si>
    <t>5.1.4.01.05.001</t>
  </si>
  <si>
    <t>Minusvalenza da alienazione di attrezzature sanitarie</t>
  </si>
  <si>
    <t>5.1.4.01.05.002</t>
  </si>
  <si>
    <t>Minusvalenza da alienazione di attrezzature diverse</t>
  </si>
  <si>
    <t>5.1.4.01.05.999</t>
  </si>
  <si>
    <t>Minusvalenze da alienazione di macchine per ufficio</t>
  </si>
  <si>
    <t>5.1.4.01.06</t>
  </si>
  <si>
    <t>Minusvalenza da alienazione di Macchinari per ufficio</t>
  </si>
  <si>
    <t>5.1.4.01.06.001</t>
  </si>
  <si>
    <t>Minusvalenze da alienazione di hardware</t>
  </si>
  <si>
    <t>5.1.4.01.07</t>
  </si>
  <si>
    <t>Minusvalenza da Alienazione di server</t>
  </si>
  <si>
    <t>5.1.4.01.07.001</t>
  </si>
  <si>
    <t>Minusvalenza da Alienazione di postazioni di lavoro</t>
  </si>
  <si>
    <t>5.1.4.01.07.002</t>
  </si>
  <si>
    <t>Minusvalenza da Alienazione di periferiche</t>
  </si>
  <si>
    <t>5.1.4.01.07.003</t>
  </si>
  <si>
    <t>Minusvalenza da Alienazione di apparati di telecomunicazione</t>
  </si>
  <si>
    <t>5.1.4.01.07.004</t>
  </si>
  <si>
    <t>Minusvalenza da Alienazione di Tablet e dispositivi di telefonia fissa e mobile</t>
  </si>
  <si>
    <t>5.1.4.01.07.005</t>
  </si>
  <si>
    <t>Minusvalenza da Alienazione di hardware n.a.c.</t>
  </si>
  <si>
    <t>5.1.4.01.07.999</t>
  </si>
  <si>
    <t>Minusvalenze da alienazione di Beni immobili</t>
  </si>
  <si>
    <t>5.1.4.01.08</t>
  </si>
  <si>
    <t>Minusvalenza da alienazione di Fabbricati ad uso abitativo</t>
  </si>
  <si>
    <t>5.1.4.01.08.001</t>
  </si>
  <si>
    <r>
      <t xml:space="preserve">Minusvalenza da alienazione di Fabbricati ad uso commerciale </t>
    </r>
    <r>
      <rPr>
        <b/>
        <strike/>
        <sz val="10"/>
        <color indexed="8"/>
        <rFont val="Calibri"/>
        <family val="2"/>
      </rPr>
      <t>e istituzionale</t>
    </r>
  </si>
  <si>
    <t>5.1.4.01.08.002</t>
  </si>
  <si>
    <t>Minusvalenza da alienazione di Fabbricati ad uso scolastico</t>
  </si>
  <si>
    <t>5.1.4.01.08.003</t>
  </si>
  <si>
    <t>Minusvalenza da alienazione di Fabbricati industriali e costruzioni leggere</t>
  </si>
  <si>
    <t>5.1.4.01.08.004</t>
  </si>
  <si>
    <t>Minusvalenza da alienazione di Fabbricati rurali</t>
  </si>
  <si>
    <t>5.1.4.01.08.005</t>
  </si>
  <si>
    <t>Minusvalenza da alienazione di Fabbricati Ospedalieri e altre strutture sanitarie</t>
  </si>
  <si>
    <t>5.1.4.01.08.007</t>
  </si>
  <si>
    <t>Minusvalenza da alienazione di Infrastrutture telematiche</t>
  </si>
  <si>
    <t>5.1.4.01.08.009</t>
  </si>
  <si>
    <t>Minusvalenza da alienazione di Infrastrutture idrauliche</t>
  </si>
  <si>
    <t>5.1.4.01.08.010</t>
  </si>
  <si>
    <t>Minusvalenza da alienazione di Infrastrutture portuali e aeroportuali</t>
  </si>
  <si>
    <t>5.1.4.01.08.011</t>
  </si>
  <si>
    <t>Minusvalenza da alienazione di Infrastrutture stradali</t>
  </si>
  <si>
    <t>5.1.4.01.08.012</t>
  </si>
  <si>
    <t>Minusvalenza da alienazione di Altre vie di comunicazione</t>
  </si>
  <si>
    <t>5.1.4.01.08.013</t>
  </si>
  <si>
    <t>Minusvalenza da alienazione di Opere per la sistemazione del suolo</t>
  </si>
  <si>
    <t>5.1.4.01.08.014</t>
  </si>
  <si>
    <t>Minusvalenza da alienazione di Impianti sportivi</t>
  </si>
  <si>
    <t>5.1.4.01.08.015</t>
  </si>
  <si>
    <t>Minusvalenza da alienazione di Fabbricati destinati ad asili nido</t>
  </si>
  <si>
    <t>5.1.4.01.08.016</t>
  </si>
  <si>
    <t>Minusvalenza da alienazione di Fabbricati ad uso strumentale</t>
  </si>
  <si>
    <t>5.1.4.01.08.017</t>
  </si>
  <si>
    <t>Minusvalenza da alienazione beni immobili n.a.c.</t>
  </si>
  <si>
    <t>5.1.4.01.08.999</t>
  </si>
  <si>
    <t>Minusvalenze da alienazione di Oggetti di valore</t>
  </si>
  <si>
    <t>5.1.4.01.09</t>
  </si>
  <si>
    <t>Minusvalenza da alienazione di Oggetti di valore</t>
  </si>
  <si>
    <t>5.1.4.01.09.001</t>
  </si>
  <si>
    <t>Minusvalenze da alienazione di diritti reali</t>
  </si>
  <si>
    <t>5.1.4.01.10</t>
  </si>
  <si>
    <t>Minusvalenza da alienazione di diritti reali</t>
  </si>
  <si>
    <t>5.1.4.01.10.001</t>
  </si>
  <si>
    <t>Minusvalenze da alienazione di Altri beni materiali</t>
  </si>
  <si>
    <t>5.1.4.01.99</t>
  </si>
  <si>
    <t>Minusvalenza da alienazione di Materiale bibliografico</t>
  </si>
  <si>
    <t>5.1.4.01.99.001</t>
  </si>
  <si>
    <t>Minusvalenza da alienazione di Strumenti musicali</t>
  </si>
  <si>
    <t>5.1.4.01.99.002</t>
  </si>
  <si>
    <t>Minusvalenza da alienazione di beni materiali n.a.c.</t>
  </si>
  <si>
    <t>5.1.4.01.99.999</t>
  </si>
  <si>
    <t>Minusvalenza da alienazione di Terreni e beni materiali non prodotti</t>
  </si>
  <si>
    <t>5.1.4.02</t>
  </si>
  <si>
    <t>Minusvalenze da alienazione di Terreni</t>
  </si>
  <si>
    <t>5.1.4.02.01</t>
  </si>
  <si>
    <t>Minusvalenza da cessione di Terreni agricoli</t>
  </si>
  <si>
    <t>5.1.4.02.01.001</t>
  </si>
  <si>
    <t>Minusvalenza da cessione di Terreni edificabili</t>
  </si>
  <si>
    <t>5.1.4.02.01.002</t>
  </si>
  <si>
    <t>Minusvalenza da cessione di terreni n.a.c.</t>
  </si>
  <si>
    <t>5.1.4.02.01.999</t>
  </si>
  <si>
    <t>Minusvalenze da alienazione di Beni del demanio naturale</t>
  </si>
  <si>
    <t>5.1.4.02.02</t>
  </si>
  <si>
    <t>Minusvalenza da cessione di beni del Demanio marittimo</t>
  </si>
  <si>
    <t>5.1.4.02.02.001</t>
  </si>
  <si>
    <t>Minusvalenza da cessione di beni del Demanio idrico</t>
  </si>
  <si>
    <t>5.1.4.02.02.002</t>
  </si>
  <si>
    <t>Minusvalenza da cessione di beni del patrimonio faunistico</t>
  </si>
  <si>
    <t>5.1.4.02.02.003</t>
  </si>
  <si>
    <t>Minusvalenza da cessione di beni del patrimonio floreale</t>
  </si>
  <si>
    <t>5.1.4.02.02.004</t>
  </si>
  <si>
    <t>Minusvalenza da alienazione di beni immateriali</t>
  </si>
  <si>
    <t>5.1.4.03</t>
  </si>
  <si>
    <t>Minusvalenze da alienazione di software</t>
  </si>
  <si>
    <t>5.1.4.03.01</t>
  </si>
  <si>
    <t>Minusvalenza da Alienazione di software</t>
  </si>
  <si>
    <t>5.1.4.03.01.001</t>
  </si>
  <si>
    <t>Minusvalenze da alienazione di Brevetti</t>
  </si>
  <si>
    <t>5.1.4.03.02</t>
  </si>
  <si>
    <t>Minusvalenza da alienazione di Brevetti</t>
  </si>
  <si>
    <t>5.1.4.03.02.001</t>
  </si>
  <si>
    <t>Minusvalenze da alienazione di Opere dell'ingegno e Diritti d'autore</t>
  </si>
  <si>
    <t>5.1.4.03.03</t>
  </si>
  <si>
    <t>Minusvalenza da alienazione di Opere dell'ingegno e Diritti d'autore</t>
  </si>
  <si>
    <t>5.1.4.03.03.001</t>
  </si>
  <si>
    <t>Minusvalenze da alienazione di altri beni immateriali n.a.c.</t>
  </si>
  <si>
    <t>5.1.4.03.99</t>
  </si>
  <si>
    <t>Minusvalenza da alienazione di altri beni immateriali n.a.c.</t>
  </si>
  <si>
    <t>5.1.4.03.99.001</t>
  </si>
  <si>
    <t>Minusvalenze da alienazione di azioni e partecipazioni e conferimenti di capitale</t>
  </si>
  <si>
    <t>5.1.4.04</t>
  </si>
  <si>
    <t>Minusvalenze da alienazione di partecipazioni, azioni e conferimenti di capitale in imprese incluse nelle amministrazioni centrali</t>
  </si>
  <si>
    <t>5.1.4.04.01</t>
  </si>
  <si>
    <t>Minusvalenze da Alienazione di partecipazioni in imprese controllate incluse nelle Amministrazioni Centrali</t>
  </si>
  <si>
    <t>5.1.4.04.01.001</t>
  </si>
  <si>
    <t>Minusvalenze da Alienazione di partecipazioni in altre imprese partecipate incluse nelle Amministrazioni Centrali</t>
  </si>
  <si>
    <t>5.1.4.04.01.002</t>
  </si>
  <si>
    <t>Minusvalenze da Alienazione di partecipazioni in altre imprese incluse nelle Amministrazioni Centrali</t>
  </si>
  <si>
    <t>5.1.4.04.01.003</t>
  </si>
  <si>
    <t>Minusvalenze da alienazione di partecipazioni, azioni e conferimenti di capitale in imprese incluse nelle amministrazioni locali</t>
  </si>
  <si>
    <t>5.1.4.04.02</t>
  </si>
  <si>
    <t>Minusvalenze da Alienazione di partecipazioni in imprese controllate incluse nelle Amministrazioni Locali</t>
  </si>
  <si>
    <t>5.1.4.04.02.001</t>
  </si>
  <si>
    <t>Minusvalenze da Alienazione di partecipazioni in altre imprese partecipate incluse nelle Amministrazioni Locali</t>
  </si>
  <si>
    <t>5.1.4.04.02.002</t>
  </si>
  <si>
    <t>Minusvalenze da Alienazione di partecipazioni in altre imprese incluse nelle Amministrazioni Locali</t>
  </si>
  <si>
    <t>5.1.4.04.02.003</t>
  </si>
  <si>
    <t>Minusvalenze da alienazione di partecipazioni, azioni e conferimenti di capitale in altre imprese</t>
  </si>
  <si>
    <t>5.1.4.04.03</t>
  </si>
  <si>
    <t>Minusvalenze da Alienazione di partecipazioni in imprese controllate</t>
  </si>
  <si>
    <t>5.1.4.04.03.001</t>
  </si>
  <si>
    <t>Minusvalenze da Alienazione di partecipazioni in altre imprese partecipate</t>
  </si>
  <si>
    <t>5.1.4.04.03.002</t>
  </si>
  <si>
    <t>Minusvalenze da Alienazione di partecipazioni in altre imprese</t>
  </si>
  <si>
    <t>5.1.4.04.03.003</t>
  </si>
  <si>
    <t>Minusvalenze da alienazione di partecipazioni, azioni e conferimenti di capitale in Istituzioni sociali private - ISP</t>
  </si>
  <si>
    <t>5.1.4.04.04</t>
  </si>
  <si>
    <t>Minusvalenze da Alienazione di partecipazioni in ISP controllate</t>
  </si>
  <si>
    <t>5.1.4.04.04.001</t>
  </si>
  <si>
    <t>Minusvalenze da Alienazione di partecipazioni in altre ISP</t>
  </si>
  <si>
    <t>5.1.4.04.04.002</t>
  </si>
  <si>
    <t>Minusvalenze da alienazione di partecipazioni in PA incluse nelle Amministrazioni locali</t>
  </si>
  <si>
    <t>5.1.4.04.05</t>
  </si>
  <si>
    <t>Minusvalenze da alienazione di partecipazioni in PA controllate incluse nelle Amministrazioni locali</t>
  </si>
  <si>
    <t>5.1.4.04.05.001</t>
  </si>
  <si>
    <t>Minusvalenze da alienazione di partecipazioni in PA partecipate incluse nelle Amministrazioni locali</t>
  </si>
  <si>
    <t>5.1.4.04.05.002</t>
  </si>
  <si>
    <t>Minusvalenze da alienazione di partecipazioni in altre PA incluse nelle Amministrazioni locali</t>
  </si>
  <si>
    <t>5.1.4.04.05.003</t>
  </si>
  <si>
    <t>Minusvalenze da alienazione di quote di fondi comuni di investimento</t>
  </si>
  <si>
    <t>5.1.4.05</t>
  </si>
  <si>
    <t>Minusvalenze da alienazione di quote di fondi immobiliari</t>
  </si>
  <si>
    <t>5.1.4.05.01</t>
  </si>
  <si>
    <t>5.1.4.05.01.001</t>
  </si>
  <si>
    <t>Minusvalenze da alienazione di quote di altri fondi comuni di investimento</t>
  </si>
  <si>
    <t>5.1.4.05.02</t>
  </si>
  <si>
    <t>5.1.4.05.02.001</t>
  </si>
  <si>
    <t>Minusvalenze da alienazione di titoli obbligazionari a breve termine</t>
  </si>
  <si>
    <t>5.1.4.06</t>
  </si>
  <si>
    <t>Minusvalenze da alienazione di titoli obbligazionari a breve termine emessi da Amministrazioni pubbliche</t>
  </si>
  <si>
    <t>5.1.4.06.01</t>
  </si>
  <si>
    <t>Minusvalenze da Alienazione di titoli obbligazionari a breve termine emessi da Amministrazioni Centrali</t>
  </si>
  <si>
    <t>5.1.4.06.01.001</t>
  </si>
  <si>
    <t>Minusvalenze da Alienazione di titoli obbligazionari a breve termine emessi da Amministrazioni Locali</t>
  </si>
  <si>
    <t>5.1.4.06.01.002</t>
  </si>
  <si>
    <t>Minusvalenze da alienazione di titoli obbligazionari a breve termine emessi da altri soggetti</t>
  </si>
  <si>
    <t>5.1.4.06.02</t>
  </si>
  <si>
    <t>Minusvalenze da Alienazione di titoli obbligazionari a breve termine emessi da altri soggetti residenti</t>
  </si>
  <si>
    <t>5.1.4.06.02.001</t>
  </si>
  <si>
    <t>Minusvalenze da Alienazione di titoli obbligazionari a breve termine emessi da soggetti non residenti</t>
  </si>
  <si>
    <t>5.1.4.06.02.002</t>
  </si>
  <si>
    <t>Minusvalenze da alienazione di titoli obbligazionari a medio-lungo termine</t>
  </si>
  <si>
    <t>5.1.4.07</t>
  </si>
  <si>
    <t>Minusvalenze da alienazione di titoli obbligazionari a medio-lungo termine emessi da Amministrazioni pubbliche</t>
  </si>
  <si>
    <t>5.1.4.07.01</t>
  </si>
  <si>
    <t>Minusvalenze da Alienazione di titoli obbligazionari a medio-lungo termine emessi da Amministrazioni Centrali</t>
  </si>
  <si>
    <t>5.1.4.07.01.001</t>
  </si>
  <si>
    <t>Minusvalenze da Alienazione di titoli obbligazionari a medio-lungo termine emessi da Amministrazioni Locali</t>
  </si>
  <si>
    <t>5.1.4.07.01.002</t>
  </si>
  <si>
    <t>Minusvalenze da alienazione di titoli obbligazionari a medio-lungo termine emessi da altri soggetti</t>
  </si>
  <si>
    <t>5.1.4.07.02</t>
  </si>
  <si>
    <t>Minusvalenze da Alienazione di titoli obbligazionari a medio-lungo termine emessi da altri soggetti residenti</t>
  </si>
  <si>
    <t>5.1.4.07.02.001</t>
  </si>
  <si>
    <t>Minusvalenze da Alienazione di titoli obbligazionari a medio-lungo termine emessi da soggetti non residenti</t>
  </si>
  <si>
    <t>5.1.4.07.02.002</t>
  </si>
  <si>
    <t>Altri oneri straordinari</t>
  </si>
  <si>
    <t>5.1.9</t>
  </si>
  <si>
    <t>5.1.9.01</t>
  </si>
  <si>
    <t>5.1.9.01.01</t>
  </si>
  <si>
    <t>Rimborsi in conto capitale ad Amministrazioni Centrali di somme non dovute o incassate in eccesso</t>
  </si>
  <si>
    <t>5.1.9.01.01.001</t>
  </si>
  <si>
    <t>Rimborsi in conto capitale ad Amministrazioni Locali di somme non dovute o incassate in eccesso</t>
  </si>
  <si>
    <t>5.1.9.01.01.002</t>
  </si>
  <si>
    <t>Rimborsi in conto capitale a Enti Previdenziali di somme non dovute o incassate in eccesso</t>
  </si>
  <si>
    <t>5.1.9.01.01.003</t>
  </si>
  <si>
    <t>Rimborsi in conto capitale a Famiglie di somme non dovute o incassate in eccesso</t>
  </si>
  <si>
    <t>5.1.9.01.01.004</t>
  </si>
  <si>
    <t>Rimborsi in conto capitale a Imprese di somme non dovute o incassate in eccesso</t>
  </si>
  <si>
    <t>5.1.9.01.01.005</t>
  </si>
  <si>
    <t>Rimborsi in conto capitale a Istituzioni Sociali Private di somme non dovute o incassate in eccesso</t>
  </si>
  <si>
    <t>5.1.9.01.01.006</t>
  </si>
  <si>
    <t>Rimborsi in conto capitale a UE e Resto del Mondo di somme non dovute o incassate in eccesso</t>
  </si>
  <si>
    <t>5.1.9.01.01.007</t>
  </si>
  <si>
    <t>5.1.9.01.01.999</t>
  </si>
  <si>
    <t>Proventi straordinari</t>
  </si>
  <si>
    <t>5.2</t>
  </si>
  <si>
    <t>5.2.1</t>
  </si>
  <si>
    <t>Trasferimenti in conto capitale per assunzione di debiti dell'amministrazione da parte di amministrazioni pubbliche</t>
  </si>
  <si>
    <t>5.2.1.01</t>
  </si>
  <si>
    <t>Trasferimenti in conto capitale per assunzione di debiti dell'amministrazione da parte di Amministrazioni CENTRALI</t>
  </si>
  <si>
    <t>5.2.1.01.01</t>
  </si>
  <si>
    <t>Trasferimenti in conto capitale per assunzione di debiti dell'amministrazione da parte di Ministeri</t>
  </si>
  <si>
    <t>5.2.1.01.01.001</t>
  </si>
  <si>
    <t>Trasferimenti in conto capitale per assunzione di debiti dell'amministrazione da parte di Presidenza del Consiglio dei Ministri</t>
  </si>
  <si>
    <t>5.2.1.01.01.003</t>
  </si>
  <si>
    <t>Trasferimenti in conto capitale per assunzione di debiti dell'amministrazione da parte di Organi Costituzionali e di rilievo costituzionale</t>
  </si>
  <si>
    <t>5.2.1.01.01.004</t>
  </si>
  <si>
    <t>Trasferimenti in conto capitale per assunzione di debiti dell'amministrazione da parte di Agenzie Fiscali</t>
  </si>
  <si>
    <t>5.2.1.01.01.005</t>
  </si>
  <si>
    <t>Trasferimenti in conto capitale per assunzione di debiti dell'amministrazione da parte di enti di regolazione dell'attività economica</t>
  </si>
  <si>
    <t>5.2.1.01.01.006</t>
  </si>
  <si>
    <t>Trasferimenti in conto capitale per assunzione di debiti dell'amministrazione da parte di Gruppo Equitalia</t>
  </si>
  <si>
    <t>5.2.1.01.01.007</t>
  </si>
  <si>
    <t>Trasferimenti in conto capitale per assunzione di debiti dell'amministrazione da parte di Anas S.p.A.</t>
  </si>
  <si>
    <t>5.2.1.01.01.008</t>
  </si>
  <si>
    <t>Trasferimenti in conto capitale per assunzione di debiti dell'amministrazione da parte di altri enti centrali produttori di servizi economici</t>
  </si>
  <si>
    <t>5.2.1.01.01.009</t>
  </si>
  <si>
    <t>Trasferimenti in conto capitale per assunzione di debiti dell'amministrazione da parte di autorità amministrative indipendenti</t>
  </si>
  <si>
    <t>5.2.1.01.01.010</t>
  </si>
  <si>
    <t>Trasferimenti in conto capitale per assunzione di debiti dell'amministrazione da parte di enti centrali a struttura associativa</t>
  </si>
  <si>
    <t>5.2.1.01.01.011</t>
  </si>
  <si>
    <t>Trasferimenti in conto capitale per assunzione di debiti dell'amministrazione da parte di enti centrali produttori di servizi assistenziali, ricreativi e culturali</t>
  </si>
  <si>
    <t>5.2.1.01.01.012</t>
  </si>
  <si>
    <t>Trasferimenti in conto capitale per assunzione di debiti dell'amministrazione da parte di enti e istituzioni centrali di ricerca e Istituti e stazioni sperimentali per la ricerca</t>
  </si>
  <si>
    <t>5.2.1.01.01.013</t>
  </si>
  <si>
    <t>Trasferimenti in conto capitale per assunzione di debiti dell'amministrazione da parte di altre Amministrazioni Centrali n.a.c.</t>
  </si>
  <si>
    <t>5.2.1.01.01.999</t>
  </si>
  <si>
    <t>Trasferimenti in conto capitale per assunzione di debiti dell'amministrazione da parte di Amministrazioni LOCALI</t>
  </si>
  <si>
    <t>5.2.1.01.02</t>
  </si>
  <si>
    <t>Trasferimenti in conto capitale per assunzione di debiti dell'amministrazione da parte di Regioni e province autonome</t>
  </si>
  <si>
    <t>5.2.1.01.02.001</t>
  </si>
  <si>
    <t>Trasferimenti in conto capitale per assunzione di debiti dell'amministrazione da parte di Province</t>
  </si>
  <si>
    <t>5.2.1.01.02.002</t>
  </si>
  <si>
    <t>Trasferimenti in conto capitale per assunzione di debiti dell'amministrazione da parte di Comuni</t>
  </si>
  <si>
    <t>5.2.1.01.02.003</t>
  </si>
  <si>
    <t>Trasferimenti in conto capitale per assunzione di debiti dell'amministrazione da parte di Città metropolitane e Roma capitale</t>
  </si>
  <si>
    <t>5.2.1.01.02.004</t>
  </si>
  <si>
    <t>Trasferimenti in conto capitale per assunzione di debiti dell'amministrazione da parte di Unioni di Comuni</t>
  </si>
  <si>
    <t>5.2.1.01.02.005</t>
  </si>
  <si>
    <t>Trasferimenti in conto capitale per assunzione di debiti dell'amministrazione da parte di Comunità Montane</t>
  </si>
  <si>
    <t>5.2.1.01.02.006</t>
  </si>
  <si>
    <t>Trasferimenti in conto capitale per assunzione di debiti dell'amministrazione da parte di Camere di Commercio</t>
  </si>
  <si>
    <t>5.2.1.01.02.007</t>
  </si>
  <si>
    <t>Trasferimenti in conto capitale per assunzione di debiti dell'amministrazione da parte di Università</t>
  </si>
  <si>
    <t>5.2.1.01.02.008</t>
  </si>
  <si>
    <t>Trasferimenti in conto capitale per assunzione di debiti dell'amministrazione da parte di Parchi nazionali e consorzi ed enti autonomi gestori di parchi e aree naturali protette</t>
  </si>
  <si>
    <t>5.2.1.01.02.009</t>
  </si>
  <si>
    <t>Trasferimenti in conto capitale per assunzione di debiti dell'amministrazione da parte di Autorità Portuali</t>
  </si>
  <si>
    <t>5.2.1.01.02.010</t>
  </si>
  <si>
    <t xml:space="preserve">Trasferimenti in conto capitale per assunzione di debiti dell'amministrazione da parte di Aziende sanitarie locali </t>
  </si>
  <si>
    <t>5.2.1.01.02.011</t>
  </si>
  <si>
    <t>Trasferimenti in conto capitale per assunzione di debiti dell'amministrazione da parte di Aziende ospedaliere e Aziende ospedaliere universitarie integrate con il SSN</t>
  </si>
  <si>
    <t>5.2.1.01.02.012</t>
  </si>
  <si>
    <t>Trasferimenti in conto capitale per assunzione di debiti dell'amministrazione da parte di Policlinici</t>
  </si>
  <si>
    <t>5.2.1.01.02.013</t>
  </si>
  <si>
    <t>Trasferimenti in conto capitale per assunzione di debiti dell'amministrazione da parte di Istituti di ricovero e cura a carattere scientifico pubblici</t>
  </si>
  <si>
    <t>5.2.1.01.02.014</t>
  </si>
  <si>
    <t>Trasferimenti in conto capitale per assunzione di debiti dell'amministrazione da parte di altre Amministrazioni Locali produttrici di servizi sanitari</t>
  </si>
  <si>
    <t>5.2.1.01.02.015</t>
  </si>
  <si>
    <t>Trasferimenti in conto capitale per assunzione di debiti dell'amministrazione da parte di Agenzie regionali per le erogazioni in agricoltura</t>
  </si>
  <si>
    <t>5.2.1.01.02.016</t>
  </si>
  <si>
    <t>Trasferimenti in conto capitale per assunzione di debiti dell'amministrazione da parte di altri enti e agenzie regionali e sub regionali</t>
  </si>
  <si>
    <t>5.2.1.01.02.017</t>
  </si>
  <si>
    <t>Trasferimenti in conto capitale per assunzione di debiti dell'amministrazione da parte di Consorzi di enti locali</t>
  </si>
  <si>
    <t>5.2.1.01.02.018</t>
  </si>
  <si>
    <t>Trasferimenti in conto capitale per assunzione di debiti dell'amministrazione da parte di Fondazioni e istituzioni liriche locali e a Teatri stabili di iniziativa pubblica</t>
  </si>
  <si>
    <t>5.2.1.01.02.019</t>
  </si>
  <si>
    <t>Trasferimenti in conto capitale per assunzione di debiti dell'amministrazione da parte di altre Amministrazioni Locali n.a.c.</t>
  </si>
  <si>
    <t>5.2.1.01.02.999</t>
  </si>
  <si>
    <t>Trasferimenti in conto capitale per assunzione di debiti dell'amministrazione da parte di ENTI DI PREVIDENZA</t>
  </si>
  <si>
    <t>5.2.1.01.03</t>
  </si>
  <si>
    <t>Trasferimenti in conto capitale per assunzione di debiti dell'amministrazione da parte di INPS</t>
  </si>
  <si>
    <t>5.2.1.01.03.001</t>
  </si>
  <si>
    <t>Trasferimenti in conto capitale per assunzione di debiti dell'amministrazione da parte di INAIL</t>
  </si>
  <si>
    <t>5.2.1.01.03.002</t>
  </si>
  <si>
    <t>Trasferimenti in conto capitale per assunzione di debiti dell'amministrazione da parte di altri Enti di Previdenza n.a.c.</t>
  </si>
  <si>
    <t>5.2.1.01.03.999</t>
  </si>
  <si>
    <t>Trasferimenti in conto capitale per assunzione di debiti dell'amministrazione da parte di organismi interni e/o unità locali della amministrazione</t>
  </si>
  <si>
    <t>5.2.1.01.04</t>
  </si>
  <si>
    <t>5.2.1.01.04.001</t>
  </si>
  <si>
    <t>Trasferimenti in conto capitale per assunzione di debiti dell'amministrazione da parte di Imprese</t>
  </si>
  <si>
    <t>5.2.1.02</t>
  </si>
  <si>
    <t>Trasferimenti in conto capitale per assunzione di debiti dell'amministrazione da parte di imprese controllate</t>
  </si>
  <si>
    <t>5.2.1.02.01</t>
  </si>
  <si>
    <t>5.2.1.02.01.001</t>
  </si>
  <si>
    <t>Trasferimenti in conto capitale per assunzione di debiti dell'amministrazione da parte di altre imprese partecipate</t>
  </si>
  <si>
    <t>5.2.1.02.02</t>
  </si>
  <si>
    <t>5.2.1.02.02.001</t>
  </si>
  <si>
    <t>Trasferimenti in conto capitale per assunzione di debiti dell'amministrazione da parte di altre Imprese</t>
  </si>
  <si>
    <t>5.2.1.02.03</t>
  </si>
  <si>
    <t>5.2.1.02.03.001</t>
  </si>
  <si>
    <t>Trasferimenti in conto capitale per assunzione di debiti dell'amministrazione da parte della UE e del Resto del Mondo</t>
  </si>
  <si>
    <t>5.2.1.03</t>
  </si>
  <si>
    <t>Trasferimenti in conto capitale per assunzione di debiti dell'amministrazione da parte dell'Unione Europea</t>
  </si>
  <si>
    <t>5.2.1.03.01</t>
  </si>
  <si>
    <t>5.2.1.03.01.001</t>
  </si>
  <si>
    <t>Trasferimenti in conto capitale per assunzione di debiti dell'amministrazione da parte del Resto del Mondo</t>
  </si>
  <si>
    <t>5.2.1.03.02</t>
  </si>
  <si>
    <t>5.2.1.03.02.001</t>
  </si>
  <si>
    <t>Trasferimenti in conto capitale da parte di amministrazioni pubbliche per cancellazione di debiti dell'amministrazione</t>
  </si>
  <si>
    <t>5.2.1.04</t>
  </si>
  <si>
    <t>Trasferimenti in conto capitale da parte di Amministrazioni Centrali per cancellazione di debiti dell'amministrazione</t>
  </si>
  <si>
    <t>5.2.1.04.01</t>
  </si>
  <si>
    <t>Trasferimenti in conto capitale da parte di Ministeri per cancellazione di debiti dell'amministrazione</t>
  </si>
  <si>
    <t>5.2.1.04.01.001</t>
  </si>
  <si>
    <t>Trasferimenti in conto capitale da parte di Presidenza del Consiglio dei Ministri per cancellazione di debiti dell'amministrazione</t>
  </si>
  <si>
    <t>5.2.1.04.01.003</t>
  </si>
  <si>
    <t>Trasferimenti in conto capitale da parte di Organi Costituzionali e di rilievo costituzionale per cancellazione di debiti dell'amministrazione</t>
  </si>
  <si>
    <t>5.2.1.04.01.004</t>
  </si>
  <si>
    <t>Trasferimenti in conto capitale da parte di Agenzie Fiscali per cancellazione di debiti dell'amministrazione</t>
  </si>
  <si>
    <t>5.2.1.04.01.005</t>
  </si>
  <si>
    <t>Trasferimenti in conto capitale da parte di enti di regolazione dell'attività economica per cancellazione di debiti dell'amministrazione</t>
  </si>
  <si>
    <t>5.2.1.04.01.006</t>
  </si>
  <si>
    <t>Trasferimenti in conto capitale da parte di Gruppo Equitalia per cancellazione di debiti dell'amministrazione</t>
  </si>
  <si>
    <t>5.2.1.04.01.007</t>
  </si>
  <si>
    <t>Trasferimenti in conto capitale da parte di Anas S.p.A. per cancellazione di debiti dell'amministrazione</t>
  </si>
  <si>
    <t>5.2.1.04.01.008</t>
  </si>
  <si>
    <t>Trasferimenti in conto capitale da parte di altri enti centrali produttori di servizi economici per cancellazione di debiti dell'amministrazione</t>
  </si>
  <si>
    <t>5.2.1.04.01.009</t>
  </si>
  <si>
    <t>Trasferimenti in conto capitale da parte di autorità amministrative indipendenti per cancellazione di debiti dell'amministrazione</t>
  </si>
  <si>
    <t>5.2.1.04.01.010</t>
  </si>
  <si>
    <t>Trasferimenti in conto capitale da parte di enti centrali a struttura associativa per cancellazione di debiti dell'amministrazione</t>
  </si>
  <si>
    <t>5.2.1.04.01.011</t>
  </si>
  <si>
    <t>Trasferimenti in conto capitale da parte di enti centrali produttori di servizi assistenziali, ricreativi e culturali per cancellazione di debiti dell'amministrazione</t>
  </si>
  <si>
    <t>5.2.1.04.01.012</t>
  </si>
  <si>
    <t>Trasferimenti in conto capitale da parte di enti e istituzioni centrali di ricerca e Istituti e stazioni sperimentali per la ricerca per cancellazione di debiti dell'amministrazione</t>
  </si>
  <si>
    <t>5.2.1.04.01.013</t>
  </si>
  <si>
    <t>Trasferimenti in conto capitale da parte di altre Amministrazioni Centrali n.a.c. per cancellazione di debiti dell'amministrazione</t>
  </si>
  <si>
    <t>5.2.1.04.01.999</t>
  </si>
  <si>
    <t>Trasferimenti in conto capitale da parte di Amministrazioni Locali per cancellazione di debiti dell'amministrazione</t>
  </si>
  <si>
    <t>5.2.1.04.02</t>
  </si>
  <si>
    <t>Trasferimenti in conto capitale da parte di Regioni e province autonome per cancellazione di debiti dell'amministrazione</t>
  </si>
  <si>
    <t>5.2.1.04.02.001</t>
  </si>
  <si>
    <t>Trasferimenti in conto capitale da parte di Province per cancellazione di debiti dell'amministrazione</t>
  </si>
  <si>
    <t>5.2.1.04.02.002</t>
  </si>
  <si>
    <t>Trasferimenti in conto capitale da parte di Comuni per cancellazione di debiti dell'amministrazione</t>
  </si>
  <si>
    <t>5.2.1.04.02.003</t>
  </si>
  <si>
    <t>Trasferimenti in conto capitale da parte di Città metropolitane e Roma capitale per cancellazione di debiti dell'amministrazione</t>
  </si>
  <si>
    <t>5.2.1.04.02.004</t>
  </si>
  <si>
    <t>Trasferimenti in conto capitale da parte di Unioni di Comuni per cancellazione di debiti dell'amministrazione</t>
  </si>
  <si>
    <t>5.2.1.04.02.005</t>
  </si>
  <si>
    <t>Trasferimenti in conto capitale da parte di Comunità Montane per cancellazione di debiti dell'amministrazione</t>
  </si>
  <si>
    <t>5.2.1.04.02.006</t>
  </si>
  <si>
    <t>Trasferimenti in conto capitale da parte di Camere di Commercio per cancellazione di debiti dell'amministrazione</t>
  </si>
  <si>
    <t>5.2.1.04.02.007</t>
  </si>
  <si>
    <t>Trasferimenti in conto capitale da parte di Università per cancellazione di debiti dell'amministrazione</t>
  </si>
  <si>
    <t>5.2.1.04.02.008</t>
  </si>
  <si>
    <t>Trasferimenti in conto capitale da parte di Parchi nazionali e consorzi ed enti autonomi gestori di parchi e aree naturali protette per cancellazione di debiti dell'amministrazione</t>
  </si>
  <si>
    <t>5.2.1.04.02.009</t>
  </si>
  <si>
    <t>Trasferimenti in conto capitale da parte di Autorità Portuali per cancellazione di debiti dell'amministrazione</t>
  </si>
  <si>
    <t>5.2.1.04.02.010</t>
  </si>
  <si>
    <t>Trasferimenti in conto capitale da parte di Aziende sanitarie locali  per cancellazione di debiti dell'amministrazione</t>
  </si>
  <si>
    <t>5.2.1.04.02.011</t>
  </si>
  <si>
    <t>Trasferimenti in conto capitale da parte di Aziende ospedaliere e Aziende ospedaliere universitarie integrate con il SSN per cancellazione di debiti dell'amministrazione</t>
  </si>
  <si>
    <t>5.2.1.04.02.012</t>
  </si>
  <si>
    <t>Trasferimenti in conto capitale da parte di Policlinici per cancellazione di debiti dell'amministrazione</t>
  </si>
  <si>
    <t>5.2.1.04.02.013</t>
  </si>
  <si>
    <t>Trasferimenti in conto capitale da parte di Istituti di ricovero e cura a carattere scientifico pubblici per cancellazione di debiti dell'amministrazione</t>
  </si>
  <si>
    <t>5.2.1.04.02.014</t>
  </si>
  <si>
    <t>Trasferimenti in conto capitale da parte di altre Amministrazioni Locali produttrici di servizi sanitari per cancellazione di debiti dell'amministrazione</t>
  </si>
  <si>
    <t>5.2.1.04.02.015</t>
  </si>
  <si>
    <t>Trasferimenti in conto capitale da parte di Agenzie regionali per le erogazioni in agricoltura per cancellazione di debiti dell'amministrazione</t>
  </si>
  <si>
    <t>5.2.1.04.02.016</t>
  </si>
  <si>
    <t>Trasferimenti in conto capitale da parte di altri enti e agenzie regionali e sub regionali per cancellazione di debiti dell'amministrazione</t>
  </si>
  <si>
    <t>5.2.1.04.02.017</t>
  </si>
  <si>
    <t>Trasferimenti in conto capitale da parte di Consorzi di enti locali per cancellazione di debiti dell'amministrazione</t>
  </si>
  <si>
    <t>5.2.1.04.02.018</t>
  </si>
  <si>
    <t>Trasferimenti in conto capitale da parte di Fondazioni e istituzioni liriche locali e a Teatri stabili di iniziativa pubblica per cancellazione di debiti dell'amministrazione</t>
  </si>
  <si>
    <t>5.2.1.04.02.019</t>
  </si>
  <si>
    <t>Trasferimenti in conto capitale da parte di altre Amministrazioni Locali n.a.c. per cancellazione di debiti dell'amministrazione</t>
  </si>
  <si>
    <t>5.2.1.04.02.999</t>
  </si>
  <si>
    <t>Trasferimenti in conto capitale da parte di Enti di Previdenza per cancellazione di debiti dell'amministrazione</t>
  </si>
  <si>
    <t>5.2.1.04.03</t>
  </si>
  <si>
    <t>Trasferimenti in conto capitale da parte di INPS per cancellazione di debiti dell'amministrazione</t>
  </si>
  <si>
    <t>5.2.1.04.03.001</t>
  </si>
  <si>
    <t>Trasferimenti in conto capitale da parte di INAIL per cancellazione di debiti dell'amministrazione</t>
  </si>
  <si>
    <t>5.2.1.04.03.002</t>
  </si>
  <si>
    <t>Trasferimenti in conto capitale da parte di altri Enti di Previdenza n.a.c. per cancellazione di debiti dell'amministrazione</t>
  </si>
  <si>
    <t>5.2.1.04.03.999</t>
  </si>
  <si>
    <t>Trasferimenti in conto capitale da parte di organismi interni e/o unità locali della amministrazione per cancellazione di debiti dell'amministrazione</t>
  </si>
  <si>
    <t>5.2.1.04.04</t>
  </si>
  <si>
    <t>5.2.1.04.04.001</t>
  </si>
  <si>
    <t>Trasferimenti in conto capitale da parte di Imprese per cancellazione di debiti dell'amministrazione</t>
  </si>
  <si>
    <t>5.2.1.05</t>
  </si>
  <si>
    <t>Trasferimenti in conto capitale da parte di imprese controllate per cancellazione di debiti dell'amministrazione</t>
  </si>
  <si>
    <t>5.2.1.05.01</t>
  </si>
  <si>
    <t>5.2.1.05.01.001</t>
  </si>
  <si>
    <t>Trasferimenti in conto capitale da parte di altre imprese partecipate per cancellazione di debiti dell'amministrazione</t>
  </si>
  <si>
    <t>5.2.1.05.02</t>
  </si>
  <si>
    <t>5.2.1.05.02.001</t>
  </si>
  <si>
    <t>Trasferimenti in conto capitale da parte di altre Imprese per cancellazione di debiti dell'amministrazione</t>
  </si>
  <si>
    <t>5.2.1.05.03</t>
  </si>
  <si>
    <t>5.2.1.05.03.001</t>
  </si>
  <si>
    <t>Trasferimenti in conto capitale da parte dell'Unione Europea e Resto del Mondo per cancellazione di debiti dell'amministrazione</t>
  </si>
  <si>
    <t>5.2.1.06</t>
  </si>
  <si>
    <t>Trasferimenti in conto capitale da parte dell'Unione Europea per cancellazione di debiti dell'amministrazione</t>
  </si>
  <si>
    <t>5.2.1.06.01</t>
  </si>
  <si>
    <t>5.2.1.06.01.001</t>
  </si>
  <si>
    <t>Trasferimenti in conto capitale da parte del Resto del Mondo per cancellazione di debiti dell'amministrazione</t>
  </si>
  <si>
    <t>5.2.1.06.02</t>
  </si>
  <si>
    <t>5.2.1.06.02.001</t>
  </si>
  <si>
    <t>Trasferimenti in conto capitale per ripiano disavanzi pregressi da amministrazioni pubbliche</t>
  </si>
  <si>
    <t>5.2.1.07</t>
  </si>
  <si>
    <t>Trasferimenti in conto capitale per ripiano disavanzi pregressi da Amministrazioni centrali</t>
  </si>
  <si>
    <t>5.2.1.07.01</t>
  </si>
  <si>
    <t>Trasferimenti in conto capitale per ripiano disavanzi pregressi da Ministeri</t>
  </si>
  <si>
    <t>5.2.1.07.01.001</t>
  </si>
  <si>
    <t>Trasferimenti in conto capitale per ripiano disavanzi pregressi da Presidenza del Consiglio dei Ministri</t>
  </si>
  <si>
    <t>5.2.1.07.01.003</t>
  </si>
  <si>
    <t>Trasferimenti in conto capitale per ripiano disavanzi pregressi da Organi Costituzionali e di rilievo costituzionale</t>
  </si>
  <si>
    <t>5.2.1.07.01.004</t>
  </si>
  <si>
    <t>Trasferimenti in conto capitale per ripiano disavanzi pregressi da Agenzie Fiscali</t>
  </si>
  <si>
    <t>5.2.1.07.01.005</t>
  </si>
  <si>
    <t>Trasferimenti in conto capitale per ripiano disavanzi pregressi da enti di regolazione dell'attività economica</t>
  </si>
  <si>
    <t>5.2.1.07.01.006</t>
  </si>
  <si>
    <t>Trasferimenti in conto capitale per ripiano disavanzi pregressi da Gruppo Equitalia</t>
  </si>
  <si>
    <t>5.2.1.07.01.007</t>
  </si>
  <si>
    <t>Trasferimenti in conto capitale per ripiano disavanzi pregressi da Anas S.p.A.</t>
  </si>
  <si>
    <t>5.2.1.07.01.008</t>
  </si>
  <si>
    <t>Trasferimenti in conto capitale per ripiano disavanzi pregressi da altri enti centrali produttori di servizi economici</t>
  </si>
  <si>
    <t>5.2.1.07.01.009</t>
  </si>
  <si>
    <t>Trasferimenti in conto capitale per ripiano disavanzi pregressi da autorità amministrative indipendenti</t>
  </si>
  <si>
    <t>5.2.1.07.01.010</t>
  </si>
  <si>
    <t>Trasferimenti in conto capitale per ripiano disavanzi pregressi da enti centrali a struttura associativa</t>
  </si>
  <si>
    <t>5.2.1.07.01.011</t>
  </si>
  <si>
    <t>Trasferimenti in conto capitale per ripiano disavanzi pregressi da enti centrali produttori di servizi assistenziali, ricreativi e culturali</t>
  </si>
  <si>
    <t>5.2.1.07.01.012</t>
  </si>
  <si>
    <t>Trasferimenti in conto capitale per ripiano disavanzi pregressi da enti e istituzioni centrali di ricerca e Istituti e stazioni sperimentali per la ricerca</t>
  </si>
  <si>
    <t>5.2.1.07.01.013</t>
  </si>
  <si>
    <t>Trasferimenti in conto capitale per ripiano disavanzi pregressi da altre Amministrazioni Centrali n.a.c.</t>
  </si>
  <si>
    <t>5.2.1.07.01.999</t>
  </si>
  <si>
    <t>Trasferimenti in conto capitale per ripiano disavanzi pregressi da Amministrazioni locali</t>
  </si>
  <si>
    <t>5.2.1.07.02</t>
  </si>
  <si>
    <t>Trasferimenti in conto capitale per ripiano disavanzi pregressi da Regioni e province autonome</t>
  </si>
  <si>
    <t>5.2.1.07.02.001</t>
  </si>
  <si>
    <t>Trasferimenti in conto capitale per ripiano disavanzi pregressi da Province</t>
  </si>
  <si>
    <t>5.2.1.07.02.002</t>
  </si>
  <si>
    <t>Trasferimenti in conto capitale per ripiano disavanzi pregressi da Comuni</t>
  </si>
  <si>
    <t>5.2.1.07.02.003</t>
  </si>
  <si>
    <t>Trasferimenti in conto capitale per ripiano disavanzi pregressi da Città metropolitane e Roma capitale</t>
  </si>
  <si>
    <t>5.2.1.07.02.004</t>
  </si>
  <si>
    <t>Trasferimenti in conto capitale per ripiano disavanzi pregressi da Unioni di Comuni</t>
  </si>
  <si>
    <t>5.2.1.07.02.005</t>
  </si>
  <si>
    <t>Trasferimenti in conto capitale per ripiano disavanzi pregressi da Comunità Montane</t>
  </si>
  <si>
    <t>5.2.1.07.02.006</t>
  </si>
  <si>
    <t>Trasferimenti in conto capitale per ripiano disavanzi pregressi da Camere di Commercio</t>
  </si>
  <si>
    <t>5.2.1.07.02.007</t>
  </si>
  <si>
    <t>Trasferimenti in conto capitale per ripiano disavanzi pregressi da Università</t>
  </si>
  <si>
    <t>5.2.1.07.02.008</t>
  </si>
  <si>
    <t>Trasferimenti in conto capitale per ripiano disavanzi pregressi da Parchi nazionali e consorzi ed enti autonomi gestori di parchi e aree naturali protette</t>
  </si>
  <si>
    <t>5.2.1.07.02.009</t>
  </si>
  <si>
    <t>Trasferimenti in conto capitale per ripiano disavanzi pregressi da Autorità Portuali</t>
  </si>
  <si>
    <t>5.2.1.07.02.010</t>
  </si>
  <si>
    <t xml:space="preserve">Trasferimenti in conto capitale per ripiano disavanzi pregressi da Aziende sanitarie locali </t>
  </si>
  <si>
    <t>5.2.1.07.02.011</t>
  </si>
  <si>
    <t>Trasferimenti in conto capitale per ripiano disavanzi pregressi da Aziende ospedaliere e Aziende ospedaliere universitarie integrate con il SSN</t>
  </si>
  <si>
    <t>5.2.1.07.02.012</t>
  </si>
  <si>
    <t>Trasferimenti in conto capitale per ripiano disavanzi pregressi da Policlinici</t>
  </si>
  <si>
    <t>5.2.1.07.02.013</t>
  </si>
  <si>
    <t>Trasferimenti in conto capitale per ripiano disavanzi pregressi da Istituti di ricovero e cura a carattere scientifico pubblici</t>
  </si>
  <si>
    <t>5.2.1.07.02.014</t>
  </si>
  <si>
    <t>Trasferimenti in conto capitale per ripiano disavanzi pregressi da altre Amministrazioni Locali produttrici di servizi sanitari</t>
  </si>
  <si>
    <t>5.2.1.07.02.015</t>
  </si>
  <si>
    <t>Trasferimenti in conto capitale per ripiano disavanzi pregressi da Agenzie regionali per le erogazioni in agricoltura</t>
  </si>
  <si>
    <t>5.2.1.07.02.016</t>
  </si>
  <si>
    <t>Trasferimenti in conto capitale per ripiano disavanzi pregressi da altri enti e agenzie regionali e sub regionali</t>
  </si>
  <si>
    <t>5.2.1.07.02.017</t>
  </si>
  <si>
    <t>Trasferimenti in conto capitale per ripiano disavanzi pregressi da Consorzi di enti locali</t>
  </si>
  <si>
    <t>5.2.1.07.02.018</t>
  </si>
  <si>
    <t>Trasferimenti in conto capitale per ripiano disavanzi pregressi da Fondazioni e istituzioni liriche locali e da teatri stabili di iniziativa pubblica</t>
  </si>
  <si>
    <t>5.2.1.07.02.019</t>
  </si>
  <si>
    <t>Trasferimenti in conto capitale per ripiano disavanzi pregressi da altre Amministrazioni Locali n.a.c.</t>
  </si>
  <si>
    <t>5.2.1.07.02.999</t>
  </si>
  <si>
    <t>Trasferimenti in conto capitale per ripiano disavanzi pregressi da enti di previdenzia</t>
  </si>
  <si>
    <t>5.2.1.07.03</t>
  </si>
  <si>
    <t>Trasferimenti in conto capitale per ripiano disavanzi pregressi da INPS</t>
  </si>
  <si>
    <t>5.2.1.07.03.001</t>
  </si>
  <si>
    <t>Trasferimenti in conto capitale per ripiano disavanzi pregressi da INAIL</t>
  </si>
  <si>
    <t>5.2.1.07.03.002</t>
  </si>
  <si>
    <t>Trasferimenti in conto capitale per ripiano disavanzi pregressi da altri Enti di Previdenza n.a.c.</t>
  </si>
  <si>
    <t>5.2.1.07.03.999</t>
  </si>
  <si>
    <t>Trasferimenti in conto capitale per ripiano disavanzi pregressi da organismi interni e/o unità locali della amministrazione</t>
  </si>
  <si>
    <t>5.2.1.07.04</t>
  </si>
  <si>
    <t>5.2.1.07.04.001</t>
  </si>
  <si>
    <t>Trasferimenti in conto capitale per ripiano disavanzi pregressi da Imprese</t>
  </si>
  <si>
    <t>5.2.1.08</t>
  </si>
  <si>
    <t>Trasferimenti in conto capitale per ripiano disavanzi pregressi da altre imprese partecipate</t>
  </si>
  <si>
    <t>5.2.1.08.01</t>
  </si>
  <si>
    <t>5.2.1.08.01.001</t>
  </si>
  <si>
    <t>Trasferimenti in conto capitale per ripiano disavanzi pregressi da imprese controllate</t>
  </si>
  <si>
    <t>5.2.1.08.02</t>
  </si>
  <si>
    <t>5.2.1.08.02.001</t>
  </si>
  <si>
    <t>Trasferimenti in conto capitale per ripiano disavanzi pregressi da altre Imprese</t>
  </si>
  <si>
    <t>5.2.1.08.03</t>
  </si>
  <si>
    <t>5.2.1.08.03.001</t>
  </si>
  <si>
    <t>Trasferimenti in conto capitale per ripiano disavanzi pregressi dall'Unione Europea e dal Resto del Mondo</t>
  </si>
  <si>
    <t>5.2.1.09</t>
  </si>
  <si>
    <t>Trasferimenti in conto capitale per ripiano disavanzi pregressi dall'Unione Europea</t>
  </si>
  <si>
    <t>5.2.1.09.01</t>
  </si>
  <si>
    <t>5.2.1.09.01.001</t>
  </si>
  <si>
    <t>Trasferimenti in conto capitale per ripiano disavanzi pregressi dal Resto del Mondo</t>
  </si>
  <si>
    <t>5.2.1.09.02</t>
  </si>
  <si>
    <t>5.2.1.09.02.001</t>
  </si>
  <si>
    <t>Altri trasferimenti in conto capitale da amministrazioni pubbliche</t>
  </si>
  <si>
    <t>5.2.1.10</t>
  </si>
  <si>
    <t>Altri trasferimenti in conto capitale da Amministrazioni centrali</t>
  </si>
  <si>
    <t>5.2.1.10.01</t>
  </si>
  <si>
    <t>Altri trasferimenti in conto capitale da Ministeri</t>
  </si>
  <si>
    <t>5.2.1.10.01.001</t>
  </si>
  <si>
    <t>Altri trasferimenti in conto capitale da Presidenza del Consiglio dei Ministri</t>
  </si>
  <si>
    <t>5.2.1.10.01.003</t>
  </si>
  <si>
    <t>Altri trasferimenti in conto capitale da Organi Costituzionali e di rilievo costituzionale</t>
  </si>
  <si>
    <t>5.2.1.10.01.004</t>
  </si>
  <si>
    <t>Altri trasferimenti in conto capitale da Agenzie Fiscali</t>
  </si>
  <si>
    <t>5.2.1.10.01.005</t>
  </si>
  <si>
    <t>Altri trasferimenti in conto capitale da enti di regolazione dell'attività economica</t>
  </si>
  <si>
    <t>5.2.1.10.01.006</t>
  </si>
  <si>
    <t>Altri trasferimenti in conto capitale da Gruppo Equitalia</t>
  </si>
  <si>
    <t>5.2.1.10.01.007</t>
  </si>
  <si>
    <t>Altri trasferimenti in conto capitale da Anas S.p.A.</t>
  </si>
  <si>
    <t>5.2.1.10.01.008</t>
  </si>
  <si>
    <t>Altri trasferimenti in conto capitale da altri enti centrali produttori di servizi economici</t>
  </si>
  <si>
    <t>5.2.1.10.01.009</t>
  </si>
  <si>
    <t>Altri trasferimenti in conto capitale da autorità amministrative indipendenti</t>
  </si>
  <si>
    <t>5.2.1.10.01.010</t>
  </si>
  <si>
    <t>Altri trasferimenti in conto capitale da enti centrali a struttura associativa</t>
  </si>
  <si>
    <t>5.2.1.10.01.011</t>
  </si>
  <si>
    <t>Altri trasferimenti in conto capitale da enti centrali produttori di servizi assistenziali, ricreativi e culturali</t>
  </si>
  <si>
    <t>5.2.1.10.01.012</t>
  </si>
  <si>
    <t>Altri trasferimenti in conto capitale da enti e istituzioni centrali di ricerca e Istituti e stazioni sperimentali per la ricerca</t>
  </si>
  <si>
    <t>5.2.1.10.01.013</t>
  </si>
  <si>
    <t>Altri trasferimenti in conto capitale da altre Amministrazioni Centrali n.a.c.</t>
  </si>
  <si>
    <t>5.2.1.10.01.999</t>
  </si>
  <si>
    <t>Altri trasferimenti in conto capitale da Amministrazioni locali</t>
  </si>
  <si>
    <t>5.2.1.10.02</t>
  </si>
  <si>
    <t>Altri trasferimenti in conto capitale da Regioni e province autonome</t>
  </si>
  <si>
    <t>5.2.1.10.02.001</t>
  </si>
  <si>
    <t>Altri trasferimenti in conto capitale da Province</t>
  </si>
  <si>
    <t>5.2.1.10.02.002</t>
  </si>
  <si>
    <t>Altri trasferimenti in conto capitale da Comuni</t>
  </si>
  <si>
    <t>5.2.1.10.02.003</t>
  </si>
  <si>
    <t>Altri trasferimenti in conto capitale da Città metropolitane e Roma capitale</t>
  </si>
  <si>
    <t>5.2.1.10.02.004</t>
  </si>
  <si>
    <t>Altri trasferimenti in conto capitale da Unioni di Comuni</t>
  </si>
  <si>
    <t>5.2.1.10.02.005</t>
  </si>
  <si>
    <t>Altri trasferimenti in conto capitale da Comunità Montane</t>
  </si>
  <si>
    <t>5.2.1.10.02.006</t>
  </si>
  <si>
    <t>Altri trasferimenti in conto capitale da Camere di Commercio</t>
  </si>
  <si>
    <t>5.2.1.10.02.007</t>
  </si>
  <si>
    <t>Altri trasferimenti in conto capitale da Università</t>
  </si>
  <si>
    <t>5.2.1.10.02.008</t>
  </si>
  <si>
    <t>Altri trasferimenti in conto capitale da Parchi nazionali e consorzi ed enti autonomi gestori di parchi e aree naturali protette</t>
  </si>
  <si>
    <t>5.2.1.10.02.009</t>
  </si>
  <si>
    <t>Altri trasferimenti in conto capitale da Autorità Portuali</t>
  </si>
  <si>
    <t>5.2.1.10.02.010</t>
  </si>
  <si>
    <t xml:space="preserve">Altri trasferimenti in conto capitale da Aziende sanitarie locali </t>
  </si>
  <si>
    <t>5.2.1.10.02.011</t>
  </si>
  <si>
    <t>Altri trasferimenti in conto capitale da Aziende ospedaliere e Aziende ospedaliere universitarie integrate con il SSN</t>
  </si>
  <si>
    <t>5.2.1.10.02.012</t>
  </si>
  <si>
    <t>Altri trasferimenti in conto capitale da Policlinici</t>
  </si>
  <si>
    <t>5.2.1.10.02.013</t>
  </si>
  <si>
    <t>Altri trasferimenti in conto capitale da Istituti di ricovero e cura a carattere scientifico pubblici</t>
  </si>
  <si>
    <t>5.2.1.10.02.014</t>
  </si>
  <si>
    <t>Altri trasferimenti in conto capitale da altre Amministrazioni Locali produttrici di servizi sanitari</t>
  </si>
  <si>
    <t>5.2.1.10.02.015</t>
  </si>
  <si>
    <t>Altri trasferimenti in conto capitale da Agenzie regionali per le erogazioni in agricoltura</t>
  </si>
  <si>
    <t>5.2.1.10.02.016</t>
  </si>
  <si>
    <t>Altri trasferimenti in conto capitale da altri enti e agenzie regionali e sub regionali</t>
  </si>
  <si>
    <t>5.2.1.10.02.017</t>
  </si>
  <si>
    <t>Altri trasferimenti in conto capitale da Consorzi di enti locali</t>
  </si>
  <si>
    <t>5.2.1.10.02.018</t>
  </si>
  <si>
    <t>Altri trasferimenti in conto capitale da Fondazioni e istituzioni liriche locali e da teatri stabili di iniziativa pubblica</t>
  </si>
  <si>
    <t>5.2.1.10.02.019</t>
  </si>
  <si>
    <t>Altri trasferimenti in conto capitale da altre Amministrazioni Locali n.a.c.</t>
  </si>
  <si>
    <t>5.2.1.10.02.999</t>
  </si>
  <si>
    <t>Altri trasferimenti in conto capitale da enti di previdenza</t>
  </si>
  <si>
    <t>5.2.1.10.03</t>
  </si>
  <si>
    <t>Altri trasferimenti in conto capitale da INPS</t>
  </si>
  <si>
    <t>5.2.1.10.03.001</t>
  </si>
  <si>
    <t>Altri trasferimenti in conto capitale da INAIL</t>
  </si>
  <si>
    <t>5.2.1.10.03.002</t>
  </si>
  <si>
    <t>Altri trasferimenti in conto capitale da altri Enti di Previdenza n.a.c.</t>
  </si>
  <si>
    <t>5.2.1.10.03.999</t>
  </si>
  <si>
    <t>Altri trasferimenti in conto capitale da organismi interni e/o unità locali della amministrazione</t>
  </si>
  <si>
    <t>5.2.1.10.04</t>
  </si>
  <si>
    <t>5.2.1.10.04.001</t>
  </si>
  <si>
    <t>Altri trasferimenti in conto capitale da Famiglie</t>
  </si>
  <si>
    <t>5.2.1.11</t>
  </si>
  <si>
    <t>5.2.1.11.01</t>
  </si>
  <si>
    <t>5.2.1.11.01.001</t>
  </si>
  <si>
    <t>Altri trasferimenti in conto capitale da Imprese</t>
  </si>
  <si>
    <t>5.2.1.12</t>
  </si>
  <si>
    <t>Altri trasferimenti in conto capitale da imprese partecipate</t>
  </si>
  <si>
    <t>5.2.1.12.01</t>
  </si>
  <si>
    <t>5.2.1.12.01.001</t>
  </si>
  <si>
    <t>Altri trasferimenti in conto capitale da imprese controllate</t>
  </si>
  <si>
    <t>5.2.1.12.02</t>
  </si>
  <si>
    <t>5.2.1.12.02.001</t>
  </si>
  <si>
    <t>Altri trasferimenti in conto capitale da altre Imprese</t>
  </si>
  <si>
    <t>5.2.1.12.03</t>
  </si>
  <si>
    <t>5.2.1.12.03.001</t>
  </si>
  <si>
    <t>Altri trasferimenti in conto capitale da Istituzioni sociali Private - ISP</t>
  </si>
  <si>
    <t>5.2.1.13</t>
  </si>
  <si>
    <t>5.2.1.13.01</t>
  </si>
  <si>
    <t xml:space="preserve">Altri trasferimenti in conto capitale da Istituzioni Sociali Private </t>
  </si>
  <si>
    <t>5.2.1.13.01.001</t>
  </si>
  <si>
    <t>Altri trasferimenti in conto capitale dall'Unione Europea e dal Resto del Mondo</t>
  </si>
  <si>
    <t>5.2.1.14</t>
  </si>
  <si>
    <t>Altri trasferimenti in conto capitale dall'Unione Europea</t>
  </si>
  <si>
    <t>5.2.1.14.01</t>
  </si>
  <si>
    <t>5.2.1.14.01.001</t>
  </si>
  <si>
    <t>Altri trasferimenti in conto capitale dal Resto del Mondo</t>
  </si>
  <si>
    <t>5.2.1.14.02</t>
  </si>
  <si>
    <t>5.2.1.14.02.001</t>
  </si>
  <si>
    <t>Insussistenze del passivo</t>
  </si>
  <si>
    <t>5.2.2</t>
  </si>
  <si>
    <t>5.2.2.01</t>
  </si>
  <si>
    <t>5.2.2.01.01</t>
  </si>
  <si>
    <t>5.2.2.01.01.001</t>
  </si>
  <si>
    <t>Sopravvenienze attive</t>
  </si>
  <si>
    <t>5.2.3</t>
  </si>
  <si>
    <t>5.2.3.01</t>
  </si>
  <si>
    <t>Entrate per rimborsi di imposte indirette</t>
  </si>
  <si>
    <t>5.2.3.01.01</t>
  </si>
  <si>
    <t>5.2.3.01.01.001</t>
  </si>
  <si>
    <t>Entrate da rimborsi di imposte dirette</t>
  </si>
  <si>
    <t>5.2.3.01.02</t>
  </si>
  <si>
    <t>5.2.3.01.02.001</t>
  </si>
  <si>
    <t>Altre sopravvenienze attive</t>
  </si>
  <si>
    <t>5.2.3.99</t>
  </si>
  <si>
    <t>5.2.3.99.99</t>
  </si>
  <si>
    <t>5.2.3.99.99.001</t>
  </si>
  <si>
    <t>Plusvalenze</t>
  </si>
  <si>
    <t>5.2.4</t>
  </si>
  <si>
    <t>Plusvalenza da alienazione di beni materiali</t>
  </si>
  <si>
    <t>5.2.4.01</t>
  </si>
  <si>
    <t>Plusvalenze da alienazione di Mezzi di trasporto ad uso civile, di sicurezza e ordine pubblico</t>
  </si>
  <si>
    <t>5.2.4.01.01</t>
  </si>
  <si>
    <t>Plusvalenze da alienazione di Mezzi di trasporto stradali</t>
  </si>
  <si>
    <t>5.2.4.01.01.001</t>
  </si>
  <si>
    <t>Plusvalenze da alienazione di Mezzi di trasporto aerei</t>
  </si>
  <si>
    <t>5.2.4.01.01.002</t>
  </si>
  <si>
    <t>Plusvalenza da alienazione di Mezzi di trasporto per vie d'acqua</t>
  </si>
  <si>
    <t>5.2.4.01.01.003</t>
  </si>
  <si>
    <t>Plusvalenza da alienazione di altri mezzi di trasporto ad uso civile, di sicurezza e ordine pubblico n.a.c.</t>
  </si>
  <si>
    <t>5.2.4.01.01.999</t>
  </si>
  <si>
    <t>Plusvalenze da alienazione di Mobili e arredi</t>
  </si>
  <si>
    <t>5.2.4.01.03</t>
  </si>
  <si>
    <t>Plusvalenza da alienazione di mobili e arredi per ufficio</t>
  </si>
  <si>
    <t>5.2.4.01.03.001</t>
  </si>
  <si>
    <t>Plusvalenza da alienazione di mobili e arredi per alloggi e pertinenze</t>
  </si>
  <si>
    <t>5.2.4.01.03.002</t>
  </si>
  <si>
    <t>Plusvalenza da alienazione di mobili e arredi per laboratori</t>
  </si>
  <si>
    <t>5.2.4.01.03.003</t>
  </si>
  <si>
    <t>Plusvalenza da alienazione di mobili e arredi n.a.c.</t>
  </si>
  <si>
    <t>5.2.4.01.03.999</t>
  </si>
  <si>
    <t>Plusvalenze da alienazione di impianti e macchinari</t>
  </si>
  <si>
    <t>5.2.4.01.04</t>
  </si>
  <si>
    <t>Plusvalenza da alienazione di Macchinari</t>
  </si>
  <si>
    <t>5.2.4.01.04.001</t>
  </si>
  <si>
    <t>Plusvalenza da alienazione di impianti</t>
  </si>
  <si>
    <t>5.2.4.01.04.002</t>
  </si>
  <si>
    <r>
      <t>Plusvalenze da alienazione di attrezzature</t>
    </r>
    <r>
      <rPr>
        <b/>
        <strike/>
        <sz val="11"/>
        <color indexed="8"/>
        <rFont val="Calibri"/>
        <family val="2"/>
      </rPr>
      <t xml:space="preserve"> scientifiche e sanitarie</t>
    </r>
  </si>
  <si>
    <t>5.2.4.01.05</t>
  </si>
  <si>
    <t>Plusvalenza da alienazione di attrezzature scientifiche</t>
  </si>
  <si>
    <t>5.2.4.01.05.001</t>
  </si>
  <si>
    <t>Plusvalenza da alienazione di attrezzature sanitarie</t>
  </si>
  <si>
    <t>5.2.4.01.05.002</t>
  </si>
  <si>
    <t>Plusvalenza da alienazione di attrezzature diverse</t>
  </si>
  <si>
    <t>5.2.4.01.05.999</t>
  </si>
  <si>
    <t>Plusvalenze da alienazione di macchine per ufficio</t>
  </si>
  <si>
    <t>5.2.4.01.06</t>
  </si>
  <si>
    <t>Plusvalenza da alienazione di Macchinari per ufficio</t>
  </si>
  <si>
    <t>5.2.4.01.06.001</t>
  </si>
  <si>
    <t>Plusvalenze da alienazione di hardware</t>
  </si>
  <si>
    <t>5.2.4.01.07</t>
  </si>
  <si>
    <t>Plusvalenza da Alienazione di server</t>
  </si>
  <si>
    <t>5.2.4.01.07.001</t>
  </si>
  <si>
    <t>Plusvalenza da Alienazione di postazioni di lavoro</t>
  </si>
  <si>
    <t>5.2.4.01.07.002</t>
  </si>
  <si>
    <t>Plusvalenza da Alienazione di periferiche</t>
  </si>
  <si>
    <t>5.2.4.01.07.003</t>
  </si>
  <si>
    <t>Plusvalenza da Alienazione di apparati di telecomunicazione</t>
  </si>
  <si>
    <t>5.2.4.01.07.004</t>
  </si>
  <si>
    <t>Plusvalenza da Alienazione di Tablet e dispositivi di telefonia fissa e mobile</t>
  </si>
  <si>
    <t>5.2.4.01.07.005</t>
  </si>
  <si>
    <t>Plusvalenza da Alienazione di hardware n.a.c.</t>
  </si>
  <si>
    <t>5.2.4.01.07.999</t>
  </si>
  <si>
    <t>Plusvalenze da alienazione di Beni immobili</t>
  </si>
  <si>
    <t>5.2.4.01.08</t>
  </si>
  <si>
    <t>Plusvalenza da alienazione di Fabbricati ad uso abitativo</t>
  </si>
  <si>
    <t>5.2.4.01.08.001</t>
  </si>
  <si>
    <r>
      <t>Plusvalenza da alienazione di Fabbricati ad uso commerciale</t>
    </r>
    <r>
      <rPr>
        <b/>
        <strike/>
        <sz val="10"/>
        <color indexed="8"/>
        <rFont val="Calibri"/>
        <family val="2"/>
      </rPr>
      <t xml:space="preserve"> e istituzionale</t>
    </r>
  </si>
  <si>
    <t>5.2.4.01.08.002</t>
  </si>
  <si>
    <t>Plusvalenza da alienazione di Fabbricati ad uso scolastico</t>
  </si>
  <si>
    <t>5.2.4.01.08.003</t>
  </si>
  <si>
    <t>Plusvalenza da alienazione di Fabbricati industriali e costruzioni leggere</t>
  </si>
  <si>
    <t>5.2.4.01.08.004</t>
  </si>
  <si>
    <t>Plusvalenza da alienazione di Fabbricati rurali</t>
  </si>
  <si>
    <t>5.2.4.01.08.005</t>
  </si>
  <si>
    <t>Plusvalenza da alienazione di Fabbricati Ospedalieri e altre strutture sanitarie</t>
  </si>
  <si>
    <t>5.2.4.01.08.007</t>
  </si>
  <si>
    <t>Plusvalenza da alienazione di Infrastrutture telematiche</t>
  </si>
  <si>
    <t>5.2.4.01.08.009</t>
  </si>
  <si>
    <t>Plusvalenza da alienazione di Infrastrutture idrauliche</t>
  </si>
  <si>
    <t>5.2.4.01.08.010</t>
  </si>
  <si>
    <t>Plusvalenza da alienazione di Infrastrutture portuali e aeroportuali</t>
  </si>
  <si>
    <t>5.2.4.01.08.011</t>
  </si>
  <si>
    <t>Plusvalenza da alienazione di Infrastrutture stradali</t>
  </si>
  <si>
    <t>5.2.4.01.08.012</t>
  </si>
  <si>
    <t>Plusvalenza da alienazione di Altre vie di comunicazione</t>
  </si>
  <si>
    <t>5.2.4.01.08.013</t>
  </si>
  <si>
    <t>Plusvalenza da alienazione di Opere per la sistemazione del suolo</t>
  </si>
  <si>
    <t>5.2.4.01.08.014</t>
  </si>
  <si>
    <t>Plusvalenza da alienazione di Impianti sportivi</t>
  </si>
  <si>
    <t>5.2.4.01.08.015</t>
  </si>
  <si>
    <t>Plusvalenza da alienazione di Fabbricati destinati ad asili nido</t>
  </si>
  <si>
    <t>5.2.4.01.08.016</t>
  </si>
  <si>
    <t>Plusvalenze da alienazione di Fabbricati ad uso strumentale</t>
  </si>
  <si>
    <t>5.2.4.01.08.017</t>
  </si>
  <si>
    <t>Plusvalenza da alienazione di Altre entrate da Plusvalenza da alienazione beni immobili n.a.c.</t>
  </si>
  <si>
    <t>5.2.4.01.08.999</t>
  </si>
  <si>
    <t>Plusvalenze da alienazione di Oggetti di valore</t>
  </si>
  <si>
    <t>5.2.4.01.09</t>
  </si>
  <si>
    <t>Plusvalenza da alienazione di Oggetti di valore</t>
  </si>
  <si>
    <t>5.2.4.01.09.001</t>
  </si>
  <si>
    <t>Plusvalenze da alienazione di diritti reali</t>
  </si>
  <si>
    <t>5.2.4.01.10</t>
  </si>
  <si>
    <t>Plusvalenza da alienazione di diritti reali</t>
  </si>
  <si>
    <t>5.2.4.01.10.001</t>
  </si>
  <si>
    <t>Plusvalenze da alienazione di Altri beni materiali</t>
  </si>
  <si>
    <t>5.2.4.01.99</t>
  </si>
  <si>
    <t>Plusvalenza da alienazione di Materiale bibliografico</t>
  </si>
  <si>
    <t>5.2.4.01.99.001</t>
  </si>
  <si>
    <t>Plusvalenza da alienazione di Strumenti musicali</t>
  </si>
  <si>
    <t>5.2.4.01.99.002</t>
  </si>
  <si>
    <t>Plusvalenza da alienazione di beni materiali n.a.c.</t>
  </si>
  <si>
    <t>5.2.4.01.99.999</t>
  </si>
  <si>
    <t>Plusvalenza da alienazione di Terreni e beni materiali non prodotti</t>
  </si>
  <si>
    <t>5.2.4.02</t>
  </si>
  <si>
    <t>Plusvalenze da alienazione di Terreni</t>
  </si>
  <si>
    <t>5.2.4.02.01</t>
  </si>
  <si>
    <t>Plusvalenza da cessione di Terreni agricoli</t>
  </si>
  <si>
    <t>5.2.4.02.01.001</t>
  </si>
  <si>
    <t>Plusvalenza da cessione di Terreni edificabili</t>
  </si>
  <si>
    <t>5.2.4.02.01.002</t>
  </si>
  <si>
    <t>Plusvalenza da cessione di terreni n.a.c.</t>
  </si>
  <si>
    <t>5.2.4.02.01.999</t>
  </si>
  <si>
    <t>Plusvalenze da alienazione di Beni del demanio naturale</t>
  </si>
  <si>
    <t>5.2.4.02.02</t>
  </si>
  <si>
    <t>Plusvalenza da cessione di beni del Demanio marittimo</t>
  </si>
  <si>
    <t>5.2.4.02.02.001</t>
  </si>
  <si>
    <t>Plusvalenza da cessione di beni del Demanio idrico</t>
  </si>
  <si>
    <t>5.2.4.02.02.002</t>
  </si>
  <si>
    <t>Plusvalenza da cessione di beni del patrimonio faunistico</t>
  </si>
  <si>
    <t>5.2.4.02.02.003</t>
  </si>
  <si>
    <t>Plusvalenza da cessione di beni del patrimonio floreale</t>
  </si>
  <si>
    <t>5.2.4.02.02.004</t>
  </si>
  <si>
    <t>Plusvalenza da alienazione di beni immateriali</t>
  </si>
  <si>
    <t>5.2.4.03</t>
  </si>
  <si>
    <t>Plusvalenze da alienazione di software</t>
  </si>
  <si>
    <t>5.2.4.03.01</t>
  </si>
  <si>
    <t>Plusvalenza da Alienazione di software</t>
  </si>
  <si>
    <t>5.2.4.03.01.001</t>
  </si>
  <si>
    <t>Plusvalenze da alienazione di Brevetti</t>
  </si>
  <si>
    <t>5.2.4.03.02</t>
  </si>
  <si>
    <t>Plusvalenza da alienazione di Brevetti</t>
  </si>
  <si>
    <t>5.2.4.03.02.001</t>
  </si>
  <si>
    <t>Plusvalenze da alienazione di Opere dell'ingegno e Diritti d'autore</t>
  </si>
  <si>
    <t>5.2.4.03.03</t>
  </si>
  <si>
    <t>Plusvalenza da alienazione di Opere dell'ingegno e Diritti d'autore</t>
  </si>
  <si>
    <t>5.2.4.03.03.001</t>
  </si>
  <si>
    <t>Plusvalenze da alienazione di altri beni immateriali n.a.c.</t>
  </si>
  <si>
    <t>5.2.4.03.99</t>
  </si>
  <si>
    <t>Plusvalenza da alienazione di altri beni immateriali n.a.c.</t>
  </si>
  <si>
    <t>5.2.4.03.99.001</t>
  </si>
  <si>
    <t>Plusvalenze da alienazione di azioni e partecipazioni e conferimenti di capitale</t>
  </si>
  <si>
    <t>5.2.4.04</t>
  </si>
  <si>
    <t>Plusvalenze da alienazione di partecipazioni, azioni e conferimenti di capitale in imprese incluse nelle amministrazioni centrali</t>
  </si>
  <si>
    <t>5.2.4.04.01</t>
  </si>
  <si>
    <t>Plusvalenze da Alienazione di partecipazioni in imprese controllate incluse nelle Amministrazioni Centrali</t>
  </si>
  <si>
    <t>5.2.4.04.01.001</t>
  </si>
  <si>
    <t>Plusvalenze da Alienazione di partecipazioni in altre imprese partecipate incluse nelle Amministrazioni Centrali</t>
  </si>
  <si>
    <t>5.2.4.04.01.002</t>
  </si>
  <si>
    <t>Plusvalenze da Alienazione di partecipazioni in altre imprese incluse nelle Amministrazioni Centrali</t>
  </si>
  <si>
    <t>5.2.4.04.01.003</t>
  </si>
  <si>
    <t>Plusvalenze da alienazione di partecipazioni, azioni e conferimenti di capitale in imprese incluse nelle amministrazioni locali</t>
  </si>
  <si>
    <t>5.2.4.04.02</t>
  </si>
  <si>
    <t>Plusvalenze da Alienazione di partecipazioni in imprese controllate incluse nelle Amministrazioni Locali</t>
  </si>
  <si>
    <t>5.2.4.04.02.001</t>
  </si>
  <si>
    <t>Plusvalenze da Alienazione di partecipazioni in altre imprese partecipate incluse nelle Amministrazioni Locali</t>
  </si>
  <si>
    <t>5.2.4.04.02.002</t>
  </si>
  <si>
    <t>Plusvalenze da Alienazione di partecipazioni in altre imprese incluse nelle Amministrazioni Locali</t>
  </si>
  <si>
    <t>5.2.4.04.02.003</t>
  </si>
  <si>
    <t>Plusvalenze da alienazione di partecipazioni, azioni e conferimenti di capitale in altre imprese</t>
  </si>
  <si>
    <t>5.2.4.04.03</t>
  </si>
  <si>
    <t>Plusvalenze da Alienazione di partecipazioni in imprese controllate</t>
  </si>
  <si>
    <t>5.2.4.04.03.001</t>
  </si>
  <si>
    <t>Plusvalenze da Alienazione di partecipazioni in altre imprese partecipate</t>
  </si>
  <si>
    <t>5.2.4.04.03.002</t>
  </si>
  <si>
    <t>Plusvalenze da Alienazione di partecipazioni in altre imprese</t>
  </si>
  <si>
    <t>5.2.4.04.03.003</t>
  </si>
  <si>
    <t>Plusvalenze da alienazione di partecipazioni, azioni e conferimenti di capitale in Istituzioni sociali private - ISP</t>
  </si>
  <si>
    <t>5.2.4.04.04</t>
  </si>
  <si>
    <t>Plusvalenze da Alienazione di partecipazioni in ISP controllate</t>
  </si>
  <si>
    <t>5.2.4.04.04.001</t>
  </si>
  <si>
    <t>Plusvalenze da Alienazione di partecipazioni in altre ISP</t>
  </si>
  <si>
    <t>5.2.4.04.04.002</t>
  </si>
  <si>
    <t>Plusvalenze da alienazione di partecipazioni in PA incluse nelle Amministrazioni locali</t>
  </si>
  <si>
    <t>5.2.4.04.05</t>
  </si>
  <si>
    <t>Plusvalenze da alienazione di partecipazioni in PA controllate incluse nelle Amministrazioni locali</t>
  </si>
  <si>
    <t>5.2.4.04.05.001</t>
  </si>
  <si>
    <t>Plusvalenze da alienazione di partecipazioni in PA partecipate incluse nelle Amministrazioni locali</t>
  </si>
  <si>
    <t>5.2.4.04.05.002</t>
  </si>
  <si>
    <t>Plusvalenze da alienazione di partecipazioni in altre PA incluse nelle Amministrazioni locali</t>
  </si>
  <si>
    <t>5.2.4.04.05.003</t>
  </si>
  <si>
    <t>Plusvalenze da alienazione di quote di fondi comuni di investimento</t>
  </si>
  <si>
    <t>5.2.4.05</t>
  </si>
  <si>
    <t>Plusvalenze da alienazione di quote di fondi immobiliari</t>
  </si>
  <si>
    <t>5.2.4.05.01</t>
  </si>
  <si>
    <t>5.2.4.05.01.001</t>
  </si>
  <si>
    <t>Plusvalenze da alienazione di quote di altri fondi comuni di investimento</t>
  </si>
  <si>
    <t>5.2.4.05.02</t>
  </si>
  <si>
    <t>5.2.4.05.02.001</t>
  </si>
  <si>
    <t>Plusvalenze da alienazione di titoli obbligazionari a breve termine</t>
  </si>
  <si>
    <t>5.2.4.06</t>
  </si>
  <si>
    <t>Plusvalenze da alienazione di titoli obbligazionari a breve termine emessi da Amministrazioni pubbliche</t>
  </si>
  <si>
    <t>5.2.4.06.01</t>
  </si>
  <si>
    <t>Plusvalenze da Alienazione di titoli obbligazionari a breve termine emessi da Amministrazioni Centrali</t>
  </si>
  <si>
    <t>5.2.4.06.01.001</t>
  </si>
  <si>
    <t>Plusvalenze da Alienazione di titoli obbligazionari a breve termine emessi da Amministrazioni Locali</t>
  </si>
  <si>
    <t>5.2.4.06.01.002</t>
  </si>
  <si>
    <t>Plusvalenze da alienazione di titoli obbligazionari a breve termine emessi da altri soggetti</t>
  </si>
  <si>
    <t>5.2.4.06.02</t>
  </si>
  <si>
    <t>Plusvalenze da Alienazione di titoli obbligazionari a breve termine emessi da altri soggetti residenti</t>
  </si>
  <si>
    <t>5.2.4.06.02.001</t>
  </si>
  <si>
    <t>Plusvalenze da Alienazione di titoli obbligazionari a breve termine emessi da soggetti non residenti</t>
  </si>
  <si>
    <t>5.2.4.06.02.002</t>
  </si>
  <si>
    <t>Plusvalenze da alienazione di titoli obbligazionari a medio-lungo termine</t>
  </si>
  <si>
    <t>5.2.4.07</t>
  </si>
  <si>
    <t>Plusvalenze da alienazione di titoli obbligazionari a medio-lungo termine emessi da Amministrazioni pubbliche</t>
  </si>
  <si>
    <t>5.2.4.07.01</t>
  </si>
  <si>
    <t>Plusvalenze da Alienazione di titoli obbligazionari a medio-lungo termine emessi da Amministrazioni Centrali</t>
  </si>
  <si>
    <t>5.2.4.07.01.001</t>
  </si>
  <si>
    <t>Plusvalenze da Alienazione di titoli obbligazionari a medio-lungo termine emessi da Amministrazioni Locali</t>
  </si>
  <si>
    <t>5.2.4.07.01.002</t>
  </si>
  <si>
    <t>Plusvalenze da alienazione di titoli obbligazionari a medio-lungo termine emessi da altri soggetti</t>
  </si>
  <si>
    <t>5.2.4.07.02</t>
  </si>
  <si>
    <t>Plusvalenze da Alienazione di titoli obbligazionari a medio-lungo termine emessi da altri soggetti residenti</t>
  </si>
  <si>
    <t>5.2.4.07.02.001</t>
  </si>
  <si>
    <t>Plusvalenze da Alienazione di titoli obbligazionari a medio-lungo termine emessi da soggetti non residenti</t>
  </si>
  <si>
    <t>5.2.4.07.02.002</t>
  </si>
  <si>
    <t>Altri proventi straordinari</t>
  </si>
  <si>
    <t>5.2.9</t>
  </si>
  <si>
    <t>Entrate derivanti da conferimento immobili a fondi immobiliari</t>
  </si>
  <si>
    <t>5.2.9.01</t>
  </si>
  <si>
    <t>5.2.9.01.01</t>
  </si>
  <si>
    <t>5.2.9.01.01.001</t>
  </si>
  <si>
    <t>10.1.2.0.0</t>
  </si>
  <si>
    <t>Permessi di costruire</t>
  </si>
  <si>
    <t>5.2.9.02</t>
  </si>
  <si>
    <t>5.2.9.02.01</t>
  </si>
  <si>
    <t>5.2.9.02.01.001</t>
  </si>
  <si>
    <t>Altri proventi straordinari n.a.c.</t>
  </si>
  <si>
    <t>5.2.9.99</t>
  </si>
  <si>
    <t>5.2.9.99.99</t>
  </si>
  <si>
    <t>5.2.9.99.99.999</t>
  </si>
  <si>
    <r>
      <t xml:space="preserve">PIANO DEI CONTI INTEGRATO per le amministrazioni  territoriali ex Dlgs 118 del 2011
(aggiornamento del 2023)
</t>
    </r>
    <r>
      <rPr>
        <b/>
        <sz val="20"/>
        <rFont val="Calibri"/>
        <family val="2"/>
        <scheme val="minor"/>
      </rPr>
      <t>Allegato n. 6/3 al D.Lgs 118/2011 - PIANO PATRIMONIALE</t>
    </r>
  </si>
  <si>
    <t>Attivo</t>
  </si>
  <si>
    <t>Crediti verso soci e partecipanti</t>
  </si>
  <si>
    <t>Crediti verso i soci per versamenti ancora dovuti</t>
  </si>
  <si>
    <t>1.1.1.01.01</t>
  </si>
  <si>
    <t>1.1.1.01.01.01</t>
  </si>
  <si>
    <t>VII</t>
  </si>
  <si>
    <t>1.1.1.01.01.01.001</t>
  </si>
  <si>
    <t>2.3.2.0.0</t>
  </si>
  <si>
    <t>Crediti verso Amministrazioni per versamenti di fondo di dotazione ancora dovuti</t>
  </si>
  <si>
    <t>1.1.2</t>
  </si>
  <si>
    <t>1.1.2.01</t>
  </si>
  <si>
    <t>1.1.2.01.01</t>
  </si>
  <si>
    <t>1.1.2.01.01.01</t>
  </si>
  <si>
    <t>1.1.2.01.01.01.001</t>
  </si>
  <si>
    <t>Immobilizzazioni</t>
  </si>
  <si>
    <t>Immobilizzazioni immateriali</t>
  </si>
  <si>
    <t>Costi di impianto e di ampliamento</t>
  </si>
  <si>
    <t>1.2.1.01.01.01</t>
  </si>
  <si>
    <t>1.2.1.01.01.01.001</t>
  </si>
  <si>
    <t>Costi di ricerca, sviluppo e pubblicità</t>
  </si>
  <si>
    <t>1.2.1.02</t>
  </si>
  <si>
    <t>Costi di ricerca e sviluppo</t>
  </si>
  <si>
    <t>1.2.1.02.01</t>
  </si>
  <si>
    <t>1.2.1.02.01.01</t>
  </si>
  <si>
    <t>1.2.1.02.01.01.001</t>
  </si>
  <si>
    <t>Costi di pubblicità</t>
  </si>
  <si>
    <t>1.2.1.02.02</t>
  </si>
  <si>
    <t>1.2.1.02.02.01</t>
  </si>
  <si>
    <t>1.2.1.02.02.01.001</t>
  </si>
  <si>
    <t>Diritti di brevetto, utilizzazione di opere dell'ingegno e software</t>
  </si>
  <si>
    <t>1.2.1.03</t>
  </si>
  <si>
    <t>Brevetti</t>
  </si>
  <si>
    <t>1.2.1.03.01</t>
  </si>
  <si>
    <t>1.2.1.03.01.01</t>
  </si>
  <si>
    <t>1.2.1.03.01.01.001</t>
  </si>
  <si>
    <t>1.1.1.3.0</t>
  </si>
  <si>
    <t>Brevetti in leasing finanziario</t>
  </si>
  <si>
    <t>1.2.1.03.02</t>
  </si>
  <si>
    <t>Brevetti acquisiti mediante operazioni di leasing finanziario</t>
  </si>
  <si>
    <t>1.2.1.03.02.01</t>
  </si>
  <si>
    <t>1.2.1.03.02.01.001</t>
  </si>
  <si>
    <t>1.1.1.1.0</t>
  </si>
  <si>
    <t>Opere dell'ingegno e Diritti d'autore</t>
  </si>
  <si>
    <t>1.2.1.03.03</t>
  </si>
  <si>
    <t>1.2.1.03.03.01</t>
  </si>
  <si>
    <t>1.2.1.03.03.01.001</t>
  </si>
  <si>
    <t>Opere dell'ingegno e Diritti d'autore in leasing finanziario</t>
  </si>
  <si>
    <t>1.2.1.03.04</t>
  </si>
  <si>
    <t>Opere dell'ingegno e Diritti d'autore acquisiti mediante operazioni di leasing finanziario</t>
  </si>
  <si>
    <t>1.2.1.03.04.01</t>
  </si>
  <si>
    <t>1.2.1.03.04.01.001</t>
  </si>
  <si>
    <t>Sviluppo software e manutenzione evolutiva</t>
  </si>
  <si>
    <t>1.2.1.03.05</t>
  </si>
  <si>
    <t>1.2.1.03.05.01</t>
  </si>
  <si>
    <t>1.2.1.03.05.01.001</t>
  </si>
  <si>
    <t>Software acquistato in leasing finanziario</t>
  </si>
  <si>
    <t>1.2.1.03.06</t>
  </si>
  <si>
    <t>Software acquisito mediante operazioni di leasing finanziario</t>
  </si>
  <si>
    <t>1.2.1.03.06.01</t>
  </si>
  <si>
    <t>1.2.1.03.06.01.001</t>
  </si>
  <si>
    <t>Acquisto software</t>
  </si>
  <si>
    <t>1.2.1.03.07</t>
  </si>
  <si>
    <t>1.2.1.03.07.01</t>
  </si>
  <si>
    <t>1.2.1.03.07.01.001</t>
  </si>
  <si>
    <t>Concessioni, licenze, marchi e diritti simili</t>
  </si>
  <si>
    <t>1.2.1.04</t>
  </si>
  <si>
    <t>1.2.1.04.01</t>
  </si>
  <si>
    <t>1.2.1.04.01.01</t>
  </si>
  <si>
    <t>1.2.1.04.01.01.001</t>
  </si>
  <si>
    <t>1.1.2.3.0</t>
  </si>
  <si>
    <t>Avviamento</t>
  </si>
  <si>
    <t>1.2.1.05</t>
  </si>
  <si>
    <t>1.2.1.05.01</t>
  </si>
  <si>
    <t>1.2.1.05.01.01</t>
  </si>
  <si>
    <t>1.2.1.05.01.01.001</t>
  </si>
  <si>
    <t>1.1.4.3.0</t>
  </si>
  <si>
    <t>Immobilizzazioni immateriali in corso e acconti</t>
  </si>
  <si>
    <t>1.2.1.06</t>
  </si>
  <si>
    <t>Acconti per realizzazione beni immateriali</t>
  </si>
  <si>
    <t>1.2.1.06.01</t>
  </si>
  <si>
    <t>1.2.1.06.01.01</t>
  </si>
  <si>
    <t>1.2.1.06.01.01.001</t>
  </si>
  <si>
    <t>1.1.5.0.0</t>
  </si>
  <si>
    <t>Software</t>
  </si>
  <si>
    <t>1.2.1.06.02</t>
  </si>
  <si>
    <t>1.2.1.06.02.01</t>
  </si>
  <si>
    <t>1.2.1.06.02.01.001</t>
  </si>
  <si>
    <t>Altre opere immateriali</t>
  </si>
  <si>
    <t>1.2.1.06.99</t>
  </si>
  <si>
    <t>1.2.1.06.99.01</t>
  </si>
  <si>
    <t>1.2.1.06.99.01.001</t>
  </si>
  <si>
    <t>1.1.6.3.0</t>
  </si>
  <si>
    <t>Manutenzione straordinaria su beni di terzi</t>
  </si>
  <si>
    <t>1.2.1.07</t>
  </si>
  <si>
    <t>Manutenzione straordinaria su beni  di terzi</t>
  </si>
  <si>
    <t>1.2.1.07.01</t>
  </si>
  <si>
    <t>1.2.1.07.01.01</t>
  </si>
  <si>
    <t>Manutenzione straordinaria su beni demaniali di terzi</t>
  </si>
  <si>
    <t>1.2.1.07.01.01.001</t>
  </si>
  <si>
    <t>Manutenzione straordinaria su altri beni di terzi</t>
  </si>
  <si>
    <t>1.2.1.07.01.01.999</t>
  </si>
  <si>
    <t>Altre immobilizzazioni immateriali</t>
  </si>
  <si>
    <t>1.2.1.99</t>
  </si>
  <si>
    <t>Altre immobilizzazioni immateriali n.a.c.</t>
  </si>
  <si>
    <t>1.2.1.99.01</t>
  </si>
  <si>
    <t>1.2.1.99.01.01</t>
  </si>
  <si>
    <t>1.2.1.99.01.01.001</t>
  </si>
  <si>
    <t>Altre immobilizzazioni immateriali n.a.c. acquisite mediante operazioni di leasing finanziario</t>
  </si>
  <si>
    <t>1.2.1.99.01.02</t>
  </si>
  <si>
    <t>1.2.1.99.01.02.001</t>
  </si>
  <si>
    <t>1.1.6.1.0</t>
  </si>
  <si>
    <t>Immobilizzazioni materiali</t>
  </si>
  <si>
    <t>Beni demaniali</t>
  </si>
  <si>
    <t>Infrastrutture demaniali</t>
  </si>
  <si>
    <t>1.2.2.01.01.01</t>
  </si>
  <si>
    <t>1.2.2.01.01.01.001</t>
  </si>
  <si>
    <t>1.2.1.13.6</t>
  </si>
  <si>
    <t>Altri beni immobili demaniali</t>
  </si>
  <si>
    <t>1.2.2.01.02.01</t>
  </si>
  <si>
    <t>1.2.2.01.02.01.001</t>
  </si>
  <si>
    <t>Terreni demaniali</t>
  </si>
  <si>
    <t>1.2.2.01.03.01</t>
  </si>
  <si>
    <t>1.2.2.01.03.01.001</t>
  </si>
  <si>
    <t>1.2.1.1.2</t>
  </si>
  <si>
    <t>Altri beni demaniali</t>
  </si>
  <si>
    <t>1.2.2.01.99.01</t>
  </si>
  <si>
    <t>1.2.2.01.99.01.001</t>
  </si>
  <si>
    <t>Immobilizzazioni materiali non demaniali</t>
  </si>
  <si>
    <t>1.2.2.02</t>
  </si>
  <si>
    <t>Mezzi di trasporto ad uso civile, di sicurezza e ordine pubblico</t>
  </si>
  <si>
    <t>1.2.2.02.01</t>
  </si>
  <si>
    <t>Mezzi di trasporto stradali</t>
  </si>
  <si>
    <t>1.2.2.02.01.01</t>
  </si>
  <si>
    <t>1.2.2.02.01.01.001</t>
  </si>
  <si>
    <t>1.2.2.6.2</t>
  </si>
  <si>
    <t>Mezzi di trasporto aerei</t>
  </si>
  <si>
    <t>1.2.2.02.01.02</t>
  </si>
  <si>
    <t>1.2.2.02.01.02.001</t>
  </si>
  <si>
    <t>Mezzi di trasporto per vie d'acqua</t>
  </si>
  <si>
    <t>1.2.2.02.01.03</t>
  </si>
  <si>
    <t>1.2.2.02.01.03.001</t>
  </si>
  <si>
    <t>Mezzi di trasporto ad uso civile, di sicurezza e ordine pubblico n.a.c.</t>
  </si>
  <si>
    <t>1.2.2.02.01.99</t>
  </si>
  <si>
    <t>1.2.2.02.01.99.999</t>
  </si>
  <si>
    <t>Mobili e arredi</t>
  </si>
  <si>
    <t>1.2.2.02.03</t>
  </si>
  <si>
    <t>Mobili e arredi per ufficio</t>
  </si>
  <si>
    <t>1.2.2.02.03.01</t>
  </si>
  <si>
    <t>1.2.2.02.03.01.001</t>
  </si>
  <si>
    <t>1.2.2.2.2</t>
  </si>
  <si>
    <t>Mobili e arredi per alloggi e pertinenze</t>
  </si>
  <si>
    <t>1.2.2.02.03.02</t>
  </si>
  <si>
    <t>1.2.2.02.03.02.001</t>
  </si>
  <si>
    <t>1.2.3.8.2</t>
  </si>
  <si>
    <t>Mobili e arredi per laboratori</t>
  </si>
  <si>
    <t>1.2.2.02.03.03</t>
  </si>
  <si>
    <t>1.2.2.02.03.03.001</t>
  </si>
  <si>
    <t>Mobili e arredi n.a.c.</t>
  </si>
  <si>
    <t>1.2.2.02.03.99</t>
  </si>
  <si>
    <t>1.2.2.02.03.99.001</t>
  </si>
  <si>
    <t>Impianti e macchinari</t>
  </si>
  <si>
    <t>1.2.2.02.04</t>
  </si>
  <si>
    <t>Macchinari</t>
  </si>
  <si>
    <t>1.2.2.02.04.01</t>
  </si>
  <si>
    <t>1.2.2.02.04.01.001</t>
  </si>
  <si>
    <t>1.2.3.4.2</t>
  </si>
  <si>
    <t>Impianti</t>
  </si>
  <si>
    <t>1.2.2.02.04.99</t>
  </si>
  <si>
    <t>1.2.2.02.04.99.001</t>
  </si>
  <si>
    <t>Attrezzature</t>
  </si>
  <si>
    <t>1.2.2.02.05</t>
  </si>
  <si>
    <t>Attrezzature scientifiche</t>
  </si>
  <si>
    <t>1.2.2.02.05.01</t>
  </si>
  <si>
    <t>1.2.2.02.05.01.001</t>
  </si>
  <si>
    <t>1.2.3.5.2</t>
  </si>
  <si>
    <t>Attrezzature sanitarie</t>
  </si>
  <si>
    <t>1.2.2.02.05.02</t>
  </si>
  <si>
    <t>1.2.2.02.05.02.001</t>
  </si>
  <si>
    <t>1.2.2.5.2</t>
  </si>
  <si>
    <t>Attrezzature n.a.c.</t>
  </si>
  <si>
    <t>1.2.2.02.05.99</t>
  </si>
  <si>
    <t>1.2.2.02.05.99.999</t>
  </si>
  <si>
    <t xml:space="preserve">Macchine per ufficio </t>
  </si>
  <si>
    <t>1.2.2.02.06</t>
  </si>
  <si>
    <t>Macchine per ufficio</t>
  </si>
  <si>
    <t>1.2.2.02.06.01</t>
  </si>
  <si>
    <t>1.2.2.02.06.01.001</t>
  </si>
  <si>
    <t>1.2.3.7.2</t>
  </si>
  <si>
    <t>Hardware</t>
  </si>
  <si>
    <t>1.2.2.02.07</t>
  </si>
  <si>
    <t>Server</t>
  </si>
  <si>
    <t>1.2.2.02.07.01</t>
  </si>
  <si>
    <t>1.2.2.02.07.01.001</t>
  </si>
  <si>
    <t>Postazioni di lavoro</t>
  </si>
  <si>
    <t>1.2.2.02.07.02</t>
  </si>
  <si>
    <t>1.2.2.02.07.02.001</t>
  </si>
  <si>
    <t>Periferiche</t>
  </si>
  <si>
    <t>1.2.2.02.07.03</t>
  </si>
  <si>
    <t>1.2.2.02.07.03.001</t>
  </si>
  <si>
    <t>Apparati di telecomunicazione</t>
  </si>
  <si>
    <t>1.2.2.02.07.04</t>
  </si>
  <si>
    <t>1.2.2.02.07.04.001</t>
  </si>
  <si>
    <t>Tablet e dispositivi di telefonia fissa e mobile</t>
  </si>
  <si>
    <t>1.2.2.02.07.05</t>
  </si>
  <si>
    <t>1.2.2.02.07.05.001</t>
  </si>
  <si>
    <t>Hardware n.a.c.</t>
  </si>
  <si>
    <t>1.2.2.02.07.99</t>
  </si>
  <si>
    <t>1.2.2.02.07.99.999</t>
  </si>
  <si>
    <t>Armi</t>
  </si>
  <si>
    <t>1.2.2.02.08</t>
  </si>
  <si>
    <t>Armi leggere ad uso civile e per ordine pubblico e sicurezza</t>
  </si>
  <si>
    <t>1.2.2.02.08.01</t>
  </si>
  <si>
    <t>1.2.2.02.08.01.001</t>
  </si>
  <si>
    <t>1.2.2.10.2</t>
  </si>
  <si>
    <t>Armi n.a.c.</t>
  </si>
  <si>
    <t>1.2.2.02.08.99</t>
  </si>
  <si>
    <t>1.2.2.02.08.99.999</t>
  </si>
  <si>
    <t>Beni immobili</t>
  </si>
  <si>
    <t>1.2.2.02.09</t>
  </si>
  <si>
    <t>Fabbricati ad uso abitativo</t>
  </si>
  <si>
    <t>1.2.2.02.09.01</t>
  </si>
  <si>
    <t>1.2.2.02.09.01.001</t>
  </si>
  <si>
    <t>1.2.3.3.2</t>
  </si>
  <si>
    <t>Fabbricati ad uso commerciale</t>
  </si>
  <si>
    <t>1.2.2.02.09.02</t>
  </si>
  <si>
    <r>
      <t>Fabbricati ad uso commerciale</t>
    </r>
    <r>
      <rPr>
        <strike/>
        <sz val="8"/>
        <rFont val="Arial"/>
        <family val="2"/>
      </rPr>
      <t xml:space="preserve"> </t>
    </r>
  </si>
  <si>
    <t>1.2.2.02.09.02.001</t>
  </si>
  <si>
    <t>Fabbricati ad uso scolastico</t>
  </si>
  <si>
    <t>1.2.2.02.09.03</t>
  </si>
  <si>
    <t>1.2.2.02.09.03.001</t>
  </si>
  <si>
    <t>1.2.2.3.2</t>
  </si>
  <si>
    <t>Fabbricati industriali e costruzioni leggere</t>
  </si>
  <si>
    <t>1.2.2.02.09.04</t>
  </si>
  <si>
    <t>1.2.2.02.09.04.001</t>
  </si>
  <si>
    <t>Fabbricati rurali</t>
  </si>
  <si>
    <t>1.2.2.02.09.05</t>
  </si>
  <si>
    <t>1.2.2.02.09.05.001</t>
  </si>
  <si>
    <t>Fabbricati Ospedalieri e altre strutture sanitarie</t>
  </si>
  <si>
    <t>1.2.2.02.09.07</t>
  </si>
  <si>
    <t>1.2.2.02.09.07.001</t>
  </si>
  <si>
    <t>Opere destinate al culto</t>
  </si>
  <si>
    <t>1.2.2.02.09.08</t>
  </si>
  <si>
    <t>1.2.2.02.09.08.001</t>
  </si>
  <si>
    <t>1.2.2.13.2</t>
  </si>
  <si>
    <t>Infrastrutture telematiche</t>
  </si>
  <si>
    <t>1.2.2.02.09.09</t>
  </si>
  <si>
    <t>1.2.2.02.09.09.001</t>
  </si>
  <si>
    <t>1.2.3.10.2</t>
  </si>
  <si>
    <t>Infrastrutture idrauliche</t>
  </si>
  <si>
    <t>1.2.2.02.09.10</t>
  </si>
  <si>
    <t>1.2.2.02.09.10.001</t>
  </si>
  <si>
    <t>1.2.1.8.2</t>
  </si>
  <si>
    <t>Infrastrutture portuali e aeroportuali</t>
  </si>
  <si>
    <t>1.2.2.02.09.11</t>
  </si>
  <si>
    <t>1.2.2.02.09.11.001</t>
  </si>
  <si>
    <t>Altre vie di comunicazione</t>
  </si>
  <si>
    <t>1.2.2.02.09.13</t>
  </si>
  <si>
    <t>1.2.2.02.09.13.001</t>
  </si>
  <si>
    <t>Opere per la sistemazione del suolo</t>
  </si>
  <si>
    <t>1.2.2.02.09.14</t>
  </si>
  <si>
    <t>1.2.2.02.09.14.001</t>
  </si>
  <si>
    <t>Impianti sportivi</t>
  </si>
  <si>
    <t>1.2.2.02.09.16</t>
  </si>
  <si>
    <t>1.2.2.02.09.16.001</t>
  </si>
  <si>
    <t>Fabbricati destinati ad asili nido</t>
  </si>
  <si>
    <t>1.2.2.02.09.17</t>
  </si>
  <si>
    <t>1.2.2.02.09.17.001</t>
  </si>
  <si>
    <t>Musei, teatri e biblioteche</t>
  </si>
  <si>
    <t>1.2.2.02.09.18</t>
  </si>
  <si>
    <t>1.2.2.02.09.18.001</t>
  </si>
  <si>
    <t xml:space="preserve">Fabbricati ad uso strumentale </t>
  </si>
  <si>
    <t>1.2.2.02.09.19</t>
  </si>
  <si>
    <t>Fabbricati ad uso strumentale</t>
  </si>
  <si>
    <t>1.2.2.02.09.19.001</t>
  </si>
  <si>
    <t>Beni immobili n.a.c.</t>
  </si>
  <si>
    <t>1.2.2.02.09.99</t>
  </si>
  <si>
    <t>1.2.2.02.09.99.999</t>
  </si>
  <si>
    <t>Fabbricati destinati a sede di pubblici uffici o all'erogazione di servizi pubblici (non militari) non in concessione</t>
  </si>
  <si>
    <t>Beni immobili di valore culturale, storico ed artistico</t>
  </si>
  <si>
    <t>1.2.2.02.10</t>
  </si>
  <si>
    <t>Fabbricati ad uso abitativo di valore culturale, storico ed artistico</t>
  </si>
  <si>
    <t>1.2.2.02.10.01</t>
  </si>
  <si>
    <t>1.2.2.02.10.01.001</t>
  </si>
  <si>
    <t>1.2.2.11.2</t>
  </si>
  <si>
    <r>
      <t xml:space="preserve">Fabbricati ad uso commerciale </t>
    </r>
    <r>
      <rPr>
        <b/>
        <strike/>
        <sz val="8"/>
        <rFont val="Arial"/>
        <family val="2"/>
      </rPr>
      <t xml:space="preserve"> </t>
    </r>
    <r>
      <rPr>
        <b/>
        <sz val="8"/>
        <rFont val="Arial"/>
        <family val="2"/>
      </rPr>
      <t>di valore culturale, storico ed artistico</t>
    </r>
  </si>
  <si>
    <t>1.2.2.02.10.02</t>
  </si>
  <si>
    <r>
      <t>Fabbricati ad uso commerciale</t>
    </r>
    <r>
      <rPr>
        <strike/>
        <sz val="8"/>
        <rFont val="Arial"/>
        <family val="2"/>
      </rPr>
      <t xml:space="preserve"> </t>
    </r>
    <r>
      <rPr>
        <sz val="8"/>
        <rFont val="Arial"/>
        <family val="2"/>
      </rPr>
      <t>di valore culturale, storico ed artistico</t>
    </r>
  </si>
  <si>
    <t>1.2.2.02.10.02.001</t>
  </si>
  <si>
    <t>Fabbricati ad uso scolastico di valore culturale, storico ed artistico</t>
  </si>
  <si>
    <t>1.2.2.02.10.03</t>
  </si>
  <si>
    <t>1.2.2.02.10.03.001</t>
  </si>
  <si>
    <t>Opere destinate al culto di valore culturale, storico ed artistico</t>
  </si>
  <si>
    <t>1.2.2.02.10.04</t>
  </si>
  <si>
    <t>1.2.2.02.10.04.001</t>
  </si>
  <si>
    <t>Siti archeologici di valore culturale, storico ed artistico</t>
  </si>
  <si>
    <t>1.2.2.02.10.05</t>
  </si>
  <si>
    <t>1.2.2.02.10.05.001</t>
  </si>
  <si>
    <t>Cimiteri di valore culturale, storico ed artistico</t>
  </si>
  <si>
    <t>1.2.2.02.10.06</t>
  </si>
  <si>
    <t>1.2.2.02.10.06.001</t>
  </si>
  <si>
    <t>Impianti sportivi di valore culturale, storico ed artistico</t>
  </si>
  <si>
    <t>1.2.2.02.10.07</t>
  </si>
  <si>
    <t>1.2.2.02.10.07.001</t>
  </si>
  <si>
    <t>Musei, teatri e biblioteche di valore culturale, storico ed artistico</t>
  </si>
  <si>
    <t>1.2.2.02.10.08</t>
  </si>
  <si>
    <t>1.2.2.02.10.08.001</t>
  </si>
  <si>
    <t>Fabbricati ad uso strumentale di valore culturale, storico ed artistico</t>
  </si>
  <si>
    <t>1.2.2.02.10.09</t>
  </si>
  <si>
    <t>1.2.2.02.10.09.001</t>
  </si>
  <si>
    <t>Beni immobili di valore culturale, storico ed artistico n.a.c.</t>
  </si>
  <si>
    <t>1.2.2.02.10.99</t>
  </si>
  <si>
    <t>1.2.2.02.10.99.999</t>
  </si>
  <si>
    <t>Oggetti di valore</t>
  </si>
  <si>
    <t>1.2.2.02.11</t>
  </si>
  <si>
    <t>1.2.2.02.11.01</t>
  </si>
  <si>
    <t>1.2.2.02.11.01.001</t>
  </si>
  <si>
    <t>Altri beni materiali</t>
  </si>
  <si>
    <t>1.2.2.02.12</t>
  </si>
  <si>
    <t>Materiale bibliografico</t>
  </si>
  <si>
    <t>1.2.2.02.12.01</t>
  </si>
  <si>
    <t>1.2.2.02.12.01.001</t>
  </si>
  <si>
    <t>Strumenti musicali</t>
  </si>
  <si>
    <t>1.2.2.02.12.02</t>
  </si>
  <si>
    <t>1.2.2.02.12.02.001</t>
  </si>
  <si>
    <t>Altri beni materiali diversi</t>
  </si>
  <si>
    <t>1.2.2.02.12.99</t>
  </si>
  <si>
    <t>1.2.2.02.12.99.999</t>
  </si>
  <si>
    <t>Terreni</t>
  </si>
  <si>
    <t>1.2.2.02.13</t>
  </si>
  <si>
    <t>Terreni agricoli</t>
  </si>
  <si>
    <t>1.2.2.02.13.01</t>
  </si>
  <si>
    <t>1.2.2.02.13.01.001</t>
  </si>
  <si>
    <t>1.2.3.2.2</t>
  </si>
  <si>
    <t>Terreni edificabili</t>
  </si>
  <si>
    <t>1.2.2.02.13.02</t>
  </si>
  <si>
    <t>1.2.2.02.13.02.001</t>
  </si>
  <si>
    <t>Altri terreni n.a.c.</t>
  </si>
  <si>
    <t>1.2.2.02.13.99</t>
  </si>
  <si>
    <t>1.2.2.02.13.99.999</t>
  </si>
  <si>
    <t>Patrimonio naturale non prodotto</t>
  </si>
  <si>
    <t>1.2.2.03</t>
  </si>
  <si>
    <t>Demanio marittimo</t>
  </si>
  <si>
    <t>1.2.2.03.01</t>
  </si>
  <si>
    <t>1.2.2.03.01.01</t>
  </si>
  <si>
    <t>1.2.2.03.01.01.001</t>
  </si>
  <si>
    <t>1.2.1.13.2</t>
  </si>
  <si>
    <t>Demanio idrico</t>
  </si>
  <si>
    <t>1.2.2.03.02</t>
  </si>
  <si>
    <t>1.2.2.03.02.01</t>
  </si>
  <si>
    <t>1.2.2.03.02.01.001</t>
  </si>
  <si>
    <t>1.2.1.13.4</t>
  </si>
  <si>
    <t>Foreste</t>
  </si>
  <si>
    <t>1.2.2.03.03</t>
  </si>
  <si>
    <t>1.2.2.03.03.01</t>
  </si>
  <si>
    <t>1.2.2.03.03.01.001</t>
  </si>
  <si>
    <t>1.2.2.12.2</t>
  </si>
  <si>
    <t>Giacimenti</t>
  </si>
  <si>
    <t>1.2.2.03.04</t>
  </si>
  <si>
    <t>1.2.2.03.04.01</t>
  </si>
  <si>
    <t>1.2.2.03.04.01.001</t>
  </si>
  <si>
    <t>1.2.2.8.2</t>
  </si>
  <si>
    <t>Fauna</t>
  </si>
  <si>
    <t>1.2.2.03.05</t>
  </si>
  <si>
    <t>1.2.2.03.05.01</t>
  </si>
  <si>
    <t>1.2.2.03.05.01.001</t>
  </si>
  <si>
    <t>1.2.3.9.2</t>
  </si>
  <si>
    <t>Flora</t>
  </si>
  <si>
    <t>1.2.2.03.06</t>
  </si>
  <si>
    <t>1.2.2.03.06.01</t>
  </si>
  <si>
    <t>1.2.2.03.06.01.001</t>
  </si>
  <si>
    <t>Immobilizzazioni materiali in corso</t>
  </si>
  <si>
    <t>1.2.2.04</t>
  </si>
  <si>
    <t>Acconti per realizzazione di immobilizzazioni materiali</t>
  </si>
  <si>
    <t>1.2.2.04.01</t>
  </si>
  <si>
    <t>1.2.2.04.01.01</t>
  </si>
  <si>
    <t>1.2.2.04.01.01.001</t>
  </si>
  <si>
    <t>1.2.4.0.0</t>
  </si>
  <si>
    <t>Immobilizzazioni materiali in costruzione</t>
  </si>
  <si>
    <t>1.2.2.04.02</t>
  </si>
  <si>
    <t>1.2.2.04.02.01</t>
  </si>
  <si>
    <t>1.2.2.04.02.01.001</t>
  </si>
  <si>
    <t>Immobilizzazioni materiali acquistite mediante leasing finanziario</t>
  </si>
  <si>
    <t>1.2.2.05</t>
  </si>
  <si>
    <t>Mezzi di trasporto ad uso civile, di sicurezza e ordine pubblico acquisiti mediante operazioni di leasing finanziario</t>
  </si>
  <si>
    <t>1.2.2.05.01</t>
  </si>
  <si>
    <t>Mezzi di trasporto stradali acquisiti mediante operazioni di leasing finanziario</t>
  </si>
  <si>
    <t>1.2.2.05.01.01</t>
  </si>
  <si>
    <t>1.2.2.05.01.01.001</t>
  </si>
  <si>
    <t>Mezzi di trasporto aerei acquisiti mediante operazioni di leasing finanziario</t>
  </si>
  <si>
    <t>1.2.2.05.01.02</t>
  </si>
  <si>
    <t>1.2.2.05.01.02.001</t>
  </si>
  <si>
    <t>Mezzi di trasporto per vie d'acqua acquisiti mediante operazioni di leasing finanziario</t>
  </si>
  <si>
    <t>1.2.2.05.01.03</t>
  </si>
  <si>
    <t>1.2.2.05.01.03.001</t>
  </si>
  <si>
    <t>Mezzi di trasporto n.a.c. acquisiti mediante operazioni di leasing finanziario</t>
  </si>
  <si>
    <t>1.2.2.05.01.99</t>
  </si>
  <si>
    <t>1.2.2.05.01.99.999</t>
  </si>
  <si>
    <t>Mobili e arredi acquisiti mediante operazioni di leasing finanziario</t>
  </si>
  <si>
    <t>1.2.2.05.03</t>
  </si>
  <si>
    <t>Mobili e arredi per ufficio acquisiti mediante operazioni di leasing finanziario</t>
  </si>
  <si>
    <t>1.2.2.05.03.01</t>
  </si>
  <si>
    <t>1.2.2.05.03.01.001</t>
  </si>
  <si>
    <t>Mobili e arredi per alloggi e pertinenze acquisiti mediante operazioni di leasing finanziario</t>
  </si>
  <si>
    <t>1.2.2.05.03.02</t>
  </si>
  <si>
    <t>1.2.2.05.03.02.001</t>
  </si>
  <si>
    <t>1.2.3.8.1</t>
  </si>
  <si>
    <t>Mobili e arredi n.a.c. acquisiti mediante operazioni di leasing finanziario</t>
  </si>
  <si>
    <t>1.2.2.05.03.99</t>
  </si>
  <si>
    <t>1.2.2.05.03.99.999</t>
  </si>
  <si>
    <t>Impianti e macchinari acquisiti mediante operazioni di leasing finanziario</t>
  </si>
  <si>
    <t>1.2.2.05.04</t>
  </si>
  <si>
    <t>Macchinari diversi acquisiti mediante operazioni di leasing finanziario</t>
  </si>
  <si>
    <t>1.2.2.05.04.01</t>
  </si>
  <si>
    <t>1.2.2.05.04.01.001</t>
  </si>
  <si>
    <t>1.2.3.4.1</t>
  </si>
  <si>
    <t>Impianti acquisiti mediante operazioni di leasing finanziario</t>
  </si>
  <si>
    <t>1.2.2.05.04.02</t>
  </si>
  <si>
    <t>1.2.2.05.04.02.001</t>
  </si>
  <si>
    <r>
      <t xml:space="preserve">Attrezzature </t>
    </r>
    <r>
      <rPr>
        <b/>
        <sz val="8"/>
        <rFont val="Arial"/>
        <family val="2"/>
      </rPr>
      <t>acquisite mediante operazioni di leasing finanziario</t>
    </r>
  </si>
  <si>
    <t>1.2.2.05.05</t>
  </si>
  <si>
    <t>Attrezzature scientifiche acquisite mediante operazioni di leasing finanziario</t>
  </si>
  <si>
    <t>1.2.2.05.05.01</t>
  </si>
  <si>
    <t>1.2.2.05.05.01.001</t>
  </si>
  <si>
    <t>1.2.3.5.1</t>
  </si>
  <si>
    <t>Attrezzature sanitarie acquisite mediante operazioni di leasing finanziario</t>
  </si>
  <si>
    <t>1.2.2.05.05.02</t>
  </si>
  <si>
    <t>1.2.2.05.05.02.001</t>
  </si>
  <si>
    <t>Attrezzature diverse acquisite mediante operazioni di leasing finanziario</t>
  </si>
  <si>
    <t>1.2.2.05.05.99</t>
  </si>
  <si>
    <t>1.2.2.05.05.99.999</t>
  </si>
  <si>
    <t>Macchine per ufficio acquisite mediante operazioni di leasing finanziario</t>
  </si>
  <si>
    <t>1.2.2.05.06</t>
  </si>
  <si>
    <t>1.2.2.05.06.01</t>
  </si>
  <si>
    <t>1.2.2.05.06.01.001</t>
  </si>
  <si>
    <t>1.2.3.7.1</t>
  </si>
  <si>
    <t>Hardware acquisito mediante operazioni di leasing finanziario</t>
  </si>
  <si>
    <t>1.2.2.05.07</t>
  </si>
  <si>
    <t>Server acquisiti mediante operazioni di leasing finanziario</t>
  </si>
  <si>
    <t>1.2.2.05.07.01</t>
  </si>
  <si>
    <t>1.2.2.05.07.01.001</t>
  </si>
  <si>
    <t>Postazioni di lavoro acquisite mediante operazioni di leasing finanziario</t>
  </si>
  <si>
    <t>1.2.2.05.07.02</t>
  </si>
  <si>
    <t>1.2.2.05.07.02.001</t>
  </si>
  <si>
    <t>Periferiche acquisite mediante operazioni di leasing finanziario</t>
  </si>
  <si>
    <t>1.2.2.05.07.03</t>
  </si>
  <si>
    <t>1.2.2.05.07.03.001</t>
  </si>
  <si>
    <t>Apparati di telecomunicazione acquisiti mediante operazioni di leasing finanziario</t>
  </si>
  <si>
    <t>1.2.2.05.07.04</t>
  </si>
  <si>
    <t>1.2.2.05.07.04.001</t>
  </si>
  <si>
    <t>1.2.2.05.07.05</t>
  </si>
  <si>
    <t>1.2.2.05.07.05.001</t>
  </si>
  <si>
    <t>Hardware n.a.c. acquisito mediante operazioni di leasing finanziario</t>
  </si>
  <si>
    <t>1.2.2.05.07.99</t>
  </si>
  <si>
    <t>1.2.2.05.07.99.999</t>
  </si>
  <si>
    <t>Armi acquisite mediante operazioni di leasing finanziario</t>
  </si>
  <si>
    <t>1.2.2.05.08</t>
  </si>
  <si>
    <t>Armi leggere ad uso civile e per ordine pubblico e sicurezza acquisite mediante operazioni di leasing finanziario</t>
  </si>
  <si>
    <t>1.2.2.05.08.01</t>
  </si>
  <si>
    <t>1.2.2.05.08.01.001</t>
  </si>
  <si>
    <t>Altre armi acquisite mediante operazioni di leasing finanziario</t>
  </si>
  <si>
    <t>1.2.2.05.08.99</t>
  </si>
  <si>
    <t>1.2.2.05.08.99.999</t>
  </si>
  <si>
    <t>Beni immobili acquisiti mediante operazioni di leasing finanziario</t>
  </si>
  <si>
    <t>1.2.2.05.09</t>
  </si>
  <si>
    <t>Fabbricati ad uso abitativo acquisiti mediante operazioni di leasing finanziario</t>
  </si>
  <si>
    <t>1.2.2.05.09.01</t>
  </si>
  <si>
    <t>1.2.2.05.09.01.001</t>
  </si>
  <si>
    <t>1.2.3.3.1</t>
  </si>
  <si>
    <t>Fabbricati ad uso commerciale acquisiti mediante operazioni di leasing finanziario</t>
  </si>
  <si>
    <t>1.2.2.05.09.02</t>
  </si>
  <si>
    <t>Fabbricati ad uso commercialeacquisiti mediante operazioni di leasing finanziario</t>
  </si>
  <si>
    <t>1.2.2.05.09.02.001</t>
  </si>
  <si>
    <t>Fabbricati ad uso scolastico acquisiti mediante operazioni di leasing finanziario</t>
  </si>
  <si>
    <t>1.2.2.05.09.03</t>
  </si>
  <si>
    <t>1.2.2.05.09.03.001</t>
  </si>
  <si>
    <t>Fabbricati industriali e costruzioni leggere acquisiti mediante operazioni di leasing finanziario</t>
  </si>
  <si>
    <t>1.2.2.05.09.04</t>
  </si>
  <si>
    <t>1.2.2.05.09.04.001</t>
  </si>
  <si>
    <t>Fabbricati rurali acquisiti mediante operazioni di leasing finanziario</t>
  </si>
  <si>
    <t>1.2.2.05.09.05</t>
  </si>
  <si>
    <t>1.2.2.05.09.05.001</t>
  </si>
  <si>
    <t>Fabbricati Ospedalieri e altre strutture sanitarie acquisiti mediante operazioni di leasing finanziario</t>
  </si>
  <si>
    <t>1.2.2.05.09.06</t>
  </si>
  <si>
    <t>1.2.2.05.09.06.001</t>
  </si>
  <si>
    <t>Infrastrutture telematiche acquisite mediante operazioni di leasing finanziario</t>
  </si>
  <si>
    <t>1.2.2.05.09.07</t>
  </si>
  <si>
    <t>1.2.2.05.09.07.001</t>
  </si>
  <si>
    <t>1.2.3.10.1</t>
  </si>
  <si>
    <t>Infrastrutture idrauliche acquisite mediante operazioni di leasing finanziario</t>
  </si>
  <si>
    <t>1.2.2.05.09.08</t>
  </si>
  <si>
    <t>1.2.2.05.09.08.001</t>
  </si>
  <si>
    <t>Infrastrutture portuali e aeroportuali acquisite mediante operazioni di leasing finanziario</t>
  </si>
  <si>
    <t>1.2.2.05.09.09</t>
  </si>
  <si>
    <t>1.2.2.05.09.09.001</t>
  </si>
  <si>
    <t>Infrastrutture stradali acquisite mediante operazioni di leasing finanziario</t>
  </si>
  <si>
    <t>1.2.2.05.09.10</t>
  </si>
  <si>
    <t>1.2.2.05.09.10.001</t>
  </si>
  <si>
    <t>Altre vie di comunicazione acquisite mediante operazioni di leasing finanziario</t>
  </si>
  <si>
    <t>1.2.2.05.09.11</t>
  </si>
  <si>
    <t>1.2.2.05.09.11.001</t>
  </si>
  <si>
    <t>Opere per la sistemazione del suolo acquisite mediante operazioni di leasing finanziario</t>
  </si>
  <si>
    <t>1.2.2.05.09.12</t>
  </si>
  <si>
    <t>1.2.2.05.09.12.001</t>
  </si>
  <si>
    <t>Impianti sportivi acquisiti mediante operazioni di leasing finanziario</t>
  </si>
  <si>
    <t>1.2.2.05.09.13</t>
  </si>
  <si>
    <t>1.2.2.05.09.13.001</t>
  </si>
  <si>
    <t>Fabbricati ad uso strumentale acquisiti mediante operazioni di leasing finanziario</t>
  </si>
  <si>
    <t>1.2.2.05.09.14</t>
  </si>
  <si>
    <t>1.2.2.05.09.14.001</t>
  </si>
  <si>
    <t>Beni immobili n.a.c. acquisiti mediante operazioni di leasing finanziario</t>
  </si>
  <si>
    <t>1.2.2.05.09.99</t>
  </si>
  <si>
    <t>1.2.2.05.09.99.999</t>
  </si>
  <si>
    <t>Oggetti di valore acquisiti mediante operazioni di leasing finanziario</t>
  </si>
  <si>
    <t>1.2.2.05.10</t>
  </si>
  <si>
    <t>1.2.2.05.10.01</t>
  </si>
  <si>
    <t>1.2.2.05.10.01.001</t>
  </si>
  <si>
    <t>Altri beni materiali acquisiti mediante operazioni di leasing finanziario</t>
  </si>
  <si>
    <t>1.2.2.05.11</t>
  </si>
  <si>
    <t>Materiale bibliografico acquisito mediante operazioni di leasing finanziario</t>
  </si>
  <si>
    <t>1.2.2.05.11.01</t>
  </si>
  <si>
    <t>1.2.2.05.11.01.001</t>
  </si>
  <si>
    <t>Strumenti musicali acquisiti mediante operazioni di leasing finanziario</t>
  </si>
  <si>
    <t>1.2.2.05.11.02</t>
  </si>
  <si>
    <t>1.2.2.05.11.02.001</t>
  </si>
  <si>
    <t>Beni materiali n.a.c. acquisiti operazioni di leasing finanziario</t>
  </si>
  <si>
    <t>1.2.2.05.11.99</t>
  </si>
  <si>
    <t>1.2.2.05.11.99.999</t>
  </si>
  <si>
    <t>Terreni acquisiti mediante operazioni di leasing finanziario</t>
  </si>
  <si>
    <t>1.2.2.05.12</t>
  </si>
  <si>
    <t>Terreni agricoli acquisiti mediante operazioni di leasing finanziario</t>
  </si>
  <si>
    <t>1.2.2.05.12.01</t>
  </si>
  <si>
    <t>1.2.2.05.12.01.001</t>
  </si>
  <si>
    <t>1.2.3.2.1</t>
  </si>
  <si>
    <t>Terreni edificabili acquisiti mediante operazioni di leasing finanziario</t>
  </si>
  <si>
    <t>1.2.2.05.12.02</t>
  </si>
  <si>
    <t>1.2.2.05.12.02.001</t>
  </si>
  <si>
    <t>Altri terreni acquisiti mediante operazioni di leasing finanziario</t>
  </si>
  <si>
    <t>1.2.2.05.12.03</t>
  </si>
  <si>
    <t>1.2.2.05.12.03.999</t>
  </si>
  <si>
    <t>Immobilizzazioni finanziarie</t>
  </si>
  <si>
    <t>1.2.3</t>
  </si>
  <si>
    <t>Partecipazioni</t>
  </si>
  <si>
    <t>1.2.3.01</t>
  </si>
  <si>
    <t>Partecipazioni in imprese controllate incluse nelle Amministrazioni Centrali</t>
  </si>
  <si>
    <t>1.2.3.01.01</t>
  </si>
  <si>
    <t>1.2.3.01.01.01</t>
  </si>
  <si>
    <t>1.2.3.01.01.01.001</t>
  </si>
  <si>
    <t>1.3.1.0.0</t>
  </si>
  <si>
    <t>Partecipazioni in imprese partecipate incluse nelle Amministrazioni Centrali</t>
  </si>
  <si>
    <t>1.2.3.01.02</t>
  </si>
  <si>
    <t>1.2.3.01.02.01</t>
  </si>
  <si>
    <t>1.2.3.01.02.01.001</t>
  </si>
  <si>
    <t>1.3.2.0.0</t>
  </si>
  <si>
    <t>Partecipazioni in altre imprese incluse nelle Amministrazioni Centrali</t>
  </si>
  <si>
    <t>1.2.3.01.03</t>
  </si>
  <si>
    <t>1.2.3.01.03.01</t>
  </si>
  <si>
    <t>1.2.3.01.03.01.001</t>
  </si>
  <si>
    <t>1.3.3.0.0</t>
  </si>
  <si>
    <t>Partecipazioni in imprese controllate incluse nelle Amministrazioni locali</t>
  </si>
  <si>
    <t>1.2.3.01.04</t>
  </si>
  <si>
    <t>1.2.3.01.04.01</t>
  </si>
  <si>
    <t>1.2.3.01.04.01.001</t>
  </si>
  <si>
    <t>Partecipazioni in imprese partecipate incluse nelle Amministrazioni locali</t>
  </si>
  <si>
    <t>1.2.3.01.05</t>
  </si>
  <si>
    <t>1.2.3.01.05.01</t>
  </si>
  <si>
    <t>1.2.3.01.05.01.001</t>
  </si>
  <si>
    <t>Partecipazioni in altre imprese incluse nelle Amministrazioni locali</t>
  </si>
  <si>
    <t>1.2.3.01.06</t>
  </si>
  <si>
    <t>1.2.3.01.06.01</t>
  </si>
  <si>
    <t>1.2.3.01.06.01.001</t>
  </si>
  <si>
    <t>Partecipazioni in imprese controllate non incluse in Amministrazioni pubbliche</t>
  </si>
  <si>
    <t>1.2.3.01.07</t>
  </si>
  <si>
    <t>1.2.3.01.07.01</t>
  </si>
  <si>
    <t>1.2.3.01.07.01.001</t>
  </si>
  <si>
    <t>Partecipazioni in imprese partecipate non incluse in Amministrazioni pubbliche</t>
  </si>
  <si>
    <t>1.2.3.01.08</t>
  </si>
  <si>
    <t>1.2.3.01.08.01</t>
  </si>
  <si>
    <t>1.2.3.01.08.01.001</t>
  </si>
  <si>
    <t>Partecipazioni in altre imprese non incluse in Amministrazioni pubbliche</t>
  </si>
  <si>
    <t>1.2.3.01.09</t>
  </si>
  <si>
    <t>1.2.3.01.09.01</t>
  </si>
  <si>
    <t>1.2.3.01.09.01.001</t>
  </si>
  <si>
    <t>Partecipazioni in Istituzioni sociali private controllate</t>
  </si>
  <si>
    <t>1.2.3.01.10</t>
  </si>
  <si>
    <t>1.2.3.01.10.01</t>
  </si>
  <si>
    <t>1.2.3.01.10.01.001</t>
  </si>
  <si>
    <t>Partecipazioni in altre Istituzioni sociali private</t>
  </si>
  <si>
    <t>1.2.3.01.11</t>
  </si>
  <si>
    <t>1.2.3.01.11.01</t>
  </si>
  <si>
    <t>1.2.3.01.11.01.001</t>
  </si>
  <si>
    <t xml:space="preserve">Partecipazioni in PA controllate incluse nelle  Amministrazioni locali </t>
  </si>
  <si>
    <t>1.2.3.01.12</t>
  </si>
  <si>
    <t xml:space="preserve">Partecipazioni in PA controllate incluse nelle Amministrazioni locali </t>
  </si>
  <si>
    <t>1.2.3.01.12.01</t>
  </si>
  <si>
    <t>1.2.3.01.12.01.001</t>
  </si>
  <si>
    <t xml:space="preserve">Partecipazioni in PA partecipate incluse nelle Amministrazioni locali </t>
  </si>
  <si>
    <t>1.2.3.01.13</t>
  </si>
  <si>
    <t>1.2.3.01.13.01</t>
  </si>
  <si>
    <t>1.2.3.01.13.01.001</t>
  </si>
  <si>
    <t>Partecipazioni in altre PA incluse  nelle Amministrazioni locali</t>
  </si>
  <si>
    <t>1.2.3.01.14</t>
  </si>
  <si>
    <t>Partecipazioni in altre PA incluse nelle Amministrazioni locali</t>
  </si>
  <si>
    <t>1.2.3.01.14.01</t>
  </si>
  <si>
    <t>1.2.3.01.14.01.001</t>
  </si>
  <si>
    <t>Crediti</t>
  </si>
  <si>
    <t>1.2.3.02</t>
  </si>
  <si>
    <t>Crediti verso Amministrazioni pubbliche</t>
  </si>
  <si>
    <t>1.2.3.02.01</t>
  </si>
  <si>
    <t>Crediti di breve periodo a tasso agevolato a Amministrazioni Centrali</t>
  </si>
  <si>
    <t>1.2.3.02.01.01</t>
  </si>
  <si>
    <t>crediti di breve periodo a tasso agevolato a Ministeri</t>
  </si>
  <si>
    <t>1.2.3.02.01.01.001</t>
  </si>
  <si>
    <t>2.3.5.0.0</t>
  </si>
  <si>
    <t>crediti di breve periodo a tasso agevolato a Presidenza del Consiglio dei Ministri</t>
  </si>
  <si>
    <t>1.2.3.02.01.01.003</t>
  </si>
  <si>
    <t>crediti di breve periodo a tasso agevolato a Organi Costituzionali e di rilievo costituzionale</t>
  </si>
  <si>
    <t>1.2.3.02.01.01.004</t>
  </si>
  <si>
    <t>crediti di breve periodo a tasso agevolato a Agenzie Fiscali</t>
  </si>
  <si>
    <t>1.2.3.02.01.01.005</t>
  </si>
  <si>
    <t>crediti di breve periodo a tasso agevolato a enti di regolazione dell'attività economica</t>
  </si>
  <si>
    <t>1.2.3.02.01.01.006</t>
  </si>
  <si>
    <t>crediti di breve periodo a tasso agevolato a Gruppo Equitalia</t>
  </si>
  <si>
    <t>1.2.3.02.01.01.007</t>
  </si>
  <si>
    <t>crediti di breve periodo a tasso agevolato a Anas S.p.A.</t>
  </si>
  <si>
    <t>1.2.3.02.01.01.008</t>
  </si>
  <si>
    <t>crediti di breve periodo a tasso agevolato a altri enti centrali produttori di servizi economici</t>
  </si>
  <si>
    <t>1.2.3.02.01.01.009</t>
  </si>
  <si>
    <t>crediti di breve periodo a tasso agevolato a autorità amministrative indipendenti</t>
  </si>
  <si>
    <t>1.2.3.02.01.01.010</t>
  </si>
  <si>
    <t>crediti di breve periodo a tasso agevolato a enti centrali a struttura associativa</t>
  </si>
  <si>
    <t>1.2.3.02.01.01.011</t>
  </si>
  <si>
    <t>crediti di breve periodo a tasso agevolato a enti centrali produttori di servizi assistenziali, ricreativi e culturali</t>
  </si>
  <si>
    <t>1.2.3.02.01.01.012</t>
  </si>
  <si>
    <t>crediti di breve periodo a tasso agevolato a enti e istituzioni centrali di ricerca e istituti e stazioni sperimentali per la ricerca</t>
  </si>
  <si>
    <t>1.2.3.02.01.01.013</t>
  </si>
  <si>
    <t>crediti di breve periodo a tasso agevolato a altre Amministrazioni Centrali n.a.c.</t>
  </si>
  <si>
    <t>1.2.3.02.01.01.999</t>
  </si>
  <si>
    <t>Crediti di breve periodo a tasso agevolato a Amministrazioni Locali</t>
  </si>
  <si>
    <t>1.2.3.02.01.02</t>
  </si>
  <si>
    <t>crediti di breve periodo a tasso agevolato a Regioni e province autonome</t>
  </si>
  <si>
    <t>1.2.3.02.01.02.001</t>
  </si>
  <si>
    <t>crediti di breve periodo a tasso agevolato a Province</t>
  </si>
  <si>
    <t>1.2.3.02.01.02.002</t>
  </si>
  <si>
    <t>crediti di breve periodo a tasso agevolato a Comuni</t>
  </si>
  <si>
    <t>1.2.3.02.01.02.003</t>
  </si>
  <si>
    <t>crediti di breve periodo a tasso agevolato a Città metropolitane e Roma capitale</t>
  </si>
  <si>
    <t>1.2.3.02.01.02.004</t>
  </si>
  <si>
    <t>crediti di breve periodo a tasso agevolato a Unioni di Comuni</t>
  </si>
  <si>
    <t>1.2.3.02.01.02.005</t>
  </si>
  <si>
    <t>crediti di breve periodo a tasso agevolato a Comunità Montane</t>
  </si>
  <si>
    <t>1.2.3.02.01.02.006</t>
  </si>
  <si>
    <t>crediti di breve periodo a tasso agevolato a Camere di Commercio</t>
  </si>
  <si>
    <t>1.2.3.02.01.02.007</t>
  </si>
  <si>
    <t>crediti di breve periodo a tasso agevolato a Università</t>
  </si>
  <si>
    <t>1.2.3.02.01.02.008</t>
  </si>
  <si>
    <t>crediti di breve periodo a tasso agevolato a Parchi nazionali e consorzi ed enti autonomi gestori di parchi e aree naturali protette</t>
  </si>
  <si>
    <t>1.2.3.02.01.02.009</t>
  </si>
  <si>
    <t>crediti di breve periodo a tasso agevolato a Autorità Portuali</t>
  </si>
  <si>
    <t>1.2.3.02.01.02.010</t>
  </si>
  <si>
    <t xml:space="preserve">crediti di breve periodo a tasso agevolato a Aziende sanitarie locali </t>
  </si>
  <si>
    <t>1.2.3.02.01.02.011</t>
  </si>
  <si>
    <t>crediti di breve periodo a tasso agevolato a Aziende ospedaliere e Aziende ospedaliere universitarie integrate con il SSN</t>
  </si>
  <si>
    <t>1.2.3.02.01.02.012</t>
  </si>
  <si>
    <t>crediti di breve periodo a tasso agevolato a Policlinici</t>
  </si>
  <si>
    <t>1.2.3.02.01.02.013</t>
  </si>
  <si>
    <t>crediti di breve periodo a tasso agevolato a Istituti di ricovero e cura a carattere scientifico pubblici</t>
  </si>
  <si>
    <t>1.2.3.02.01.02.014</t>
  </si>
  <si>
    <t>crediti di breve periodo a tasso agevolato a altre Amministrazioni Locali produttrici di servizi sanitari</t>
  </si>
  <si>
    <t>1.2.3.02.01.02.015</t>
  </si>
  <si>
    <t>crediti di breve periodo a tasso agevolato a Agenzie regionali per le erogazioni in agricoltura</t>
  </si>
  <si>
    <t>1.2.3.02.01.02.016</t>
  </si>
  <si>
    <t>crediti di breve periodo a tasso agevolato a altri enti e agenzie regionali e sub regionali</t>
  </si>
  <si>
    <t>1.2.3.02.01.02.017</t>
  </si>
  <si>
    <t>crediti di breve periodo a tasso agevolato a Consorzi di enti locali</t>
  </si>
  <si>
    <t>1.2.3.02.01.02.018</t>
  </si>
  <si>
    <t>crediti di breve periodo a tasso agevolato a Fondazioni e istituzioni liriche locali e a Teatri stabili di iniziativa pubblica</t>
  </si>
  <si>
    <t>1.2.3.02.01.02.019</t>
  </si>
  <si>
    <t>crediti di breve periodo a tasso agevolato a altre Amministrazioni Locali n.a.c.</t>
  </si>
  <si>
    <t>1.2.3.02.01.02.999</t>
  </si>
  <si>
    <t>Crediti di breve periodo a tasso agevolato a enti di previdenza</t>
  </si>
  <si>
    <t>1.2.3.02.01.03</t>
  </si>
  <si>
    <t>crediti di breve periodo a tasso agevolato a INPS</t>
  </si>
  <si>
    <t>1.2.3.02.01.03.001</t>
  </si>
  <si>
    <t>crediti di breve periodo a tasso agevolato a INAIL</t>
  </si>
  <si>
    <t>1.2.3.02.01.03.002</t>
  </si>
  <si>
    <t>crediti di breve periodo a tasso agevolato a altri Enti di Previdenza n.a.c.</t>
  </si>
  <si>
    <t>1.2.3.02.01.03.999</t>
  </si>
  <si>
    <t>Crediti di breve periodo a tasso agevolato a organismi interni o unità locali di amministrazioni centrali</t>
  </si>
  <si>
    <t>1.2.3.02.01.04</t>
  </si>
  <si>
    <t>crediti di breve periodo a tasso agevolato a organismi interni e/o unità locali dell'amministrazione</t>
  </si>
  <si>
    <t>1.2.3.02.01.04.001</t>
  </si>
  <si>
    <t>Crediti di breve periodo a tasso non agevolato a Amministrazioni Centrali</t>
  </si>
  <si>
    <t>1.2.3.02.01.05</t>
  </si>
  <si>
    <t>crediti di breve periodo a tasso non agevolato a Ministeri</t>
  </si>
  <si>
    <t>1.2.3.02.01.05.001</t>
  </si>
  <si>
    <t>crediti di breve periodo a tasso non agevolato a Presidenza del Consiglio dei Ministri</t>
  </si>
  <si>
    <t>1.2.3.02.01.05.003</t>
  </si>
  <si>
    <t>crediti di breve periodo a tasso non agevolato a Organi Costituzionali e di rilievo costituzionale</t>
  </si>
  <si>
    <t>1.2.3.02.01.05.004</t>
  </si>
  <si>
    <t>crediti di breve periodo a tasso non agevolato a Agenzie Fiscali</t>
  </si>
  <si>
    <t>1.2.3.02.01.05.005</t>
  </si>
  <si>
    <t>crediti di breve periodo a tasso non agevolato a enti di regolazione dell'attività economica</t>
  </si>
  <si>
    <t>1.2.3.02.01.05.006</t>
  </si>
  <si>
    <t>crediti di breve periodo a tasso non agevolato a Gruppo Equitalia</t>
  </si>
  <si>
    <t>1.2.3.02.01.05.007</t>
  </si>
  <si>
    <t>crediti di breve periodo a tasso non agevolato a Anas S.p.A.</t>
  </si>
  <si>
    <t>1.2.3.02.01.05.008</t>
  </si>
  <si>
    <t>crediti di breve periodo a tasso non agevolato a altri enti centrali produttori di servizi economici</t>
  </si>
  <si>
    <t>1.2.3.02.01.05.009</t>
  </si>
  <si>
    <t>crediti di breve periodo a tasso non agevolato a autorità amministrative indipendenti</t>
  </si>
  <si>
    <t>1.2.3.02.01.05.010</t>
  </si>
  <si>
    <t>crediti di breve periodo a tasso non agevolato a enti centrali a struttura associativa</t>
  </si>
  <si>
    <t>1.2.3.02.01.05.011</t>
  </si>
  <si>
    <t>crediti di breve periodo a tasso non agevolato a enti centrali produttori di servizi assistenziali, ricreativi e culturali</t>
  </si>
  <si>
    <t>1.2.3.02.01.05.012</t>
  </si>
  <si>
    <t>crediti di breve periodo a tasso non agevolato a enti e istituzioni centrali di ricerca e Istituti e stazioni sperimentali per la ricerca</t>
  </si>
  <si>
    <t>1.2.3.02.01.05.013</t>
  </si>
  <si>
    <t>crediti di breve periodo a tasso non agevolato a altre Amministrazioni Centrali n.a.c.</t>
  </si>
  <si>
    <t>1.2.3.02.01.05.999</t>
  </si>
  <si>
    <t>Crediti di breve periodo a tasso non agevolato a Amministrazioni Locali</t>
  </si>
  <si>
    <t>1.2.3.02.01.06</t>
  </si>
  <si>
    <t>crediti di breve periodo a tasso non agevolato a Regioni e province autonome</t>
  </si>
  <si>
    <t>1.2.3.02.01.06.001</t>
  </si>
  <si>
    <t>crediti di breve periodo a tasso non agevolato a Province</t>
  </si>
  <si>
    <t>1.2.3.02.01.06.002</t>
  </si>
  <si>
    <t>crediti di breve periodo a tasso non agevolato a Comuni</t>
  </si>
  <si>
    <t>1.2.3.02.01.06.003</t>
  </si>
  <si>
    <t>crediti di breve periodo a tasso non agevolato a Città metropolitane e Roma capitale</t>
  </si>
  <si>
    <t>1.2.3.02.01.06.004</t>
  </si>
  <si>
    <t>crediti di breve periodo a tasso non agevolato a Unioni di Comuni</t>
  </si>
  <si>
    <t>1.2.3.02.01.06.005</t>
  </si>
  <si>
    <t>crediti di breve periodo a tasso non agevolato a Comunità Montane</t>
  </si>
  <si>
    <t>1.2.3.02.01.06.006</t>
  </si>
  <si>
    <t>crediti di breve periodo a tasso non agevolato a Camere di Commercio</t>
  </si>
  <si>
    <t>1.2.3.02.01.06.007</t>
  </si>
  <si>
    <t>crediti di breve periodo a tasso non agevolato a Università</t>
  </si>
  <si>
    <t>1.2.3.02.01.06.008</t>
  </si>
  <si>
    <t>crediti di breve periodo a tasso non agevolato a Parchi nazionali e consorzi ed enti autonomi gestori di parchi e aree naturali protette</t>
  </si>
  <si>
    <t>1.2.3.02.01.06.009</t>
  </si>
  <si>
    <t>crediti di breve periodo a tasso non agevolato a Autorità Portuali</t>
  </si>
  <si>
    <t>1.2.3.02.01.06.010</t>
  </si>
  <si>
    <t xml:space="preserve">crediti di breve periodo a tasso non agevolato a Aziende sanitarie locali </t>
  </si>
  <si>
    <t>1.2.3.02.01.06.011</t>
  </si>
  <si>
    <t>crediti di breve periodo a tasso non agevolato a Aziende ospedaliere e Aziende ospedaliere universitarie integrate con il SSN</t>
  </si>
  <si>
    <t>1.2.3.02.01.06.012</t>
  </si>
  <si>
    <t>crediti di breve periodo a tasso non agevolato a Policlinici</t>
  </si>
  <si>
    <t>1.2.3.02.01.06.013</t>
  </si>
  <si>
    <t>crediti di breve periodo a tasso non agevolato a Istituti di ricovero e cura a carattere scientifico pubblici</t>
  </si>
  <si>
    <t>1.2.3.02.01.06.014</t>
  </si>
  <si>
    <t>crediti di breve periodo a tasso non agevolato a altre Amministrazioni Locali produttrici di servizi sanitari</t>
  </si>
  <si>
    <t>1.2.3.02.01.06.015</t>
  </si>
  <si>
    <t>crediti di breve periodo a tasso non agevolato a Agenzie regionali per le erogazioni in agricoltura</t>
  </si>
  <si>
    <t>1.2.3.02.01.06.016</t>
  </si>
  <si>
    <t>crediti di breve periodo a tasso non agevolato a altri enti e agenzie regionali e sub regionali</t>
  </si>
  <si>
    <t>1.2.3.02.01.06.017</t>
  </si>
  <si>
    <t>crediti di breve periodo a tasso non agevolato a Consorzi di enti locali</t>
  </si>
  <si>
    <t>1.2.3.02.01.06.018</t>
  </si>
  <si>
    <t>crediti di breve periodo a tasso non agevolato a Fondazioni e istituzioni liriche locali e a Teatri stabili di iniziativa pubblica</t>
  </si>
  <si>
    <t>1.2.3.02.01.06.019</t>
  </si>
  <si>
    <t>crediti di breve periodo a tasso non agevolato a altre Amministrazioni Locali n.a.c.</t>
  </si>
  <si>
    <t>1.2.3.02.01.06.999</t>
  </si>
  <si>
    <t>Crediti di breve periodo a tasso non agevolato a Enti di Previdenza</t>
  </si>
  <si>
    <t>1.2.3.02.01.07</t>
  </si>
  <si>
    <t>crediti di breve periodo a tasso non agevolato a INPS</t>
  </si>
  <si>
    <t>1.2.3.02.01.07.001</t>
  </si>
  <si>
    <t>crediti di breve periodo a tasso non agevolato a INAIL</t>
  </si>
  <si>
    <t>1.2.3.02.01.07.002</t>
  </si>
  <si>
    <t>crediti di breve periodo a tasso non agevolato a altri Enti di Previdenza n.a.c.</t>
  </si>
  <si>
    <t>1.2.3.02.01.07.999</t>
  </si>
  <si>
    <t>Crediti di breve periodo a tasso non agevolato a organismi interni o unità locali di amministrazioni centrali</t>
  </si>
  <si>
    <t>1.2.3.02.01.08</t>
  </si>
  <si>
    <t>crediti di breve periodo a tasso non agevolato a organismi interni e/o unità locali dell'amministrazione</t>
  </si>
  <si>
    <t>1.2.3.02.01.08.001</t>
  </si>
  <si>
    <t>Crediti di medio-lungo termine a tasso agevolato a Amministrazioni Centrali</t>
  </si>
  <si>
    <t>1.2.3.02.01.09</t>
  </si>
  <si>
    <t>Crediti di medio-lungo termine a tasso agevolato a Ministeri</t>
  </si>
  <si>
    <t>1.2.3.02.01.09.001</t>
  </si>
  <si>
    <t>1.3.9.0.0</t>
  </si>
  <si>
    <t>Crediti di medio-lungo termine a tasso agevolato a Presidenza del Consiglio dei Ministri</t>
  </si>
  <si>
    <t>1.2.3.02.01.09.003</t>
  </si>
  <si>
    <t>Crediti di medio-lungo termine a tasso agevolato a Organi Costituzionali e di rilievo costituzionale</t>
  </si>
  <si>
    <t>1.2.3.02.01.09.004</t>
  </si>
  <si>
    <t>Crediti di medio-lungo termine a tasso agevolato a Agenzie Fiscali</t>
  </si>
  <si>
    <t>1.2.3.02.01.09.005</t>
  </si>
  <si>
    <t>Crediti di medio-lungo termine a tasso agevolato a enti di regolazione dell'attività economica</t>
  </si>
  <si>
    <t>1.2.3.02.01.09.006</t>
  </si>
  <si>
    <t>Crediti di medio-lungo termine a tasso agevolato a Gruppo Equitalia</t>
  </si>
  <si>
    <t>1.2.3.02.01.09.007</t>
  </si>
  <si>
    <t>Crediti di medio-lungo termine a tasso agevolato a Anas S.p.A.</t>
  </si>
  <si>
    <t>1.2.3.02.01.09.008</t>
  </si>
  <si>
    <t>Crediti di medio-lungo termine a tasso agevolato a altri enti centrali produttori di servizi economici</t>
  </si>
  <si>
    <t>1.2.3.02.01.09.009</t>
  </si>
  <si>
    <t>Crediti di medio-lungo termine a tasso agevolato a autorità amministrative indipendenti</t>
  </si>
  <si>
    <t>1.2.3.02.01.09.010</t>
  </si>
  <si>
    <t>Crediti di medio-lungo termine a tasso agevolato a enti centrali a struttura associativa</t>
  </si>
  <si>
    <t>1.2.3.02.01.09.011</t>
  </si>
  <si>
    <t>Crediti di medio-lungo termine a tasso agevolato a enti centrali produttori di servizi assistenziali, ricreativi e culturali</t>
  </si>
  <si>
    <t>1.2.3.02.01.09.012</t>
  </si>
  <si>
    <t>Crediti di medio-lungo termine a tasso agevolato a enti e istituzioni centrali di ricerca e Istituti e stazioni sperimentali per la ricerca</t>
  </si>
  <si>
    <t>1.2.3.02.01.09.013</t>
  </si>
  <si>
    <t>Crediti di medio-lungo termine a tasso agevolato a altre Amministrazioni Centrali n.a.c.</t>
  </si>
  <si>
    <t>1.2.3.02.01.09.999</t>
  </si>
  <si>
    <t>Crediti di medio-lungo termine a tasso agevolato a Amministrazioni Locali</t>
  </si>
  <si>
    <t>1.2.3.02.01.10</t>
  </si>
  <si>
    <t>Crediti di medio-lungo termine a tasso agevolato a Regioni e province autonome</t>
  </si>
  <si>
    <t>1.2.3.02.01.10.001</t>
  </si>
  <si>
    <t>Crediti di medio-lungo termine a tasso agevolato a Province</t>
  </si>
  <si>
    <t>1.2.3.02.01.10.002</t>
  </si>
  <si>
    <t>Crediti di medio-lungo termine a tasso agevolato a Comuni</t>
  </si>
  <si>
    <t>1.2.3.02.01.10.003</t>
  </si>
  <si>
    <t>Crediti di medio-lungo termine a tasso agevolato a Città metropolitane e Roma capitale</t>
  </si>
  <si>
    <t>1.2.3.02.01.10.004</t>
  </si>
  <si>
    <t>Crediti di medio-lungo termine a tasso agevolato a Unioni di Comuni</t>
  </si>
  <si>
    <t>1.2.3.02.01.10.005</t>
  </si>
  <si>
    <t>Crediti di medio-lungo termine a tasso agevolato a Comunità Montane</t>
  </si>
  <si>
    <t>1.2.3.02.01.10.006</t>
  </si>
  <si>
    <t>Crediti di medio-lungo termine a tasso agevolato a Camere di Commercio</t>
  </si>
  <si>
    <t>1.2.3.02.01.10.007</t>
  </si>
  <si>
    <t>Crediti di medio-lungo termine a tasso agevolato a Università</t>
  </si>
  <si>
    <t>1.2.3.02.01.10.008</t>
  </si>
  <si>
    <t>Crediti di medio-lungo termine a tasso agevolato a Parchi nazionali e consorzi ed enti autonomi gestori di parchi e aree naturali protette</t>
  </si>
  <si>
    <t>1.2.3.02.01.10.009</t>
  </si>
  <si>
    <t>Crediti di medio-lungo termine a tasso agevolato a Autorità Portuali</t>
  </si>
  <si>
    <t>1.2.3.02.01.10.010</t>
  </si>
  <si>
    <t xml:space="preserve">Crediti di medio-lungo termine a tasso agevolato a Aziende sanitarie locali </t>
  </si>
  <si>
    <t>1.2.3.02.01.10.011</t>
  </si>
  <si>
    <t>Crediti di medio-lungo termine a tasso agevolato a Aziende ospedaliere e Aziende ospedaliere universitarie integrate con il SSN</t>
  </si>
  <si>
    <t>1.2.3.02.01.10.012</t>
  </si>
  <si>
    <t>Crediti di medio-lungo termine a tasso agevolato a Policlinici</t>
  </si>
  <si>
    <t>1.2.3.02.01.10.013</t>
  </si>
  <si>
    <t>Crediti di medio-lungo termine a tasso agevolato a Istituti di ricovero e cura a carattere scientifico pubblici</t>
  </si>
  <si>
    <t>1.2.3.02.01.10.014</t>
  </si>
  <si>
    <t>Crediti di medio-lungo termine a tasso agevolato a altre Amministrazioni Locali produttrici di servizi sanitari</t>
  </si>
  <si>
    <t>1.2.3.02.01.10.015</t>
  </si>
  <si>
    <t>Crediti di medio-lungo termine a tasso agevolato a Agenzie regionali per le erogazioni in agricoltura</t>
  </si>
  <si>
    <t>1.2.3.02.01.10.016</t>
  </si>
  <si>
    <t>Crediti di medio-lungo termine a tasso agevolato a altri enti e agenzie regionali e sub regionali</t>
  </si>
  <si>
    <t>1.2.3.02.01.10.017</t>
  </si>
  <si>
    <t>Crediti di medio-lungo termine a tasso agevolato a Consorzi di enti locali</t>
  </si>
  <si>
    <t>1.2.3.02.01.10.018</t>
  </si>
  <si>
    <t>Crediti di medio-lungo termine a tasso agevolato a Fondazioni e istituzioni liriche locali e a Teatri stabili di iniziativa pubblica</t>
  </si>
  <si>
    <t>1.2.3.02.01.10.019</t>
  </si>
  <si>
    <t>Crediti di medio-lungo termine a tasso agevolato a altre Amministrazioni Locali n.a.c.</t>
  </si>
  <si>
    <t>1.2.3.02.01.10.999</t>
  </si>
  <si>
    <t>Crediti di medio-lungo termine a tasso agevolato a Enti di Previdenza</t>
  </si>
  <si>
    <t>1.2.3.02.01.11</t>
  </si>
  <si>
    <t>Crediti di medio-lungo termine a tasso agevolato a INPS</t>
  </si>
  <si>
    <t>1.2.3.02.01.11.001</t>
  </si>
  <si>
    <t>Crediti di medio-lungo termine a tasso agevolato a INAIL</t>
  </si>
  <si>
    <t>1.2.3.02.01.11.002</t>
  </si>
  <si>
    <t>Crediti di medio-lungo termine a tasso agevolato a altri Enti di Previdenza n.a.c.</t>
  </si>
  <si>
    <t>1.2.3.02.01.11.999</t>
  </si>
  <si>
    <t>Crediti di medio-lungo termine a tasso agevolato a organismi interni o unità locali di amministrazioni centrali</t>
  </si>
  <si>
    <t>1.2.3.02.01.12</t>
  </si>
  <si>
    <t>Crediti di medio-lungo termine a tasso agevolato a organismi interni e/o unità locali dell'amministrazione</t>
  </si>
  <si>
    <t>1.2.3.02.01.12.001</t>
  </si>
  <si>
    <t>Crediti di medio-lungo termine a tasso non agevolato a Amministrazioni Centrali</t>
  </si>
  <si>
    <t>1.2.3.02.01.13</t>
  </si>
  <si>
    <t>crediti di medio-lungo termine a tasso non agevolato a Ministeri</t>
  </si>
  <si>
    <t>1.2.3.02.01.13.001</t>
  </si>
  <si>
    <t>crediti di medio-lungo termine a tasso non agevolato a Presidenza del Consiglio dei Ministri</t>
  </si>
  <si>
    <t>1.2.3.02.01.13.003</t>
  </si>
  <si>
    <t>crediti di medio-lungo termine a tasso non agevolato a Organi Costituzionali e di rilievo costituzionale</t>
  </si>
  <si>
    <t>1.2.3.02.01.13.004</t>
  </si>
  <si>
    <t>crediti di medio-lungo termine a tasso non agevolato a Agenzie Fiscali</t>
  </si>
  <si>
    <t>1.2.3.02.01.13.005</t>
  </si>
  <si>
    <t>crediti di medio-lungo termine a tasso non agevolato a enti di regolazione dell'attività economica</t>
  </si>
  <si>
    <t>1.2.3.02.01.13.006</t>
  </si>
  <si>
    <t>crediti di medio-lungo termine a tasso non agevolato a Gruppo Equitalia</t>
  </si>
  <si>
    <t>1.2.3.02.01.13.007</t>
  </si>
  <si>
    <t>crediti di medio-lungo termine a tasso non agevolato a Anas S.p.A.</t>
  </si>
  <si>
    <t>1.2.3.02.01.13.008</t>
  </si>
  <si>
    <t>crediti di medio-lungo termine a tasso non agevolato a altri enti centrali produttori di servizi economici</t>
  </si>
  <si>
    <t>1.2.3.02.01.13.009</t>
  </si>
  <si>
    <t>crediti di medio-lungo termine a tasso non agevolato a autorità amministrative indipendenti</t>
  </si>
  <si>
    <t>1.2.3.02.01.13.010</t>
  </si>
  <si>
    <t>crediti di medio-lungo termine a tasso non agevolato a enti centrali a struttura associativa</t>
  </si>
  <si>
    <t>1.2.3.02.01.13.011</t>
  </si>
  <si>
    <t>crediti di medio-lungo termine a tasso non agevolato a enti centrali produttori di servizi assistenziali, ricreativi e culturali</t>
  </si>
  <si>
    <t>1.2.3.02.01.13.012</t>
  </si>
  <si>
    <t>crediti di medio-lungo termine a tasso non agevolato a enti e istituzioni centrali di ricerca e Istituti e stazioni sperimentali per la ricerca</t>
  </si>
  <si>
    <t>1.2.3.02.01.13.013</t>
  </si>
  <si>
    <t>crediti di medio-lungo termine a tasso non agevolato a altre Amministrazioni Centrali n.a.c.</t>
  </si>
  <si>
    <t>1.2.3.02.01.13.999</t>
  </si>
  <si>
    <t>Crediti di medio-lungo termine a tasso non agevolato a Amministrazioni Locali</t>
  </si>
  <si>
    <t>1.2.3.02.01.14</t>
  </si>
  <si>
    <t>crediti di medio-lungo termine a tasso non agevolato a Regioni e province autonome</t>
  </si>
  <si>
    <t>1.2.3.02.01.14.001</t>
  </si>
  <si>
    <t>crediti di medio-lungo termine a tasso non agevolato a Province</t>
  </si>
  <si>
    <t>1.2.3.02.01.14.002</t>
  </si>
  <si>
    <t>crediti di medio-lungo termine a tasso non agevolato a Comuni</t>
  </si>
  <si>
    <t>1.2.3.02.01.14.003</t>
  </si>
  <si>
    <t>crediti di medio-lungo termine a tasso non agevolato a Città metropolitane e Roma capitale</t>
  </si>
  <si>
    <t>1.2.3.02.01.14.004</t>
  </si>
  <si>
    <t>crediti di medio-lungo termine a tasso non agevolato a Unioni di Comuni</t>
  </si>
  <si>
    <t>1.2.3.02.01.14.005</t>
  </si>
  <si>
    <t>crediti di medio-lungo termine a tasso non agevolato a Comunità Montane</t>
  </si>
  <si>
    <t>1.2.3.02.01.14.006</t>
  </si>
  <si>
    <t>crediti di medio-lungo termine a tasso non agevolato a Camere di Commercio</t>
  </si>
  <si>
    <t>1.2.3.02.01.14.007</t>
  </si>
  <si>
    <t>crediti di medio-lungo termine a tasso non agevolato a Università</t>
  </si>
  <si>
    <t>1.2.3.02.01.14.008</t>
  </si>
  <si>
    <t>crediti di medio-lungo termine a tasso non agevolato a Parchi nazionali e consorzi ed enti autonomi gestori di parchi e aree naturali protette</t>
  </si>
  <si>
    <t>1.2.3.02.01.14.009</t>
  </si>
  <si>
    <t>crediti di medio-lungo termine a tasso non agevolato a Autorità Portuali</t>
  </si>
  <si>
    <t>1.2.3.02.01.14.010</t>
  </si>
  <si>
    <t xml:space="preserve">crediti di medio-lungo termine a tasso non agevolato a Aziende sanitarie locali </t>
  </si>
  <si>
    <t>1.2.3.02.01.14.011</t>
  </si>
  <si>
    <t>crediti di medio-lungo termine a tasso non agevolato a Aziende ospedaliere e Aziende ospedaliere universitarie integrate con il SSN</t>
  </si>
  <si>
    <t>1.2.3.02.01.14.012</t>
  </si>
  <si>
    <t>crediti di medio-lungo termine a tasso non agevolato a Policlinici</t>
  </si>
  <si>
    <t>1.2.3.02.01.14.013</t>
  </si>
  <si>
    <t>crediti di medio-lungo termine a tasso non agevolato a Istituti di ricovero e cura a carattere scientifico pubblici</t>
  </si>
  <si>
    <t>1.2.3.02.01.14.014</t>
  </si>
  <si>
    <t>crediti di medio-lungo termine a tasso non agevolato a altre Amministrazioni Locali produttrici di servizi sanitari</t>
  </si>
  <si>
    <t>1.2.3.02.01.14.015</t>
  </si>
  <si>
    <t>crediti di medio-lungo termine a tasso non agevolato a Agenzie regionali per le erogazioni in agricoltura</t>
  </si>
  <si>
    <t>1.2.3.02.01.14.016</t>
  </si>
  <si>
    <t>crediti di medio-lungo termine a tasso non agevolato a altri enti e agenzie regionali e sub regionali</t>
  </si>
  <si>
    <t>1.2.3.02.01.14.017</t>
  </si>
  <si>
    <t>crediti di medio-lungo termine a tasso non agevolato a Consorzi di enti locali</t>
  </si>
  <si>
    <t>1.2.3.02.01.14.018</t>
  </si>
  <si>
    <t>crediti di medio-lungo termine a tasso non agevolato a Fondazioni e istituzioni liriche locali e a Teatri stabili di iniziativa pubblica</t>
  </si>
  <si>
    <t>1.2.3.02.01.14.019</t>
  </si>
  <si>
    <t>crediti di medio-lungo termine a tasso non agevolato a altre Amministrazioni Locali n.a.c.</t>
  </si>
  <si>
    <t>1.2.3.02.01.14.999</t>
  </si>
  <si>
    <t>Crediti di medio-lungo termine a tasso non agevolato a Enti di Previdenza</t>
  </si>
  <si>
    <t>1.2.3.02.01.15</t>
  </si>
  <si>
    <t>crediti di medio-lungo termine a tasso non agevolato a INPS</t>
  </si>
  <si>
    <t>1.2.3.02.01.15.001</t>
  </si>
  <si>
    <t>crediti di medio-lungo termine a tasso non agevolato a INAIL</t>
  </si>
  <si>
    <t>1.2.3.02.01.15.002</t>
  </si>
  <si>
    <t>crediti di medio-lungo termine a tasso non agevolato a altri Enti di Previdenza n.a.c.</t>
  </si>
  <si>
    <t>1.2.3.02.01.15.999</t>
  </si>
  <si>
    <t>Crediti di medio-lungo termine a tasso non agevolato a organismi interni o unità locali di amministrazioni centrali</t>
  </si>
  <si>
    <t>1.2.3.02.01.16</t>
  </si>
  <si>
    <t>crediti di medio-lungo termine a tasso non agevolato a organismi interni e/o unità locali dell'amministrazione</t>
  </si>
  <si>
    <t>1.2.3.02.01.16.001</t>
  </si>
  <si>
    <t>Altri crediti finanziari a Amministrazioni Centrali sorti a seguito di escussione di garanzie</t>
  </si>
  <si>
    <t>1.2.3.02.01.17</t>
  </si>
  <si>
    <t>crediti a seguito di escussione di garanzie in favore di Ministeri</t>
  </si>
  <si>
    <t>1.2.3.02.01.17.001</t>
  </si>
  <si>
    <t>crediti a Presidenza del Consiglio dei Ministri a seguito di escussione di garanzie</t>
  </si>
  <si>
    <t>1.2.3.02.01.17.003</t>
  </si>
  <si>
    <t>crediti a Organi Costituzionali e di rilievo costituzionale a seguito di escussione di garanzie</t>
  </si>
  <si>
    <t>1.2.3.02.01.17.004</t>
  </si>
  <si>
    <t>crediti a Agenzie Fiscali a seguito di escussione di garanzie</t>
  </si>
  <si>
    <t>1.2.3.02.01.17.005</t>
  </si>
  <si>
    <t>crediti a enti di regolazione dell'attività economica a seguito di escussione di garanzie</t>
  </si>
  <si>
    <t>1.2.3.02.01.17.006</t>
  </si>
  <si>
    <t>crediti a Gruppo Equitalia a seguito di escussione di garanzie</t>
  </si>
  <si>
    <t>1.2.3.02.01.17.007</t>
  </si>
  <si>
    <t>crediti a Anas S.p.A. a seguito di escussione di garanzie</t>
  </si>
  <si>
    <t>1.2.3.02.01.17.008</t>
  </si>
  <si>
    <t>crediti a altri enti centrali produttori di servizi economici a seguito di escussione di garanzie</t>
  </si>
  <si>
    <t>1.2.3.02.01.17.009</t>
  </si>
  <si>
    <t>crediti a autorità amministrative indipendenti a seguito di escussione di garanzie</t>
  </si>
  <si>
    <t>1.2.3.02.01.17.010</t>
  </si>
  <si>
    <t>crediti a enti centrali a struttura associativa a seguito di escussione di garanzie</t>
  </si>
  <si>
    <t>1.2.3.02.01.17.011</t>
  </si>
  <si>
    <t>crediti a enti centrali produttori di servizi assistenziali, ricreativi e culturali a seguito di escussione di garanzie</t>
  </si>
  <si>
    <t>1.2.3.02.01.17.012</t>
  </si>
  <si>
    <t>crediti a enti e istituzioni centrali di ricerca e Istituti e stazioni sperimentali per la ricerca a seguito di escussione di garanzie</t>
  </si>
  <si>
    <t>1.2.3.02.01.17.013</t>
  </si>
  <si>
    <t>crediti a altre Amministrazioni Centrali n.a.c. a seguito di escussione di garanzie</t>
  </si>
  <si>
    <t>1.2.3.02.01.17.999</t>
  </si>
  <si>
    <t>Altri crediti finanziari a Amministrazioni locali sorti a seguito di escussione di garanzie</t>
  </si>
  <si>
    <t>1.2.3.02.01.18</t>
  </si>
  <si>
    <t>crediti a Regioni e province autonome a seguito di escussione di garanzie</t>
  </si>
  <si>
    <t>1.2.3.02.01.18.001</t>
  </si>
  <si>
    <t>crediti a Province a seguito di escussione di garanzie</t>
  </si>
  <si>
    <t>1.2.3.02.01.18.002</t>
  </si>
  <si>
    <t>crediti a Comuni a seguito di escussione di garanzie</t>
  </si>
  <si>
    <t>1.2.3.02.01.18.003</t>
  </si>
  <si>
    <t>crediti a Città metropolitane e Roma capitale a seguito di escussione di garanzie</t>
  </si>
  <si>
    <t>1.2.3.02.01.18.004</t>
  </si>
  <si>
    <t>crediti a Unioni di Comuni a seguito di escussione di garanzie</t>
  </si>
  <si>
    <t>1.2.3.02.01.18.005</t>
  </si>
  <si>
    <t>crediti a Comunità Montane a seguito di escussione di garanzie</t>
  </si>
  <si>
    <t>1.2.3.02.01.18.006</t>
  </si>
  <si>
    <t>crediti a Camere di Commercio a seguito di escussione di garanzie</t>
  </si>
  <si>
    <t>1.2.3.02.01.18.007</t>
  </si>
  <si>
    <t>crediti a Università a seguito di escussione di garanzie</t>
  </si>
  <si>
    <t>1.2.3.02.01.18.008</t>
  </si>
  <si>
    <t>crediti a Parchi nazionali e consorzi ed enti autonomi gestori di parchi e aree naturali protette a seguito di escussione di garanzie</t>
  </si>
  <si>
    <t>1.2.3.02.01.18.009</t>
  </si>
  <si>
    <t>crediti a Autorità Portuali a seguito di escussione di garanzie</t>
  </si>
  <si>
    <t>1.2.3.02.01.18.010</t>
  </si>
  <si>
    <t>crediti a Aziende sanitarie locali  a seguito di escussione di garanzie</t>
  </si>
  <si>
    <t>1.2.3.02.01.18.011</t>
  </si>
  <si>
    <t>crediti a Aziende ospedaliere e Aziende ospedaliere universitarie integrate con il SSN a seguito di escussione di garanzie</t>
  </si>
  <si>
    <t>1.2.3.02.01.18.012</t>
  </si>
  <si>
    <t>crediti a Policlinici a seguito di escussione di garanzie</t>
  </si>
  <si>
    <t>1.2.3.02.01.18.013</t>
  </si>
  <si>
    <t>crediti a Istituti di ricovero e cura a carattere scientifico pubblici a seguito di escussione di garanzie</t>
  </si>
  <si>
    <t>1.2.3.02.01.18.014</t>
  </si>
  <si>
    <t>crediti a altre Amministrazioni Locali produttrici di servizi sanitari a seguito di escussione di garanzie</t>
  </si>
  <si>
    <t>1.2.3.02.01.18.015</t>
  </si>
  <si>
    <t>crediti a Agenzie regionali per le erogazioni in agricoltura a seguito di escussione di garanzie</t>
  </si>
  <si>
    <t>1.2.3.02.01.18.016</t>
  </si>
  <si>
    <t>crediti a altri enti e agenzie regionali e sub regionali a seguito di escussione di garanzie</t>
  </si>
  <si>
    <t>1.2.3.02.01.18.017</t>
  </si>
  <si>
    <t>crediti a Consorzi di enti locali a seguito di escussione di garanzie</t>
  </si>
  <si>
    <t>1.2.3.02.01.18.018</t>
  </si>
  <si>
    <t>crediti a Fondazioni e istituzioni liriche locali e a Teatri stabili di iniziativa pubblica a seguito di escussione di garanzie</t>
  </si>
  <si>
    <t>1.2.3.02.01.18.019</t>
  </si>
  <si>
    <t>crediti a altre Amministrazioni Locali n.a.c. a seguito di escussione di garanzie</t>
  </si>
  <si>
    <t>1.2.3.02.01.18.999</t>
  </si>
  <si>
    <t>Altri crediti finanziari a enti di previdenza sorti a seguito di escussione di garanzie</t>
  </si>
  <si>
    <t>1.2.3.02.01.19</t>
  </si>
  <si>
    <t>crediti a INPS a seguito di escussione di garanzie</t>
  </si>
  <si>
    <t>1.2.3.02.01.19.001</t>
  </si>
  <si>
    <t>crediti a INAIL a seguito di escussione di garanzie</t>
  </si>
  <si>
    <t>1.2.3.02.01.19.002</t>
  </si>
  <si>
    <t>crediti a altri Enti di Previdenza n.a.c. a seguito di escussione di garanzie</t>
  </si>
  <si>
    <t>1.2.3.02.01.19.999</t>
  </si>
  <si>
    <t xml:space="preserve">Altri crediti verso Amministrazioni Centrali dovuti all'incremento di altre attività finanziarie </t>
  </si>
  <si>
    <t>1.2.3.02.01.20</t>
  </si>
  <si>
    <t>Crediti dovuti all'Incremento di altre attività finanziarie verso Ministeri</t>
  </si>
  <si>
    <t>1.2.3.02.01.20.001</t>
  </si>
  <si>
    <t>Crediti dovuti all'Incremento di altre attività finanziarie verso Presidenza del Consiglio dei Ministri</t>
  </si>
  <si>
    <t>1.2.3.02.01.20.003</t>
  </si>
  <si>
    <t>Crediti dovuti all'Incremento di altre attività finanziarie verso Organi Costituzionali e di rilievo costituzionale</t>
  </si>
  <si>
    <t>1.2.3.02.01.20.004</t>
  </si>
  <si>
    <t>Crediti dovuti all'Incremento di altre attività finanziarie verso Agenzie Fiscali</t>
  </si>
  <si>
    <t>1.2.3.02.01.20.005</t>
  </si>
  <si>
    <t>Crediti dovuti all'Incremento di altre attività finanziarie verso enti di regolazione dell'attività economica</t>
  </si>
  <si>
    <t>1.2.3.02.01.20.006</t>
  </si>
  <si>
    <t>Crediti dovuti all'Incremento di altre attività finanziarie verso Gruppo Equitalia</t>
  </si>
  <si>
    <t>1.2.3.02.01.20.007</t>
  </si>
  <si>
    <t>Crediti dovuti all'Incremento di altre attività finanziarie verso Anas S.p.A.</t>
  </si>
  <si>
    <t>1.2.3.02.01.20.008</t>
  </si>
  <si>
    <t>Crediti dovuti all'Incremento di altre attività finanziarie verso altri enti centrali produttori di servizi economici</t>
  </si>
  <si>
    <t>1.2.3.02.01.20.009</t>
  </si>
  <si>
    <t>Crediti dovuti all'Incremento di altre attività finanziarie verso autorità amministrative indipendenti</t>
  </si>
  <si>
    <t>1.2.3.02.01.20.010</t>
  </si>
  <si>
    <t>Crediti dovuti all'Incremento di altre attività finanziarie verso enti centrali a struttura associativa</t>
  </si>
  <si>
    <t>1.2.3.02.01.20.011</t>
  </si>
  <si>
    <t>Crediti dovuti all'Incremento di altre attività finanziarie verso enti centrali produttori di servizi assistenziali, ricreativi e culturali</t>
  </si>
  <si>
    <t>1.2.3.02.01.20.012</t>
  </si>
  <si>
    <t>Crediti dovuti all'Incremento di altre attività finanziarie verso enti e istituzioni centrali di ricerca e Istituti e stazioni sperimentali per la ricerca</t>
  </si>
  <si>
    <t>1.2.3.02.01.20.013</t>
  </si>
  <si>
    <t>Crediti dovuti all'Incremento di altre attività finanziarie verso altre Amministrazioni Centrali n.a.c.</t>
  </si>
  <si>
    <t>1.2.3.02.01.20.999</t>
  </si>
  <si>
    <t xml:space="preserve">Altri crediti verso Amministrazioni locali dovuti all'incremento di altre attività finanziarie </t>
  </si>
  <si>
    <t>1.2.3.02.01.21</t>
  </si>
  <si>
    <t>Crediti dovuti all'Incremento di altre attività finanziarie verso Regioni e province autonome</t>
  </si>
  <si>
    <t>1.2.3.02.01.21.001</t>
  </si>
  <si>
    <t>Crediti dovuti all'Incremento di altre attività finanziarie verso Province</t>
  </si>
  <si>
    <t>1.2.3.02.01.21.002</t>
  </si>
  <si>
    <t>Crediti dovuti all'Incremento di altre attività finanziarie verso Comuni</t>
  </si>
  <si>
    <t>1.2.3.02.01.21.003</t>
  </si>
  <si>
    <t>Crediti dovuti all'Incremento di altre attività finanziarie verso Città metropolitane e Roma capitale</t>
  </si>
  <si>
    <t>1.2.3.02.01.21.004</t>
  </si>
  <si>
    <t>Crediti dovuti all'Incremento di altre attività finanziarie verso Unioni di Comuni</t>
  </si>
  <si>
    <t>1.2.3.02.01.21.005</t>
  </si>
  <si>
    <t>Crediti dovuti all'Incremento di altre attività finanziarie verso Comunità Montane</t>
  </si>
  <si>
    <t>1.2.3.02.01.21.006</t>
  </si>
  <si>
    <t>Crediti dovuti all'Incremento di altre attività finanziarie verso Camere di Commercio</t>
  </si>
  <si>
    <t>1.2.3.02.01.21.007</t>
  </si>
  <si>
    <t>Crediti dovuti all'Incremento di altre attività finanziarie verso Università</t>
  </si>
  <si>
    <t>1.2.3.02.01.21.008</t>
  </si>
  <si>
    <t>Crediti dovuti all'Incremento di altre attività finanziarie verso Parchi nazionali e consorzi ed enti autonomi gestori di parchi e aree naturali protette</t>
  </si>
  <si>
    <t>1.2.3.02.01.21.009</t>
  </si>
  <si>
    <t>Crediti dovuti all'Incremento di altre attività finanziarie verso Autorità Portuali</t>
  </si>
  <si>
    <t>1.2.3.02.01.21.010</t>
  </si>
  <si>
    <t xml:space="preserve">Crediti dovuti all'Incremento di altre attività finanziarie verso Aziende sanitarie locali </t>
  </si>
  <si>
    <t>1.2.3.02.01.21.011</t>
  </si>
  <si>
    <t>Crediti dovuti all'Incremento di altre attività finanziarie verso Aziende ospedaliere e Aziende ospedaliere universitarie integrate con il SSN</t>
  </si>
  <si>
    <t>1.2.3.02.01.21.012</t>
  </si>
  <si>
    <t>Crediti dovuti all'Incremento di altre attività finanziarie verso Policlinici</t>
  </si>
  <si>
    <t>1.2.3.02.01.21.013</t>
  </si>
  <si>
    <t>Crediti dovuti all'Incremento di altre attività finanziarie verso Istituti di ricovero e cura a carattere scientifico pubblici</t>
  </si>
  <si>
    <t>1.2.3.02.01.21.014</t>
  </si>
  <si>
    <t>Crediti dovuti all'Incremento di altre attività finanziarie verso altre Amministrazioni Locali produttrici di servizi sanitari</t>
  </si>
  <si>
    <t>1.2.3.02.01.21.015</t>
  </si>
  <si>
    <t>Crediti dovuti all'Incremento di altre attività finanziarie verso Agenzie regionali per le erogazioni in agricoltura</t>
  </si>
  <si>
    <t>1.2.3.02.01.21.016</t>
  </si>
  <si>
    <t>Crediti dovuti all'Incremento di altre attività finanziarie verso altri enti e agenzie regionali e sub regionali</t>
  </si>
  <si>
    <t>1.2.3.02.01.21.017</t>
  </si>
  <si>
    <t>Crediti dovuti all'Incremento di altre attività finanziarie verso Consorzi di enti locali</t>
  </si>
  <si>
    <t>1.2.3.02.01.21.018</t>
  </si>
  <si>
    <t>Crediti dovuti all'Incremento di altre attività finanziarie verso Fondazioni e istituzioni liriche locali e a Teatri stabili di iniziativa pubblica</t>
  </si>
  <si>
    <t>1.2.3.02.01.21.019</t>
  </si>
  <si>
    <t>Crediti dovuti all'Incremento di altre attività finanziarie verso altre Amministrazioni Locali n.a.c.</t>
  </si>
  <si>
    <t>1.2.3.02.01.21.999</t>
  </si>
  <si>
    <t xml:space="preserve">Altri crediti verso enti di previdenza dovuti all'incremento di altre attività finanziarie </t>
  </si>
  <si>
    <t>1.2.3.02.01.22</t>
  </si>
  <si>
    <t>Crediti dovuti all'Incremento di altre attività finanziarie verso INPS</t>
  </si>
  <si>
    <t>1.2.3.02.01.22.001</t>
  </si>
  <si>
    <t>Crediti dovuti all'Incremento di altre attività finanziarie verso INAIL</t>
  </si>
  <si>
    <t>1.2.3.02.01.22.002</t>
  </si>
  <si>
    <t>Crediti dovuti all'Incremento di altre attività finanziarie verso altri Enti di Previdenza n.a.c.</t>
  </si>
  <si>
    <t>1.2.3.02.01.22.999</t>
  </si>
  <si>
    <t>Crediti verso Gestione Sanitaria della Regione per trasferimento temporaneo di liquidità</t>
  </si>
  <si>
    <t>1.2.3.02.01.23</t>
  </si>
  <si>
    <t>1.2.3.02.01.23.001</t>
  </si>
  <si>
    <t>Crediti verso Gestione ordinaria della Regione per trasferimento temporaneo di liquidità</t>
  </si>
  <si>
    <t>1.2.3.02.01.24</t>
  </si>
  <si>
    <t>1.2.3.02.01.24.001</t>
  </si>
  <si>
    <t>Crediti verso imprese controllate</t>
  </si>
  <si>
    <t>1.2.3.02.02</t>
  </si>
  <si>
    <t>Crediti di breve periodo a tasso agevolato a imprese controllate</t>
  </si>
  <si>
    <t>1.2.3.02.02.01</t>
  </si>
  <si>
    <t>crediti di breve periodo a tasso agevolato a imprese controllate</t>
  </si>
  <si>
    <t>1.2.3.02.02.01.001</t>
  </si>
  <si>
    <t>Crediti di breve periodo a tasso non agevolato a imprese controllate</t>
  </si>
  <si>
    <t>1.2.3.02.02.02</t>
  </si>
  <si>
    <t>crediti di breve periodo a tasso non agevolato a imprese controllate</t>
  </si>
  <si>
    <t>1.2.3.02.02.02.001</t>
  </si>
  <si>
    <t>Crediti di medio-lungo termine a tasso agevolato a imprese controllate</t>
  </si>
  <si>
    <t>1.2.3.02.02.03</t>
  </si>
  <si>
    <t>1.2.3.02.02.03.001</t>
  </si>
  <si>
    <t>Crediti di medio-lungo termine a tasso non agevolato a imprese controllate</t>
  </si>
  <si>
    <t>1.2.3.02.02.04</t>
  </si>
  <si>
    <t>crediti di medio-lungo termine a tasso non agevolato a imprese controllate</t>
  </si>
  <si>
    <t>1.2.3.02.02.04.001</t>
  </si>
  <si>
    <t>Crediti per escussione di garanzie verso imprese controllate</t>
  </si>
  <si>
    <t>1.2.3.02.02.05</t>
  </si>
  <si>
    <t>crediti a imprese controllate a seguito di escussione di garanzie</t>
  </si>
  <si>
    <t>1.2.3.02.02.05.001</t>
  </si>
  <si>
    <t>Altri crediti finanziari a imprese controllate</t>
  </si>
  <si>
    <t>1.2.3.02.02.06</t>
  </si>
  <si>
    <t>Crediti dovuti all'Incremento di altre attività finanziarie verso imprese controllate</t>
  </si>
  <si>
    <t>1.2.3.02.02.06.001</t>
  </si>
  <si>
    <t>Crediti verso altre imprese partecipate</t>
  </si>
  <si>
    <t>1.2.3.02.03</t>
  </si>
  <si>
    <t>Crediti di breve periodo a tasso agevolato a altre imprese partecipate</t>
  </si>
  <si>
    <t>1.2.3.02.03.01</t>
  </si>
  <si>
    <t>crediti di breve periodo a tasso agevolato a altre imprese partecipate</t>
  </si>
  <si>
    <t>1.2.3.02.03.01.001</t>
  </si>
  <si>
    <t>Crediti di breve periodo a tasso non agevolato a altre imprese partecipate</t>
  </si>
  <si>
    <t>1.2.3.02.03.02</t>
  </si>
  <si>
    <t>crediti di breve periodo a tasso non agevolato a altre imprese partecipate</t>
  </si>
  <si>
    <t>1.2.3.02.03.02.001</t>
  </si>
  <si>
    <t>Crediti di medio-lungo termine a tasso agevolato a altre imprese partecipate</t>
  </si>
  <si>
    <t>1.2.3.02.03.03</t>
  </si>
  <si>
    <t>1.2.3.02.03.03.001</t>
  </si>
  <si>
    <t>Crediti di medio-lungo termine a tasso non agevolato a altre imprese partecipate</t>
  </si>
  <si>
    <t>1.2.3.02.03.04</t>
  </si>
  <si>
    <t>crediti di medio-lungo termine a tasso non agevolato a altre imprese partecipate</t>
  </si>
  <si>
    <t>1.2.3.02.03.04.001</t>
  </si>
  <si>
    <t>Crediti per escussione di garanzie verso altre imprese partecipate</t>
  </si>
  <si>
    <t>1.2.3.02.03.05</t>
  </si>
  <si>
    <t>crediti a altre imprese partecipate a seguito di escussione di garanzie</t>
  </si>
  <si>
    <t>1.2.3.02.03.05.001</t>
  </si>
  <si>
    <t>Altri crediti finanziari a altre imprese partecipate</t>
  </si>
  <si>
    <t>1.2.3.02.03.06</t>
  </si>
  <si>
    <t>Crediti dovuti all'Incremento di altre attività finanziarie verso altre imprese partecipate</t>
  </si>
  <si>
    <t>1.2.3.02.03.06.001</t>
  </si>
  <si>
    <t>Crediti verso altre imprese</t>
  </si>
  <si>
    <t>1.2.3.02.04</t>
  </si>
  <si>
    <t>Crediti di breve periodo a tasso agevolato a altre imprese</t>
  </si>
  <si>
    <t>1.2.3.02.04.01</t>
  </si>
  <si>
    <t>crediti di breve periodo a tasso agevolato alla Cassa Depositi e Prestiti - SPA</t>
  </si>
  <si>
    <t>1.2.3.02.04.01.001</t>
  </si>
  <si>
    <t>crediti di breve periodo a tasso agevolato a altre Imprese</t>
  </si>
  <si>
    <t>1.2.3.02.04.01.002</t>
  </si>
  <si>
    <t>Crediti di breve periodo a tasso non agevolato a altre Imprese</t>
  </si>
  <si>
    <t>1.2.3.02.04.02</t>
  </si>
  <si>
    <t>crediti di breve periodo a tasso non agevolato alla Cassa Depositi e Prestiti - SPA</t>
  </si>
  <si>
    <t>1.2.3.02.04.02.001</t>
  </si>
  <si>
    <t>crediti di breve periodo a tasso non agevolato a altre Imprese</t>
  </si>
  <si>
    <t>1.2.3.02.04.02.002</t>
  </si>
  <si>
    <t>Crediti di medio-lungo termine a tasso agevolato a altre Imprese</t>
  </si>
  <si>
    <t>1.2.3.02.04.03</t>
  </si>
  <si>
    <t>Crediti di medio-lungo termine a tasso agevolato alla Cassa Depositi e Prestiti - SPA</t>
  </si>
  <si>
    <t>1.2.3.02.04.03.001</t>
  </si>
  <si>
    <t>1.2.3.02.04.03.002</t>
  </si>
  <si>
    <t>Crediti di medio-lungo termine a tasso non agevolato a altre Imprese</t>
  </si>
  <si>
    <t>1.2.3.02.04.04</t>
  </si>
  <si>
    <t>crediti di medio-lungo termine a tasso non agevolato alla Cassa Depositi e Prestiti - SPA</t>
  </si>
  <si>
    <t>1.2.3.02.04.04.001</t>
  </si>
  <si>
    <t>crediti di medio-lungo termine a tasso non agevolato a altre Imprese</t>
  </si>
  <si>
    <t>1.2.3.02.04.04.002</t>
  </si>
  <si>
    <t>Crediti a seguito di escussione di garanzie in favore di altre Imprese</t>
  </si>
  <si>
    <t>1.2.3.02.04.05</t>
  </si>
  <si>
    <t>crediti alla Cassa Depositi e Prestiti - SPA a seguito di escussione di garanzie</t>
  </si>
  <si>
    <t>1.2.3.02.04.05.001</t>
  </si>
  <si>
    <t>crediti a altre Imprese a seguito di escussione di garanzie</t>
  </si>
  <si>
    <t>1.2.3.02.04.05.002</t>
  </si>
  <si>
    <t>Crediti da derivati da ammortamento</t>
  </si>
  <si>
    <t>1.2.3.02.04.06</t>
  </si>
  <si>
    <t>Derivati da ammortamento</t>
  </si>
  <si>
    <t>1.2.3.02.04.06.001</t>
  </si>
  <si>
    <r>
      <t xml:space="preserve">Entrate derivanti dalla estinzione anticipata di derivati da </t>
    </r>
    <r>
      <rPr>
        <u/>
        <sz val="8"/>
        <rFont val="Arial"/>
        <family val="2"/>
      </rPr>
      <t>ammortamento</t>
    </r>
  </si>
  <si>
    <t>1.2.3.02.04.06.002</t>
  </si>
  <si>
    <t>Altri crediti finanziari a altre Imprese</t>
  </si>
  <si>
    <t>1.2.3.02.04.99</t>
  </si>
  <si>
    <t>Crediti dovuti all'Incremento di altre attività finanziarie versolla Cassa Depositi e Prestiti - SPA</t>
  </si>
  <si>
    <t>1.2.3.02.04.99.001</t>
  </si>
  <si>
    <t>Crediti dovuti all'Incremento di altre attività finanziarie verso altre Imprese</t>
  </si>
  <si>
    <t>1.2.3.02.04.99.002</t>
  </si>
  <si>
    <t>Crediti finanziari verso altri soggetti</t>
  </si>
  <si>
    <t>1.2.3.02.05</t>
  </si>
  <si>
    <t>Crediti di breve periodo a tasso agevolato ad altri soggetti</t>
  </si>
  <si>
    <t>1.2.3.02.05.01</t>
  </si>
  <si>
    <t>crediti di breve periodo a tasso agevolato a Famiglie</t>
  </si>
  <si>
    <t>1.2.3.02.05.01.001</t>
  </si>
  <si>
    <t xml:space="preserve">crediti di breve periodo a tasso agevolato a Istituzioni Sociali Private </t>
  </si>
  <si>
    <t>1.2.3.02.05.01.002</t>
  </si>
  <si>
    <t>crediti di breve periodo a tasso agevolato all'Unione Europea</t>
  </si>
  <si>
    <t>1.2.3.02.05.01.003</t>
  </si>
  <si>
    <t>crediti di breve periodo a tasso agevolato al Resto del Mondo</t>
  </si>
  <si>
    <t>1.2.3.02.05.01.004</t>
  </si>
  <si>
    <t>Crediti di breve periodo a tasso non agevolato ad altri soggetti</t>
  </si>
  <si>
    <t>1.2.3.02.05.02</t>
  </si>
  <si>
    <t>crediti di breve periodo a tasso non agevolato a Famiglie</t>
  </si>
  <si>
    <t>1.2.3.02.05.02.001</t>
  </si>
  <si>
    <t xml:space="preserve">crediti di breve periodo a tasso non agevolato a Istituzioni Sociali Private </t>
  </si>
  <si>
    <t>1.2.3.02.05.02.002</t>
  </si>
  <si>
    <t>crediti di breve periodo a tasso non agevolato all'Unione Europea</t>
  </si>
  <si>
    <t>1.2.3.02.05.02.003</t>
  </si>
  <si>
    <t>crediti di breve periodo a tasso non agevolato al Resto del Mondo</t>
  </si>
  <si>
    <t>1.2.3.02.05.02.004</t>
  </si>
  <si>
    <t>Crediti di medio-lungo termine a tasso agevolato ad altri soggetti</t>
  </si>
  <si>
    <t>1.2.3.02.05.03</t>
  </si>
  <si>
    <t>Crediti di medio-lungo termine a tasso agevolato a Famiglie</t>
  </si>
  <si>
    <t>1.2.3.02.05.03.001</t>
  </si>
  <si>
    <t xml:space="preserve">Crediti di medio-lungo termine a tasso agevolato a Istituzioni Sociali Private </t>
  </si>
  <si>
    <t>1.2.3.02.05.03.002</t>
  </si>
  <si>
    <t>Crediti di medio-lungo termine a tasso agevolato all'Unione Europea</t>
  </si>
  <si>
    <t>1.2.3.02.05.03.003</t>
  </si>
  <si>
    <t>Crediti di medio-lungo termine a tasso agevolato al Resto del Mondo</t>
  </si>
  <si>
    <t>1.2.3.02.05.03.004</t>
  </si>
  <si>
    <t>Crediti di medio-lungo termine a tasso non agevolato ad altri soggetti</t>
  </si>
  <si>
    <t>1.2.3.02.05.04</t>
  </si>
  <si>
    <t>crediti di medio-lungo termine a tasso non agevolato a Famiglie</t>
  </si>
  <si>
    <t>1.2.3.02.05.04.001</t>
  </si>
  <si>
    <t xml:space="preserve">crediti di medio-lungo termine a tasso non agevolato a Istituzioni Sociali Private </t>
  </si>
  <si>
    <t>1.2.3.02.05.04.002</t>
  </si>
  <si>
    <t>crediti di medio-lungo termine a tasso non agevolato all'Unione Europea</t>
  </si>
  <si>
    <t>1.2.3.02.05.04.003</t>
  </si>
  <si>
    <t>crediti di medio-lungo termine a tasso non agevolato al Resto del Mondo</t>
  </si>
  <si>
    <t>1.2.3.02.05.04.004</t>
  </si>
  <si>
    <t>Crediti a seguito di escussione di garanzie in favore di altri soggetti</t>
  </si>
  <si>
    <t>1.2.3.02.05.05</t>
  </si>
  <si>
    <t>crediti a Famiglie a seguito di escussione di garanzie</t>
  </si>
  <si>
    <t>1.2.3.02.05.05.001</t>
  </si>
  <si>
    <t>crediti a Istituzioni Sociali Private  a seguito di escussione di garanzie</t>
  </si>
  <si>
    <t>1.2.3.02.05.05.002</t>
  </si>
  <si>
    <t>crediti a Unione Europea a seguito di escussione di garanzie</t>
  </si>
  <si>
    <t>1.2.3.02.05.05.003</t>
  </si>
  <si>
    <t>crediti a Resto del Mondo a seguito di escussione di garanzie</t>
  </si>
  <si>
    <t>1.2.3.02.05.05.004</t>
  </si>
  <si>
    <t>Altri crediti finanziari ad altri soggetti</t>
  </si>
  <si>
    <t>1.2.3.02.05.06</t>
  </si>
  <si>
    <t>Crediti dovuti all'Incremento di altre attività finanziarie verso Famiglie</t>
  </si>
  <si>
    <t>1.2.3.02.05.06.001</t>
  </si>
  <si>
    <t xml:space="preserve">Crediti dovuti all'Incremento di altre attività finanziarie verso Istituzioni Sociali Private </t>
  </si>
  <si>
    <t>1.2.3.02.05.06.002</t>
  </si>
  <si>
    <t>Crediti dovuti all'Incremento di altre attività finanziarie verso la UE</t>
  </si>
  <si>
    <t>1.2.3.02.05.06.003</t>
  </si>
  <si>
    <t>Crediti dovuti all'Incremento di altre attività finanziarie verso il Resto del Mondo</t>
  </si>
  <si>
    <t>1.2.3.02.05.06.004</t>
  </si>
  <si>
    <t>Altri titoli</t>
  </si>
  <si>
    <t>1.2.3.03</t>
  </si>
  <si>
    <t>Titoli obbligazionari a breve termine</t>
  </si>
  <si>
    <t>1.2.3.03.01</t>
  </si>
  <si>
    <t>Titoli obbligazionari a breve termine emessi da amministrazioni pubbliche</t>
  </si>
  <si>
    <t>1.2.3.03.01.01</t>
  </si>
  <si>
    <t>titoli obbligazionari a breve termine emessi da Amministrazioni Centrali</t>
  </si>
  <si>
    <t>1.2.3.03.01.01.001</t>
  </si>
  <si>
    <t>1.3.4.0.0</t>
  </si>
  <si>
    <t>titoli obbligazionari a breve termine emessi da Amministrazioni Locali</t>
  </si>
  <si>
    <t>1.2.3.03.01.01.002</t>
  </si>
  <si>
    <t>Titoli obbligazionari a breve termine emessi da soggetti residenti</t>
  </si>
  <si>
    <t>1.2.3.03.01.02</t>
  </si>
  <si>
    <t>titoli obbligazionari a breve termine emessi da soggetti residenti</t>
  </si>
  <si>
    <t>1.2.3.03.01.02.001</t>
  </si>
  <si>
    <t>Titoli obbligazionari a breve termine emessi da soggetti non residenti</t>
  </si>
  <si>
    <t>1.2.3.03.01.03</t>
  </si>
  <si>
    <t>titoli obbligazionari a breve termine emessi da soggetti non residenti</t>
  </si>
  <si>
    <t>1.2.3.03.01.03.001</t>
  </si>
  <si>
    <t>Titoli obbligazionari a medio-lungo termine</t>
  </si>
  <si>
    <t>1.2.3.03.02</t>
  </si>
  <si>
    <t>Titoli obbligazionari a medio-lungo termine emessi da amministrazioni pubbliche</t>
  </si>
  <si>
    <t>1.2.3.03.02.01</t>
  </si>
  <si>
    <t>titoli obbligazionari a medio-lungo emessi da Amministrazioni Centrali</t>
  </si>
  <si>
    <t>1.2.3.03.02.01.001</t>
  </si>
  <si>
    <t>titoli obbligazionari a medio-lungo emessi da Amministrazioni Locali</t>
  </si>
  <si>
    <t>1.2.3.03.02.01.002</t>
  </si>
  <si>
    <t>Titoli obbligazionari a medio-lungo termine emessi da soggetti residenti</t>
  </si>
  <si>
    <t>1.2.3.03.02.02</t>
  </si>
  <si>
    <t>titoli obbligazionari a medio-lungo emessi da altri soggetti residenti</t>
  </si>
  <si>
    <t>1.2.3.03.02.02.001</t>
  </si>
  <si>
    <t>Titoli obbligazionari a medio-lungo termine emessi da soggetti non residenti</t>
  </si>
  <si>
    <t>1.2.3.03.02.03</t>
  </si>
  <si>
    <t>titoli obbligazionari a medio-lungo emessi da soggetti non residenti</t>
  </si>
  <si>
    <t>1.2.3.03.02.03.001</t>
  </si>
  <si>
    <t>Quote di fondi di investimento</t>
  </si>
  <si>
    <t>1.2.3.03.03</t>
  </si>
  <si>
    <t>Acquisizioni di quote di fondi immobiliari</t>
  </si>
  <si>
    <t>1.2.3.03.03.01</t>
  </si>
  <si>
    <t>1.2.3.03.03.01.001</t>
  </si>
  <si>
    <t>Acquisizioni di quote di altri fondi comuni di investimento</t>
  </si>
  <si>
    <t>1.2.3.03.03.99</t>
  </si>
  <si>
    <t>1.2.3.03.03.99.001</t>
  </si>
  <si>
    <t>Attivo circolante</t>
  </si>
  <si>
    <t>Rimanenze</t>
  </si>
  <si>
    <t>Rimanenze di materie prime, sussidiarie e di consumo</t>
  </si>
  <si>
    <t>1.3.1.01.01.01</t>
  </si>
  <si>
    <t>1.3.1.01.01.01.001</t>
  </si>
  <si>
    <t>2.1.1.0.0</t>
  </si>
  <si>
    <t>Rimanenze di semilavorati</t>
  </si>
  <si>
    <t>1.3.1.02.01.01</t>
  </si>
  <si>
    <t>1.3.1.02.01.01.001</t>
  </si>
  <si>
    <t>2.1.2.0.0</t>
  </si>
  <si>
    <t>Lavori in corso su ordinazione</t>
  </si>
  <si>
    <t>1.3.1.03.01.01</t>
  </si>
  <si>
    <t>1.3.1.03.01.01.001</t>
  </si>
  <si>
    <t>2.1.5.0.0</t>
  </si>
  <si>
    <t>Rimanenze di prodotti finiti</t>
  </si>
  <si>
    <t>1.3.1.04.01.01</t>
  </si>
  <si>
    <t>1.3.1.04.01.01.001</t>
  </si>
  <si>
    <t>2.1.3.0.0</t>
  </si>
  <si>
    <t>Acconti</t>
  </si>
  <si>
    <t>1.3.1.05.01.01</t>
  </si>
  <si>
    <t>1.3.1.05.01.01.001</t>
  </si>
  <si>
    <t>2.1.6.0.0</t>
  </si>
  <si>
    <t>Crediti di natura tributaria, contributiva e perequativa</t>
  </si>
  <si>
    <t>Crediti da tributi</t>
  </si>
  <si>
    <t>Crediti per imposte, tasse e proventi assimilati</t>
  </si>
  <si>
    <t>1.3.2.01.01.01</t>
  </si>
  <si>
    <t>Crediti da riscossione Imposta municipale propria</t>
  </si>
  <si>
    <t>1.3.2.01.01.01.006</t>
  </si>
  <si>
    <t>2.3.1.0.0</t>
  </si>
  <si>
    <t xml:space="preserve">Crediti da riscossione Imposta comunale sugli immobili (ICI) </t>
  </si>
  <si>
    <t>1.3.2.01.01.01.008</t>
  </si>
  <si>
    <t>Crediti da riscossione Addizionale comunale IRPEF</t>
  </si>
  <si>
    <t>1.3.2.01.01.01.016</t>
  </si>
  <si>
    <t>Crediti da riscossione Addizionale regionale IRPEF non sanità</t>
  </si>
  <si>
    <t>1.3.2.01.01.01.017</t>
  </si>
  <si>
    <t>Crediti da riscossione Imposta regionale sulle attività produttive (IRAP) non Sanità</t>
  </si>
  <si>
    <t>1.3.2.01.01.01.020</t>
  </si>
  <si>
    <t>Crediti da riscossione Imposta regionale sulla benzina per autotrazione</t>
  </si>
  <si>
    <t>1.3.2.01.01.01.031</t>
  </si>
  <si>
    <t>Crediti da riscossione Imposta sulle assicurazioni RC auto</t>
  </si>
  <si>
    <t>1.3.2.01.01.01.039</t>
  </si>
  <si>
    <t xml:space="preserve">Crediti da riscossione Imposta di iscrizione al pubblico registro automobilistico (PRA) </t>
  </si>
  <si>
    <t>1.3.2.01.01.01.040</t>
  </si>
  <si>
    <t>Crediti da riscossione Imposta di soggiorno</t>
  </si>
  <si>
    <t>1.3.2.01.01.01.041</t>
  </si>
  <si>
    <t>Crediti da riscossione Imposta regionale sulle concessioni statali sui beni del demanio marittimo</t>
  </si>
  <si>
    <t>1.3.2.01.01.01.042</t>
  </si>
  <si>
    <t>Crediti da riscossione Imposta regionale sulle concessioni statali sui beni del patrimonio indisponibile</t>
  </si>
  <si>
    <t>1.3.2.01.01.01.043</t>
  </si>
  <si>
    <t>Crediti da riscossione Imposta regionale per le emissioni sonore degli aeromobili</t>
  </si>
  <si>
    <t>1.3.2.01.01.01.044</t>
  </si>
  <si>
    <t>Crediti da riscossione Tassa regionale per il diritto allo studio universitario</t>
  </si>
  <si>
    <t>1.3.2.01.01.01.046</t>
  </si>
  <si>
    <t xml:space="preserve">Crediti da riscossione Tassa sulla concessione per la caccia e per la pesca </t>
  </si>
  <si>
    <t>1.3.2.01.01.01.047</t>
  </si>
  <si>
    <t>Crediti da riscossione Tasse sulle concessioni regionali</t>
  </si>
  <si>
    <t>1.3.2.01.01.01.048</t>
  </si>
  <si>
    <t xml:space="preserve">Crediti da riscossione Tasse sulle concessioni comunali </t>
  </si>
  <si>
    <t>1.3.2.01.01.01.049</t>
  </si>
  <si>
    <t>Crediti da riscossione Tassa di circolazione dei veicoli a motore (tassa automobilistica)</t>
  </si>
  <si>
    <t>1.3.2.01.01.01.050</t>
  </si>
  <si>
    <t>Crediti da riscossione Tassa smaltimento rifiuti solidi urbani</t>
  </si>
  <si>
    <t>1.3.2.01.01.01.051</t>
  </si>
  <si>
    <t>Crediti da riscossione Tassa occupazione spazi e aree pubbliche</t>
  </si>
  <si>
    <t>1.3.2.01.01.01.052</t>
  </si>
  <si>
    <t>Crediti da riscossione Imposta comunale sulla pubblicità e diritto sulle pubbliche affissioni</t>
  </si>
  <si>
    <t>1.3.2.01.01.01.053</t>
  </si>
  <si>
    <t xml:space="preserve">Crediti da riscossione Imposta municipale secondaria </t>
  </si>
  <si>
    <t>1.3.2.01.01.01.054</t>
  </si>
  <si>
    <t>Crediti da riscossione Tassa di abilitazione all'esercizio professionale</t>
  </si>
  <si>
    <t>1.3.2.01.01.01.055</t>
  </si>
  <si>
    <t>Crediti da riscossione Tributo speciale per il deposito in discarica dei rifiuti solidi</t>
  </si>
  <si>
    <t>1.3.2.01.01.01.059</t>
  </si>
  <si>
    <t>Crediti da riscossione Tributo per l'esercizio delle funzioni di tutela, protezione e igiene dell'ambiente</t>
  </si>
  <si>
    <t>1.3.2.01.01.01.060</t>
  </si>
  <si>
    <t>Crediti da riscossione Tributo comunale sui rifiuti e sui servizi</t>
  </si>
  <si>
    <t>1.3.2.01.01.01.061</t>
  </si>
  <si>
    <t>Crediti da riscossione Diritti mattatoi</t>
  </si>
  <si>
    <t>1.3.2.01.01.01.064</t>
  </si>
  <si>
    <t>Crediti da riscossione Diritti degli Enti provinciali turismo</t>
  </si>
  <si>
    <t>1.3.2.01.01.01.065</t>
  </si>
  <si>
    <t>Crediti da riscossione Addizionale regionale sui canoni per le utenze di acque pubbliche</t>
  </si>
  <si>
    <t>1.3.2.01.01.01.068</t>
  </si>
  <si>
    <t>Crediti da riscossione Proventi dei Casinò</t>
  </si>
  <si>
    <t>1.3.2.01.01.01.070</t>
  </si>
  <si>
    <r>
      <t>Crediti da riscossione</t>
    </r>
    <r>
      <rPr>
        <strike/>
        <sz val="8"/>
        <rFont val="Arial"/>
        <family val="2"/>
      </rPr>
      <t>i</t>
    </r>
    <r>
      <rPr>
        <sz val="8"/>
        <rFont val="Arial"/>
        <family val="2"/>
      </rPr>
      <t xml:space="preserve"> Tributo per i servizi indivisibili (TASI) </t>
    </r>
  </si>
  <si>
    <t>1.3.2.01.01.01.076</t>
  </si>
  <si>
    <t xml:space="preserve">Crediti da riscossione dell'addizionale regionale sul gas naturale </t>
  </si>
  <si>
    <t>1.3.2.01.01.01.077</t>
  </si>
  <si>
    <t>Crediti da riscossione Altre ritenute n.a.c.</t>
  </si>
  <si>
    <t>1.3.2.01.01.01.095</t>
  </si>
  <si>
    <t>Crediti da riscossione Altre entrate su lotto, lotterie e altre attività di gioco n.a.c.</t>
  </si>
  <si>
    <t>1.3.2.01.01.01.096</t>
  </si>
  <si>
    <t>Crediti da riscossione Altre accise n.a.c.</t>
  </si>
  <si>
    <t>1.3.2.01.01.01.097</t>
  </si>
  <si>
    <t>Crediti da riscossione Altre imposte sostitutive n.a.c.</t>
  </si>
  <si>
    <t>1.3.2.01.01.01.098</t>
  </si>
  <si>
    <t>Crediti da riscossione Altre imposte, tasse e proventi assimilati n.a.c.</t>
  </si>
  <si>
    <t>1.3.2.01.01.01.099</t>
  </si>
  <si>
    <t>Crediti per tributi devoluti e regolati alle autonomie speciali</t>
  </si>
  <si>
    <t>1.3.2.01.01.02</t>
  </si>
  <si>
    <t>Crediti da riscossione Imposta sul reddito delle persone fisiche (ex IRPEF)</t>
  </si>
  <si>
    <t>1.3.2.01.01.02.001</t>
  </si>
  <si>
    <t>Crediti da riscossione Imposta sul reddito delle società (ex IRPEG)</t>
  </si>
  <si>
    <t>1.3.2.01.01.02.002</t>
  </si>
  <si>
    <t>Crediti da riscossione Imposta sostitutiva dell'IRPEF e dell'imposta di registro e di bollo sulle locazioni di immobili per finalità abitative (cedolare secca)</t>
  </si>
  <si>
    <t>1.3.2.01.01.02.003</t>
  </si>
  <si>
    <t>Crediti da riscossione Imposte sostitutive su risparmio gestito</t>
  </si>
  <si>
    <t>1.3.2.01.01.02.004</t>
  </si>
  <si>
    <t>Crediti da riscossione Imposta sostitutiva in materia di conferimenti di aziende, fusioni e scissioni</t>
  </si>
  <si>
    <t>1.3.2.01.01.02.005</t>
  </si>
  <si>
    <t>Crediti da riscossione Imposta municipale propria riservata all'erario</t>
  </si>
  <si>
    <t>1.3.2.01.01.02.007</t>
  </si>
  <si>
    <t>Crediti da riscossione Imposta patrimoniale sul valore degli immobili situati all'estero</t>
  </si>
  <si>
    <t>1.3.2.01.01.02.009</t>
  </si>
  <si>
    <t>Crediti da riscossione Imposta sulle riserve matematiche delle imprese di assicurazione</t>
  </si>
  <si>
    <t>1.3.2.01.01.02.010</t>
  </si>
  <si>
    <t>Crediti da riscossione Imposta sul valore delle attività finanziarie detenute all'estero dalle persone fisiche residenti nel territorio dello stato</t>
  </si>
  <si>
    <t>1.3.2.01.01.02.011</t>
  </si>
  <si>
    <t>Crediti da riscossione Imposta sulle plusvalenze da cessione di attività finanziarie</t>
  </si>
  <si>
    <t>1.3.2.01.01.02.012</t>
  </si>
  <si>
    <t>Crediti da riscossione Imposta sostitutiva delle imposte sui redditi su plusvalenze da cessione a titolo oneroso di azioni e di altri rapporti partecipativi</t>
  </si>
  <si>
    <t>1.3.2.01.01.02.013</t>
  </si>
  <si>
    <t>Crediti da riscossione Imposte su assicurazione vita</t>
  </si>
  <si>
    <t>1.3.2.01.01.02.014</t>
  </si>
  <si>
    <t>Crediti da riscossione Imposta erariale sugli aeromobili privati</t>
  </si>
  <si>
    <t>1.3.2.01.01.02.015</t>
  </si>
  <si>
    <t>Crediti da riscossione Ritenute sugli interessi e su altri redditi da capitale</t>
  </si>
  <si>
    <t>1.3.2.01.01.02.018</t>
  </si>
  <si>
    <t>Crediti da riscossione Ritenute e imposte sostitutive sugli utili distribuiti dalle società di capitali</t>
  </si>
  <si>
    <t>1.3.2.01.01.02.019</t>
  </si>
  <si>
    <t>Crediti da riscossione Imposta sul valore aggiunto (IVA) sugli scambi interni</t>
  </si>
  <si>
    <t>1.3.2.01.01.02.021</t>
  </si>
  <si>
    <t>Crediti da riscossione Imposta sul valore aggiunto (IVA) sulle importazioni</t>
  </si>
  <si>
    <t>1.3.2.01.01.02.022</t>
  </si>
  <si>
    <r>
      <t>Crediti da riscossione</t>
    </r>
    <r>
      <rPr>
        <u/>
        <sz val="8"/>
        <rFont val="Arial"/>
        <family val="2"/>
      </rPr>
      <t xml:space="preserve"> </t>
    </r>
    <r>
      <rPr>
        <sz val="8"/>
        <rFont val="Arial"/>
        <family val="2"/>
      </rPr>
      <t>imposta sulle assicurazioni</t>
    </r>
  </si>
  <si>
    <t>1.3.2.01.01.02.023</t>
  </si>
  <si>
    <t>Crediti da riscossione Accisa sui tabacchi</t>
  </si>
  <si>
    <t>1.3.2.01.01.02.024</t>
  </si>
  <si>
    <t>Crediti da riscossione Accisa sull'alcool e le bevande alcoliche</t>
  </si>
  <si>
    <t>1.3.2.01.01.02.025</t>
  </si>
  <si>
    <t>Crediti da riscossione Accisa sull'energia elettrica</t>
  </si>
  <si>
    <t>1.3.2.01.01.02.026</t>
  </si>
  <si>
    <t>Crediti da riscossione Accisa sui prodotti energetici</t>
  </si>
  <si>
    <t>1.3.2.01.01.02.027</t>
  </si>
  <si>
    <t>Crediti da riscossione Accisa sulla benzina per autotrazione - non sanità</t>
  </si>
  <si>
    <t>1.3.2.01.01.02.028</t>
  </si>
  <si>
    <t>Crediti da riscossione Accisa sul gasolio</t>
  </si>
  <si>
    <t>1.3.2.01.01.02.029</t>
  </si>
  <si>
    <t>Crediti da riscossione Imposta sul gas naturale</t>
  </si>
  <si>
    <t>1.3.2.01.01.02.030</t>
  </si>
  <si>
    <t>Crediti da riscossione Imposta di consumo su oli lubrificanti e bitumi di petrolio</t>
  </si>
  <si>
    <t>1.3.2.01.01.02.032</t>
  </si>
  <si>
    <t>Crediti da riscossione Imposta di registro</t>
  </si>
  <si>
    <t>1.3.2.01.01.02.033</t>
  </si>
  <si>
    <t>Crediti da riscossione Imposta di bollo</t>
  </si>
  <si>
    <t>1.3.2.01.01.02.034</t>
  </si>
  <si>
    <t>Crediti da riscossione Imposta ipotecaria</t>
  </si>
  <si>
    <t>1.3.2.01.01.02.035</t>
  </si>
  <si>
    <t>Crediti da riscossione Imposta unica sui concorsi pronostici e sulle scommesse</t>
  </si>
  <si>
    <t>1.3.2.01.01.02.036</t>
  </si>
  <si>
    <t>Crediti da riscossione Proventi da lotto, lotterie e altri giochi</t>
  </si>
  <si>
    <t>1.3.2.01.01.02.037</t>
  </si>
  <si>
    <t>Crediti da riscossione Imposta sugli intrattenimenti</t>
  </si>
  <si>
    <t>1.3.2.01.01.02.038</t>
  </si>
  <si>
    <t>Crediti da riscossione Tassa sulle concessioni governative</t>
  </si>
  <si>
    <t>1.3.2.01.01.02.045</t>
  </si>
  <si>
    <t>1.3.2.01.01.02.050</t>
  </si>
  <si>
    <t>Crediti da riscossione Tassa sulle emissioni di anidride solforosa</t>
  </si>
  <si>
    <t>1.3.2.01.01.02.056</t>
  </si>
  <si>
    <t>Crediti da riscossione Canone radiotelevisivo</t>
  </si>
  <si>
    <t>1.3.2.01.01.02.058</t>
  </si>
  <si>
    <t>Crediti da riscossione Diritti catastali</t>
  </si>
  <si>
    <t>1.3.2.01.01.02.062</t>
  </si>
  <si>
    <t>Crediti da riscossione Proventi della vendita di denaturanti e contrassegni di Stato</t>
  </si>
  <si>
    <t>1.3.2.01.01.02.071</t>
  </si>
  <si>
    <t>Crediti da riscossione Proventi vari dei Monopoli di Stato</t>
  </si>
  <si>
    <t>1.3.2.01.01.02.072</t>
  </si>
  <si>
    <t xml:space="preserve">Crediti da riscossione Imposte sulle successioni e donazioni </t>
  </si>
  <si>
    <t>1.3.2.01.01.02.074</t>
  </si>
  <si>
    <t>1.3.2.01.01.02.095</t>
  </si>
  <si>
    <t>1.3.2.01.01.02.096</t>
  </si>
  <si>
    <t>1.3.2.01.01.02.097</t>
  </si>
  <si>
    <t>1.3.2.01.01.02.098</t>
  </si>
  <si>
    <t>Crediti da riscossione di tributi devoluti e regolati alle autonomie speciali n.a.c.</t>
  </si>
  <si>
    <t>1.3.2.01.01.02.099</t>
  </si>
  <si>
    <t>Crediti da rimborsi di imposte</t>
  </si>
  <si>
    <t>1.3.2.01.01.03</t>
  </si>
  <si>
    <t>Crediti per rimborso di imposte indirette</t>
  </si>
  <si>
    <t>1.3.2.01.01.03.001</t>
  </si>
  <si>
    <t>IVA a credito</t>
  </si>
  <si>
    <t>1.3.2.01.01.03.002</t>
  </si>
  <si>
    <t>Crediti per rimborso di imposte dirette</t>
  </si>
  <si>
    <t>1.3.2.01.01.03.003</t>
  </si>
  <si>
    <t>IVA acquisti in sospensione/differita</t>
  </si>
  <si>
    <t>1.3.2.01.01.03.004</t>
  </si>
  <si>
    <t>Crediti per tributi in conto capitale</t>
  </si>
  <si>
    <t>1.3.2.01.01.04</t>
  </si>
  <si>
    <t>1.3.2.01.01.04.001</t>
  </si>
  <si>
    <t>1.3.2.01.01.04.002</t>
  </si>
  <si>
    <t>1.3.2.01.01.04.999</t>
  </si>
  <si>
    <t>Crediti per imposte riscosse per conto di terzi</t>
  </si>
  <si>
    <t>1.3.2.01.01.05</t>
  </si>
  <si>
    <t>Crediti da riscossione di imposte di natura corrente per conto di terzi</t>
  </si>
  <si>
    <t>1.3.2.01.01.05.001</t>
  </si>
  <si>
    <t>Crediti da riscossione di imposte in conto capitale per conto di terzi</t>
  </si>
  <si>
    <t>1.3.2.01.01.05.002</t>
  </si>
  <si>
    <t>Crediti per tributi destinati al finanziamento della Sanità</t>
  </si>
  <si>
    <t>1.3.2.01.03.01</t>
  </si>
  <si>
    <t>1.3.2.01.03.01.001</t>
  </si>
  <si>
    <t>1.3.2.01.03.02</t>
  </si>
  <si>
    <t>1.3.2.01.03.02.001</t>
  </si>
  <si>
    <t>1.3.2.01.03.03</t>
  </si>
  <si>
    <t>1.3.2.01.03.03.001</t>
  </si>
  <si>
    <t>1.3.2.01.03.04</t>
  </si>
  <si>
    <t>1.3.2.01.03.04.001</t>
  </si>
  <si>
    <t>1.3.2.01.03.05</t>
  </si>
  <si>
    <t>1.3.2.01.03.05.001</t>
  </si>
  <si>
    <t>1.3.2.01.03.06</t>
  </si>
  <si>
    <t>1.3.2.01.03.06.001</t>
  </si>
  <si>
    <t>1.3.2.01.03.99</t>
  </si>
  <si>
    <t>1.3.2.01.03.99.001</t>
  </si>
  <si>
    <t>Crediti da fondi perequativi</t>
  </si>
  <si>
    <t>Crediti da Fondi perequativi da Amministrazioni Centrali</t>
  </si>
  <si>
    <t>1.3.2.01.04.01</t>
  </si>
  <si>
    <t>Crediti da riscossione Fondi perequativi dallo Stato</t>
  </si>
  <si>
    <t>1.3.2.01.04.01.001</t>
  </si>
  <si>
    <t>Crediti da riscossione Fondo perequativo dallo Stato - Sanità</t>
  </si>
  <si>
    <t>1.3.2.01.04.01.002</t>
  </si>
  <si>
    <t>Crediti da Fondi perequativi dalla Regione o Provincia autonoma</t>
  </si>
  <si>
    <t>1.3.2.01.04.02</t>
  </si>
  <si>
    <t>Crediti da riscossione Fondi perequativi dalla Regione o Provincia autonoma</t>
  </si>
  <si>
    <t>1.3.2.01.04.02.001</t>
  </si>
  <si>
    <t>Altri crediti di natura tributaria</t>
  </si>
  <si>
    <t>1.3.2.01.05</t>
  </si>
  <si>
    <t>Crediti da compartecipazione di tributi</t>
  </si>
  <si>
    <t>1.3.2.01.05.01</t>
  </si>
  <si>
    <t>Crediti da riscossione Compartecipazione IVA a Regioni - non Sanità</t>
  </si>
  <si>
    <t>1.3.2.01.05.01.001</t>
  </si>
  <si>
    <t>Crediti da riscossione Addizionale regionale alla compartecipazione IVA</t>
  </si>
  <si>
    <t>1.3.2.01.05.01.002</t>
  </si>
  <si>
    <t>Crediti da riscossione Compartecipazione al bollo auto</t>
  </si>
  <si>
    <t>1.3.2.01.05.01.003</t>
  </si>
  <si>
    <t>Crediti da riscossione Compartecipazione al gasolio</t>
  </si>
  <si>
    <t>1.3.2.01.05.01.004</t>
  </si>
  <si>
    <t>Crediti da riscossione Compartecipazione IVA ai Comuni</t>
  </si>
  <si>
    <t>1.3.2.01.05.01.005</t>
  </si>
  <si>
    <t>Crediti da riscossione Compartecipazione IRPEF ai Comuni</t>
  </si>
  <si>
    <t>1.3.2.01.05.01.006</t>
  </si>
  <si>
    <t>Crediti da riscossione Compartecipazione IRPEF alle Province</t>
  </si>
  <si>
    <t>1.3.2.01.05.01.007</t>
  </si>
  <si>
    <t>Crediti da riscossione Tributo provinciale deposito in discarica dei rifiuti solidi</t>
  </si>
  <si>
    <t>1.3.2.01.05.01.008</t>
  </si>
  <si>
    <t>Crediti da riscossione Compartecipazioni accise benzina e gasolio destinate ad alimentare il Fondo Nazionale Trasporti di cui all'art.16 bis del DL 95/2012</t>
  </si>
  <si>
    <t>1.3.2.01.05.01.009</t>
  </si>
  <si>
    <t>Crediti da riscossione Altre compartecipazioni di imposte a Regioni non destinati al finanziamento della spesa sanitaria</t>
  </si>
  <si>
    <t>1.3.2.01.05.01.997</t>
  </si>
  <si>
    <t>Crediti da riscossione Altre compartecipazioni alle province n.a.c.</t>
  </si>
  <si>
    <t>1.3.2.01.05.01.998</t>
  </si>
  <si>
    <t>Crediti da riscossione Altre compartecipazioni a comuni n.a.c.</t>
  </si>
  <si>
    <t>1.3.2.01.05.01.999</t>
  </si>
  <si>
    <t>Crediti verso clienti e utenti</t>
  </si>
  <si>
    <t xml:space="preserve">Crediti da proventi della vendita di beni e servizi </t>
  </si>
  <si>
    <t>Crediti da proventi dalla vendita di beni</t>
  </si>
  <si>
    <t>1.3.2.02.01.01</t>
  </si>
  <si>
    <t>1.3.2.02.01.01.001</t>
  </si>
  <si>
    <t>2.3.4.0.0</t>
  </si>
  <si>
    <t>Crediti derivanti dalla vendita di servizi</t>
  </si>
  <si>
    <t>1.3.2.02.01.02</t>
  </si>
  <si>
    <t>1.3.2.02.01.02.001</t>
  </si>
  <si>
    <t>Crediti da fitti, noleggi e locazioni</t>
  </si>
  <si>
    <t>1.3.2.02.02</t>
  </si>
  <si>
    <t>1.3.2.02.02.01</t>
  </si>
  <si>
    <t>1.3.2.02.02.01.001</t>
  </si>
  <si>
    <t>Crediti da canoni, concessioni, diritti reali di godimento e servitù onerose</t>
  </si>
  <si>
    <t>1.3.2.02.03</t>
  </si>
  <si>
    <t>1.3.2.02.03.01</t>
  </si>
  <si>
    <t>1.3.2.02.03.01.001</t>
  </si>
  <si>
    <t>Crediti per mobilità sanitaria attiva</t>
  </si>
  <si>
    <t>1.3.2.02.04</t>
  </si>
  <si>
    <t>1.3.2.02.04.01</t>
  </si>
  <si>
    <t>1.3.2.02.04.01.001</t>
  </si>
  <si>
    <t>Crediti da proventi derivanti dall'attività di controllo e repressione delle irregolarità e degli illeciti</t>
  </si>
  <si>
    <t>1.3.2.02.05</t>
  </si>
  <si>
    <t>Crediti verso Amministrazioni pubbliche derivanti dall'attività di controllo e repressione delle irregolarità e degli illeciti</t>
  </si>
  <si>
    <t>1.3.2.02.05.01</t>
  </si>
  <si>
    <t>1.3.2.02.05.01.001</t>
  </si>
  <si>
    <t>Crediti verso famiglie derivanti dall'attività di controllo e repressione delle irregolarità e degli illeciti</t>
  </si>
  <si>
    <t>1.3.2.02.05.02</t>
  </si>
  <si>
    <t>1.3.2.02.05.02.001</t>
  </si>
  <si>
    <t>Crediti verso imprese derivanti dall'attività di controllo e repressione delle irregolarità e degli illeciti</t>
  </si>
  <si>
    <t>1.3.2.02.05.03</t>
  </si>
  <si>
    <t>1.3.2.02.05.03.001</t>
  </si>
  <si>
    <t>Crediti verso Istituzioni Sociali Private derivanti dall'attività di controllo e repressione delle irregolarità e degli illeciti</t>
  </si>
  <si>
    <t>1.3.2.02.05.04</t>
  </si>
  <si>
    <t>1.3.2.02.05.04.001</t>
  </si>
  <si>
    <t>Crediti da proventi da alienazione di beni materiali</t>
  </si>
  <si>
    <t>1.3.2.02.06</t>
  </si>
  <si>
    <t>Crediti da proventi da alienazione di Mezzi di trasporto ad uso civile, di sicurezza e ordine pubblico</t>
  </si>
  <si>
    <t>1.3.2.02.06.01</t>
  </si>
  <si>
    <t>Crediti da Alienazione di Mezzi di trasporto stradali</t>
  </si>
  <si>
    <t>1.3.2.02.06.01.001</t>
  </si>
  <si>
    <t>Altri crediti correnti</t>
  </si>
  <si>
    <t>Crediti da Alienazione di Mezzi di trasporto aerei</t>
  </si>
  <si>
    <t>1.3.2.02.06.01.002</t>
  </si>
  <si>
    <t>Crediti da Alienazione di Mezzi di trasporto per vie d'acqua</t>
  </si>
  <si>
    <t>1.3.2.02.06.01.003</t>
  </si>
  <si>
    <t>Crediti da Alienazione di altri mezzi di trasporto ad uso civile, di sicurezza e ordine pubblico n.a.c.</t>
  </si>
  <si>
    <t>1.3.2.02.06.01.999</t>
  </si>
  <si>
    <t>Crediti da proventi da alienazione di mobili e arredi</t>
  </si>
  <si>
    <t>1.3.2.02.06.03</t>
  </si>
  <si>
    <t>Crediti da Alienazione di mobili e arredi per ufficio</t>
  </si>
  <si>
    <t>1.3.2.02.06.03.001</t>
  </si>
  <si>
    <t>Crediti da Alienazione di mobili e arredi per alloggi e pertinenze</t>
  </si>
  <si>
    <t>1.3.2.02.06.03.002</t>
  </si>
  <si>
    <t>Crediti da Alienazione di mobili e arredi per laboratori</t>
  </si>
  <si>
    <t>1.3.2.02.06.03.003</t>
  </si>
  <si>
    <t>Crediti da Alienazione di mobili e arredi n.a.c.</t>
  </si>
  <si>
    <t>1.3.2.02.06.03.999</t>
  </si>
  <si>
    <t>Crediti da proventi da alienazione di impianti e macchinari</t>
  </si>
  <si>
    <t>1.3.2.02.06.04</t>
  </si>
  <si>
    <t>Crediti da Alienazione di Macchinari</t>
  </si>
  <si>
    <t>1.3.2.02.06.04.001</t>
  </si>
  <si>
    <t>Crediti da Alienazione di impianti</t>
  </si>
  <si>
    <t>1.3.2.02.06.04.999</t>
  </si>
  <si>
    <t>Crediti da proventi da alienazione di attrezzature scientifiche e sanitarie</t>
  </si>
  <si>
    <t>1.3.2.02.06.05</t>
  </si>
  <si>
    <t>Crediti da Attrezzature scientifiche</t>
  </si>
  <si>
    <t>1.3.2.02.06.05.001</t>
  </si>
  <si>
    <t>Crediti da Attrezzature sanitarie</t>
  </si>
  <si>
    <t>1.3.2.02.06.05.002</t>
  </si>
  <si>
    <t>Crediti da Alienazione di Attrezzature n.a.c.</t>
  </si>
  <si>
    <t>1.3.2.02.06.05.999</t>
  </si>
  <si>
    <t>Crediti da proventi da alienazione di macchine per ufficio</t>
  </si>
  <si>
    <t>1.3.2.02.06.06</t>
  </si>
  <si>
    <t>Crediti da Alienazione di macchine per ufficio</t>
  </si>
  <si>
    <t>1.3.2.02.06.06.001</t>
  </si>
  <si>
    <t>Crediti da proventi da alienazione di hardware</t>
  </si>
  <si>
    <t>1.3.2.02.06.07</t>
  </si>
  <si>
    <t>Crediti da Alienazione di server</t>
  </si>
  <si>
    <t>1.3.2.02.06.07.001</t>
  </si>
  <si>
    <t>Crediti da Alienazione di postazioni di lavoro</t>
  </si>
  <si>
    <t>1.3.2.02.06.07.002</t>
  </si>
  <si>
    <t>Crediti da Alienazione di periferiche</t>
  </si>
  <si>
    <t>1.3.2.02.06.07.003</t>
  </si>
  <si>
    <t>Crediti da Alienazione di apparati di telecomunicazione</t>
  </si>
  <si>
    <t>1.3.2.02.06.07.004</t>
  </si>
  <si>
    <t>Crediti da alienazione di Tablet e dispositivi di telefonia fissa e mobile</t>
  </si>
  <si>
    <t>1.3.2.02.06.07.005</t>
  </si>
  <si>
    <t>Crediti da Alienazione di hardware n.a.c.</t>
  </si>
  <si>
    <t>1.3.2.02.06.07.999</t>
  </si>
  <si>
    <t>Crediti da proventi da alienazione di beni immobili</t>
  </si>
  <si>
    <t>1.3.2.02.06.08</t>
  </si>
  <si>
    <t>Crediti da Alienazione di Fabbricati ad uso abitativo</t>
  </si>
  <si>
    <t>1.3.2.02.06.08.001</t>
  </si>
  <si>
    <r>
      <t>Crediti da Alienazione di Fabbricati ad uso commerciale</t>
    </r>
    <r>
      <rPr>
        <strike/>
        <sz val="8"/>
        <rFont val="Arial"/>
        <family val="2"/>
      </rPr>
      <t xml:space="preserve"> e istituzionale</t>
    </r>
  </si>
  <si>
    <t>1.3.2.02.06.08.002</t>
  </si>
  <si>
    <t>Crediti da Alienazione di Fabbricati ad uso scolastico</t>
  </si>
  <si>
    <t>1.3.2.02.06.08.003</t>
  </si>
  <si>
    <t>Crediti da Alienazione di Fabbricati industriali e costruzioni leggere</t>
  </si>
  <si>
    <t>1.3.2.02.06.08.004</t>
  </si>
  <si>
    <t>Crediti da Alienazione di Fabbricati rurali</t>
  </si>
  <si>
    <t>1.3.2.02.06.08.005</t>
  </si>
  <si>
    <t>Crediti da Alienazione di Fabbricati Ospedalieri e altre strutture sanitarie</t>
  </si>
  <si>
    <t>1.3.2.02.06.08.007</t>
  </si>
  <si>
    <t>Crediti da Alienazione di Infrastrutture telematiche</t>
  </si>
  <si>
    <t>1.3.2.02.06.08.009</t>
  </si>
  <si>
    <t>Crediti da Alienazione di Infrastrutture idrauliche</t>
  </si>
  <si>
    <t>1.3.2.02.06.08.010</t>
  </si>
  <si>
    <t>Crediti da Alienazione di Infrastrutture portuali e aeroportuali</t>
  </si>
  <si>
    <t>1.3.2.02.06.08.011</t>
  </si>
  <si>
    <t>Crediti da Alienazione di Infrastrutture stradali</t>
  </si>
  <si>
    <t>1.3.2.02.06.08.012</t>
  </si>
  <si>
    <t>Crediti da Alienazione di Altre vie di comunicazione</t>
  </si>
  <si>
    <t>1.3.2.02.06.08.013</t>
  </si>
  <si>
    <t>Crediti da Alienazione di opere per la sistemazione del suolo</t>
  </si>
  <si>
    <t>1.3.2.02.06.08.014</t>
  </si>
  <si>
    <t>Crediti da Alienazione di Impianti sportivi</t>
  </si>
  <si>
    <t>1.3.2.02.06.08.015</t>
  </si>
  <si>
    <t>Crediti da Alienazione di Fabbricati destinati ad asili nido</t>
  </si>
  <si>
    <t>1.3.2.02.06.08.016</t>
  </si>
  <si>
    <t>Crediti da Alienazione di Fabbricati destinati ad uso strumentale</t>
  </si>
  <si>
    <t>1.3.2.02.06.08.017</t>
  </si>
  <si>
    <t>Crediti da Alienazione di altri beni immobili n.a.c.</t>
  </si>
  <si>
    <t>1.3.2.02.06.08.999</t>
  </si>
  <si>
    <t>Crediti da proventi da alienazione di oggetti di valore</t>
  </si>
  <si>
    <t>1.3.2.02.06.09</t>
  </si>
  <si>
    <t>Crediti da Alienazione di Oggetti di valore</t>
  </si>
  <si>
    <t>1.3.2.02.06.09.001</t>
  </si>
  <si>
    <t>Crediti da proventi da alienazione di diritti reali</t>
  </si>
  <si>
    <t>1.3.2.02.06.10</t>
  </si>
  <si>
    <t>Crediti da Alienazione di diritti reali</t>
  </si>
  <si>
    <t>1.3.2.02.06.10.001</t>
  </si>
  <si>
    <t>Crediti da proventi da alienazione di altri beni materiali</t>
  </si>
  <si>
    <t>1.3.2.02.06.99</t>
  </si>
  <si>
    <t>Crediti da Alienazione di Materiale bibliografico</t>
  </si>
  <si>
    <t>1.3.2.02.06.99.001</t>
  </si>
  <si>
    <t>Crediti da Alienazione di Strumenti musicali</t>
  </si>
  <si>
    <t>1.3.2.02.06.99.002</t>
  </si>
  <si>
    <t>Crediti da Alienazioni di beni materiali n.a.c.</t>
  </si>
  <si>
    <t>1.3.2.02.06.99.999</t>
  </si>
  <si>
    <t>Crediti da cessione di terreni e beni materiali non prodotti</t>
  </si>
  <si>
    <t>1.3.2.02.07</t>
  </si>
  <si>
    <t>Crediti da proventi derivanti dalla cessione di terreni</t>
  </si>
  <si>
    <t>1.3.2.02.07.01</t>
  </si>
  <si>
    <t>Crediti da Cessione di Terreni agricoli</t>
  </si>
  <si>
    <t>1.3.2.02.07.01.001</t>
  </si>
  <si>
    <t>Crediti da Cessione di Terreni edificabili</t>
  </si>
  <si>
    <t>1.3.2.02.07.01.002</t>
  </si>
  <si>
    <t>Crediti da Cessione di terreni n.a.c.</t>
  </si>
  <si>
    <t>1.3.2.02.07.01.999</t>
  </si>
  <si>
    <t>Crediti derivanti dalla cessione di beni del patrimonio naturale non prodotto</t>
  </si>
  <si>
    <t>1.3.2.02.07.02</t>
  </si>
  <si>
    <t>Crediti da Cessione di beni del Demanio marittimo</t>
  </si>
  <si>
    <t>1.3.2.02.07.02.001</t>
  </si>
  <si>
    <t>Crediti da Cessione di beni del Demanio idrico</t>
  </si>
  <si>
    <t>1.3.2.02.07.02.002</t>
  </si>
  <si>
    <t>Crediti da Cessione di beni del patrimonio faunistico</t>
  </si>
  <si>
    <t>1.3.2.02.07.02.003</t>
  </si>
  <si>
    <t>Crediti da Cessione di beni del patrimonio floreale</t>
  </si>
  <si>
    <t>1.3.2.02.07.02.004</t>
  </si>
  <si>
    <t>Crediti da cessione di beni immateriali</t>
  </si>
  <si>
    <t>1.3.2.02.08</t>
  </si>
  <si>
    <t>Crediti da proventi da alienazione di Software autoprodotto</t>
  </si>
  <si>
    <t>1.3.2.02.08.01</t>
  </si>
  <si>
    <r>
      <t>Crediti da Alienazione di software</t>
    </r>
    <r>
      <rPr>
        <u/>
        <sz val="8"/>
        <rFont val="Calibri"/>
        <family val="2"/>
      </rPr>
      <t xml:space="preserve"> </t>
    </r>
    <r>
      <rPr>
        <sz val="8"/>
        <rFont val="Calibri"/>
        <family val="2"/>
      </rPr>
      <t>autoprodotto</t>
    </r>
  </si>
  <si>
    <t>1.3.2.02.08.01.001</t>
  </si>
  <si>
    <t>Crediti da proventi da alienazione di Brevetti</t>
  </si>
  <si>
    <t>1.3.2.02.08.02</t>
  </si>
  <si>
    <t>Crediti da Alienazione di Brevetti</t>
  </si>
  <si>
    <t>1.3.2.02.08.02.001</t>
  </si>
  <si>
    <t>Crediti da proventi da alienazione di Opere dell'ingegno e Diritti d'autore</t>
  </si>
  <si>
    <t>1.3.2.02.08.03</t>
  </si>
  <si>
    <t>Crediti da Alienazione di Opere dell'ingegno e Diritti d'autore</t>
  </si>
  <si>
    <t>1.3.2.02.08.03.001</t>
  </si>
  <si>
    <t>Crediti da proventi da alienazione di Software</t>
  </si>
  <si>
    <t>1.3.2.02.08.04</t>
  </si>
  <si>
    <t>1.3.2.02.08.04.001</t>
  </si>
  <si>
    <t>Crediti da proventi da alienazione di altri beni immateriali n.a.c.</t>
  </si>
  <si>
    <t>1.3.2.02.08.99</t>
  </si>
  <si>
    <t>Crediti da Alienazione di altri beni immateriali n.a.c.</t>
  </si>
  <si>
    <t>1.3.2.02.08.99.001</t>
  </si>
  <si>
    <t>Crediti derivanti dal conferimento di immobili a fondi immobiliari</t>
  </si>
  <si>
    <t>1.3.2.02.09</t>
  </si>
  <si>
    <t>1.3.2.02.09.01</t>
  </si>
  <si>
    <t>1.3.2.02.09.01.001</t>
  </si>
  <si>
    <t>Crediti derivanti dalla cessione di attività finanziarie</t>
  </si>
  <si>
    <t>1.3.2.02.10</t>
  </si>
  <si>
    <t>Crediti da Alienazione di partecipazioni</t>
  </si>
  <si>
    <t>1.3.2.02.10.01</t>
  </si>
  <si>
    <t>Crediti da Alienazione di partecipazioni in imprese controllate incluse nelle Amministrazioni Centrali</t>
  </si>
  <si>
    <t>1.3.2.02.10.01.001</t>
  </si>
  <si>
    <t>Crediti da Alienazione di partecipazioni in altre imprese partecipate incluse nelle Amministrazioni Centrali</t>
  </si>
  <si>
    <t>1.3.2.02.10.01.002</t>
  </si>
  <si>
    <t>Crediti da Alienazione di partecipazioni in altre imprese incluse nelle Amministrazioni Centrali</t>
  </si>
  <si>
    <t>1.3.2.02.10.01.003</t>
  </si>
  <si>
    <t>Crediti da Alienazione di partecipazioni in imprese controllate incluse nelle Amministrazioni Locali</t>
  </si>
  <si>
    <t>1.3.2.02.10.01.004</t>
  </si>
  <si>
    <t>Crediti da Alienazione di partecipazioni in altre imprese partecipate incluse nelle Amministrazioni Locali</t>
  </si>
  <si>
    <t>1.3.2.02.10.01.005</t>
  </si>
  <si>
    <t>Crediti da Alienazione di partecipazioni in altre imprese incluse nelle Amministrazioni Locali</t>
  </si>
  <si>
    <t>1.3.2.02.10.01.006</t>
  </si>
  <si>
    <t>Crediti da Alienazione di partecipazioni in imprese controllate</t>
  </si>
  <si>
    <t>1.3.2.02.10.01.007</t>
  </si>
  <si>
    <t>Crediti da Alienazione di partecipazioni in altre imprese partecipate</t>
  </si>
  <si>
    <t>1.3.2.02.10.01.008</t>
  </si>
  <si>
    <t>Crediti da Alienazione di partecipazioni in altre imprese</t>
  </si>
  <si>
    <t>1.3.2.02.10.01.009</t>
  </si>
  <si>
    <t>Crediti da Alienazione di partecipazioni in ISP controllate</t>
  </si>
  <si>
    <t>1.3.2.02.10.01.010</t>
  </si>
  <si>
    <t>Crediti da Alienazione di partecipazioni in altre ISP</t>
  </si>
  <si>
    <t>1.3.2.02.10.01.011</t>
  </si>
  <si>
    <t>Crediti da Alienazione di partecipazioni in PA controllate incluse nelle Amministrazioni locali</t>
  </si>
  <si>
    <t>1.3.2.02.10.01.012</t>
  </si>
  <si>
    <t>Crediti da Alienazione di partecipazioni in PA partecipate incluse nelle Amministrazioni locali</t>
  </si>
  <si>
    <t>1.3.2.02.10.01.013</t>
  </si>
  <si>
    <t>Crediti da Alienazione di partecipazioni in altre  PA  incluse nelle Amministrazioni locali</t>
  </si>
  <si>
    <t>1.3.2.02.10.01.014</t>
  </si>
  <si>
    <t>Crediti da Alienazione di quote di fondi comuni di investimento</t>
  </si>
  <si>
    <t>1.3.2.02.10.02</t>
  </si>
  <si>
    <t>Crediti da Alienazione di quote di fondi immobiliari</t>
  </si>
  <si>
    <t>1.3.2.02.10.02.001</t>
  </si>
  <si>
    <t>Crediti da Alienazione di quote di altri fondi comuni di investimento</t>
  </si>
  <si>
    <t>1.3.2.02.10.02.002</t>
  </si>
  <si>
    <t>Crediti da Alienazione di titoli obbligazionari a breve termine</t>
  </si>
  <si>
    <t>1.3.2.02.10.03</t>
  </si>
  <si>
    <t>Crediti da Alienazione di titoli obbligazionari a breve termine emessi da Amministrazioni Centrali</t>
  </si>
  <si>
    <t>1.3.2.02.10.03.001</t>
  </si>
  <si>
    <t>Crediti da Alienazione di titoli obbligazionari a breve termine emessi da Amministrazioni Locali</t>
  </si>
  <si>
    <t>1.3.2.02.10.03.002</t>
  </si>
  <si>
    <t>Crediti da Alienazione di titoli obbligazionari a breve termine emessi da altri soggetti residenti</t>
  </si>
  <si>
    <t>1.3.2.02.10.03.003</t>
  </si>
  <si>
    <t>Crediti da Alienazione di titoli obbligazionari a breve termine emessi da soggetti non residenti</t>
  </si>
  <si>
    <t>1.3.2.02.10.03.004</t>
  </si>
  <si>
    <t>Crediti da Alienazione di titoli obbligazionari a medio-lungo termine</t>
  </si>
  <si>
    <t>1.3.2.02.10.04</t>
  </si>
  <si>
    <t>Crediti da Alienazione di titoli obbligazionari a medio-lungo termine emessi da Amministrazioni Centrali</t>
  </si>
  <si>
    <t>1.3.2.02.10.04.001</t>
  </si>
  <si>
    <t>Crediti da Alienazione di titoli obbligazionari a medio-lungo termine emessi da Amministrazioni Locali</t>
  </si>
  <si>
    <t>1.3.2.02.10.04.002</t>
  </si>
  <si>
    <t>Crediti da Alienazione di titoli obbligazionari a medio-lungo termine emessi da altri soggetti residenti</t>
  </si>
  <si>
    <t>1.3.2.02.10.04.003</t>
  </si>
  <si>
    <t>Crediti da Alienazione di titoli obbligazionari a medio-lungo termine emessi da soggetti non residenti</t>
  </si>
  <si>
    <t>1.3.2.02.10.04.004</t>
  </si>
  <si>
    <t>Crediti per trasferimenti correnti</t>
  </si>
  <si>
    <t>Crediti per trasferimenti correnti da Amministrazioni pubbliche</t>
  </si>
  <si>
    <t>Crediti per trasferimenti correnti da Amministrazioni centrali</t>
  </si>
  <si>
    <t>1.3.2.03.01.01</t>
  </si>
  <si>
    <t>Crediti per Trasferimenti correnti da Ministeri</t>
  </si>
  <si>
    <t>1.3.2.03.01.01.001</t>
  </si>
  <si>
    <t>Crediti per Trasferimenti correnti da Ministero dell'Istruzione - Istituzioni Scolastiche</t>
  </si>
  <si>
    <t>1.3.2.03.01.01.002</t>
  </si>
  <si>
    <t>Crediti per Trasferimenti correnti da Presidenza del Consiglio dei Ministri</t>
  </si>
  <si>
    <t>1.3.2.03.01.01.003</t>
  </si>
  <si>
    <t>Crediti per Trasferimenti correnti da Organi Costituzionali e di rilievo costituzionale</t>
  </si>
  <si>
    <t>1.3.2.03.01.01.004</t>
  </si>
  <si>
    <t>Crediti per Trasferimenti correnti da Agenzie Fiscali</t>
  </si>
  <si>
    <t>1.3.2.03.01.01.005</t>
  </si>
  <si>
    <t>Crediti per Trasferimenti correnti da enti di regolazione dell'attività economica</t>
  </si>
  <si>
    <t>1.3.2.03.01.01.006</t>
  </si>
  <si>
    <t>Crediti per Trasferimenti correnti da Gruppo Equitalia</t>
  </si>
  <si>
    <t>1.3.2.03.01.01.007</t>
  </si>
  <si>
    <t>Crediti per Trasferimenti correnti da Anas S.p.A.</t>
  </si>
  <si>
    <t>1.3.2.03.01.01.008</t>
  </si>
  <si>
    <t>Crediti per Trasferimenti correnti da altri enti centrali produttori di servizi economici</t>
  </si>
  <si>
    <t>1.3.2.03.01.01.009</t>
  </si>
  <si>
    <t>Crediti per Trasferimenti correnti da autorità amministrative indipendenti</t>
  </si>
  <si>
    <t>1.3.2.03.01.01.010</t>
  </si>
  <si>
    <t>Crediti per Trasferimenti correnti da enti centrali a struttura associativa</t>
  </si>
  <si>
    <t>1.3.2.03.01.01.011</t>
  </si>
  <si>
    <t>Crediti per Trasferimenti correnti da enti centrali produttori di servizi assistenziali, ricreativi e culturali</t>
  </si>
  <si>
    <t>1.3.2.03.01.01.012</t>
  </si>
  <si>
    <t>Crediti per Trasferimenti correnti da enti e istituzioni centrali di ricerca e Istituti e stazioni sperimentali per la ricerca</t>
  </si>
  <si>
    <t>1.3.2.03.01.01.013</t>
  </si>
  <si>
    <t>Crediti per Trasferimenti correnti da Stato - Fondo Sanitario Nazionale - finanziamento del Servizio sanitario nazionale</t>
  </si>
  <si>
    <t>1.3.2.03.01.01.014</t>
  </si>
  <si>
    <t>Crediti per Trasferimenti correnti da altre Amministrazioni Centrali n.a.c.</t>
  </si>
  <si>
    <t>1.3.2.03.01.01.999</t>
  </si>
  <si>
    <t>Crediti per trasferimenti correnti da Amministrazioni locali</t>
  </si>
  <si>
    <t>1.3.2.03.01.02</t>
  </si>
  <si>
    <t>Crediti per Trasferimenti correnti da Regioni e province autonome</t>
  </si>
  <si>
    <t>1.3.2.03.01.02.001</t>
  </si>
  <si>
    <t>Crediti per Trasferimenti correnti da Province</t>
  </si>
  <si>
    <t>1.3.2.03.01.02.002</t>
  </si>
  <si>
    <t>Crediti per Trasferimenti correnti da Comuni</t>
  </si>
  <si>
    <t>1.3.2.03.01.02.003</t>
  </si>
  <si>
    <t>Crediti per Trasferimenti correnti da Città metropolitane e Roma capitale</t>
  </si>
  <si>
    <t>1.3.2.03.01.02.004</t>
  </si>
  <si>
    <t>Crediti per Trasferimenti correnti da Unioni di Comuni</t>
  </si>
  <si>
    <t>1.3.2.03.01.02.005</t>
  </si>
  <si>
    <t>Crediti per Trasferimenti correnti da Comunità Montane</t>
  </si>
  <si>
    <t>1.3.2.03.01.02.006</t>
  </si>
  <si>
    <t>Crediti per Trasferimenti correnti da Camere di Commercio</t>
  </si>
  <si>
    <t>1.3.2.03.01.02.007</t>
  </si>
  <si>
    <t>Crediti per Trasferimenti correnti da Università</t>
  </si>
  <si>
    <t>1.3.2.03.01.02.008</t>
  </si>
  <si>
    <t>Crediti per Trasferimenti correnti da Parchi nazionali e consorzi ed enti autonomi gestori di parchi e aree naturali protette</t>
  </si>
  <si>
    <t>1.3.2.03.01.02.009</t>
  </si>
  <si>
    <t>Crediti per Trasferimenti correnti da Autorità Portuali</t>
  </si>
  <si>
    <t>1.3.2.03.01.02.010</t>
  </si>
  <si>
    <t xml:space="preserve">Crediti per Trasferimenti correnti da Aziende sanitarie locali </t>
  </si>
  <si>
    <t>1.3.2.03.01.02.011</t>
  </si>
  <si>
    <t>Crediti per Trasferimenti correnti da Aziende ospedaliere e Aziende ospedaliere universitarie integrate con il SSN</t>
  </si>
  <si>
    <t>1.3.2.03.01.02.012</t>
  </si>
  <si>
    <t>Crediti per Trasferimenti correnti da Policlinici</t>
  </si>
  <si>
    <t>1.3.2.03.01.02.013</t>
  </si>
  <si>
    <t>Crediti per Trasferimenti correnti da Istituti di ricovero e cura a carattere scientifico pubblici</t>
  </si>
  <si>
    <t>1.3.2.03.01.02.014</t>
  </si>
  <si>
    <t>Crediti per Trasferimenti correnti da altre Amministrazioni Locali produttrici di servizi sanitari</t>
  </si>
  <si>
    <t>1.3.2.03.01.02.015</t>
  </si>
  <si>
    <t>Crediti per Trasferimenti correnti da Agenzie regionali per le erogazioni in agricoltura</t>
  </si>
  <si>
    <t>1.3.2.03.01.02.016</t>
  </si>
  <si>
    <t>Crediti per Trasferimenti correnti da altri enti e agenzie regionali e sub regionali</t>
  </si>
  <si>
    <t>1.3.2.03.01.02.017</t>
  </si>
  <si>
    <t>Crediti per Trasferimenti correnti da Consorzi di enti locali</t>
  </si>
  <si>
    <t>1.3.2.03.01.02.018</t>
  </si>
  <si>
    <t>Crediti per Trasferimenti correnti da Fondazioni e istituzioni liriche locali e da teatri stabili di iniziativa pubblica</t>
  </si>
  <si>
    <t>1.3.2.03.01.02.019</t>
  </si>
  <si>
    <t>Crediti per Trasferimenti correnti da altre Amministrazioni Locali n.a.c.</t>
  </si>
  <si>
    <t>1.3.2.03.01.02.999</t>
  </si>
  <si>
    <t>Crediti per trasferimenti correnti da Enti di previdenza</t>
  </si>
  <si>
    <t>1.3.2.03.01.03</t>
  </si>
  <si>
    <t>Crediti per Trasferimenti correnti da INPS</t>
  </si>
  <si>
    <t>1.3.2.03.01.03.001</t>
  </si>
  <si>
    <t>Crediti per Trasferimenti correnti da INAIL</t>
  </si>
  <si>
    <t>1.3.2.03.01.03.002</t>
  </si>
  <si>
    <t>Crediti per Trasferimenti correnti da altri Enti di Previdenza n.a.c.</t>
  </si>
  <si>
    <t>1.3.2.03.01.03.999</t>
  </si>
  <si>
    <t>Crediti per trasferimenti correnti da organismi interni e/o unità locali della amministrazione</t>
  </si>
  <si>
    <t>1.3.2.03.01.04</t>
  </si>
  <si>
    <t>Crediti per Trasferimenti correnti da organismi interni e/o unità locali della amministrazione</t>
  </si>
  <si>
    <t>1.3.2.03.01.04.001</t>
  </si>
  <si>
    <t>Crediti per trasferimenti correnti da imprese controllate</t>
  </si>
  <si>
    <t>Crediti per trasferimenti correnti capitale da imprese controllate</t>
  </si>
  <si>
    <t>1.3.2.03.02.01</t>
  </si>
  <si>
    <t>Crediti per Altri trasferimenti correnti da imprese controllate</t>
  </si>
  <si>
    <t>1.3.2.03.02.01.001</t>
  </si>
  <si>
    <t>Crediti per trasferimenti correnti da altre imprese partecipate</t>
  </si>
  <si>
    <t>1.3.2.03.03.01</t>
  </si>
  <si>
    <t>Crediti per Altri trasferimenti correnti da altre imprese partecipate</t>
  </si>
  <si>
    <t>1.3.2.03.03.01.001</t>
  </si>
  <si>
    <t>Crediti per trasferimenti correnti da altri soggetti</t>
  </si>
  <si>
    <t>1.3.2.03.04</t>
  </si>
  <si>
    <t>Crediti per trasferimenti correnti da famiglie</t>
  </si>
  <si>
    <t>1.3.2.03.04.01</t>
  </si>
  <si>
    <t>Crediti per Trasferimenti correnti da famiglie</t>
  </si>
  <si>
    <t>1.3.2.03.04.01.001</t>
  </si>
  <si>
    <t>Crediti per trasferimenti correnti da imprese - pay back sanità</t>
  </si>
  <si>
    <t>1.3.2.03.04.02</t>
  </si>
  <si>
    <t>Crediti per Altri trasferimenti correnti da imprese: pay-back sanità per il superamento del tetto della spesa farmaceutica territoriale</t>
  </si>
  <si>
    <t>1.3.2.03.04.02.001</t>
  </si>
  <si>
    <t>Crediti per Altri trasferimenti correnti da imprese: pay-back sanità per il superamento del tetto della spesa farmaceutica ospedaliera</t>
  </si>
  <si>
    <t>1.3.2.03.04.02.002</t>
  </si>
  <si>
    <t>Crediti per Altri trasferimenti correnti da imprese: ulteriore pay-back sanità</t>
  </si>
  <si>
    <t>1.3.2.03.04.02.003</t>
  </si>
  <si>
    <t>Crediti per trasferimenti correnti da imprese</t>
  </si>
  <si>
    <t>1.3.2.03.04.03</t>
  </si>
  <si>
    <t>Crediti per Altri trasferimenti correnti da altre imprese</t>
  </si>
  <si>
    <t>1.3.2.03.04.03.999</t>
  </si>
  <si>
    <t>Crediti per trasferimenti correnti da ISP</t>
  </si>
  <si>
    <t>1.3.2.03.04.04</t>
  </si>
  <si>
    <t>Crediti per Trasferimenti correnti da Istituzioni Sociali Private</t>
  </si>
  <si>
    <t>1.3.2.03.04.04.001</t>
  </si>
  <si>
    <t>Crediti per trasferimenti correnti da UE e Resto del mondo</t>
  </si>
  <si>
    <t>1.3.2.03.04.05</t>
  </si>
  <si>
    <t>Crediti per Trasferimenti correnti dall'Unione Europea</t>
  </si>
  <si>
    <t>1.3.2.03.04.05.001</t>
  </si>
  <si>
    <t>Crediti per Trasferimenti correnti dal Resto del Mondo</t>
  </si>
  <si>
    <t>1.3.2.03.04.05.002</t>
  </si>
  <si>
    <t>Crediti per contributi agli investimenti</t>
  </si>
  <si>
    <t>Crediti per contributi agli investimenti da Amministrazioni pubbliche</t>
  </si>
  <si>
    <t>Crediti per contributi agli investimenti da Amministrazioni Centrali</t>
  </si>
  <si>
    <t>1.3.2.04.01.01</t>
  </si>
  <si>
    <t>Crediti da Contributi agli investimenti da Ministeri</t>
  </si>
  <si>
    <t>1.3.2.04.01.01.001</t>
  </si>
  <si>
    <t>Crediti da Contributi agli investimenti da Ministero dell'Istruzione - Istituzioni Scolastiche</t>
  </si>
  <si>
    <t>1.3.2.04.01.01.002</t>
  </si>
  <si>
    <t>Crediti da Contributi agli investimenti da Presidenza del Consiglio dei Ministri</t>
  </si>
  <si>
    <t>1.3.2.04.01.01.003</t>
  </si>
  <si>
    <t>Crediti da Contributi agli investimenti da Organi Costituzionali e di rilievo costituzionale</t>
  </si>
  <si>
    <t>1.3.2.04.01.01.004</t>
  </si>
  <si>
    <t>Crediti da Contributi agli investimenti da Agenzie Fiscali</t>
  </si>
  <si>
    <t>1.3.2.04.01.01.005</t>
  </si>
  <si>
    <t>Crediti da Contributi agli investimenti da enti di regolazione dell'attività economica</t>
  </si>
  <si>
    <t>1.3.2.04.01.01.006</t>
  </si>
  <si>
    <t>Crediti da Contributi agli investimenti da Gruppo Equitalia</t>
  </si>
  <si>
    <t>1.3.2.04.01.01.007</t>
  </si>
  <si>
    <t>Crediti da Contributi agli investimenti da Anas S.p.A.</t>
  </si>
  <si>
    <t>1.3.2.04.01.01.008</t>
  </si>
  <si>
    <t>Crediti da Contributi agli investimenti da altri enti centrali produttori di servizi economici</t>
  </si>
  <si>
    <t>1.3.2.04.01.01.009</t>
  </si>
  <si>
    <t>Crediti da Contributi agli investimenti da autorità amministrative indipendenti</t>
  </si>
  <si>
    <t>1.3.2.04.01.01.010</t>
  </si>
  <si>
    <t>Crediti da Contributi agli investimenti da enti centrali a struttura associativa</t>
  </si>
  <si>
    <t>1.3.2.04.01.01.011</t>
  </si>
  <si>
    <t>Crediti da Contributi agli investimenti da enti centrali produttori di servizi assistenziali, ricreativi e culturali</t>
  </si>
  <si>
    <t>1.3.2.04.01.01.012</t>
  </si>
  <si>
    <t>Crediti da Contributi agli investimenti da enti e istituzioni centrali di ricerca e Istituti e stazioni sperimentali per la ricerca</t>
  </si>
  <si>
    <t>1.3.2.04.01.01.013</t>
  </si>
  <si>
    <t>Crediti da Contributo agli investimenti da Ministeri - finanziamento degli investimenti sanitari ai sensi dell'articolo 20 della legge 67/1988</t>
  </si>
  <si>
    <t>1.3.2.04.01.01.014</t>
  </si>
  <si>
    <t>Crediti da Contributi agli investimenti da altre Amministrazioni Centrali n.a.c.</t>
  </si>
  <si>
    <t>1.3.2.04.01.01.999</t>
  </si>
  <si>
    <t>Crediti per contributi agli investimenti da Amministrazioni Locali</t>
  </si>
  <si>
    <t>1.3.2.04.01.02</t>
  </si>
  <si>
    <t>Crediti da Contributi agli investimenti da Regioni e province autonome</t>
  </si>
  <si>
    <t>1.3.2.04.01.02.001</t>
  </si>
  <si>
    <t>Crediti da Contributi agli investimenti da Province</t>
  </si>
  <si>
    <t>1.3.2.04.01.02.002</t>
  </si>
  <si>
    <t>Crediti da Contributi agli investimenti da Comuni</t>
  </si>
  <si>
    <t>1.3.2.04.01.02.003</t>
  </si>
  <si>
    <t>Crediti da Contributi agli investimenti da Città metropolitane e Roma capitale</t>
  </si>
  <si>
    <t>1.3.2.04.01.02.004</t>
  </si>
  <si>
    <t>Crediti da Contributi agli investimenti da Unioni di Comuni</t>
  </si>
  <si>
    <t>1.3.2.04.01.02.005</t>
  </si>
  <si>
    <t>Crediti da Contributi agli investimenti da Comunità Montane</t>
  </si>
  <si>
    <t>1.3.2.04.01.02.006</t>
  </si>
  <si>
    <t>Crediti da Contributi agli investimenti da Camere di Commercio</t>
  </si>
  <si>
    <t>1.3.2.04.01.02.007</t>
  </si>
  <si>
    <t>Crediti da Contributi agli investimenti da Università</t>
  </si>
  <si>
    <t>1.3.2.04.01.02.008</t>
  </si>
  <si>
    <t>Crediti da Contributi agli investimenti da Parchi nazionali e consorzi ed enti autonomi gestori di parchi e aree naturali protette</t>
  </si>
  <si>
    <t>1.3.2.04.01.02.009</t>
  </si>
  <si>
    <t>Crediti da Contributi agli investimenti da Autorità Portuali</t>
  </si>
  <si>
    <t>1.3.2.04.01.02.010</t>
  </si>
  <si>
    <t xml:space="preserve">Crediti da Contributi agli investimenti da Aziende sanitarie locali </t>
  </si>
  <si>
    <t>1.3.2.04.01.02.011</t>
  </si>
  <si>
    <t>Crediti da Contributi agli investimenti da Aziende ospedaliere e Aziende ospedaliere universitarie integrate con il SSN</t>
  </si>
  <si>
    <t>1.3.2.04.01.02.012</t>
  </si>
  <si>
    <t>Crediti da Contributi agli investimenti da Policlinici</t>
  </si>
  <si>
    <t>1.3.2.04.01.02.013</t>
  </si>
  <si>
    <t>Crediti da Contributi agli investimenti da Istituti di ricovero e cura a carattere scientifico pubblici</t>
  </si>
  <si>
    <t>1.3.2.04.01.02.014</t>
  </si>
  <si>
    <t>Crediti da Contributi agli investimenti da altre Amministrazioni Locali produttrici di servizi sanitari</t>
  </si>
  <si>
    <t>1.3.2.04.01.02.015</t>
  </si>
  <si>
    <t>Crediti da Contributi agli investimenti da Agenzie regionali per le erogazioni in agricoltura</t>
  </si>
  <si>
    <t>1.3.2.04.01.02.016</t>
  </si>
  <si>
    <t>Crediti da Contributi agli investimenti da altri enti e agenzie regionali e sub regionali</t>
  </si>
  <si>
    <t>1.3.2.04.01.02.017</t>
  </si>
  <si>
    <t>Crediti da Contributi agli investimenti da Consorzi di enti locali</t>
  </si>
  <si>
    <t>1.3.2.04.01.02.018</t>
  </si>
  <si>
    <t>Crediti da Contributi agli investimenti da Fondazioni e istituzioni liriche locali e da teatri stabili di iniziativa pubblica</t>
  </si>
  <si>
    <t>1.3.2.04.01.02.019</t>
  </si>
  <si>
    <t>Crediti da Contributi agli investimenti da altre Amministrazioni Locali n.a.c.</t>
  </si>
  <si>
    <t>1.3.2.04.01.02.999</t>
  </si>
  <si>
    <t>Crediti per contributi agli investimenti da Enti di Previdenza</t>
  </si>
  <si>
    <t>1.3.2.04.01.03</t>
  </si>
  <si>
    <t>Crediti da Contributi agli investimenti da INPS</t>
  </si>
  <si>
    <t>1.3.2.04.01.03.001</t>
  </si>
  <si>
    <t>Crediti da Contributi agli investimenti da INAIL</t>
  </si>
  <si>
    <t>1.3.2.04.01.03.002</t>
  </si>
  <si>
    <t>Crediti da Contributi agli investimenti da altri Enti di Previdenza n.a.c.</t>
  </si>
  <si>
    <t>1.3.2.04.01.03.999</t>
  </si>
  <si>
    <t>Crediti per contributi agli investimenti da unità locali di amministrazioni centrali</t>
  </si>
  <si>
    <t>1.3.2.04.01.04</t>
  </si>
  <si>
    <t>Crediti da Contributi agli investimenti interni da organismi interni e/o unità locali della amministrazione</t>
  </si>
  <si>
    <t>1.3.2.04.01.04.001</t>
  </si>
  <si>
    <t>Crediti da Contributi agli investimenti direttamente destinati al rimborso di prestiti da amministrazioni centrali</t>
  </si>
  <si>
    <t>1.3.2.04.01.05</t>
  </si>
  <si>
    <t>Crediti da Contributi agli investimenti direttamente destinati al rimborso di prestiti da Ministeri</t>
  </si>
  <si>
    <t>1.3.2.04.01.05.001</t>
  </si>
  <si>
    <t>Crediti da Contributi agli investimenti direttamente destinati al rimborso di prestiti da Ministero dell'Istruzione - Istituzioni Scolastiche</t>
  </si>
  <si>
    <t>1.3.2.04.01.05.002</t>
  </si>
  <si>
    <t>Crediti da Contributi agli investimenti direttamente destinati al rimborso di prestiti da Presidenza del Consiglio dei Ministri</t>
  </si>
  <si>
    <t>1.3.2.04.01.05.003</t>
  </si>
  <si>
    <t>Crediti da Contributi agli investimenti direttamente destinati al rimborso di prestiti da Organi Costituzionali e di rilievo costituzionale</t>
  </si>
  <si>
    <t>1.3.2.04.01.05.004</t>
  </si>
  <si>
    <t>Crediti da Contributi agli investimenti direttamente destinati al rimborso di prestiti da Agenzie Fiscali</t>
  </si>
  <si>
    <t>1.3.2.04.01.05.005</t>
  </si>
  <si>
    <t>Crediti da Contributi agli investimenti direttamente destinati al rimborso di prestiti da enti di regolazione dell'attività economica</t>
  </si>
  <si>
    <t>1.3.2.04.01.05.006</t>
  </si>
  <si>
    <t>Crediti da Contributi agli investimenti direttamente destinati al rimborso di prestiti da Gruppo Equitalia</t>
  </si>
  <si>
    <t>1.3.2.04.01.05.007</t>
  </si>
  <si>
    <t>Crediti da Contributi agli investimenti direttamente destinati al rimborso di prestiti da Anas S.p.A.</t>
  </si>
  <si>
    <t>1.3.2.04.01.05.008</t>
  </si>
  <si>
    <t>Crediti da Contributi agli investimenti direttamente destinati al rimborso di prestiti da altri enti centrali produttori di servizi economici</t>
  </si>
  <si>
    <t>1.3.2.04.01.05.009</t>
  </si>
  <si>
    <t>Crediti da Contributi agli investimenti direttamente destinati al rimborso di prestiti da autorità amministrative indipendenti</t>
  </si>
  <si>
    <t>1.3.2.04.01.05.010</t>
  </si>
  <si>
    <t>Crediti da Contributi agli investimenti direttamente destinati al rimborso di prestiti da enti centrali a struttura associativa</t>
  </si>
  <si>
    <t>1.3.2.04.01.05.011</t>
  </si>
  <si>
    <t>Crediti da Contributi agli investimenti direttamente destinati al rimborso di prestiti da enti centrali produttori di servizi assistenziali, ricreativi e culturali</t>
  </si>
  <si>
    <t>1.3.2.04.01.05.012</t>
  </si>
  <si>
    <t>Crediti da Contributi agli investimenti direttamente destinati al rimborso di prestiti da enti e istituzioni centrali di ricerca e Istituti e stazioni sperimentali per la ricerca</t>
  </si>
  <si>
    <t>1.3.2.04.01.05.013</t>
  </si>
  <si>
    <t>Crediti da Contributi agli investimenti direttamente destinati al rimborso di prestiti da altre Amministrazioni Centrali n.a.c.</t>
  </si>
  <si>
    <t>1.3.2.04.01.05.999</t>
  </si>
  <si>
    <t>Crediti da Contributi agli investimenti direttamente destinati al rimborso di prestiti da amministrazioni locali</t>
  </si>
  <si>
    <t>1.3.2.04.01.06</t>
  </si>
  <si>
    <t>Crediti da Contributi agli investimenti direttamente destinati al rimborso di prestiti da Regioni e province autonome</t>
  </si>
  <si>
    <t>1.3.2.04.01.06.001</t>
  </si>
  <si>
    <t>Crediti da Contributi agli investimenti direttamente destinati al rimborso di prestiti da Province</t>
  </si>
  <si>
    <t>1.3.2.04.01.06.002</t>
  </si>
  <si>
    <t>Crediti da Contributi agli investimenti direttamente destinati al rimborso di prestiti da Comuni</t>
  </si>
  <si>
    <t>1.3.2.04.01.06.003</t>
  </si>
  <si>
    <t>Crediti da Contributi agli investimenti direttamente destinati al rimborso di prestiti da Città metropolitane e Roma capitale</t>
  </si>
  <si>
    <t>1.3.2.04.01.06.004</t>
  </si>
  <si>
    <t>Crediti da Contributi agli investimenti direttamente destinati al rimborso di prestiti da Unioni di Comuni</t>
  </si>
  <si>
    <t>1.3.2.04.01.06.005</t>
  </si>
  <si>
    <t>Crediti da Contributi agli investimenti direttamente destinati al rimborso di prestiti da Comunità Montane</t>
  </si>
  <si>
    <t>1.3.2.04.01.06.006</t>
  </si>
  <si>
    <t>Crediti da Contributi agli investimenti direttamente destinati al rimborso di prestiti da Camere di Commercio</t>
  </si>
  <si>
    <t>1.3.2.04.01.06.007</t>
  </si>
  <si>
    <t>Crediti da Contributi agli investimenti direttamente destinati al rimborso di prestiti da Università</t>
  </si>
  <si>
    <t>1.3.2.04.01.06.008</t>
  </si>
  <si>
    <t>Crediti da Contributi agli investimenti direttamente destinati al rimborso di prestiti da Parchi nazionali e consorzi ed enti autonomi gestori di parchi e aree naturali protette</t>
  </si>
  <si>
    <t>1.3.2.04.01.06.009</t>
  </si>
  <si>
    <t>Crediti da Contributi agli investimenti direttamente destinati al rimborso di prestiti da Autorità Portuali</t>
  </si>
  <si>
    <t>1.3.2.04.01.06.010</t>
  </si>
  <si>
    <t xml:space="preserve">Crediti da Contributi agli investimenti direttamente destinati al rimborso di prestiti da Aziende sanitarie locali </t>
  </si>
  <si>
    <t>1.3.2.04.01.06.011</t>
  </si>
  <si>
    <t>Crediti da Contributi agli investimenti direttamente destinati al rimborso di prestiti da Aziende ospedaliere e Aziende ospedaliere universitarie integrate con il SSN</t>
  </si>
  <si>
    <t>1.3.2.04.01.06.012</t>
  </si>
  <si>
    <t>Crediti da Contributi agli investimenti direttamente destinati al rimborso di prestiti da Policlinici</t>
  </si>
  <si>
    <t>1.3.2.04.01.06.013</t>
  </si>
  <si>
    <t>Crediti da Contributi agli investimenti direttamente destinati al rimborso di prestiti da Istituti di ricovero e cura a carattere scientifico pubblici</t>
  </si>
  <si>
    <t>1.3.2.04.01.06.014</t>
  </si>
  <si>
    <t>Crediti da Contributi agli investimenti direttamente destinati al rimborso di prestiti da altre Amministrazioni Locali produttrici di servizi sanitari</t>
  </si>
  <si>
    <t>1.3.2.04.01.06.015</t>
  </si>
  <si>
    <t>Crediti da Contributi agli investimenti direttamente destinati al rimborso di prestiti da Agenzie regionali per le erogazioni in agricoltura</t>
  </si>
  <si>
    <t>1.3.2.04.01.06.016</t>
  </si>
  <si>
    <t>Crediti da Contributi agli investimenti direttamente destinati al rimborso di prestiti da altri enti e agenzie regionali e sub regionali</t>
  </si>
  <si>
    <t>1.3.2.04.01.06.017</t>
  </si>
  <si>
    <t>Crediti da Contributi agli investimenti direttamente destinati al rimborso di prestiti da Consorzi di enti locali</t>
  </si>
  <si>
    <t>1.3.2.04.01.06.018</t>
  </si>
  <si>
    <t>Crediti da Contributi agli investimenti direttamente destinati al rimborso di prestiti da Fondazioni e istituzioni liriche locali e da teatri stabili di iniziativa pubblica</t>
  </si>
  <si>
    <t>1.3.2.04.01.06.019</t>
  </si>
  <si>
    <t>Crediti da Contributi agli investimenti direttamente destinati al rimborso di prestiti da altre Amministrazioni Locali n.a.c.</t>
  </si>
  <si>
    <t>1.3.2.04.01.06.999</t>
  </si>
  <si>
    <t>Crediti da Contributi agli investimenti direttamente destinati al rimborso di prestiti da enti di previdenza</t>
  </si>
  <si>
    <t>1.3.2.04.01.07</t>
  </si>
  <si>
    <t>Crediti da Contributi agli investimenti direttamente destinati al rimborso di prestiti da INPS</t>
  </si>
  <si>
    <t>1.3.2.04.01.07.001</t>
  </si>
  <si>
    <t>Crediti da Contributi agli investimenti direttamente destinati al rimborso di prestiti da INAIL</t>
  </si>
  <si>
    <t>1.3.2.04.01.07.002</t>
  </si>
  <si>
    <t>Crediti da Contributi agli investimenti direttamente destinati al rimborso di prestiti da altri Enti di Previdenza n.a.c.</t>
  </si>
  <si>
    <t>1.3.2.04.01.07.999</t>
  </si>
  <si>
    <t>Crediti da Contributi agli investimenti direttamente destinati al rimborso di prestiti da organismi interni e/o unità locali della amministrazione</t>
  </si>
  <si>
    <t>1.3.2.04.01.08</t>
  </si>
  <si>
    <t>1.3.2.04.01.08.001</t>
  </si>
  <si>
    <t>Crediti per contributi agli investimenti da imprese controllate</t>
  </si>
  <si>
    <t>1.3.2.04.02</t>
  </si>
  <si>
    <t>1.3.2.04.02.01</t>
  </si>
  <si>
    <t>Crediti da Contributi agli investimenti da imprese controllate</t>
  </si>
  <si>
    <t>1.3.2.04.02.01.001</t>
  </si>
  <si>
    <t>Crediti per contributi agli investimenti da imprese partecipate</t>
  </si>
  <si>
    <t>1.3.2.04.03</t>
  </si>
  <si>
    <t>1.3.2.04.03.01</t>
  </si>
  <si>
    <t>Crediti da Contributi agli investimenti da altre imprese partecipate</t>
  </si>
  <si>
    <t>1.3.2.04.03.01.001</t>
  </si>
  <si>
    <t>Crediti per contributi agli investimenti da altri soggetti</t>
  </si>
  <si>
    <t>1.3.2.04.04</t>
  </si>
  <si>
    <t>Crediti per contributi agli investimenti da famiglie</t>
  </si>
  <si>
    <t>1.3.2.04.04.01</t>
  </si>
  <si>
    <t>Crediti da Contributi agli investimenti da Famiglie</t>
  </si>
  <si>
    <t>1.3.2.04.04.01.001</t>
  </si>
  <si>
    <t>Crediti per contributi agli investimenti da altre imprese</t>
  </si>
  <si>
    <t>1.3.2.04.04.02</t>
  </si>
  <si>
    <t>Crediti da Contributi agli investimenti da altre Imprese</t>
  </si>
  <si>
    <t>1.3.2.04.04.02.001</t>
  </si>
  <si>
    <t>Crediti per contributi agli investimenti da ISP</t>
  </si>
  <si>
    <t>1.3.2.04.04.03</t>
  </si>
  <si>
    <t xml:space="preserve">Crediti da Contributi agli investimenti da Istituzioni Sociali Private </t>
  </si>
  <si>
    <t>1.3.2.04.04.03.001</t>
  </si>
  <si>
    <t>Crediti per contributi agli investimenti dalla UE e dal Resto del Mondo</t>
  </si>
  <si>
    <t>1.3.2.04.04.04</t>
  </si>
  <si>
    <t>Crediti da Fondo europeo agricolo per lo sviluppo rurale (FEASR)</t>
  </si>
  <si>
    <t>1.3.2.04.04.04.001</t>
  </si>
  <si>
    <t>Crediti da Fondo europeo per la pesca (FEP)</t>
  </si>
  <si>
    <t>1.3.2.04.04.04.002</t>
  </si>
  <si>
    <t>Crediti da Fondo europeo di sviluppo regionale (FESR)</t>
  </si>
  <si>
    <t>1.3.2.04.04.04.003</t>
  </si>
  <si>
    <t>Crediti da Fondo Sociale Europeo (FSE)</t>
  </si>
  <si>
    <t>1.3.2.04.04.04.004</t>
  </si>
  <si>
    <t xml:space="preserve">Crediti da Fondo Europeo Agricolo di Orientamento e di Garanzia </t>
  </si>
  <si>
    <t>1.3.2.04.04.04.005</t>
  </si>
  <si>
    <t>Crediti da Strumento finanziario di orientamento della pesca (SFOP)</t>
  </si>
  <si>
    <t>1.3.2.04.04.04.006</t>
  </si>
  <si>
    <t>Crediti da Contributi agli investimenti dal Resto del Mondo</t>
  </si>
  <si>
    <t>1.3.2.04.04.04.007</t>
  </si>
  <si>
    <t>Crediti da Altri contributi agli investimenti dall'Unione Europea</t>
  </si>
  <si>
    <t>1.3.2.04.04.04.999</t>
  </si>
  <si>
    <t>Crediti per altri trasferimenti in conto capitale</t>
  </si>
  <si>
    <t>Crediti per trasferimenti in conto capitale per assunzione di debiti da parte di Amministrazioni pubbliche</t>
  </si>
  <si>
    <t>Crediti per trasferimenti in conto capitale per assunzione di debiti da parte di Amministrazioni centrali</t>
  </si>
  <si>
    <t>1.3.2.05.01.01</t>
  </si>
  <si>
    <t>Crediti da Trasferimenti in conto capitale per assunzione di debiti dell'amministrazione da parte di Ministeri</t>
  </si>
  <si>
    <t>1.3.2.05.01.01.001</t>
  </si>
  <si>
    <t>Crediti da Trasferimenti in conto capitale per assunzione di debiti dell'amministrazione da parte di Presidenza del Consiglio dei Ministri</t>
  </si>
  <si>
    <t>1.3.2.05.01.01.003</t>
  </si>
  <si>
    <t>Crediti da Trasferimenti in conto capitale per assunzione di debiti dell'amministrazione da parte di Organi Costituzionali e di rilievo costituzionale</t>
  </si>
  <si>
    <t>1.3.2.05.01.01.004</t>
  </si>
  <si>
    <t>Crediti da Trasferimenti in conto capitale per assunzione di debiti dell'amministrazione da parte di Agenzie Fiscali</t>
  </si>
  <si>
    <t>1.3.2.05.01.01.005</t>
  </si>
  <si>
    <t>Crediti da Trasferimenti in conto capitale per assunzione di debiti dell'amministrazione da parte di enti di regolazione dell'attività economica</t>
  </si>
  <si>
    <t>1.3.2.05.01.01.006</t>
  </si>
  <si>
    <t>Crediti da Trasferimenti in conto capitale per assunzione di debiti dell'amministrazione da parte di Gruppo Equitalia</t>
  </si>
  <si>
    <t>1.3.2.05.01.01.007</t>
  </si>
  <si>
    <t>Crediti da Trasferimenti in conto capitale per assunzione di debiti dell'amministrazione da parte di Anas S.p.A.</t>
  </si>
  <si>
    <t>1.3.2.05.01.01.008</t>
  </si>
  <si>
    <t>Crediti da Trasferimenti in conto capitale per assunzione di debiti dell'amministrazione da parte di altri enti centrali produttori di servizi economici</t>
  </si>
  <si>
    <t>1.3.2.05.01.01.009</t>
  </si>
  <si>
    <t>Crediti da Trasferimenti in conto capitale per assunzione di debiti dell'amministrazione da parte di autorità amministrative indipendenti</t>
  </si>
  <si>
    <t>1.3.2.05.01.01.010</t>
  </si>
  <si>
    <t>Crediti da Trasferimenti in conto capitale per assunzione di debiti dell'amministrazione da parte di enti centrali a struttura associativa</t>
  </si>
  <si>
    <t>1.3.2.05.01.01.011</t>
  </si>
  <si>
    <t>Crediti da Trasferimenti in conto capitale per assunzione di debiti dell'amministrazione da parte di enti centrali produttori di servizi assistenziali, ricreativi e culturali</t>
  </si>
  <si>
    <t>1.3.2.05.01.01.012</t>
  </si>
  <si>
    <t>Crediti da Trasferimenti in conto capitale per assunzione di debiti dell'amministrazione da parte di enti e istituzioni centrali di ricerca e Istituti e stazioni sperimentali per la ricerca</t>
  </si>
  <si>
    <t>1.3.2.05.01.01.013</t>
  </si>
  <si>
    <t>Crediti da Trasferimenti in conto capitale per assunzione di debiti dell'amministrazione da parte di altre Amministrazioni Centrali n.a.c.</t>
  </si>
  <si>
    <t>1.3.2.05.01.01.999</t>
  </si>
  <si>
    <t>Crediti per trasferimenti in conto capitale per assunzione di debiti da parte di Amministrazioni locali</t>
  </si>
  <si>
    <t>1.3.2.05.01.02</t>
  </si>
  <si>
    <t>Crediti da Trasferimenti in conto capitale per assunzione di debiti dell'amministrazione da parte di Regioni e province autonome</t>
  </si>
  <si>
    <t>1.3.2.05.01.02.001</t>
  </si>
  <si>
    <t>Crediti da Trasferimenti in conto capitale per assunzione di debiti dell'amministrazione da parte di Province</t>
  </si>
  <si>
    <t>1.3.2.05.01.02.002</t>
  </si>
  <si>
    <t>Crediti da Trasferimenti in conto capitale per assunzione di debiti dell'amministrazione da parte di Comuni</t>
  </si>
  <si>
    <t>1.3.2.05.01.02.003</t>
  </si>
  <si>
    <t>Crediti da Trasferimenti in conto capitale per assunzione di debiti dell'amministrazione da parte di Città metropolitane e Roma capitale</t>
  </si>
  <si>
    <t>1.3.2.05.01.02.004</t>
  </si>
  <si>
    <t>Crediti da Trasferimenti in conto capitale per assunzione di debiti dell'amministrazione da parte di Unioni di Comuni</t>
  </si>
  <si>
    <t>1.3.2.05.01.02.005</t>
  </si>
  <si>
    <t>Crediti da Trasferimenti in conto capitale per assunzione di debiti dell'amministrazione da parte di Comunità Montane</t>
  </si>
  <si>
    <t>1.3.2.05.01.02.006</t>
  </si>
  <si>
    <t>Crediti da Trasferimenti in conto capitale per assunzione di debiti dell'amministrazione da parte di Camere di Commercio</t>
  </si>
  <si>
    <t>1.3.2.05.01.02.007</t>
  </si>
  <si>
    <t>Crediti da Trasferimenti in conto capitale per assunzione di debiti dell'amministrazione da parte di Università</t>
  </si>
  <si>
    <t>1.3.2.05.01.02.008</t>
  </si>
  <si>
    <t>Crediti da Trasferimenti in conto capitale per assunzione di debiti dell'amministrazione da parte di Parchi nazionali e consorzi ed enti autonomi gestori di parchi e aree naturali protette</t>
  </si>
  <si>
    <t>1.3.2.05.01.02.009</t>
  </si>
  <si>
    <t>Crediti da Trasferimenti in conto capitale per assunzione di debiti dell'amministrazione da parte di Autorità Portuali</t>
  </si>
  <si>
    <t>1.3.2.05.01.02.010</t>
  </si>
  <si>
    <t xml:space="preserve">Crediti da Trasferimenti in conto capitale per assunzione di debiti dell'amministrazione da parte di Aziende sanitarie locali </t>
  </si>
  <si>
    <t>1.3.2.05.01.02.011</t>
  </si>
  <si>
    <t>Crediti da Trasferimenti in conto capitale per assunzione di debiti dell'amministrazione da parte di Aziende ospedaliere e Aziende ospedaliere universitarie integrate con il SSN</t>
  </si>
  <si>
    <t>1.3.2.05.01.02.012</t>
  </si>
  <si>
    <t>Crediti da Trasferimenti in conto capitale per assunzione di debiti dell'amministrazione da parte di Policlinici</t>
  </si>
  <si>
    <t>1.3.2.05.01.02.013</t>
  </si>
  <si>
    <t>Crediti da Trasferimenti in conto capitale per assunzione di debiti dell'amministrazione da parte di Istituti di ricovero e cura a carattere scientifico pubblici</t>
  </si>
  <si>
    <t>1.3.2.05.01.02.014</t>
  </si>
  <si>
    <t>Crediti da Trasferimenti in conto capitale per assunzione di debiti dell'amministrazione da parte di altre Amministrazioni Locali produttrici di servizi sanitari</t>
  </si>
  <si>
    <t>1.3.2.05.01.02.015</t>
  </si>
  <si>
    <t>Crediti da Trasferimenti in conto capitale per assunzione di debiti dell'amministrazione da parte di Agenzie regionali per le erogazioni in agricoltura</t>
  </si>
  <si>
    <t>1.3.2.05.01.02.016</t>
  </si>
  <si>
    <t>Crediti da Trasferimenti in conto capitale per assunzione di debiti dell'amministrazione da parte di altri enti e agenzie regionali e sub regionali</t>
  </si>
  <si>
    <t>1.3.2.05.01.02.017</t>
  </si>
  <si>
    <t>Crediti da Trasferimenti in conto capitale per assunzione di debiti dell'amministrazione da parte di Consorzi di enti locali</t>
  </si>
  <si>
    <t>1.3.2.05.01.02.018</t>
  </si>
  <si>
    <t>Crediti da Trasferimenti in conto capitale per assunzione di debiti dell'amministrazione da parte di Fondazioni e istituzioni liriche locali e a Teatri stabili di iniziativa pubblica</t>
  </si>
  <si>
    <t>1.3.2.05.01.02.019</t>
  </si>
  <si>
    <t>Crediti da Trasferimenti in conto capitale per assunzione di debiti dell'amministrazione da parte di altre Amministrazioni Locali n.a.c.</t>
  </si>
  <si>
    <t>1.3.2.05.01.02.999</t>
  </si>
  <si>
    <t>Crediti per trasferimenti in conto capitale per assunzione di debiti da parte di enti di previdenza</t>
  </si>
  <si>
    <t>1.3.2.05.01.03</t>
  </si>
  <si>
    <t>Crediti da Trasferimenti in conto capitale per assunzione di debiti dell'amministrazione da parte di INPS</t>
  </si>
  <si>
    <t>1.3.2.05.01.03.001</t>
  </si>
  <si>
    <t>Crediti da Trasferimenti in conto capitale per assunzione di debiti dell'amministrazione da parte di INAIL</t>
  </si>
  <si>
    <t>1.3.2.05.01.03.002</t>
  </si>
  <si>
    <t>Crediti da Trasferimenti in conto capitale per assunzione di debiti dell'amministrazione da parte di altri Enti di Previdenza n.a.c.</t>
  </si>
  <si>
    <t>1.3.2.05.01.03.999</t>
  </si>
  <si>
    <t>Crediti per trasferimenti in conto capitale per assunzione di debiti da parte di unità locali dell'amministrazione</t>
  </si>
  <si>
    <t>1.3.2.05.01.04</t>
  </si>
  <si>
    <t>Crediti da Trasferimenti in conto capitale per assunzione di debiti dell'amministrazione da parte di organismi interni e/o unità locali della amministrazione</t>
  </si>
  <si>
    <t>1.3.2.05.01.04.001</t>
  </si>
  <si>
    <t>Crediti per trasferimenti in conto capitale per assunzione di debiti dell'amministrazione da parte di imprese controllate</t>
  </si>
  <si>
    <t>Crediti da Trasferimenti in conto capitale per assunzione di debiti dell'amministrazione da parte di imprese controllate</t>
  </si>
  <si>
    <t>1.3.2.05.02.01</t>
  </si>
  <si>
    <t>1.3.2.05.02.01.001</t>
  </si>
  <si>
    <t>Crediti per trasferimenti in conto capitale per assunzione di debiti dell'amministrazione da parte di imprese partecipate</t>
  </si>
  <si>
    <t>Crediti da Trasferimenti in conto capitale per assunzione di debiti dell'amministrazione da parte di imprese partecipate</t>
  </si>
  <si>
    <t>1.3.2.05.03.01</t>
  </si>
  <si>
    <t>Crediti da Trasferimenti in conto capitale per assunzione di debiti dell'amministrazione da parte di altre imprese partecipate</t>
  </si>
  <si>
    <t>1.3.2.05.03.01.001</t>
  </si>
  <si>
    <t>Crediti per trasferimenti in conto capitale per assunzione di debiti dell'amministrazione da parte di altri soggetti</t>
  </si>
  <si>
    <t>Crediti da Trasferimenti in conto capitale per assunzione di debiti dell'amministrazione da parte di altre Imprese</t>
  </si>
  <si>
    <t>1.3.2.05.04.01</t>
  </si>
  <si>
    <t>1.3.2.05.04.01.001</t>
  </si>
  <si>
    <t>Crediti per trasferimenti in conto capitale per assunzione di debiti dell'amministrazione dalla UE e dal Resto del Mondo</t>
  </si>
  <si>
    <t>1.3.2.05.04.02</t>
  </si>
  <si>
    <t>Crediti da Trasferimenti in conto capitale per assunzione di debiti dell'amministrazione da parte dell'Unione Europea</t>
  </si>
  <si>
    <t>1.3.2.05.04.02.001</t>
  </si>
  <si>
    <t>Crediti da Trasferimenti in conto capitale per assunzione di debiti dell'amministrazione da parte del Resto del Mondo</t>
  </si>
  <si>
    <t>1.3.2.05.04.02.002</t>
  </si>
  <si>
    <t>Crediti per trasferimenti in conto capitale per cancellazione di crediti verso l'amministrazione da parte di Amministrazioni pubbliche</t>
  </si>
  <si>
    <t>Crediti per trasferimenti in conto capitale per cancellazione di crediti verso l'amministrazione da parte di Amministrazioni centrali</t>
  </si>
  <si>
    <t>1.3.2.05.05.01</t>
  </si>
  <si>
    <t>Crediti da Trasferimenti in conto capitale da parte di Ministeri per cancellazione di debiti dell'amministrazione</t>
  </si>
  <si>
    <t>1.3.2.05.05.01.001</t>
  </si>
  <si>
    <t>Crediti da Trasferimenti in conto capitale da parte di Presidenza del Consiglio dei Ministri per cancellazione di debiti dell'amministrazione</t>
  </si>
  <si>
    <t>1.3.2.05.05.01.003</t>
  </si>
  <si>
    <t>Crediti da Trasferimenti in conto capitale da parte di Organi Costituzionali e di rilievo costituzionale per cancellazione di debiti dell'amministrazione</t>
  </si>
  <si>
    <t>1.3.2.05.05.01.004</t>
  </si>
  <si>
    <t>Crediti da Trasferimenti in conto capitale da parte di Agenzie Fiscali per cancellazione di debiti dell'amministrazione</t>
  </si>
  <si>
    <t>1.3.2.05.05.01.005</t>
  </si>
  <si>
    <t>Crediti da Trasferimenti in conto capitale da parte di enti di regolazione dell'attività economica per cancellazione di debiti dell'amministrazione</t>
  </si>
  <si>
    <t>1.3.2.05.05.01.006</t>
  </si>
  <si>
    <t>Crediti da Trasferimenti in conto capitale da parte di Gruppo Equitalia per cancellazione di debiti dell'amministrazione</t>
  </si>
  <si>
    <t>1.3.2.05.05.01.007</t>
  </si>
  <si>
    <t>Crediti da Trasferimenti in conto capitale da parte di Anas S.p.A. per cancellazione di debiti dell'amministrazione</t>
  </si>
  <si>
    <t>1.3.2.05.05.01.008</t>
  </si>
  <si>
    <t>Crediti da Trasferimenti in conto capitale da parte di altri enti centrali produttori di servizi economici per cancellazione di debiti dell'amministrazione</t>
  </si>
  <si>
    <t>1.3.2.05.05.01.009</t>
  </si>
  <si>
    <t>Crediti da Trasferimenti in conto capitale da parte di autorità amministrative indipendenti per cancellazione di debiti dell'amministrazione</t>
  </si>
  <si>
    <t>1.3.2.05.05.01.010</t>
  </si>
  <si>
    <t>Crediti da Trasferimenti in conto capitale da parte di enti centrali a struttura associativa per cancellazione di debiti dell'amministrazione</t>
  </si>
  <si>
    <t>1.3.2.05.05.01.011</t>
  </si>
  <si>
    <t>Crediti da Trasferimenti in conto capitale da parte di enti centrali produttori di servizi assistenziali, ricreativi e culturali per cancellazione di debiti dell'amministrazione</t>
  </si>
  <si>
    <t>1.3.2.05.05.01.012</t>
  </si>
  <si>
    <t>Crediti da Trasferimenti in conto capitale da parte di enti e istituzioni centrali di ricerca e Istituti e stazioni sperimentali per la ricerca per cancellazione di debiti dell'amministrazione</t>
  </si>
  <si>
    <t>1.3.2.05.05.01.013</t>
  </si>
  <si>
    <t>Crediti da Trasferimenti in conto capitale da parte di altre Amministrazioni Centrali n.a.c. per cancellazione di debiti dell'amministrazione</t>
  </si>
  <si>
    <t>1.3.2.05.05.01.999</t>
  </si>
  <si>
    <t>Crediti per trasferimenti in conto capitale per cancellazione di crediti verso l'amministrazione da parte di Amministrazioni locali</t>
  </si>
  <si>
    <t>1.3.2.05.05.02</t>
  </si>
  <si>
    <t>Crediti da Trasferimenti in conto capitale da parte di Regioni e province autonome per cancellazione di debiti dell'amministrazione</t>
  </si>
  <si>
    <t>1.3.2.05.05.02.001</t>
  </si>
  <si>
    <t>Crediti da Trasferimenti in conto capitale da parte di Province per cancellazione di debiti dell'amministrazione</t>
  </si>
  <si>
    <t>1.3.2.05.05.02.002</t>
  </si>
  <si>
    <t>Crediti da Trasferimenti in conto capitale da parte di Comuni per cancellazione di debiti dell'amministrazione</t>
  </si>
  <si>
    <t>1.3.2.05.05.02.003</t>
  </si>
  <si>
    <t>Crediti da Trasferimenti in conto capitale da parte di Città metropolitane e Roma capitale per cancellazione di debiti dell'amministrazione</t>
  </si>
  <si>
    <t>1.3.2.05.05.02.004</t>
  </si>
  <si>
    <t>Crediti da Trasferimenti in conto capitale da parte di Unioni di Comuni per cancellazione di debiti dell'amministrazione</t>
  </si>
  <si>
    <t>1.3.2.05.05.02.005</t>
  </si>
  <si>
    <t>Crediti da Trasferimenti in conto capitale da parte di Comunità Montane per cancellazione di debiti dell'amministrazione</t>
  </si>
  <si>
    <t>1.3.2.05.05.02.006</t>
  </si>
  <si>
    <t>Crediti da Trasferimenti in conto capitale da parte di Camere di Commercio per cancellazione di debiti dell'amministrazione</t>
  </si>
  <si>
    <t>1.3.2.05.05.02.007</t>
  </si>
  <si>
    <t>Crediti da Trasferimenti in conto capitale da parte di Università per cancellazione di debiti dell'amministrazione</t>
  </si>
  <si>
    <t>1.3.2.05.05.02.008</t>
  </si>
  <si>
    <t>Crediti da Trasferimenti in conto capitale da parte di Parchi nazionali e consorzi ed enti autonomi gestori di parchi e aree naturali protette per cancellazione di debiti dell'amministrazione</t>
  </si>
  <si>
    <t>1.3.2.05.05.02.009</t>
  </si>
  <si>
    <t>Crediti da Trasferimenti in conto capitale da parte di Autorità Portuali per cancellazione di debiti dell'amministrazione</t>
  </si>
  <si>
    <t>1.3.2.05.05.02.010</t>
  </si>
  <si>
    <t>Crediti da Trasferimenti in conto capitale da parte di Aziende sanitarie locali  per cancellazione di debiti dell'amministrazione</t>
  </si>
  <si>
    <t>1.3.2.05.05.02.011</t>
  </si>
  <si>
    <t>Crediti da Trasferimenti in conto capitale da parte di Aziende ospedaliere e Aziende ospedaliere universitarie integrate con il SSN per cancellazione di debiti dell'amministrazione</t>
  </si>
  <si>
    <t>1.3.2.05.05.02.012</t>
  </si>
  <si>
    <t>Crediti da Trasferimenti in conto capitale da parte di Policlinici per cancellazione di debiti dell'amministrazione</t>
  </si>
  <si>
    <t>1.3.2.05.05.02.013</t>
  </si>
  <si>
    <t>Crediti da Trasferimenti in conto capitale da parte di Istituti di ricovero e cura a carattere scientifico pubblici per cancellazione di debiti dell'amministrazione</t>
  </si>
  <si>
    <t>1.3.2.05.05.02.014</t>
  </si>
  <si>
    <t>Crediti da Trasferimenti in conto capitale da parte di altre Amministrazioni Locali produttrici di servizi sanitari per cancellazione di debiti dell'amministrazione</t>
  </si>
  <si>
    <t>1.3.2.05.05.02.015</t>
  </si>
  <si>
    <t>Crediti da Trasferimenti in conto capitale da parte di Agenzie regionali per le erogazioni in agricoltura per cancellazione di debiti dell'amministrazione</t>
  </si>
  <si>
    <t>1.3.2.05.05.02.016</t>
  </si>
  <si>
    <t>Crediti da Trasferimenti in conto capitale da parte di altri enti e agenzie regionali e sub regionali per cancellazione di debiti dell'amministrazione</t>
  </si>
  <si>
    <t>1.3.2.05.05.02.017</t>
  </si>
  <si>
    <t>Crediti da Trasferimenti in conto capitale da parte di Consorzi di enti locali per cancellazione di debiti dell'amministrazione</t>
  </si>
  <si>
    <t>1.3.2.05.05.02.018</t>
  </si>
  <si>
    <t>Crediti da Trasferimenti in conto capitale da parte di Fondazioni e istituzioni liriche locali e a Teatri stabili di iniziativa pubblica per cancellazione di debiti dell'amministrazione</t>
  </si>
  <si>
    <t>1.3.2.05.05.02.019</t>
  </si>
  <si>
    <t>Crediti da Trasferimenti in conto capitale da parte di altre Amministrazioni Locali n.a.c. per cancellazione di debiti dell'amministrazione</t>
  </si>
  <si>
    <t>1.3.2.05.05.02.999</t>
  </si>
  <si>
    <t>Crediti per trasferimenti in conto capitale per cancellazione di crediti verso l'amministrazione da parte di enti di previdenza</t>
  </si>
  <si>
    <t>1.3.2.05.05.03</t>
  </si>
  <si>
    <t>Crediti da Trasferimenti in conto capitale da parte di INPS per cancellazione di debiti dell'amministrazione</t>
  </si>
  <si>
    <t>1.3.2.05.05.03.001</t>
  </si>
  <si>
    <t>Crediti da Trasferimenti in conto capitale da parte di INAIL per cancellazione di debiti dell'amministrazione</t>
  </si>
  <si>
    <t>1.3.2.05.05.03.002</t>
  </si>
  <si>
    <t>Crediti da Trasferimenti in conto capitale da parte di altri Enti di Previdenza n.a.c. per cancellazione di debiti dell'amministrazione</t>
  </si>
  <si>
    <t>1.3.2.05.05.03.999</t>
  </si>
  <si>
    <t>Crediti da Trasferimenti in conto capitale per cancellazione di crediti verso l'amministrazione da parte di organismi interni e/o unità locali della amministrazione</t>
  </si>
  <si>
    <t>1.3.2.05.05.04</t>
  </si>
  <si>
    <t>Crediti da Trasferimenti in conto capitale da parte di organismi interni e/o unità locali della amministrazione per cancellazione di debiti dell'amministrazione</t>
  </si>
  <si>
    <t>1.3.2.05.05.04.001</t>
  </si>
  <si>
    <t>Crediti per trasferimenti in conto capitale per cancellazione di crediti verso l'amministrazione da parte di imprese controllate</t>
  </si>
  <si>
    <t>Crediti da Trasferimenti in conto capitale per cancellazione di crediti verso l'amministrazione da parte di imprese controllate</t>
  </si>
  <si>
    <t>1.3.2.05.06.01</t>
  </si>
  <si>
    <t>Crediti da Trasferimenti in conto capitale da parte di imprese controllate per cancellazione di debiti dell'amministrazione</t>
  </si>
  <si>
    <t>1.3.2.05.06.01.001</t>
  </si>
  <si>
    <t>Crediti per trasferimenti in conto capitale per cancellazione di crediti verso l'amministrazione da parte di altre imprese partecipate</t>
  </si>
  <si>
    <t>Crediti da Trasferimenti in conto capitale per cancellazione di crediti verso l'amministrazione da parte di altre imprese partecipate</t>
  </si>
  <si>
    <t>1.3.2.05.07.01</t>
  </si>
  <si>
    <t>Crediti da Trasferimenti in conto capitale da parte di altre imprese partecipate per cancellazione di debiti dell'amministrazione</t>
  </si>
  <si>
    <t>1.3.2.05.07.01.001</t>
  </si>
  <si>
    <t>Crediti per trasferimenti in conto capitale per cancellazione di crediti verso l'amministrazione da parte di altri soggetti</t>
  </si>
  <si>
    <t>1.3.2.05.08</t>
  </si>
  <si>
    <t>Crediti da Trasferimenti in conto capitale per cancellazione di crediti verso l'amministrazione da parte di altre Imprese</t>
  </si>
  <si>
    <t>1.3.2.05.08.01</t>
  </si>
  <si>
    <t>Crediti da Trasferimenti in conto capitale da parte di altre Imprese per cancellazione di debiti dell'amministrazione</t>
  </si>
  <si>
    <t>1.3.2.05.08.01.001</t>
  </si>
  <si>
    <t>Crediti da Trasferimenti in conto capitale per cancellazione di crediti verso l'amministrazione da parte dell'Unione Europea</t>
  </si>
  <si>
    <t>1.3.2.05.08.02</t>
  </si>
  <si>
    <t>Crediti da Trasferimenti in conto capitale da parte dell'Unione Europea per cancellazione di debiti dell'amministrazione</t>
  </si>
  <si>
    <t>1.3.2.05.08.02.001</t>
  </si>
  <si>
    <t>Crediti da Trasferimenti in conto capitale per cancellazione di crediti verso l'amministrazione da parte del Resto del Mondo</t>
  </si>
  <si>
    <t>1.3.2.05.08.03</t>
  </si>
  <si>
    <t>Crediti da Trasferimenti in conto capitale da parte del Resto del Mondo per cancellazione di debiti dell'amministrazione</t>
  </si>
  <si>
    <t>1.3.2.05.08.03.001</t>
  </si>
  <si>
    <t>Crediti per Trasferimenti in conto capitale per ripiano disavanzi pregressi da Amministrazioni pubbliche</t>
  </si>
  <si>
    <t>1.3.2.05.09</t>
  </si>
  <si>
    <t>Crediti per Trasferimenti in conto capitale per ripiano disavanzi pregressi da Amministrazioni centrali</t>
  </si>
  <si>
    <t>1.3.2.05.09.01</t>
  </si>
  <si>
    <t>Crediti da Trasferimenti in conto capitale per ripiano disavanzi pregressi da Ministeri</t>
  </si>
  <si>
    <t>1.3.2.05.09.01.001</t>
  </si>
  <si>
    <t>Crediti da Trasferimenti in conto capitale per ripiano disavanzi pregressi da Presidenza del Consiglio dei Ministri</t>
  </si>
  <si>
    <t>1.3.2.05.09.01.003</t>
  </si>
  <si>
    <t>Crediti da Trasferimenti in conto capitale per ripiano disavanzi pregressi da Organi Costituzionali e di rilievo costituzionale</t>
  </si>
  <si>
    <t>1.3.2.05.09.01.004</t>
  </si>
  <si>
    <t>Crediti da Trasferimenti in conto capitale per ripiano disavanzi pregressi da Agenzie Fiscali</t>
  </si>
  <si>
    <t>1.3.2.05.09.01.005</t>
  </si>
  <si>
    <t>Crediti da Trasferimenti in conto capitale per ripiano disavanzi pregressi da enti di regolazione dell'attività economica</t>
  </si>
  <si>
    <t>1.3.2.05.09.01.006</t>
  </si>
  <si>
    <t>Crediti da Trasferimenti in conto capitale per ripiano disavanzi pregressi da Gruppo Equitalia</t>
  </si>
  <si>
    <t>1.3.2.05.09.01.007</t>
  </si>
  <si>
    <t>Crediti da Trasferimenti in conto capitale per ripiano disavanzi pregressi da Anas S.p.A.</t>
  </si>
  <si>
    <t>1.3.2.05.09.01.008</t>
  </si>
  <si>
    <t>Crediti da Trasferimenti in conto capitale per ripiano disavanzi pregressi da altri enti centrali produttori di servizi economici</t>
  </si>
  <si>
    <t>1.3.2.05.09.01.009</t>
  </si>
  <si>
    <t>Crediti da Trasferimenti in conto capitale per ripiano disavanzi pregressi da autorità amministrative indipendenti</t>
  </si>
  <si>
    <t>1.3.2.05.09.01.010</t>
  </si>
  <si>
    <t>Crediti da Trasferimenti in conto capitale per ripiano disavanzi pregressi da enti centrali a struttura associativa</t>
  </si>
  <si>
    <t>1.3.2.05.09.01.011</t>
  </si>
  <si>
    <t>Crediti da Trasferimenti in conto capitale per ripiano disavanzi pregressi da enti centrali produttori di servizi assistenziali, ricreativi e culturali</t>
  </si>
  <si>
    <t>1.3.2.05.09.01.012</t>
  </si>
  <si>
    <t>Crediti da Trasferimenti in conto capitale per ripiano disavanzi pregressi da enti e istituzioni centrali di ricerca e Istituti e stazioni sperimentali per la ricerca</t>
  </si>
  <si>
    <t>1.3.2.05.09.01.013</t>
  </si>
  <si>
    <t>Crediti da Trasferimenti in conto capitale per ripiano disavanzi pregressi da altre Amministrazioni Centrali n.a.c.</t>
  </si>
  <si>
    <t>1.3.2.05.09.01.999</t>
  </si>
  <si>
    <t>Crediti per Trasferimenti in conto capitale per ripiano disavanzi pregressi da Amministrazioni locali</t>
  </si>
  <si>
    <t>1.3.2.05.09.02</t>
  </si>
  <si>
    <t>Crediti da Trasferimenti in conto capitale per ripiano disavanzi pregressi da Regioni e province autonome</t>
  </si>
  <si>
    <t>1.3.2.05.09.02.001</t>
  </si>
  <si>
    <t>Crediti da Trasferimenti in conto capitale per ripiano disavanzi pregressi da Province</t>
  </si>
  <si>
    <t>1.3.2.05.09.02.002</t>
  </si>
  <si>
    <t>Crediti da Trasferimenti in conto capitale per ripiano disavanzi pregressi da Comuni</t>
  </si>
  <si>
    <t>1.3.2.05.09.02.003</t>
  </si>
  <si>
    <t>Crediti da Trasferimenti in conto capitale per ripiano disavanzi pregressi da Città metropolitane e Roma capitale</t>
  </si>
  <si>
    <t>1.3.2.05.09.02.004</t>
  </si>
  <si>
    <t>Crediti da Trasferimenti in conto capitale per ripiano disavanzi pregressi da Unioni di Comuni</t>
  </si>
  <si>
    <t>1.3.2.05.09.02.005</t>
  </si>
  <si>
    <t>Crediti da Trasferimenti in conto capitale per ripiano disavanzi pregressi da Comunità Montane</t>
  </si>
  <si>
    <t>1.3.2.05.09.02.006</t>
  </si>
  <si>
    <t>Crediti da Trasferimenti in conto capitale per ripiano disavanzi pregressi da Camere di Commercio</t>
  </si>
  <si>
    <t>1.3.2.05.09.02.007</t>
  </si>
  <si>
    <t>Crediti da Trasferimenti in conto capitale per ripiano disavanzi pregressi da Università</t>
  </si>
  <si>
    <t>1.3.2.05.09.02.008</t>
  </si>
  <si>
    <t>Crediti da Trasferimenti in conto capitale per ripiano disavanzi pregressi da Parchi nazionali e consorzi ed enti autonomi gestori di parchi e aree naturali protette</t>
  </si>
  <si>
    <t>1.3.2.05.09.02.009</t>
  </si>
  <si>
    <t>Crediti da Trasferimenti in conto capitale per ripiano disavanzi pregressi da Autorità Portuali</t>
  </si>
  <si>
    <t>1.3.2.05.09.02.010</t>
  </si>
  <si>
    <t xml:space="preserve">Crediti da Trasferimenti in conto capitale per ripiano disavanzi pregressi da Aziende sanitarie locali </t>
  </si>
  <si>
    <t>1.3.2.05.09.02.011</t>
  </si>
  <si>
    <t>Crediti da Trasferimenti in conto capitale per ripiano disavanzi pregressi da Aziende ospedaliere e Aziende ospedaliere universitarie integrate con il SSN</t>
  </si>
  <si>
    <t>1.3.2.05.09.02.012</t>
  </si>
  <si>
    <t>Crediti da Trasferimenti in conto capitale per ripiano disavanzi pregressi da Policlinici</t>
  </si>
  <si>
    <t>1.3.2.05.09.02.013</t>
  </si>
  <si>
    <t>Crediti da Trasferimenti in conto capitale per ripiano disavanzi pregressi da Istituti di ricovero e cura a carattere scientifico pubblici</t>
  </si>
  <si>
    <t>1.3.2.05.09.02.014</t>
  </si>
  <si>
    <t>Crediti da Trasferimenti in conto capitale per ripiano disavanzi pregressi da altre Amministrazioni Locali produttrici di servizi sanitari</t>
  </si>
  <si>
    <t>1.3.2.05.09.02.015</t>
  </si>
  <si>
    <t>Crediti da Trasferimenti in conto capitale per ripiano disavanzi pregressi da Agenzie regionali per le erogazioni in agricoltura</t>
  </si>
  <si>
    <t>1.3.2.05.09.02.016</t>
  </si>
  <si>
    <t>Crediti da Trasferimenti in conto capitale per ripiano disavanzi pregressi da altri enti e agenzie regionali e sub regionali</t>
  </si>
  <si>
    <t>1.3.2.05.09.02.017</t>
  </si>
  <si>
    <t>Crediti da Trasferimenti in conto capitale per ripiano disavanzi pregressi da Consorzi di enti locali</t>
  </si>
  <si>
    <t>1.3.2.05.09.02.018</t>
  </si>
  <si>
    <t>Crediti da Trasferimenti in conto capitale per ripiano disavanzi pregressi da Fondazioni e istituzioni liriche locali e da teatri stabili di iniziativa pubblica</t>
  </si>
  <si>
    <t>1.3.2.05.09.02.019</t>
  </si>
  <si>
    <t>Crediti da Trasferimenti in conto capitale per ripiano disavanzi pregressi da altre Amministrazioni Locali n.a.c.</t>
  </si>
  <si>
    <t>1.3.2.05.09.02.999</t>
  </si>
  <si>
    <t>Crediti per Trasferimenti in conto capitale per ripiano disavanzi pregressi da enti di previdenza</t>
  </si>
  <si>
    <t>1.3.2.05.09.03</t>
  </si>
  <si>
    <t>Crediti da Trasferimenti in conto capitale per ripiano disavanzi pregressi da INPS</t>
  </si>
  <si>
    <t>1.3.2.05.09.03.001</t>
  </si>
  <si>
    <t>Crediti da Trasferimenti in conto capitale per ripiano disavanzi pregressi da INAIL</t>
  </si>
  <si>
    <t>1.3.2.05.09.03.002</t>
  </si>
  <si>
    <t>Crediti da Trasferimenti in conto capitale per ripiano disavanzi pregressi da altri Enti di Previdenza n.a.c.</t>
  </si>
  <si>
    <t>1.3.2.05.09.03.999</t>
  </si>
  <si>
    <t>Crediti da Trasferimenti in conto capitale per ripiano disavanzi pregressi da organismi interni e/o unità locali della amministrazione</t>
  </si>
  <si>
    <t>1.3.2.05.09.04</t>
  </si>
  <si>
    <t>1.3.2.05.09.04.001</t>
  </si>
  <si>
    <t>Crediti per Trasferimenti in conto capitale per ripiano disavanzi pregressi da imprese controllate</t>
  </si>
  <si>
    <t>1.3.2.05.10</t>
  </si>
  <si>
    <t>Crediti da Trasferimenti in conto capitale per ripiano disavanzi pregressi da imprese controllate</t>
  </si>
  <si>
    <t>1.3.2.05.10.01</t>
  </si>
  <si>
    <t>1.3.2.05.10.01.001</t>
  </si>
  <si>
    <t>Crediti per Trasferimenti in conto capitale per ripiano disavanzi pregressi da altre imprese partecipate</t>
  </si>
  <si>
    <t>1.3.2.05.11</t>
  </si>
  <si>
    <t>Crediti da Trasferimenti in conto capitale per ripiano disavanzi pregressi da altre imprese partecipate</t>
  </si>
  <si>
    <t>1.3.2.05.11.01</t>
  </si>
  <si>
    <t>1.3.2.05.11.01.001</t>
  </si>
  <si>
    <t>Crediti per Trasferimenti in conto capitale per ripiano disavanzi pregressi da altri soggetti</t>
  </si>
  <si>
    <t>1.3.2.05.12</t>
  </si>
  <si>
    <t>Crediti da Trasferimenti in conto capitale per ripiano disavanzi pregressi da altre Imprese</t>
  </si>
  <si>
    <t>1.3.2.05.12.01</t>
  </si>
  <si>
    <t>1.3.2.05.12.01.001</t>
  </si>
  <si>
    <t>Crediti da Trasferimenti in conto capitale per ripiano disavanzi pregressi dall'Unione Europea</t>
  </si>
  <si>
    <t>1.3.2.05.12.02</t>
  </si>
  <si>
    <t>1.3.2.05.12.02.001</t>
  </si>
  <si>
    <t>Crediti da Trasferimenti in conto capitale per ripiano disavanzi pregressi dal Resto del Mondo</t>
  </si>
  <si>
    <t>1.3.2.05.12.03</t>
  </si>
  <si>
    <t>1.3.2.05.12.03.001</t>
  </si>
  <si>
    <t>Crediti per altri trasferimenti in conto capitale da Amministrazioni pubbliche</t>
  </si>
  <si>
    <t>1.3.2.05.13</t>
  </si>
  <si>
    <t>Crediti per altri trasferimenti in conto capitale da Amministrazioni centrali</t>
  </si>
  <si>
    <t>1.3.2.05.13.01</t>
  </si>
  <si>
    <t>Crediti da Altri trasferimenti in conto capitale da Ministeri</t>
  </si>
  <si>
    <t>1.3.2.05.13.01.001</t>
  </si>
  <si>
    <t>Crediti da Altri trasferimenti in conto capitale da Presidenza del Consiglio dei Ministri</t>
  </si>
  <si>
    <t>1.3.2.05.13.01.003</t>
  </si>
  <si>
    <t>Crediti da Altri trasferimenti in conto capitale da Organi Costituzionali e di rilievo costituzionale</t>
  </si>
  <si>
    <t>1.3.2.05.13.01.004</t>
  </si>
  <si>
    <t>Crediti da Altri trasferimenti in conto capitale da Agenzie Fiscali</t>
  </si>
  <si>
    <t>1.3.2.05.13.01.005</t>
  </si>
  <si>
    <t>Crediti da Altri trasferimenti in conto capitale da enti di regolazione dell'attività economica</t>
  </si>
  <si>
    <t>1.3.2.05.13.01.006</t>
  </si>
  <si>
    <t>Crediti da Altri trasferimenti in conto capitale da Gruppo Equitalia</t>
  </si>
  <si>
    <t>1.3.2.05.13.01.007</t>
  </si>
  <si>
    <t>Crediti da Altri trasferimenti in conto capitale da Anas S.p.A.</t>
  </si>
  <si>
    <t>1.3.2.05.13.01.008</t>
  </si>
  <si>
    <t>Crediti da Altri trasferimenti in conto capitale da altri enti centrali produttori di servizi economici</t>
  </si>
  <si>
    <t>1.3.2.05.13.01.009</t>
  </si>
  <si>
    <t>Crediti da Altri trasferimenti in conto capitale da autorità amministrative indipendenti</t>
  </si>
  <si>
    <t>1.3.2.05.13.01.010</t>
  </si>
  <si>
    <t>Crediti da Altri trasferimenti in conto capitale da enti centrali a struttura associativa</t>
  </si>
  <si>
    <t>1.3.2.05.13.01.011</t>
  </si>
  <si>
    <t>Crediti da Altri trasferimenti in conto capitale da enti centrali produttori di servizi assistenziali, ricreativi e culturali</t>
  </si>
  <si>
    <t>1.3.2.05.13.01.012</t>
  </si>
  <si>
    <t>Crediti da Altri trasferimenti in conto capitale da enti e istituzioni centrali di ricerca e Istituti e stazioni sperimentali per la ricerca</t>
  </si>
  <si>
    <t>1.3.2.05.13.01.013</t>
  </si>
  <si>
    <t>Crediti da Altri trasferimenti in conto capitale da altre Amministrazioni Centrali n.a.c.</t>
  </si>
  <si>
    <t>1.3.2.05.13.01.999</t>
  </si>
  <si>
    <t>Crediti per altri trasferimenti in conto capitale da Amministrazioni locali</t>
  </si>
  <si>
    <t>1.3.2.05.13.02</t>
  </si>
  <si>
    <t>Crediti da Altri trasferimenti in conto capitale da Regioni e province autonome</t>
  </si>
  <si>
    <t>1.3.2.05.13.02.001</t>
  </si>
  <si>
    <t>Crediti da Altri trasferimenti in conto capitale da Province</t>
  </si>
  <si>
    <t>1.3.2.05.13.02.002</t>
  </si>
  <si>
    <t>Crediti da Altri trasferimenti in conto capitale da Comuni</t>
  </si>
  <si>
    <t>1.3.2.05.13.02.003</t>
  </si>
  <si>
    <t>Crediti da Altri trasferimenti in conto capitale da Città metropolitane e Roma capitale</t>
  </si>
  <si>
    <t>1.3.2.05.13.02.004</t>
  </si>
  <si>
    <t>Crediti da Altri trasferimenti in conto capitale da Unioni di Comuni</t>
  </si>
  <si>
    <t>1.3.2.05.13.02.005</t>
  </si>
  <si>
    <t>Crediti da Altri trasferimenti in conto capitale da Comunità Montane</t>
  </si>
  <si>
    <t>1.3.2.05.13.02.006</t>
  </si>
  <si>
    <t>Crediti da Altri trasferimenti in conto capitale da Camere di Commercio</t>
  </si>
  <si>
    <t>1.3.2.05.13.02.007</t>
  </si>
  <si>
    <t>Crediti da Altri trasferimenti in conto capitale da Università</t>
  </si>
  <si>
    <t>1.3.2.05.13.02.008</t>
  </si>
  <si>
    <t>Crediti da Altri trasferimenti in conto capitale da Parchi nazionali e consorzi ed enti autonomi gestori di parchi e aree naturali protette</t>
  </si>
  <si>
    <t>1.3.2.05.13.02.009</t>
  </si>
  <si>
    <t>Crediti da Altri trasferimenti in conto capitale da Autorità Portuali</t>
  </si>
  <si>
    <t>1.3.2.05.13.02.010</t>
  </si>
  <si>
    <t xml:space="preserve">Crediti da Altri trasferimenti in conto capitale da Aziende sanitarie locali </t>
  </si>
  <si>
    <t>1.3.2.05.13.02.011</t>
  </si>
  <si>
    <t>Crediti da Altri trasferimenti in conto capitale da Aziende ospedaliere e Aziende ospedaliere universitarie integrate con il SSN</t>
  </si>
  <si>
    <t>1.3.2.05.13.02.012</t>
  </si>
  <si>
    <t>Crediti da Altri trasferimenti in conto capitale da Policlinici</t>
  </si>
  <si>
    <t>1.3.2.05.13.02.013</t>
  </si>
  <si>
    <t>Crediti da Altri trasferimenti in conto capitale da Istituti di ricovero e cura a carattere scientifico pubblici</t>
  </si>
  <si>
    <t>1.3.2.05.13.02.014</t>
  </si>
  <si>
    <t>Crediti da Altri trasferimenti in conto capitale da altre Amministrazioni Locali produttrici di servizi sanitari</t>
  </si>
  <si>
    <t>1.3.2.05.13.02.015</t>
  </si>
  <si>
    <t>Crediti da Altri trasferimenti in conto capitale da Agenzie regionali per le erogazioni in agricoltura</t>
  </si>
  <si>
    <t>1.3.2.05.13.02.016</t>
  </si>
  <si>
    <t>Crediti da Altri trasferimenti in conto capitale da altri enti e agenzie regionali e sub regionali</t>
  </si>
  <si>
    <t>1.3.2.05.13.02.017</t>
  </si>
  <si>
    <t>Crediti da Altri trasferimenti in conto capitale da Consorzi di enti locali</t>
  </si>
  <si>
    <t>1.3.2.05.13.02.018</t>
  </si>
  <si>
    <t>Crediti da Altri trasferimenti in conto capitale da Fondazioni e istituzioni liriche locali e da teatri stabili di iniziativa pubblica</t>
  </si>
  <si>
    <t>1.3.2.05.13.02.019</t>
  </si>
  <si>
    <t>Crediti da Altri trasferimenti in conto capitale da altre Amministrazioni Locali n.a.c.</t>
  </si>
  <si>
    <t>1.3.2.05.13.02.999</t>
  </si>
  <si>
    <t>Crediti per altri trasferimenti in conto capitale da enti di previdenza</t>
  </si>
  <si>
    <t>1.3.2.05.13.03</t>
  </si>
  <si>
    <t>Crediti da Altri trasferimenti in conto capitale da INPS</t>
  </si>
  <si>
    <t>1.3.2.05.13.03.001</t>
  </si>
  <si>
    <t>Crediti da Altri trasferimenti in conto capitale da INAIL</t>
  </si>
  <si>
    <t>1.3.2.05.13.03.002</t>
  </si>
  <si>
    <t>Crediti da Altri trasferimenti in conto capitale da altri Enti di Previdenza n.a.c.</t>
  </si>
  <si>
    <t>1.3.2.05.13.03.999</t>
  </si>
  <si>
    <t>Crediti da Altri trasferimenti in conto capitale da organismi interni e/o unità locali della amministrazione</t>
  </si>
  <si>
    <t>1.3.2.05.13.04</t>
  </si>
  <si>
    <t>1.3.2.05.13.04.001</t>
  </si>
  <si>
    <t>Crediti per altri trasferimenti in conto capitale da imprese controllate</t>
  </si>
  <si>
    <t>1.3.2.05.14</t>
  </si>
  <si>
    <t>Crediti da Altri trasferimenti in conto capitale da imprese controllate</t>
  </si>
  <si>
    <t>1.3.2.05.14.01</t>
  </si>
  <si>
    <t>1.3.2.05.14.01.001</t>
  </si>
  <si>
    <t>Crediti per altri trasferimenti in conto capitale da altre imprese partecipate</t>
  </si>
  <si>
    <t>1.3.2.05.15</t>
  </si>
  <si>
    <t>Crediti da Altri trasferimenti in conto capitale da altre imprese partecipate</t>
  </si>
  <si>
    <t>1.3.2.05.15.01</t>
  </si>
  <si>
    <t>1.3.2.05.15.01.001</t>
  </si>
  <si>
    <t>Crediti per altri trasferimenti in conto capitale da altri soggetti</t>
  </si>
  <si>
    <t>1.3.2.05.16</t>
  </si>
  <si>
    <t>Crediti da Altri trasferimenti in conto capitale da Famiglie</t>
  </si>
  <si>
    <t>1.3.2.05.16.01</t>
  </si>
  <si>
    <t>1.3.2.05.16.01.001</t>
  </si>
  <si>
    <t xml:space="preserve">Crediti da Altri trasferimenti in conto capitale da Istituzioni Sociali Private </t>
  </si>
  <si>
    <t>1.3.2.05.16.02</t>
  </si>
  <si>
    <t>1.3.2.05.16.02.001</t>
  </si>
  <si>
    <t>Crediti da Altri trasferimenti in conto capitale da altre Imprese</t>
  </si>
  <si>
    <t>1.3.2.05.16.03</t>
  </si>
  <si>
    <t>1.3.2.05.16.03.999</t>
  </si>
  <si>
    <t>Crediti per altri trasferimenti in conto capitale da UE e Resto del mondo</t>
  </si>
  <si>
    <t>1.3.2.05.16.04</t>
  </si>
  <si>
    <t>Crediti da Altri trasferimenti in conto capitale dall'Unione Europea</t>
  </si>
  <si>
    <t>1.3.2.05.16.04.001</t>
  </si>
  <si>
    <t>Crediti da Altri trasferimenti in conto capitale dal Resto del Mondo</t>
  </si>
  <si>
    <t>1.3.2.05.16.04.002</t>
  </si>
  <si>
    <t>Crediti per trasferimenti per conto terzi</t>
  </si>
  <si>
    <t>Crediti per trasferimenti per operazioni conto terzi da Amministrazioni pubbliche</t>
  </si>
  <si>
    <t>Crediti per trasferimenti per conto terzi da Amministrazioni Centrali</t>
  </si>
  <si>
    <t>1.3.2.06.01.01</t>
  </si>
  <si>
    <t>Crediti da Trasferimenti da Ministeri per operazioni conto terzi</t>
  </si>
  <si>
    <t>1.3.2.06.01.01.001</t>
  </si>
  <si>
    <t>Crediti da Trasferimenti da Presidenza del Consiglio dei Ministri per operazioni conto terzi</t>
  </si>
  <si>
    <t>1.3.2.06.01.01.003</t>
  </si>
  <si>
    <t>Crediti da Trasferimenti da Organi Costituzionali e di rilievo costituzionale per operazioni conto terzi</t>
  </si>
  <si>
    <t>1.3.2.06.01.01.004</t>
  </si>
  <si>
    <t>Crediti da Trasferimenti da Agenzie Fiscali per operazioni conto terzi</t>
  </si>
  <si>
    <t>1.3.2.06.01.01.005</t>
  </si>
  <si>
    <t>Crediti da Trasferimenti da enti di regolazione dell'attività economica per operazioni conto terzi</t>
  </si>
  <si>
    <t>1.3.2.06.01.01.006</t>
  </si>
  <si>
    <t>Crediti da Trasferimenti da Gruppo Equitalia per operazioni conto terzi</t>
  </si>
  <si>
    <t>1.3.2.06.01.01.007</t>
  </si>
  <si>
    <t>Crediti da Trasferimenti da Anas S.p.A. per operazioni conto terzi</t>
  </si>
  <si>
    <t>1.3.2.06.01.01.008</t>
  </si>
  <si>
    <t>Crediti da Trasferimenti da altri enti centrali produttori di servizi economici per operazioni conto terzi</t>
  </si>
  <si>
    <t>1.3.2.06.01.01.009</t>
  </si>
  <si>
    <t>Crediti da Trasferimenti da autorità amministrative indipendenti per operazioni conto terzi</t>
  </si>
  <si>
    <t>1.3.2.06.01.01.010</t>
  </si>
  <si>
    <t>Crediti da Trasferimenti da enti centrali a struttura associativa per operazioni conto terzi</t>
  </si>
  <si>
    <t>1.3.2.06.01.01.011</t>
  </si>
  <si>
    <t>Crediti da Trasferimenti da enti centrali produttori di servizi assistenziali, ricreativi e culturali per operazioni conto terzi</t>
  </si>
  <si>
    <t>1.3.2.06.01.01.012</t>
  </si>
  <si>
    <t>Crediti da Trasferimenti da enti e istituzioni centrali di ricerca e Istituti e stazioni sperimentali per la ricerca per operazioni conto terzi</t>
  </si>
  <si>
    <t>1.3.2.06.01.01.013</t>
  </si>
  <si>
    <t>Crediti da Trasferimenti da altre Amministrazioni Centrali n.a.c. per operazioni conto terzi</t>
  </si>
  <si>
    <t>1.3.2.06.01.01.999</t>
  </si>
  <si>
    <t>Crediti per trasferimenti per conto terzi da Amministrazioni Locali</t>
  </si>
  <si>
    <t>1.3.2.06.01.02</t>
  </si>
  <si>
    <t>Crediti da Trasferimenti da Regioni e province autonome per operazioni conto terzi</t>
  </si>
  <si>
    <t>1.3.2.06.01.02.001</t>
  </si>
  <si>
    <t>Crediti da Trasferimenti da Province per operazioni conto terzi</t>
  </si>
  <si>
    <t>1.3.2.06.01.02.002</t>
  </si>
  <si>
    <t>Crediti da Trasferimenti da Comuni per operazioni conto terzi</t>
  </si>
  <si>
    <t>1.3.2.06.01.02.003</t>
  </si>
  <si>
    <t>Crediti da Trasferimenti da Città metropolitane e Roma capitale per operazioni conto terzi</t>
  </si>
  <si>
    <t>1.3.2.06.01.02.004</t>
  </si>
  <si>
    <t>Crediti da Trasferimenti da Unioni di Comuni per operazioni conto terzi</t>
  </si>
  <si>
    <t>1.3.2.06.01.02.005</t>
  </si>
  <si>
    <t>Crediti da Trasferimenti da Comunità Montane per operazioni conto terzi</t>
  </si>
  <si>
    <t>1.3.2.06.01.02.006</t>
  </si>
  <si>
    <t>Crediti da Trasferimenti da Camere di Commercio per operazioni conto terzi</t>
  </si>
  <si>
    <t>1.3.2.06.01.02.007</t>
  </si>
  <si>
    <t>Crediti da Trasferimenti da Università per operazioni conto terzi</t>
  </si>
  <si>
    <t>1.3.2.06.01.02.008</t>
  </si>
  <si>
    <t>Crediti da Trasferimenti da Parchi nazionali e consorzi ed enti autonomi gestori di parchi e aree naturali protette per operazioni conto terzi</t>
  </si>
  <si>
    <t>1.3.2.06.01.02.009</t>
  </si>
  <si>
    <t>Crediti da Trasferimenti da Autorità Portuali per operazioni conto terzi</t>
  </si>
  <si>
    <t>1.3.2.06.01.02.010</t>
  </si>
  <si>
    <t>Crediti da Trasferimenti da Aziende sanitarie locali  per operazioni conto terzi</t>
  </si>
  <si>
    <t>1.3.2.06.01.02.011</t>
  </si>
  <si>
    <t>Crediti da Trasferimenti da Aziende ospedaliere e Aziende ospedaliere universitarie integrate con il SSN per operazioni conto terzi</t>
  </si>
  <si>
    <t>1.3.2.06.01.02.012</t>
  </si>
  <si>
    <t>Crediti da Trasferimenti da policlinici per operazioni conto terzi</t>
  </si>
  <si>
    <t>1.3.2.06.01.02.013</t>
  </si>
  <si>
    <t>Crediti da Trasferimenti da Istituti di ricovero e cura a carattere scientifico pubblici per operazioni conto terzi</t>
  </si>
  <si>
    <t>1.3.2.06.01.02.014</t>
  </si>
  <si>
    <t>Crediti da Trasferimenti da altre Amministrazioni Locali produttrici di servizi sanitari per operazioni conto terzi</t>
  </si>
  <si>
    <t>1.3.2.06.01.02.015</t>
  </si>
  <si>
    <t>Crediti da Trasferimenti da Agenzie regionali per le erogazioni in agricoltura per operazioni conto terzi</t>
  </si>
  <si>
    <t>1.3.2.06.01.02.016</t>
  </si>
  <si>
    <t>Crediti da Trasferimenti da altri enti e agenzie regionali e sub regionali per operazioni conto terzi</t>
  </si>
  <si>
    <t>1.3.2.06.01.02.017</t>
  </si>
  <si>
    <t>Crediti da Trasferimenti da Consorzi di enti locali per operazioni conto terzi</t>
  </si>
  <si>
    <t>1.3.2.06.01.02.018</t>
  </si>
  <si>
    <t>Crediti da Trasferimenti da Fondazioni e istituzioni liriche locali e da teatri stabili di iniziativa pubblica per operazioni conto terzi</t>
  </si>
  <si>
    <t>1.3.2.06.01.02.019</t>
  </si>
  <si>
    <t>Crediti da Trasferimenti da altre Amministrazioni Locali n.a.c. per operazioni conto terzi</t>
  </si>
  <si>
    <t>1.3.2.06.01.02.999</t>
  </si>
  <si>
    <t>Crediti per trasferimenti per conto terzi da Enti di Previdenza</t>
  </si>
  <si>
    <t>1.3.2.06.01.03</t>
  </si>
  <si>
    <t>Crediti da Trasferimenti da INPS per operazioni conto terzi</t>
  </si>
  <si>
    <t>1.3.2.06.01.03.001</t>
  </si>
  <si>
    <t>Crediti da Trasferimenti da INAIL per operazioni conto terzi</t>
  </si>
  <si>
    <t>1.3.2.06.01.03.002</t>
  </si>
  <si>
    <t>Crediti da Trasferimenti da altri Enti di Previdenza n.a.c. per operazioni conto terzi</t>
  </si>
  <si>
    <t>1.3.2.06.01.03.999</t>
  </si>
  <si>
    <t>Crediti per trasferimenti da imprese per operazioni conto terzi</t>
  </si>
  <si>
    <t>Crediti per trasferimenti per conto terzi da Imprese</t>
  </si>
  <si>
    <t>1.3.2.06.02.01</t>
  </si>
  <si>
    <t>Crediti da Trasferimenti da Imprese controllate per operazioni conto terzi</t>
  </si>
  <si>
    <t>1.3.2.06.02.01.001</t>
  </si>
  <si>
    <t>Crediti da Trasferimenti da altre imprese partecipate per operazioni conto terzi</t>
  </si>
  <si>
    <t>1.3.2.06.02.01.002</t>
  </si>
  <si>
    <t>Crediti da Trasferimenti da altre imprese per operazioni conto terzi</t>
  </si>
  <si>
    <t>1.3.2.06.02.01.999</t>
  </si>
  <si>
    <t>Crediti per trasferimenti da altri soggetti per operazioni conto terzi</t>
  </si>
  <si>
    <t>Crediti per trasferimenti per conto terzi da Famiglie</t>
  </si>
  <si>
    <t>1.3.2.06.03.01</t>
  </si>
  <si>
    <t>Crediti da Trasferimenti da Famiglie per operazioni conto terzi</t>
  </si>
  <si>
    <t>1.3.2.06.03.01.001</t>
  </si>
  <si>
    <t>Crediti per trasferimenti per conto terzi da ISP</t>
  </si>
  <si>
    <t>1.3.2.06.03.02</t>
  </si>
  <si>
    <t>Crediti da Trasferimenti da Istituzioni Sociali Private  per operazioni conto terzi</t>
  </si>
  <si>
    <t>1.3.2.06.03.02.001</t>
  </si>
  <si>
    <t>Crediti per trasferimenti per conto terzi da UE e Resto del Mondo</t>
  </si>
  <si>
    <t>1.3.2.06.03.03</t>
  </si>
  <si>
    <t>Crediti da Trasferimenti dall'Unione Europea e dal Resto del Mondo per operazioni conto terzi</t>
  </si>
  <si>
    <t>1.3.2.06.03.03.001</t>
  </si>
  <si>
    <t>Crediti per proventi di attività finanziarie</t>
  </si>
  <si>
    <t>1.3.2.07</t>
  </si>
  <si>
    <t>Crediti per proventi da titoli obbligazionari</t>
  </si>
  <si>
    <t>1.3.2.07.01</t>
  </si>
  <si>
    <t>Crediti per proventi da titoli obbligazionari a breve termine</t>
  </si>
  <si>
    <t>1.3.2.07.01.01</t>
  </si>
  <si>
    <t>Crediti da interessi attivi da titoli obbligazionari a breve termine emessi da Amministrazioni Centrali</t>
  </si>
  <si>
    <t>1.3.2.07.01.01.001</t>
  </si>
  <si>
    <t>Crediti da interessi attivi da titoli obbligazionari a breve termine  emessi da Amministrazioni locali</t>
  </si>
  <si>
    <t>1.3.2.07.01.01.002</t>
  </si>
  <si>
    <t>Crediti da interessi attivi da titoli obbligazionari a breve termine emessi da altri soggetti residenti</t>
  </si>
  <si>
    <t>1.3.2.07.01.01.003</t>
  </si>
  <si>
    <t>Crediti da interessi attivi da titoli obbligazionari a breve termine emessi da soggetti non residenti</t>
  </si>
  <si>
    <t>1.3.2.07.01.01.004</t>
  </si>
  <si>
    <t>Crediti per proventi da titoli obbligazionari a medio-lungo termine</t>
  </si>
  <si>
    <t>1.3.2.07.01.02</t>
  </si>
  <si>
    <t>Crediti da interessi attivi da titoli obbligazionari a medio - lungo termine emessi da Amministrazioni Centrali</t>
  </si>
  <si>
    <t>1.3.2.07.01.02.001</t>
  </si>
  <si>
    <t>Crediti da interessi attivi da titoli obbligazionari a medio - lungo termine emessi da Amministrazioni Locali</t>
  </si>
  <si>
    <t>1.3.2.07.01.02.002</t>
  </si>
  <si>
    <t>Crediti da interessi attivi da titoli obbligazionari a medio - lungo termine emessi da altri soggetti residenti</t>
  </si>
  <si>
    <t>1.3.2.07.01.02.003</t>
  </si>
  <si>
    <t>Crediti da interessi attivi da titoli obbligazionari a medio - lungo termine emessi da soggetti non residenti</t>
  </si>
  <si>
    <t>1.3.2.07.01.02.004</t>
  </si>
  <si>
    <t>Crediti per proventi da finanziamenti specifici</t>
  </si>
  <si>
    <t>1.3.2.07.02</t>
  </si>
  <si>
    <t>Crediti per proventi da finanziamenti a breve termine</t>
  </si>
  <si>
    <t>1.3.2.07.02.01</t>
  </si>
  <si>
    <t>Crediti da interessi attivi da finanziamenti a breve termine concessi a Amministrazioni Centrali</t>
  </si>
  <si>
    <t>1.3.2.07.02.01.001</t>
  </si>
  <si>
    <t>Crediti da interessi attivi da finanziamenti a breve termine concessi a Amministrazioni locali</t>
  </si>
  <si>
    <t>1.3.2.07.02.01.002</t>
  </si>
  <si>
    <t>Crediti da interessi attivi da finanziamenti a breve termine concessi a Enti di previdenza</t>
  </si>
  <si>
    <t>1.3.2.07.02.01.003</t>
  </si>
  <si>
    <t xml:space="preserve">Crediti da interessi attivi da finanziamenti a breve termine concessi a imprese controllate </t>
  </si>
  <si>
    <t>1.3.2.07.02.01.004</t>
  </si>
  <si>
    <t>Crediti da interessi attivi da finanziamenti a breve termine concessi a imprese partecipate</t>
  </si>
  <si>
    <t>1.3.2.07.02.01.005</t>
  </si>
  <si>
    <t xml:space="preserve">Crediti da interessi attivi da finanziamenti a breve termine concessi a altre imprese </t>
  </si>
  <si>
    <t>1.3.2.07.02.01.006</t>
  </si>
  <si>
    <t xml:space="preserve">Crediti da interessi attivi da finanziamenti a breve termine concessi a altri soggetti </t>
  </si>
  <si>
    <t>1.3.2.07.02.01.999</t>
  </si>
  <si>
    <t>Crediti per proventi da finanziamenti a medio-lungo termine</t>
  </si>
  <si>
    <t>1.3.2.07.02.02</t>
  </si>
  <si>
    <t>Crediti da interessi attivi da finanziamenti a medio lungo termine concessi a Amministrazioni Centrali</t>
  </si>
  <si>
    <t>1.3.2.07.02.02.001</t>
  </si>
  <si>
    <t>Crediti da interessi attivi da finanziamenti a medio lungo termine concessi a Amministrazioni Locali</t>
  </si>
  <si>
    <t>1.3.2.07.02.02.002</t>
  </si>
  <si>
    <t>Crediti da interessi attivi da finanziamenti a medio lungo termine concessi a Enti previdenziali</t>
  </si>
  <si>
    <t>1.3.2.07.02.02.003</t>
  </si>
  <si>
    <t>Crediti da interessi attivi da finanziamenti a medio lungo termine concessi a imprese controllate</t>
  </si>
  <si>
    <t>1.3.2.07.02.02.004</t>
  </si>
  <si>
    <t>Crediti da interessi attivi da finanziamenti a medio lungo termine concessi a imprese partecipate</t>
  </si>
  <si>
    <t>1.3.2.07.02.02.005</t>
  </si>
  <si>
    <t>Crediti da interessi attivi da finanziamenti a medio lungo termine concessi a altre imprese</t>
  </si>
  <si>
    <t>1.3.2.07.02.02.006</t>
  </si>
  <si>
    <t>Crediti da interessi attivi da finanziamenti a medio lungo termine concessi a altri soggetti</t>
  </si>
  <si>
    <t>1.3.2.07.02.02.999</t>
  </si>
  <si>
    <t>Crediti per altri proventi finanziari</t>
  </si>
  <si>
    <t>1.3.2.07.03</t>
  </si>
  <si>
    <t>Crediti da interessi attivi da derivati</t>
  </si>
  <si>
    <t>1.3.2.07.03.01</t>
  </si>
  <si>
    <t>1.3.2.07.03.01.001</t>
  </si>
  <si>
    <t>1.3.2.07.03.01.002</t>
  </si>
  <si>
    <t>Crediti da Interessi attivi da conti della tesoreria dello Stato o di altre Amministrazioni pubbliche</t>
  </si>
  <si>
    <t>1.3.2.07.03.02</t>
  </si>
  <si>
    <t>Interessi attivi da conti della tesoreria dello Stato o di altre Amministrazioni pubbliche</t>
  </si>
  <si>
    <t>1.3.2.07.03.02.001</t>
  </si>
  <si>
    <t>Crediti da Interessi attivi da depositi bancari o postali</t>
  </si>
  <si>
    <t>1.3.2.07.03.03</t>
  </si>
  <si>
    <t>1.3.2.07.03.03.001</t>
  </si>
  <si>
    <t>Crediti da Altri interessi attivi da Amministrazioni Centrali</t>
  </si>
  <si>
    <t>1.3.2.07.03.07</t>
  </si>
  <si>
    <t>1.3.2.07.03.07.001</t>
  </si>
  <si>
    <t>Crediti da Altri interessi attivi da Amministrazioni Locali</t>
  </si>
  <si>
    <t>1.3.2.07.03.08</t>
  </si>
  <si>
    <t>1.3.2.07.03.08.001</t>
  </si>
  <si>
    <t>Crediti da Altri interessi attivi da Enti previdenziali</t>
  </si>
  <si>
    <t>1.3.2.07.03.09</t>
  </si>
  <si>
    <t>1.3.2.07.03.09.001</t>
  </si>
  <si>
    <t>Crediti da Altri interessi attivi da altri soggetti</t>
  </si>
  <si>
    <t>1.3.2.07.03.10</t>
  </si>
  <si>
    <t>1.3.2.07.03.10.999</t>
  </si>
  <si>
    <t>Crediti per rendimenti da fondi di investimento</t>
  </si>
  <si>
    <t>1.3.2.07.03.11</t>
  </si>
  <si>
    <t>Crediti da Rendimenti da fondi immobiliari</t>
  </si>
  <si>
    <t>1.3.2.07.03.11.001</t>
  </si>
  <si>
    <t>Crediti da Rendimenti da altri fondi comuni di investimento</t>
  </si>
  <si>
    <t>1.3.2.07.03.11.002</t>
  </si>
  <si>
    <t>Crediti per dividendi da imprese incluse nelle Amministrazioni Centrali</t>
  </si>
  <si>
    <t>1.3.2.07.03.12</t>
  </si>
  <si>
    <t>Crediti per dividendi da imprese controllate incluse nella amministrazioni centrali</t>
  </si>
  <si>
    <t>1.3.2.07.03.12.001</t>
  </si>
  <si>
    <t>Crediti per dividendi da imprese partecipate incluse nella amministrazioni centrali</t>
  </si>
  <si>
    <t>1.3.2.07.03.12.002</t>
  </si>
  <si>
    <t>Crediti per dividendi da altre imprese incluse nella amministrazioni centrali</t>
  </si>
  <si>
    <t>1.3.2.07.03.12.003</t>
  </si>
  <si>
    <t>Crediti per dividendi da imprese incluse nelle Amministrazioni locali</t>
  </si>
  <si>
    <t>1.3.2.07.03.13</t>
  </si>
  <si>
    <t>Crediti per dividendi da imprese controllate incluse nelle amministrazioni locali</t>
  </si>
  <si>
    <t>1.3.2.07.03.13.001</t>
  </si>
  <si>
    <t>Crediti per dividendi da imprese partecipate incluse nella amministrazioni locali</t>
  </si>
  <si>
    <t>1.3.2.07.03.13.002</t>
  </si>
  <si>
    <t>Crediti per dividendi da altre imprese incluse nella amministrazioni locali</t>
  </si>
  <si>
    <t>1.3.2.07.03.13.003</t>
  </si>
  <si>
    <t>Crediti per dividendi da altre imprese</t>
  </si>
  <si>
    <t>1.3.2.07.03.14</t>
  </si>
  <si>
    <t>Crediti per dividendi da imprese controllate non incluse nelle amministrazioni pubbliche</t>
  </si>
  <si>
    <t>1.3.2.07.03.14.001</t>
  </si>
  <si>
    <t>Crediti per dividendi da imprese partecipate non incluse nella amministrazioni pubbliche</t>
  </si>
  <si>
    <t>1.3.2.07.03.14.002</t>
  </si>
  <si>
    <t>Crediti per dividendi da altre imprese non incluse nella amministrazioni pubbliche</t>
  </si>
  <si>
    <t>1.3.2.07.03.14.999</t>
  </si>
  <si>
    <t>Crediti per interessi di mora</t>
  </si>
  <si>
    <t>1.3.2.07.03.16</t>
  </si>
  <si>
    <t>1.3.2.07.03.16.001</t>
  </si>
  <si>
    <t>1.3.2.07.03.16.002</t>
  </si>
  <si>
    <t>1.3.2.07.03.16.003</t>
  </si>
  <si>
    <t>1.3.2.07.03.16.999</t>
  </si>
  <si>
    <t>Altri crediti</t>
  </si>
  <si>
    <t>1.3.2.08</t>
  </si>
  <si>
    <t>Crediti verso l'erario</t>
  </si>
  <si>
    <t>1.3.2.08.01</t>
  </si>
  <si>
    <t>1.3.2.08.01.01</t>
  </si>
  <si>
    <t>1.3.2.08.01.01.001</t>
  </si>
  <si>
    <t>Altri crediti da assoggettazione tributaria passiva</t>
  </si>
  <si>
    <t>1.3.2.08.02</t>
  </si>
  <si>
    <t>1.3.2.08.02.01</t>
  </si>
  <si>
    <t>1.3.2.08.02.01.001</t>
  </si>
  <si>
    <t>Imposte anticipate</t>
  </si>
  <si>
    <t>1.3.2.08.03</t>
  </si>
  <si>
    <t>1.3.2.08.03.01</t>
  </si>
  <si>
    <t>1.3.2.08.03.01.001</t>
  </si>
  <si>
    <t>Crediti verso altri soggetti</t>
  </si>
  <si>
    <t>1.3.2.08.04</t>
  </si>
  <si>
    <t xml:space="preserve">Crediti per rimborsi, recuperi e restituzioni di somme in conto capitale non dovute o incassate in eccesso </t>
  </si>
  <si>
    <t>1.3.2.08.04.01</t>
  </si>
  <si>
    <t>Crediti per rimborsi, recuperi e restituzioni di somme in conto capitale non dovute o incassate in eccesso da amministrazioni centrali</t>
  </si>
  <si>
    <t>1.3.2.08.04.01.001</t>
  </si>
  <si>
    <t>Crediti per rimborsi, recuperi e restituzioni di somme in conto capitale non dovute o incassate in eccesso da amministrazioni centrrali</t>
  </si>
  <si>
    <t>1.3.2.08.04.01.002</t>
  </si>
  <si>
    <t>Crediti per rimborsi, recuperi e restituzioni di somme in conto capitale non dovute o incassate in eccesso da enti di previdenza</t>
  </si>
  <si>
    <t>1.3.2.08.04.01.003</t>
  </si>
  <si>
    <t>Crediti per rimborsi, recuperi e restituzioni di somme in conto capitale non dovute o incassate in eccesso da famiglie</t>
  </si>
  <si>
    <t>1.3.2.08.04.01.004</t>
  </si>
  <si>
    <t>Crediti per rimborsi, recuperi e restituzioni di somme in conto capitale non dovute o incassate in eccesso da imprese</t>
  </si>
  <si>
    <t>1.3.2.08.04.01.005</t>
  </si>
  <si>
    <t>Crediti per rimborsi, recuperi e restituzioni di somme in conto capitale non dovute o incassate in eccesso da ISP</t>
  </si>
  <si>
    <t>1.3.2.08.04.01.006</t>
  </si>
  <si>
    <t>Crediti per rimborsi, recuperi e restituzioni di somme in conto capitale non dovute o incassate in eccesso dal Resto del Mondo</t>
  </si>
  <si>
    <t>1.3.2.08.04.01.007</t>
  </si>
  <si>
    <t>Crediti per altri utili e avanzi</t>
  </si>
  <si>
    <t>1.3.2.08.04.02</t>
  </si>
  <si>
    <t>1.3.2.08.04.02.001</t>
  </si>
  <si>
    <t>Crediti per altri redditi da capitale n.a.c.</t>
  </si>
  <si>
    <t>1.3.2.08.04.03</t>
  </si>
  <si>
    <t>1.3.2.08.04.03.001</t>
  </si>
  <si>
    <t>Crediti per indennizzi di assicurazione</t>
  </si>
  <si>
    <t>1.3.2.08.04.04</t>
  </si>
  <si>
    <t>Crediti da Indennizzi di assicurazione su beni immobili</t>
  </si>
  <si>
    <t>1.3.2.08.04.04.001</t>
  </si>
  <si>
    <t>Crediti da Indennizzi di assicurazione su beni mobili</t>
  </si>
  <si>
    <t>1.3.2.08.04.04.002</t>
  </si>
  <si>
    <t>Crediti da Altri indennizzi di assicurazione contro i danni</t>
  </si>
  <si>
    <t>1.3.2.08.04.04.003</t>
  </si>
  <si>
    <t>Crediti da Altri indennizzi di assicurazione n.a.c.</t>
  </si>
  <si>
    <t>1.3.2.08.04.04.999</t>
  </si>
  <si>
    <t>Crediti per rimborso del costo del personale comandato o assegnato ad altri Enti</t>
  </si>
  <si>
    <t>1.3.2.08.04.05</t>
  </si>
  <si>
    <t>1.3.2.08.04.05.001</t>
  </si>
  <si>
    <t xml:space="preserve">Crediti per rimborsi, recuperi e restituzioni di somme non dovute o incassate in eccesso </t>
  </si>
  <si>
    <t>1.3.2.08.04.06</t>
  </si>
  <si>
    <t>Crediti da rimborsi, recuperi e restituzioni di somme non dovute o incassate in eccesso da Amministrazioni Centrali</t>
  </si>
  <si>
    <t>1.3.2.08.04.06.001</t>
  </si>
  <si>
    <t>Crediti da rimborsi, recuperi e restituzioni di somme non dovute o incassate in eccesso da Amministrazioni Locali</t>
  </si>
  <si>
    <t>1.3.2.08.04.06.002</t>
  </si>
  <si>
    <t>Crediti da rimborsi, recuperi e restituzioni di somme non dovute o incassate in eccesso da Enti Previdenziali</t>
  </si>
  <si>
    <t>1.3.2.08.04.06.003</t>
  </si>
  <si>
    <t>Crediti da rimborsi, recuperi e restituzioni di somme non dovute o incassate in eccesso da Famiglie</t>
  </si>
  <si>
    <t>1.3.2.08.04.06.004</t>
  </si>
  <si>
    <t>Crediti da rimborsi, recuperi e restituzioni di somme non dovute o incassate in eccesso da Imprese</t>
  </si>
  <si>
    <t>1.3.2.08.04.06.005</t>
  </si>
  <si>
    <t>Crediti da rimborsi, recuperi e restituzioni di somme non dovute o incassate in eccesso da ISP</t>
  </si>
  <si>
    <t>1.3.2.08.04.06.006</t>
  </si>
  <si>
    <t>Crediti derivanti dal divieto di cumulo</t>
  </si>
  <si>
    <t>1.3.2.08.04.06.007</t>
  </si>
  <si>
    <t>Crediti da rimborsi, recuperi e restituzioni di somme non dovute o incassate in eccesso da UE e Resto del Mondo</t>
  </si>
  <si>
    <t>1.3.2.08.04.06.008</t>
  </si>
  <si>
    <t>Crediti da azioni di rivalsa nei confronti di terzi</t>
  </si>
  <si>
    <t>1.3.2.08.04.07</t>
  </si>
  <si>
    <r>
      <t xml:space="preserve">Crediti da azioni di </t>
    </r>
    <r>
      <rPr>
        <strike/>
        <sz val="8"/>
        <rFont val="Calibri"/>
        <family val="2"/>
      </rPr>
      <t xml:space="preserve">rivalsa </t>
    </r>
    <r>
      <rPr>
        <sz val="8"/>
        <rFont val="Calibri"/>
        <family val="2"/>
      </rPr>
      <t>regresso</t>
    </r>
    <r>
      <rPr>
        <strike/>
        <sz val="8"/>
        <rFont val="Calibri"/>
        <family val="2"/>
      </rPr>
      <t xml:space="preserve"> </t>
    </r>
    <r>
      <rPr>
        <sz val="8"/>
        <rFont val="Calibri"/>
        <family val="2"/>
      </rPr>
      <t>nei confronti di terzi</t>
    </r>
  </si>
  <si>
    <t>1.3.2.08.04.07.001</t>
  </si>
  <si>
    <t>Crediti da  azioni di surroga nei confronti di terzi</t>
  </si>
  <si>
    <t>1.3.2.08.04.07.002</t>
  </si>
  <si>
    <t>1.3.2.08.04.08</t>
  </si>
  <si>
    <t>1.3.2.08.04.08.001</t>
  </si>
  <si>
    <t>Crediti per sponsorizzazioni</t>
  </si>
  <si>
    <t>1.3.2.08.04.09</t>
  </si>
  <si>
    <t>Crediti per Sponsorizzazioni da imprese controllate</t>
  </si>
  <si>
    <t>1.3.2.08.04.09.001</t>
  </si>
  <si>
    <t>Crediti per Sponsorizzazioni da altre imprese partecipate</t>
  </si>
  <si>
    <t>1.3.2.08.04.09.002</t>
  </si>
  <si>
    <t>Crediti per Sponsorizzazioni da altre imprese</t>
  </si>
  <si>
    <t>1.3.2.08.04.09.999</t>
  </si>
  <si>
    <t>Crediti da permessi di costruire</t>
  </si>
  <si>
    <t>1.3.2.08.04.10</t>
  </si>
  <si>
    <t>1.3.2.08.04.10.001</t>
  </si>
  <si>
    <t>Depositi cauzionali presso terzi</t>
  </si>
  <si>
    <t>1.3.2.08.04.11</t>
  </si>
  <si>
    <t>1.3.2.08.04.11.001</t>
  </si>
  <si>
    <t>Crediti derivanti dall'inversione contabile IVA (reverse charge)</t>
  </si>
  <si>
    <t>1.3.2.08.04.12</t>
  </si>
  <si>
    <t>1.3.2.08.04.12.001</t>
  </si>
  <si>
    <t>Crediti diversi</t>
  </si>
  <si>
    <t>1.3.2.08.04.99</t>
  </si>
  <si>
    <t>1.3.2.08.04.99.001</t>
  </si>
  <si>
    <t>Crediti per attività svolta per terzi</t>
  </si>
  <si>
    <t>1.3.2.08.05</t>
  </si>
  <si>
    <t>Crediti per acquisti di beni per conto di terzi</t>
  </si>
  <si>
    <t>1.3.2.08.05.01</t>
  </si>
  <si>
    <t>1.3.2.08.05.01.001</t>
  </si>
  <si>
    <t>Crediti per acquisto di servizi per conto di terzi</t>
  </si>
  <si>
    <t>1.3.2.08.05.02</t>
  </si>
  <si>
    <t>1.3.2.08.05.02.001</t>
  </si>
  <si>
    <t>Crediti per anticipazioni sanità da tesoreria statale</t>
  </si>
  <si>
    <t>1.3.2.08.06</t>
  </si>
  <si>
    <t>1.3.2.08.06.01</t>
  </si>
  <si>
    <t>1.3.2.08.06.01.001</t>
  </si>
  <si>
    <t>Crediti della gestione sanitaria verso la gestione ordinaria della Regione</t>
  </si>
  <si>
    <t>1.3.2.08.07</t>
  </si>
  <si>
    <t>Crediti da Finanziamento regionale aggiuntivo sanità - per equilibri di sistema</t>
  </si>
  <si>
    <t>1.3.2.08.07.01</t>
  </si>
  <si>
    <t>1.3.2.08.07.01.001</t>
  </si>
  <si>
    <t>Crediti da Finanziamento regionale aggiuntivo sanità - quota manovra per equilibri di sistema</t>
  </si>
  <si>
    <t>1.3.2.08.07.02</t>
  </si>
  <si>
    <t>1.3.2.08.07.02.001</t>
  </si>
  <si>
    <t>Crediti da Finanziamento regionale aggiuntivo sanità n.a.c.</t>
  </si>
  <si>
    <t>1.3.2.08.07.99</t>
  </si>
  <si>
    <t>1.3.2.08.07.99.001</t>
  </si>
  <si>
    <t>Fatture da emettere</t>
  </si>
  <si>
    <t>1.3.2.09</t>
  </si>
  <si>
    <t>1.3.2.09.01</t>
  </si>
  <si>
    <t>1.3.2.09.01.01</t>
  </si>
  <si>
    <t>1.3.2.09.01.01.001</t>
  </si>
  <si>
    <t>Attività finanziarie che non costituiscono immobilizzazioni</t>
  </si>
  <si>
    <t>Partecipazioni in imprese controllate</t>
  </si>
  <si>
    <t>1.3.3.01.01.01</t>
  </si>
  <si>
    <t>1.3.3.01.01.01.001</t>
  </si>
  <si>
    <t>2.2.3.0.0</t>
  </si>
  <si>
    <t>Partecipazioni in altre imprese</t>
  </si>
  <si>
    <t>1.3.3.01.02.01</t>
  </si>
  <si>
    <t>1.3.3.01.02.01.001</t>
  </si>
  <si>
    <t>1.3.3.02.99</t>
  </si>
  <si>
    <t>1.3.3.02.99.99</t>
  </si>
  <si>
    <t>1.3.3.02.99.99.999</t>
  </si>
  <si>
    <t>Disponibilità liquide</t>
  </si>
  <si>
    <t>1.3.4</t>
  </si>
  <si>
    <t>Conto di tesoreria</t>
  </si>
  <si>
    <t>1.3.4.01</t>
  </si>
  <si>
    <t>Istituto tesoriere/cassiere</t>
  </si>
  <si>
    <t>1.3.4.01.01</t>
  </si>
  <si>
    <t>1.3.4.01.01.01</t>
  </si>
  <si>
    <t>1.3.4.01.01.01.001</t>
  </si>
  <si>
    <t>2.5.1.0.0</t>
  </si>
  <si>
    <t>Istituto tesoriere/cassiere per fondi vincolati (solo enti locali)</t>
  </si>
  <si>
    <t>1.3.4.01.01.01.002</t>
  </si>
  <si>
    <t>Istituto tesoriere/cassiere per fondi destinati alla sanità (solo per le regioni)</t>
  </si>
  <si>
    <t>1.3.4.01.01.01.003</t>
  </si>
  <si>
    <t>Conti di tesoreria presso Banca d'Italia (diversi dal conto di TU)</t>
  </si>
  <si>
    <t>1.3.4.01.02</t>
  </si>
  <si>
    <t>1.3.4.01.02.01</t>
  </si>
  <si>
    <t>1.3.4.01.02.01.001</t>
  </si>
  <si>
    <t>2.5.5.0.0</t>
  </si>
  <si>
    <t>Conti di tesoreria presso Banca d'Italia di TU</t>
  </si>
  <si>
    <t>1.3.4.01.03</t>
  </si>
  <si>
    <t xml:space="preserve">Conti di tesoreria unica presso Banca d'Italia </t>
  </si>
  <si>
    <t>1.3.4.01.03.01</t>
  </si>
  <si>
    <t>1.3.4.01.03.01.001</t>
  </si>
  <si>
    <t>Conti di tesoreria unica presso Banca d'Italia  destinati alla sanità (solo per le regioni)</t>
  </si>
  <si>
    <t>1.3.4.01.03.01.002</t>
  </si>
  <si>
    <t>Altri depositi bancari e postali</t>
  </si>
  <si>
    <t>1.3.4.02</t>
  </si>
  <si>
    <t>Depositi bancari</t>
  </si>
  <si>
    <t>1.3.4.02.01</t>
  </si>
  <si>
    <t>1.3.4.02.01.01</t>
  </si>
  <si>
    <t>1.3.4.02.01.01.001</t>
  </si>
  <si>
    <t>2.5.3.0.0</t>
  </si>
  <si>
    <t>Depositi postali</t>
  </si>
  <si>
    <t>1.3.4.02.02</t>
  </si>
  <si>
    <t>1.3.4.02.02.01</t>
  </si>
  <si>
    <t>1.3.4.02.02.01.001</t>
  </si>
  <si>
    <t>Assegni</t>
  </si>
  <si>
    <t>1.3.4.03</t>
  </si>
  <si>
    <t>1.3.4.03.01</t>
  </si>
  <si>
    <t>1.3.4.03.01.01</t>
  </si>
  <si>
    <t>1.3.4.03.01.01.001</t>
  </si>
  <si>
    <t>2.5.4.0.0</t>
  </si>
  <si>
    <t>Denaro e valori in cassa</t>
  </si>
  <si>
    <t>1.3.4.04</t>
  </si>
  <si>
    <t>1.3.4.04.01</t>
  </si>
  <si>
    <t>1.3.4.04.01.01</t>
  </si>
  <si>
    <t>1.3.4.04.01.01.001</t>
  </si>
  <si>
    <t>Ratei e risconti</t>
  </si>
  <si>
    <t>Ratei attivi</t>
  </si>
  <si>
    <t>1.4.1.01.01.01</t>
  </si>
  <si>
    <t>1.4.1.01.01.01.001</t>
  </si>
  <si>
    <t>2.4.1.0.0</t>
  </si>
  <si>
    <t>Risconti attivi</t>
  </si>
  <si>
    <t>1.4.2.01.01.01</t>
  </si>
  <si>
    <t>1.4.2.01.01.01.001</t>
  </si>
  <si>
    <t>2.4.2.0.0</t>
  </si>
  <si>
    <t>Passivo</t>
  </si>
  <si>
    <t>Patrimonio netto</t>
  </si>
  <si>
    <t xml:space="preserve">Capitale </t>
  </si>
  <si>
    <t>Fondo di dotazione</t>
  </si>
  <si>
    <t>2.1.1.02</t>
  </si>
  <si>
    <t>2.1.1.02.01</t>
  </si>
  <si>
    <t>2.1.1.02.01.01</t>
  </si>
  <si>
    <t>2.1.1.02.01.01.001</t>
  </si>
  <si>
    <t>Riserve</t>
  </si>
  <si>
    <t>Riserve da utili</t>
  </si>
  <si>
    <t>Riserve derivanti da leggi o obbligatorie</t>
  </si>
  <si>
    <t>2.1.2.01.01.01</t>
  </si>
  <si>
    <t>2.1.2.01.01.01.001</t>
  </si>
  <si>
    <t>3.2.1.0.0</t>
  </si>
  <si>
    <t>Riserve statutarie</t>
  </si>
  <si>
    <t>2.1.2.01.02.01</t>
  </si>
  <si>
    <t>2.1.2.01.02.01.001</t>
  </si>
  <si>
    <t>Riserve da capitale</t>
  </si>
  <si>
    <t>Riserve da rivalutazione</t>
  </si>
  <si>
    <t>2.1.2.02.01.01</t>
  </si>
  <si>
    <t>2.1.2.02.01.01.001</t>
  </si>
  <si>
    <t>3.2.2.3.0</t>
  </si>
  <si>
    <t>Riserve da permessi di costruire</t>
  </si>
  <si>
    <t>2.1.2.03</t>
  </si>
  <si>
    <t>2.1.2.03.01</t>
  </si>
  <si>
    <t>2.1.2.03.01.01</t>
  </si>
  <si>
    <t>2.1.2.03.01.01.001</t>
  </si>
  <si>
    <t>Altre riserve distintamente indicate</t>
  </si>
  <si>
    <t>2.1.2.04</t>
  </si>
  <si>
    <t>Riserve derivanti da decisioni di organi istituzionali dell'ente</t>
  </si>
  <si>
    <t>2.1.2.04.01</t>
  </si>
  <si>
    <t>2.1.2.04.01.01</t>
  </si>
  <si>
    <t>2.1.2.04.01.01.001</t>
  </si>
  <si>
    <t>Riserve indisponibili per beni demaniali e patrimoniali indisponibili e per i beni culturali</t>
  </si>
  <si>
    <t>2.1.2.04.02</t>
  </si>
  <si>
    <t>2.1.2.04.02.01</t>
  </si>
  <si>
    <t>2.1.2.04.02.01.001</t>
  </si>
  <si>
    <t>3.2.2.1.0</t>
  </si>
  <si>
    <t>Riserve indisponibili derivanti da partecipazioni senza valore di liquidazione</t>
  </si>
  <si>
    <t>2.1.2.04.03</t>
  </si>
  <si>
    <t>2.1.2.04.03.01</t>
  </si>
  <si>
    <t>2.1.2.04.03.01.001</t>
  </si>
  <si>
    <t>Altre riserve distintamente indicate n.a.c.</t>
  </si>
  <si>
    <t>2.1.2.04.99</t>
  </si>
  <si>
    <t>2.1.2.04.99.01</t>
  </si>
  <si>
    <t>2.1.2.04.99.01.001</t>
  </si>
  <si>
    <t>Altre riserve indisponibili</t>
  </si>
  <si>
    <t>2.1.2.04.99.99</t>
  </si>
  <si>
    <t>2.1.2.04.99.99.999</t>
  </si>
  <si>
    <t>Altri conferimenti di capitale</t>
  </si>
  <si>
    <t>Lasciti e donazioni vincolati</t>
  </si>
  <si>
    <t>2.1.3.01.01.01</t>
  </si>
  <si>
    <t>2.1.3.01.01.01.001</t>
  </si>
  <si>
    <t>Lasciti e donazioni non vincolati</t>
  </si>
  <si>
    <t>2.1.3.02.01.01</t>
  </si>
  <si>
    <t>2.1.3.02.01.01.001</t>
  </si>
  <si>
    <t>Beni patrimoniali acquisiti per devoluzione</t>
  </si>
  <si>
    <t>2.1.3.03.01.01</t>
  </si>
  <si>
    <t>2.1.3.03.01.01.001</t>
  </si>
  <si>
    <t>Conferimenti di capitale da pubbliche amministrazioni</t>
  </si>
  <si>
    <t>2.1.3.04.01.01</t>
  </si>
  <si>
    <t>2.1.3.04.01.01.001</t>
  </si>
  <si>
    <t>Altri conferimenti di capitale a enti pubblici n.a.c.</t>
  </si>
  <si>
    <t>2.1.3.05</t>
  </si>
  <si>
    <t>2.1.3.05.01</t>
  </si>
  <si>
    <t>2.1.3.05.01.01</t>
  </si>
  <si>
    <t>2.1.3.05.01.01.001</t>
  </si>
  <si>
    <t>Risultato economico dell'esercizio</t>
  </si>
  <si>
    <t>2.1.4.01.01.01</t>
  </si>
  <si>
    <t>2.1.4.01.01.01.001</t>
  </si>
  <si>
    <t>Risultati economici positivi/negativi portati a nuovo</t>
  </si>
  <si>
    <t>2.1.5</t>
  </si>
  <si>
    <t>2.1.5.01</t>
  </si>
  <si>
    <t>2.1.5.01.01</t>
  </si>
  <si>
    <t>2.1.5.01.01.01</t>
  </si>
  <si>
    <t>2.1.5.01.01.01.001</t>
  </si>
  <si>
    <t>3.3.0.0.0</t>
  </si>
  <si>
    <t xml:space="preserve">Riserve negative per beni indisponibili </t>
  </si>
  <si>
    <t>2.1.6</t>
  </si>
  <si>
    <t>2.1.6.01</t>
  </si>
  <si>
    <t>2.1.6.01.01</t>
  </si>
  <si>
    <t>2.1.6.01.01.01</t>
  </si>
  <si>
    <t>2.1.6.01.01.01.001</t>
  </si>
  <si>
    <t>3.2.2.2.0</t>
  </si>
  <si>
    <t>Fondi per rischi e oneri e altri fondi</t>
  </si>
  <si>
    <t xml:space="preserve">Fondi per trattamento di quiescenza </t>
  </si>
  <si>
    <t>2.2.1.01.01.01</t>
  </si>
  <si>
    <t>2.2.1.01.01.01.001</t>
  </si>
  <si>
    <t>4.10.1.0.0</t>
  </si>
  <si>
    <t>Fondi per imposte</t>
  </si>
  <si>
    <t>2.2.2.01.01.01</t>
  </si>
  <si>
    <t>2.2.2.01.01.01.001</t>
  </si>
  <si>
    <t>5.10.2.0.0</t>
  </si>
  <si>
    <t>Fondo ammortamento</t>
  </si>
  <si>
    <t>Fondo ammortamento di immobilizzazioni materiali</t>
  </si>
  <si>
    <t>Fondo ammortamento mezzi di trasporto ad uso civile, di sicurezza e ordine pubblico</t>
  </si>
  <si>
    <t>2.2.3.01.01.01</t>
  </si>
  <si>
    <t>Fondo ammortamento mezzi di trasporto stradale</t>
  </si>
  <si>
    <t>2.2.3.01.01.01.001</t>
  </si>
  <si>
    <t>4.15.2.5.2</t>
  </si>
  <si>
    <t>Fondo ammortamento mezzi di trasporto aerei</t>
  </si>
  <si>
    <t>2.2.3.01.01.01.002</t>
  </si>
  <si>
    <t>Fondo ammortamento mezzi di trasporto per vie d'acqua</t>
  </si>
  <si>
    <t>2.2.3.01.01.01.003</t>
  </si>
  <si>
    <t>Fondo ammortamento altri mezzi di trasporto ad uso civile, di sicurezza e ordine pubblico n.a.c.</t>
  </si>
  <si>
    <t>2.2.3.01.01.01.999</t>
  </si>
  <si>
    <t>Fondo ammortamento mobili e arredi</t>
  </si>
  <si>
    <t>2.2.3.01.03.01</t>
  </si>
  <si>
    <t>Fondo ammortamento mobili e arredi per ufficio</t>
  </si>
  <si>
    <t>2.2.3.01.03.01.001</t>
  </si>
  <si>
    <t>4.15.2.1.2</t>
  </si>
  <si>
    <t>Fondo ammortamento mobili e arredi per alloggi e pertinenze</t>
  </si>
  <si>
    <t>2.2.3.01.03.01.002</t>
  </si>
  <si>
    <t>4.15.3.7.2</t>
  </si>
  <si>
    <t>Fondo ammortamento mobili e arredi per laboratori</t>
  </si>
  <si>
    <t>2.2.3.01.03.01.003</t>
  </si>
  <si>
    <t>Fondo ammortamento mobili e arredi n.a.c.</t>
  </si>
  <si>
    <t>2.2.3.01.03.01.999</t>
  </si>
  <si>
    <t>Fondo ammortamento impianti e macchinari</t>
  </si>
  <si>
    <t>2.2.3.01.04</t>
  </si>
  <si>
    <t>2.2.3.01.04.01</t>
  </si>
  <si>
    <t>Fondo ammortamento macchinari</t>
  </si>
  <si>
    <t>2.2.3.01.04.01.001</t>
  </si>
  <si>
    <t>4.15.3.3.2</t>
  </si>
  <si>
    <t>Fondo ammortamento impianti</t>
  </si>
  <si>
    <t>2.2.3.01.04.01.002</t>
  </si>
  <si>
    <t xml:space="preserve">Fondo ammortamento attrezzature </t>
  </si>
  <si>
    <t>2.2.3.01.05</t>
  </si>
  <si>
    <t>Fondo ammortamento attrezzature</t>
  </si>
  <si>
    <t>2.2.3.01.05.01</t>
  </si>
  <si>
    <t>Fondo ammortamento attrezzature scientifiche</t>
  </si>
  <si>
    <t>2.2.3.01.05.01.001</t>
  </si>
  <si>
    <t>4.15.3.4.2</t>
  </si>
  <si>
    <t>Fondo ammortamento attrezzature sanitarie</t>
  </si>
  <si>
    <t>2.2.3.01.05.01.002</t>
  </si>
  <si>
    <t>4.15.2.4.2</t>
  </si>
  <si>
    <t>Fondo ammortamento attrezzature n.a.c.</t>
  </si>
  <si>
    <t>2.2.3.01.05.01.999</t>
  </si>
  <si>
    <t>Fondo ammortamento macchine per ufficio</t>
  </si>
  <si>
    <t>2.2.3.01.06</t>
  </si>
  <si>
    <t>2.2.3.01.06.01</t>
  </si>
  <si>
    <t>2.2.3.01.06.01.001</t>
  </si>
  <si>
    <t>4.15.3.6.2</t>
  </si>
  <si>
    <t>Fondo ammortamento hardware</t>
  </si>
  <si>
    <t>2.2.3.01.07</t>
  </si>
  <si>
    <t>2.2.3.01.07.01</t>
  </si>
  <si>
    <t>Fondo ammortamento server</t>
  </si>
  <si>
    <t>2.2.3.01.07.01.001</t>
  </si>
  <si>
    <t>Fondo ammortamento postazioni di lavoro</t>
  </si>
  <si>
    <t>2.2.3.01.07.01.002</t>
  </si>
  <si>
    <t>Fondo ammortamento periferiche</t>
  </si>
  <si>
    <t>2.2.3.01.07.01.003</t>
  </si>
  <si>
    <t>Fondo ammortamento apparati di telecomunicazione</t>
  </si>
  <si>
    <t>2.2.3.01.07.01.004</t>
  </si>
  <si>
    <t>Fondo ammortamento tablet e dispositvi di telefonia fissa e mobile</t>
  </si>
  <si>
    <t>2.2.3.01.07.01.005</t>
  </si>
  <si>
    <t>Fondo ammortamento hardware n.a.c.</t>
  </si>
  <si>
    <t>2.2.3.01.07.01.999</t>
  </si>
  <si>
    <t>Fondo ammortamento armi</t>
  </si>
  <si>
    <t>2.2.3.01.08</t>
  </si>
  <si>
    <t>2.2.3.01.08.01</t>
  </si>
  <si>
    <t>Fondo ammortamento armi leggere ad uso civile e per ordine pubblico e sicurezza</t>
  </si>
  <si>
    <t>2.2.3.01.08.01.001</t>
  </si>
  <si>
    <t>4.15.2.9.2</t>
  </si>
  <si>
    <t>Fondo ammortamento armi n.a.c.</t>
  </si>
  <si>
    <t>2.2.3.01.08.01.999</t>
  </si>
  <si>
    <t>Fondo ammortamento beni immobili</t>
  </si>
  <si>
    <t>2.2.3.01.09</t>
  </si>
  <si>
    <t>2.2.3.01.09.01</t>
  </si>
  <si>
    <t>Fondo ammortamento di Fabbricati ad uso abitativo</t>
  </si>
  <si>
    <t>2.2.3.01.09.01.001</t>
  </si>
  <si>
    <t>4.15.3.2.2</t>
  </si>
  <si>
    <t>Fondi ammortamento di Fabbricati ad uso commerciale</t>
  </si>
  <si>
    <t>2.2.3.01.09.01.002</t>
  </si>
  <si>
    <t>Fondi ammortamento di Fabbricati ad uso scolastico</t>
  </si>
  <si>
    <t>2.2.3.01.09.01.003</t>
  </si>
  <si>
    <t>4.15.2.2.2</t>
  </si>
  <si>
    <t>Fondi ammortamento di Fabbricati industriali e costruzioni leggere</t>
  </si>
  <si>
    <t>2.2.3.01.09.01.004</t>
  </si>
  <si>
    <t>Fondi ammortamento di Fabbricati rurali</t>
  </si>
  <si>
    <t>2.2.3.01.09.01.005</t>
  </si>
  <si>
    <t>Fondi ammortamento di Fabbricati Ospedalieri e altre strutture sanitarie</t>
  </si>
  <si>
    <t>2.2.3.01.09.01.006</t>
  </si>
  <si>
    <t>Fondi ammortamento di Opere destinate al culto</t>
  </si>
  <si>
    <t>2.2.3.01.09.01.007</t>
  </si>
  <si>
    <t>4.15.2.11.2</t>
  </si>
  <si>
    <t>Fondi ammortamento di Infrastrutture telematiche</t>
  </si>
  <si>
    <t>2.2.3.01.09.01.008</t>
  </si>
  <si>
    <t>4.15.3.9.2</t>
  </si>
  <si>
    <t>Fondi ammortamento di Infrastrutture idrauliche</t>
  </si>
  <si>
    <t>2.2.3.01.09.01.009</t>
  </si>
  <si>
    <t>Fondi ammortamento di Infrastrutture portuali e aeroportuali</t>
  </si>
  <si>
    <t>2.2.3.01.09.01.010</t>
  </si>
  <si>
    <t>Fondi ammortamento di Infrastrutture stradali</t>
  </si>
  <si>
    <t>2.2.3.01.09.01.011</t>
  </si>
  <si>
    <t>Fondi ammortamento di Altre vie di comunicazione</t>
  </si>
  <si>
    <t>2.2.3.01.09.01.012</t>
  </si>
  <si>
    <t>Fondi ammortamento di Opere per la sistemazione del suolo</t>
  </si>
  <si>
    <t>2.2.3.01.09.01.013</t>
  </si>
  <si>
    <t>Fondi ammortamento di Cimiteri</t>
  </si>
  <si>
    <t>2.2.3.01.09.01.014</t>
  </si>
  <si>
    <t>Fondi ammortamento di Impianti sportivi</t>
  </si>
  <si>
    <t>2.2.3.01.09.01.015</t>
  </si>
  <si>
    <t>Fondi ammortamento di Fabbricati destinati ad asili nido</t>
  </si>
  <si>
    <t>2.2.3.01.09.01.016</t>
  </si>
  <si>
    <t>Fondi ammortamento di Musei, teatri e biblioteche</t>
  </si>
  <si>
    <t>2.2.3.01.09.01.017</t>
  </si>
  <si>
    <t>Fondi ammortamento fabbricati ad uso strumentale</t>
  </si>
  <si>
    <t>2.2.3.01.09.01.018</t>
  </si>
  <si>
    <t>Fondi ammortamento di Beni immobili n.a.c.</t>
  </si>
  <si>
    <t>2.2.3.01.09.01.999</t>
  </si>
  <si>
    <t>Fondo ammortamento altri beni materiali</t>
  </si>
  <si>
    <t>2.2.3.01.99.01</t>
  </si>
  <si>
    <t>Fondo ammortamento di materiale bibliografico</t>
  </si>
  <si>
    <t>2.2.3.01.99.01.001</t>
  </si>
  <si>
    <t>Fondo ammortamento di strumenti musicali</t>
  </si>
  <si>
    <t>2.2.3.01.99.01.002</t>
  </si>
  <si>
    <t>Fondo ammortamento di altri beni materiali diversi</t>
  </si>
  <si>
    <t>2.2.3.01.99.01.999</t>
  </si>
  <si>
    <t>Fondo ammortamento di immobilizzazioni immateriali</t>
  </si>
  <si>
    <t>2.2.3.02</t>
  </si>
  <si>
    <t>Fondo ammortamento costi di avviamento</t>
  </si>
  <si>
    <t>2.2.3.02.01</t>
  </si>
  <si>
    <t>2.2.3.02.01.01</t>
  </si>
  <si>
    <t>2.2.3.02.01.01.001</t>
  </si>
  <si>
    <t>4.14.4.3.0</t>
  </si>
  <si>
    <t>Fondo ammortamento software</t>
  </si>
  <si>
    <t>2.2.3.02.02</t>
  </si>
  <si>
    <t>2.2.3.02.02.01</t>
  </si>
  <si>
    <t>2.2.3.02.02.01.001</t>
  </si>
  <si>
    <t>4.14.1.3.0</t>
  </si>
  <si>
    <t>Fondo ammortamento brevetti</t>
  </si>
  <si>
    <t>2.2.3.02.03</t>
  </si>
  <si>
    <t>2.2.3.02.03.01</t>
  </si>
  <si>
    <t>2.2.3.02.03.01.001</t>
  </si>
  <si>
    <t>Fondo ammortamento opere dell'ingegno e diritti d'autore</t>
  </si>
  <si>
    <t>2.2.3.02.04</t>
  </si>
  <si>
    <t>2.2.3.02.04.01</t>
  </si>
  <si>
    <t>2.2.3.02.04.01.001</t>
  </si>
  <si>
    <t>Fondo ammortamento di altri beni immateriali diversi</t>
  </si>
  <si>
    <t>2.2.3.02.99</t>
  </si>
  <si>
    <t>2.2.3.02.99.99</t>
  </si>
  <si>
    <t>2.2.3.02.99.99.999</t>
  </si>
  <si>
    <t>4.14.5.3.0</t>
  </si>
  <si>
    <t>Fondo per svalutazione crediti</t>
  </si>
  <si>
    <t>Fondo svalutazione crediti</t>
  </si>
  <si>
    <t>2.2.4.01.01.01</t>
  </si>
  <si>
    <t>2.2.4.01.01.01.001</t>
  </si>
  <si>
    <t>4.10.3.0.0</t>
  </si>
  <si>
    <t>Altri fondi</t>
  </si>
  <si>
    <t>2.2.9</t>
  </si>
  <si>
    <t>Fondo rinnovi contrattuali</t>
  </si>
  <si>
    <t>2.2.9.01</t>
  </si>
  <si>
    <t>2.2.9.01.01</t>
  </si>
  <si>
    <t>2.2.9.01.01.01</t>
  </si>
  <si>
    <t>2.2.9.01.01.01.001</t>
  </si>
  <si>
    <t>Fondo ammortamento titoli</t>
  </si>
  <si>
    <t>2.2.9.02</t>
  </si>
  <si>
    <t>2.2.9.02.01</t>
  </si>
  <si>
    <t>2.2.9.02.01.01</t>
  </si>
  <si>
    <t>2.2.9.02.01.01.001</t>
  </si>
  <si>
    <t>2.2.9.99</t>
  </si>
  <si>
    <t>Fondo perdite società e enti partecipati</t>
  </si>
  <si>
    <t>2.2.9.99.01</t>
  </si>
  <si>
    <t>2.2.9.99.01.01</t>
  </si>
  <si>
    <t>Fondo perdite società partecipate</t>
  </si>
  <si>
    <t>2.2.9.99.01.01.001</t>
  </si>
  <si>
    <t xml:space="preserve">Fondo perdite enti partecipati </t>
  </si>
  <si>
    <t>2.2.9.99.01.01.002</t>
  </si>
  <si>
    <t>2.2.9.99.99</t>
  </si>
  <si>
    <t>2.2.9.99.99.99</t>
  </si>
  <si>
    <t>2.2.9.99.99.99.999</t>
  </si>
  <si>
    <t>Fondo per trattamento fine rapporto</t>
  </si>
  <si>
    <t>2.3.1.01.01.01</t>
  </si>
  <si>
    <t>2.3.1.01.01.01.001</t>
  </si>
  <si>
    <t>Debiti</t>
  </si>
  <si>
    <t>Debiti da finanziamento</t>
  </si>
  <si>
    <t>Prestiti obbligazionari</t>
  </si>
  <si>
    <t>Titoli a tasso fisso, breve termine, valuta domestica</t>
  </si>
  <si>
    <t>2.4.1.01.01.01</t>
  </si>
  <si>
    <t>2.4.1.01.01.01.001</t>
  </si>
  <si>
    <t>5.1.0.0.0</t>
  </si>
  <si>
    <t>Titoli a tasso fisso, breve termine, valuta estera</t>
  </si>
  <si>
    <t>2.4.1.01.02</t>
  </si>
  <si>
    <t>2.4.1.01.02.01</t>
  </si>
  <si>
    <t>2.4.1.01.02.01.001</t>
  </si>
  <si>
    <t>Titoli a tasso fisso, M/L termine, valuta domestica</t>
  </si>
  <si>
    <t>2.4.1.01.03</t>
  </si>
  <si>
    <t>2.4.1.01.03.01</t>
  </si>
  <si>
    <t>2.4.1.01.03.01.001</t>
  </si>
  <si>
    <t>4.1.0.0.0</t>
  </si>
  <si>
    <t>Titoli a tasso fisso, M/L termine, valuta estera</t>
  </si>
  <si>
    <t>2.4.1.01.04</t>
  </si>
  <si>
    <t>2.4.1.01.04.01</t>
  </si>
  <si>
    <t>2.4.1.01.04.01.001</t>
  </si>
  <si>
    <t>Titoli a tasso variabile, breve termine termine, valuta domestica</t>
  </si>
  <si>
    <t>2.4.1.01.05</t>
  </si>
  <si>
    <t>2.4.1.01.05.01</t>
  </si>
  <si>
    <t>2.4.1.01.05.01.001</t>
  </si>
  <si>
    <t>Titoli a tasso variabile, breve termine termine, valuta estera</t>
  </si>
  <si>
    <t>2.4.1.01.06</t>
  </si>
  <si>
    <t>2.4.1.01.06.01</t>
  </si>
  <si>
    <t>2.4.1.01.06.01.001</t>
  </si>
  <si>
    <t>Titoli a tasso variabile, M/L termine, valuta domestica</t>
  </si>
  <si>
    <t>2.4.1.01.07</t>
  </si>
  <si>
    <t>2.4.1.01.07.01</t>
  </si>
  <si>
    <t>2.4.1.01.07.01.001</t>
  </si>
  <si>
    <t>Titoli a tasso variabile, M/L termine, valuta estera</t>
  </si>
  <si>
    <t>2.4.1.01.08</t>
  </si>
  <si>
    <t>2.4.1.01.08.01</t>
  </si>
  <si>
    <t>2.4.1.01.08.01.001</t>
  </si>
  <si>
    <t>Debiti per interessi passivi su titoli</t>
  </si>
  <si>
    <t>2.4.1.01.09</t>
  </si>
  <si>
    <t>Debiti per interessi passivi su titoli obbligazionari a breve termine in valuta domestica</t>
  </si>
  <si>
    <t>2.4.1.01.09.01</t>
  </si>
  <si>
    <t>2.4.1.01.09.01.001</t>
  </si>
  <si>
    <t>5.5.0.0.0</t>
  </si>
  <si>
    <t>2.4.1.01.09.01.002</t>
  </si>
  <si>
    <t>Debiti per interessi passivi su titoli obbligazionari a medio - lungo termine in valuta domestica</t>
  </si>
  <si>
    <t>2.4.1.01.09.03</t>
  </si>
  <si>
    <t>2.4.1.01.09.03.001</t>
  </si>
  <si>
    <t>2.4.1.01.09.03.002</t>
  </si>
  <si>
    <t>Debiti per interessi passivi su titoli obbligazionari a medio - lungo termine in valuta estera</t>
  </si>
  <si>
    <t>2.4.1.01.09.04</t>
  </si>
  <si>
    <t>2.4.1.01.09.04.001</t>
  </si>
  <si>
    <t>2.4.1.01.09.04.002</t>
  </si>
  <si>
    <t>Debiti verso banche e istituto tesoriere</t>
  </si>
  <si>
    <t>Debiti per anticipazioni</t>
  </si>
  <si>
    <t>2.4.1.02.01.01</t>
  </si>
  <si>
    <t>2.4.1.02.01.01.001</t>
  </si>
  <si>
    <t>5.2.0.0.0</t>
  </si>
  <si>
    <t>Debiti per interessi su anticipazioni</t>
  </si>
  <si>
    <t>2.4.1.02.02</t>
  </si>
  <si>
    <t>Debiti per interessi passivi su anticipazioni di tesoreria degli istituti tesorieri cassieri</t>
  </si>
  <si>
    <t>2.4.1.02.02.01</t>
  </si>
  <si>
    <t>2.4.1.02.02.01.001</t>
  </si>
  <si>
    <t>Debiti per interessi passivi su conti di tesoreria dello Stato o di altre amministrazioni pubbliche</t>
  </si>
  <si>
    <t>2.4.1.02.03</t>
  </si>
  <si>
    <t>Debiti per Interessi ad Amministrazioni Centrali su conti della tesoreria dello Stato o di altre Amministrazioni pubbliche</t>
  </si>
  <si>
    <t>2.4.1.02.03.01</t>
  </si>
  <si>
    <t>2.4.1.02.03.01.001</t>
  </si>
  <si>
    <t>5.4.3.0.0</t>
  </si>
  <si>
    <t>Debiti per Interessi a Amministrazioni Locali su conti della tesoreria dello Stato o di altre Amministrazioni pubbliche</t>
  </si>
  <si>
    <t>2.4.1.02.03.02</t>
  </si>
  <si>
    <t>2.4.1.02.03.02.001</t>
  </si>
  <si>
    <t>Debiti per Interessi a Enti previdenziali su conti della tesoreria dello Stato o di altre Amministrazioni pubbliche</t>
  </si>
  <si>
    <t>2.4.1.02.03.03</t>
  </si>
  <si>
    <t>2.4.1.02.03.03.001</t>
  </si>
  <si>
    <t>Monete in circolazione</t>
  </si>
  <si>
    <t>2.4.1.02.04</t>
  </si>
  <si>
    <t>2.4.1.02.04.01</t>
  </si>
  <si>
    <t>2.4.1.02.04.01.001</t>
  </si>
  <si>
    <t>Debiti verso Amministrazioni pubbliche</t>
  </si>
  <si>
    <t>Finanziamenti a breve termine da Amministrazioni Pubbliche</t>
  </si>
  <si>
    <t>Finanziamenti a breve termine da Amministrazioni Centrali</t>
  </si>
  <si>
    <t>2.4.1.03.01.01</t>
  </si>
  <si>
    <t>Finanziamenti a breve termine da Ministeri</t>
  </si>
  <si>
    <t>2.4.1.03.01.01.001</t>
  </si>
  <si>
    <t>Finanziamenti a breve termine da Presidenza del Consiglio dei Ministri</t>
  </si>
  <si>
    <t>2.4.1.03.01.01.002</t>
  </si>
  <si>
    <t>Finanziamenti a breve termine da Organi Costituzionali e di rilievo costituzionale</t>
  </si>
  <si>
    <t>2.4.1.03.01.01.003</t>
  </si>
  <si>
    <t>Finanziamenti a breve termine da Agenzie Fiscali</t>
  </si>
  <si>
    <t>2.4.1.03.01.01.004</t>
  </si>
  <si>
    <t>Finanziamenti a breve termine da enti di regolazione dell'attività economica</t>
  </si>
  <si>
    <t>2.4.1.03.01.01.005</t>
  </si>
  <si>
    <t>Finanziamenti a breve termine da Gruppo Equitalia</t>
  </si>
  <si>
    <t>2.4.1.03.01.01.006</t>
  </si>
  <si>
    <t>Finanziamenti a breve termine da Anas S.p.A.</t>
  </si>
  <si>
    <t>2.4.1.03.01.01.007</t>
  </si>
  <si>
    <t>Finanziamenti a breve termine da altri enti centrali produttori di servizi economici</t>
  </si>
  <si>
    <t>2.4.1.03.01.01.008</t>
  </si>
  <si>
    <t>Finanziamenti a breve termine da autorità amministrative indipendenti</t>
  </si>
  <si>
    <t>2.4.1.03.01.01.009</t>
  </si>
  <si>
    <t>Finanziamenti a breve termine da enti centrali a struttura associativa</t>
  </si>
  <si>
    <t>2.4.1.03.01.01.010</t>
  </si>
  <si>
    <t>Finanziamenti a breve termine da enti centrali produttori di servizi assistenziali, ricreativi e culturali</t>
  </si>
  <si>
    <t>2.4.1.03.01.01.011</t>
  </si>
  <si>
    <t>Finanziamenti a breve termine da enti e istituzioni centrali di ricerca e Istituti e stazioni sperimentali per la ricerca</t>
  </si>
  <si>
    <t>2.4.1.03.01.01.012</t>
  </si>
  <si>
    <t>Finanziamenti a breve termine da altre Amministrazioni Centrali n.a.c.</t>
  </si>
  <si>
    <t>2.4.1.03.01.01.999</t>
  </si>
  <si>
    <t>Finanziamenti a breve termine da amministrazioni Locali</t>
  </si>
  <si>
    <t>2.4.1.03.01.02</t>
  </si>
  <si>
    <t>Finanziamenti a breve termine da Regioni e province autonome</t>
  </si>
  <si>
    <t>2.4.1.03.01.02.001</t>
  </si>
  <si>
    <t>Finanziamenti a breve termine da Province</t>
  </si>
  <si>
    <t>2.4.1.03.01.02.002</t>
  </si>
  <si>
    <t>Finanziamenti a breve termine da Comuni</t>
  </si>
  <si>
    <t>2.4.1.03.01.02.003</t>
  </si>
  <si>
    <t>Finanziamenti a breve termine da Città metropolitane e Roma capitale</t>
  </si>
  <si>
    <t>2.4.1.03.01.02.004</t>
  </si>
  <si>
    <t>Finanziamenti a breve termine da Unioni di Comuni</t>
  </si>
  <si>
    <t>2.4.1.03.01.02.005</t>
  </si>
  <si>
    <t>Finanziamenti a breve termine da Comunità Montane</t>
  </si>
  <si>
    <t>2.4.1.03.01.02.006</t>
  </si>
  <si>
    <t>Finanziamenti a breve termine da Camere di Commercio</t>
  </si>
  <si>
    <t>2.4.1.03.01.02.007</t>
  </si>
  <si>
    <t>Finanziamenti a breve termine da Università</t>
  </si>
  <si>
    <t>2.4.1.03.01.02.008</t>
  </si>
  <si>
    <t>Finanziamenti a breve termine da Parchi nazionali e consorzi ed enti autonomi gestori di parchi e aree naturali protette</t>
  </si>
  <si>
    <t>2.4.1.03.01.02.009</t>
  </si>
  <si>
    <t>Finanziamenti a breve termine da Autorità Portuali</t>
  </si>
  <si>
    <t>2.4.1.03.01.02.010</t>
  </si>
  <si>
    <t xml:space="preserve">Finanziamenti a breve termine da Aziende sanitarie locali </t>
  </si>
  <si>
    <t>2.4.1.03.01.02.011</t>
  </si>
  <si>
    <t>Finanziamenti a breve termine da Aziende ospedaliere e Aziende ospedaliere universitarie integrate con il SSN</t>
  </si>
  <si>
    <t>2.4.1.03.01.02.012</t>
  </si>
  <si>
    <t>Finanziamenti a breve termine da Policlinici</t>
  </si>
  <si>
    <t>2.4.1.03.01.02.013</t>
  </si>
  <si>
    <t>Finanziamenti a breve termine da Istituti di ricovero e cura a carattere scientifico pubblici</t>
  </si>
  <si>
    <t>2.4.1.03.01.02.014</t>
  </si>
  <si>
    <t>Finanziamenti a breve termine da altre Amministrazioni Locali produttrici di servizi sanitari</t>
  </si>
  <si>
    <t>2.4.1.03.01.02.015</t>
  </si>
  <si>
    <t>Finanziamenti a breve termine da Agenzie regionali per le erogazioni in agricoltura</t>
  </si>
  <si>
    <t>2.4.1.03.01.02.016</t>
  </si>
  <si>
    <t>Finanziamenti a breve termine da altri enti e agenzie regionali e sub regionali</t>
  </si>
  <si>
    <t>2.4.1.03.01.02.017</t>
  </si>
  <si>
    <t>Finanziamenti a breve termine da Consorzi di enti locali</t>
  </si>
  <si>
    <t>2.4.1.03.01.02.018</t>
  </si>
  <si>
    <t>Finanziamenti a breve termine da Fondazioni e istituzioni liriche locali e da teatri stabili di iniziativa pubblica</t>
  </si>
  <si>
    <t>2.4.1.03.01.02.019</t>
  </si>
  <si>
    <t>Finanziamenti a breve termine da altre Amministrazioni Locali n.a.c.</t>
  </si>
  <si>
    <t>2.4.1.03.01.02.999</t>
  </si>
  <si>
    <t>Finanziamenti a breve termine da Enti previdenziali</t>
  </si>
  <si>
    <t>2.4.1.03.01.03</t>
  </si>
  <si>
    <t>Finanziamenti a breve termine da INPS</t>
  </si>
  <si>
    <t>2.4.1.03.01.03.001</t>
  </si>
  <si>
    <t>Finanziamenti a breve termine da INAIL</t>
  </si>
  <si>
    <t>2.4.1.03.01.03.002</t>
  </si>
  <si>
    <t>Finanziamenti a breve termine da altri Enti di Previdenza n.a.c.</t>
  </si>
  <si>
    <t>2.4.1.03.01.03.999</t>
  </si>
  <si>
    <t>Debiti da anticipazioni sanità della tesoreria statale</t>
  </si>
  <si>
    <t>2.4.1.03.01.04</t>
  </si>
  <si>
    <t>2.4.1.03.01.04.001</t>
  </si>
  <si>
    <t>Debiti per anticipazioni a titolo oneroso da Amministrazioni pubbliche</t>
  </si>
  <si>
    <t>2.4.1.03.02</t>
  </si>
  <si>
    <t>Debiti per anticipazioni a titolo oneroso da Amministrazioni centrali</t>
  </si>
  <si>
    <t>2.4.1.03.02.01</t>
  </si>
  <si>
    <t>2.4.1.03.02.01.001</t>
  </si>
  <si>
    <t>Debiti per anticipazioni a titolo oneroso da Amministrazioni locali</t>
  </si>
  <si>
    <t>2.4.1.03.02.02</t>
  </si>
  <si>
    <t>2.4.1.03.02.02.001</t>
  </si>
  <si>
    <t>Debiti per anticipazioni a titolo oneroso da Enti di Previdenza</t>
  </si>
  <si>
    <t>2.4.1.03.02.03</t>
  </si>
  <si>
    <t>2.4.1.03.02.03.001</t>
  </si>
  <si>
    <t>Debiti per anticipazioni a titolo non oneroso da Amministrazioni Pubbliche</t>
  </si>
  <si>
    <t>2.4.1.03.03</t>
  </si>
  <si>
    <t>Debiti per anticipazioni a titolo non oneroso da Amministrazioni centrali</t>
  </si>
  <si>
    <t>2.4.1.03.03.01</t>
  </si>
  <si>
    <t>2.4.1.03.03.01.001</t>
  </si>
  <si>
    <t>Debiti per anticipazioni a titolo non oneroso da Amministrazioni locali</t>
  </si>
  <si>
    <t>2.4.1.03.03.02</t>
  </si>
  <si>
    <t>2.4.1.03.03.02.001</t>
  </si>
  <si>
    <t>Debiti per anticipazioni a titolo non oneroso da Enti di Previdenza</t>
  </si>
  <si>
    <t>2.4.1.03.03.03</t>
  </si>
  <si>
    <t>2.4.1.03.03.03.001</t>
  </si>
  <si>
    <t>Finanziamenti a medio / lungo  termine da Amministrazioni pubbliche</t>
  </si>
  <si>
    <t>2.4.1.03.04</t>
  </si>
  <si>
    <t>Finanziamenti a medio / lungo  termine da Amministrazioni centrali</t>
  </si>
  <si>
    <t>2.4.1.03.04.01</t>
  </si>
  <si>
    <t>Mutui e altri finanziamenti a medio lungo termine da Ministeri</t>
  </si>
  <si>
    <t>2.4.1.03.04.01.001</t>
  </si>
  <si>
    <t>4.4.3.0.0</t>
  </si>
  <si>
    <t>Mutui e altri finanziamenti a medio lungo termine da Presidenza del Consiglio dei Ministri</t>
  </si>
  <si>
    <t>2.4.1.03.04.01.002</t>
  </si>
  <si>
    <t>Mutui e altri finanziamenti a medio lungo termine da Organi Costituzionali e di rilievo costituzionale</t>
  </si>
  <si>
    <t>2.4.1.03.04.01.003</t>
  </si>
  <si>
    <t>Mutui e altri finanziamenti a medio lungo termine da Agenzie Fiscali</t>
  </si>
  <si>
    <t>2.4.1.03.04.01.004</t>
  </si>
  <si>
    <t>Mutui e altri finanziamenti a medio lungo termine da enti di regolazione dell'attività economica</t>
  </si>
  <si>
    <t>2.4.1.03.04.01.005</t>
  </si>
  <si>
    <t>Mutui e altri finanziamenti a medio lungo termine da Gruppo Equitalia</t>
  </si>
  <si>
    <t>2.4.1.03.04.01.006</t>
  </si>
  <si>
    <t>Mutui e altri finanziamenti a medio lungo termine da Anas S.p.A.</t>
  </si>
  <si>
    <t>2.4.1.03.04.01.007</t>
  </si>
  <si>
    <t>Mutui e altri finanziamenti a medio lungo termine da altri enti centrali produttori di servizi economici</t>
  </si>
  <si>
    <t>2.4.1.03.04.01.008</t>
  </si>
  <si>
    <t>Mutui e altri finanziamenti a medio lungo termine da autorità amministrative indipendenti</t>
  </si>
  <si>
    <t>2.4.1.03.04.01.009</t>
  </si>
  <si>
    <t>Mutui e altri finanziamenti a medio lungo termine da enti centrali a struttura associativa</t>
  </si>
  <si>
    <t>2.4.1.03.04.01.010</t>
  </si>
  <si>
    <t>Mutui e altri finanziamenti a medio lungo termine da enti centrali produttori di servizi assistenziali, ricreativi e culturali</t>
  </si>
  <si>
    <t>2.4.1.03.04.01.011</t>
  </si>
  <si>
    <t>Mutui e altri finanziamenti a medio lungo termine da enti e istituzioni centrali di ricerca e Istituti e stazioni sperimentali per la ricerca</t>
  </si>
  <si>
    <t>2.4.1.03.04.01.012</t>
  </si>
  <si>
    <t>Mutui e altri finanziamenti a medio lungo termine da altre Amministrazioni Centrali n.a.c.</t>
  </si>
  <si>
    <t>2.4.1.03.04.01.999</t>
  </si>
  <si>
    <t>Finanziamenti a medio / lungo  termine da Amministrazioni locali</t>
  </si>
  <si>
    <t>2.4.1.03.04.02</t>
  </si>
  <si>
    <t>Mutui e altri finanziamenti a medio lungo termine da Regioni e province autonome</t>
  </si>
  <si>
    <t>2.4.1.03.04.02.001</t>
  </si>
  <si>
    <t>Mutui e altri finanziamenti a medio lungo termine da Province</t>
  </si>
  <si>
    <t>2.4.1.03.04.02.002</t>
  </si>
  <si>
    <t>Mutui e altri finanziamenti a medio lungo termine da Comuni</t>
  </si>
  <si>
    <t>2.4.1.03.04.02.003</t>
  </si>
  <si>
    <t>Mutui e altri finanziamenti a medio lungo termine da Città metropolitane e Roma capitale</t>
  </si>
  <si>
    <t>2.4.1.03.04.02.004</t>
  </si>
  <si>
    <t>Mutui e altri finanziamenti a medio lungo termine da Unioni di Comuni</t>
  </si>
  <si>
    <t>2.4.1.03.04.02.005</t>
  </si>
  <si>
    <t>Mutui e altri finanziamenti a medio lungo termine da Comunità Montane</t>
  </si>
  <si>
    <t>2.4.1.03.04.02.006</t>
  </si>
  <si>
    <t>Mutui e altri finanziamenti a medio lungo termine da Camere di Commercio</t>
  </si>
  <si>
    <t>2.4.1.03.04.02.007</t>
  </si>
  <si>
    <t>Mutui e altri finanziamenti a medio lungo termine da Università</t>
  </si>
  <si>
    <t>2.4.1.03.04.02.008</t>
  </si>
  <si>
    <t>Mutui e altri finanziamenti a medio lungo termine da Parchi nazionali e consorzi ed enti autonomi gestori di parchi e aree naturali protette</t>
  </si>
  <si>
    <t>2.4.1.03.04.02.009</t>
  </si>
  <si>
    <t>Mutui e altri finanziamenti a medio lungo termine da Autorità Portuali</t>
  </si>
  <si>
    <t>2.4.1.03.04.02.010</t>
  </si>
  <si>
    <t xml:space="preserve">Mutui e altri finanziamenti a medio lungo termine da Aziende sanitarie locali </t>
  </si>
  <si>
    <t>2.4.1.03.04.02.011</t>
  </si>
  <si>
    <t>Mutui e altri finanziamenti a medio lungo termine da Aziende ospedaliere e Aziende ospedaliere universitarie integrate con il SSN</t>
  </si>
  <si>
    <t>2.4.1.03.04.02.012</t>
  </si>
  <si>
    <t>Mutui e altri finanziamenti a medio lungo termine da Policlinici</t>
  </si>
  <si>
    <t>2.4.1.03.04.02.013</t>
  </si>
  <si>
    <t>Mutui e altri finanziamenti a medio lungo termine da Istituti di ricovero e cura a carattere scientifico pubblici</t>
  </si>
  <si>
    <t>2.4.1.03.04.02.014</t>
  </si>
  <si>
    <t>Mutui e altri finanziamenti a medio lungo termine da altre Amministrazioni Locali produttrici di servizi sanitari</t>
  </si>
  <si>
    <t>2.4.1.03.04.02.015</t>
  </si>
  <si>
    <t>Mutui e altri finanziamenti a medio lungo termine da Agenzie regionali per le erogazioni in agricoltura</t>
  </si>
  <si>
    <t>2.4.1.03.04.02.016</t>
  </si>
  <si>
    <t>Mutui e altri finanziamenti a medio lungo termine da altri enti e agenzie regionali e sub regionali</t>
  </si>
  <si>
    <t>2.4.1.03.04.02.017</t>
  </si>
  <si>
    <t>Mutui e altri finanziamenti a medio lungo termine da Consorzi di enti locali</t>
  </si>
  <si>
    <t>2.4.1.03.04.02.018</t>
  </si>
  <si>
    <t>Mutui e altri finanziamenti a medio lungo termine da Fondazioni e istituzioni liriche locali e da teatri stabili di iniziativa pubblica</t>
  </si>
  <si>
    <t>2.4.1.03.04.02.019</t>
  </si>
  <si>
    <t>Mutui e altri finanziamenti a medio lungo termine da altre Amministrazioni Locali n.a.c.</t>
  </si>
  <si>
    <t>2.4.1.03.04.02.999</t>
  </si>
  <si>
    <t>Finanziamenti a medio / lungo  termine da enti di previdenza</t>
  </si>
  <si>
    <t>2.4.1.03.04.03</t>
  </si>
  <si>
    <t>Mutui e altri finanziamenti a medio lungo termine da INPS</t>
  </si>
  <si>
    <t>2.4.1.03.04.03.001</t>
  </si>
  <si>
    <t>Mutui e altri finanziamenti a medio lungo termine da INAIL</t>
  </si>
  <si>
    <t>2.4.1.03.04.03.002</t>
  </si>
  <si>
    <t>Mutui e altri finanziamenti a medio lungo termine da altri Enti di Previdenza</t>
  </si>
  <si>
    <t>2.4.1.03.04.03.999</t>
  </si>
  <si>
    <t>Debiti per interessi passivi a Amministrazioni pubbliche su finanziamenti a breve termine</t>
  </si>
  <si>
    <t>2.4.1.03.05</t>
  </si>
  <si>
    <t>Debiti verso Amministrazioni Centrali per interessi passivi su finanziamenti a breve termine</t>
  </si>
  <si>
    <t>2.4.1.03.05.01</t>
  </si>
  <si>
    <t>Debiti per Interessi passivi a Ministeri su finanziamenti a breve termine</t>
  </si>
  <si>
    <t>2.4.1.03.05.01.001</t>
  </si>
  <si>
    <t>Debiti per Interessi passivi a Ministero dell'Istruzione - Istituzioni scolastiche su finanziamenti a breve termine</t>
  </si>
  <si>
    <t>2.4.1.03.05.01.002</t>
  </si>
  <si>
    <t>Debiti per Interessi passivi a Presidenza del Consiglio dei Ministri su finanziamenti a breve termine</t>
  </si>
  <si>
    <t>2.4.1.03.05.01.003</t>
  </si>
  <si>
    <t>Debiti per Interessi passivi a Organi Costituzionali e di rilievo costituzionale su finanziamenti a breve termine</t>
  </si>
  <si>
    <t>2.4.1.03.05.01.004</t>
  </si>
  <si>
    <t>Debiti per Interessi passivi a Agenzie Fiscali su finanziamenti a breve termine</t>
  </si>
  <si>
    <t>2.4.1.03.05.01.005</t>
  </si>
  <si>
    <t>Debiti per Interessi passivi a enti di regolazione dell'attività economica su finanziamenti a breve termine</t>
  </si>
  <si>
    <t>2.4.1.03.05.01.006</t>
  </si>
  <si>
    <t>Debiti per Interessi passivi a Gruppo Equitalia su finanziamenti a breve termine</t>
  </si>
  <si>
    <t>2.4.1.03.05.01.007</t>
  </si>
  <si>
    <t>Debiti per Interessi passivi a Anas S.p.A. su finanziamenti a breve termine</t>
  </si>
  <si>
    <t>2.4.1.03.05.01.008</t>
  </si>
  <si>
    <t>Debiti per Interessi passivi a altri enti centrali produttori di servizi economici su finanziamenti a breve termine</t>
  </si>
  <si>
    <t>2.4.1.03.05.01.009</t>
  </si>
  <si>
    <t>Debiti per Interessi passivi a autorità amministrative indipendenti su finanziamenti a breve termine</t>
  </si>
  <si>
    <t>2.4.1.03.05.01.010</t>
  </si>
  <si>
    <t>Debiti per Interessi passivi a enti centrali a struttura associativa su finanziamenti a breve termine</t>
  </si>
  <si>
    <t>2.4.1.03.05.01.011</t>
  </si>
  <si>
    <t>Debiti per Interessi passivi a enti centrali produttori di servizi assistenziali, ricreativi e culturali su finanziamenti a breve termine</t>
  </si>
  <si>
    <t>2.4.1.03.05.01.012</t>
  </si>
  <si>
    <t>Debiti per Interessi passivi a enti e istituzioni centrali di ricerca e Istituti e stazioni sperimentali per la ricerca su finanziamenti a breve termine</t>
  </si>
  <si>
    <t>2.4.1.03.05.01.013</t>
  </si>
  <si>
    <t>Debiti per Interessi passivi a altre Amministrazioni Centrali n.a.c. su finanziamenti a breve termine</t>
  </si>
  <si>
    <t>2.4.1.03.05.01.999</t>
  </si>
  <si>
    <t>Debiti verso Amministrazioni Locali per interessi passivi su finanziamenti a breve termine</t>
  </si>
  <si>
    <t>2.4.1.03.05.02</t>
  </si>
  <si>
    <t>Debiti per Interessi passivi a Regioni e province autonome su finanziamenti a breve termine</t>
  </si>
  <si>
    <t>2.4.1.03.05.02.001</t>
  </si>
  <si>
    <t>Debiti per Interessi passivi a Province su finanziamenti a breve termine</t>
  </si>
  <si>
    <t>2.4.1.03.05.02.002</t>
  </si>
  <si>
    <t>Debiti per Interessi passivi a Comuni su finanziamenti a breve termine</t>
  </si>
  <si>
    <t>2.4.1.03.05.02.003</t>
  </si>
  <si>
    <t>Debiti per Interessi passivi a Città metropolitane e Roma capitale su finanziamenti a breve termine</t>
  </si>
  <si>
    <t>2.4.1.03.05.02.004</t>
  </si>
  <si>
    <t>Debiti per Interessi passivi a Unioni di Comuni su finanziamenti a breve termine</t>
  </si>
  <si>
    <t>2.4.1.03.05.02.005</t>
  </si>
  <si>
    <t>Debiti per Interessi passivi a Comunità Montane su finanziamenti a breve termine</t>
  </si>
  <si>
    <t>2.4.1.03.05.02.006</t>
  </si>
  <si>
    <t>Debiti per Interessi passivi a Camere di Commercio su finanziamenti a breve termine</t>
  </si>
  <si>
    <t>2.4.1.03.05.02.007</t>
  </si>
  <si>
    <t>Debiti per Interessi passivi a Università su finanziamenti a breve termine</t>
  </si>
  <si>
    <t>2.4.1.03.05.02.008</t>
  </si>
  <si>
    <t>Debiti per Interessi passivi a Parchi nazionali e consorzi ed enti autonomi gestori di parchi e aree naturali protette su finanziamenti a breve termine</t>
  </si>
  <si>
    <t>2.4.1.03.05.02.009</t>
  </si>
  <si>
    <t>Debiti per Interessi passivi a Autorità Portuali su finanziamenti a breve termine</t>
  </si>
  <si>
    <t>2.4.1.03.05.02.010</t>
  </si>
  <si>
    <t>Debiti per Interessi passivi a Aziende sanitarie locali su finanziamenti a breve termine</t>
  </si>
  <si>
    <t>2.4.1.03.05.02.011</t>
  </si>
  <si>
    <t>Debiti per Interessi passivi a Aziende ospedaliere e Aziende ospedaliere universitarie integrate con il SSN su finanziamenti a breve termine</t>
  </si>
  <si>
    <t>2.4.1.03.05.02.012</t>
  </si>
  <si>
    <t>Debiti per Interessi passivi a policlinici a titolo di finanziamento del servizio sanitario nazionale su finanziamenti a breve termine</t>
  </si>
  <si>
    <t>2.4.1.03.05.02.013</t>
  </si>
  <si>
    <t>Debiti per Interessi passivi a policlinici su finanziamenti a breve termine</t>
  </si>
  <si>
    <t>2.4.1.03.05.02.014</t>
  </si>
  <si>
    <t>Debiti per Interessi passivi a Istituti di ricovero e cura a carattere scientifico pubblici su finanziamenti a breve termine</t>
  </si>
  <si>
    <t>2.4.1.03.05.02.015</t>
  </si>
  <si>
    <t>Debiti per Interessi passivi a altre Amministrazioni Locali produttrici di servizi sanitari su finanziamenti a breve termine</t>
  </si>
  <si>
    <t>2.4.1.03.05.02.016</t>
  </si>
  <si>
    <t>Debiti per Interessi passivi a Agenzie regionali per le erogazioni in agricoltura su finanziamenti a breve termine</t>
  </si>
  <si>
    <t>2.4.1.03.05.02.017</t>
  </si>
  <si>
    <t>Debiti per Interessi passivi a altri enti e agenzie regionali e sub regionali su finanziamenti a breve termine</t>
  </si>
  <si>
    <t>2.4.1.03.05.02.018</t>
  </si>
  <si>
    <t>Debiti per Interessi passivi a Consorzi di enti locali su finanziamenti a breve termine</t>
  </si>
  <si>
    <t>2.4.1.03.05.02.019</t>
  </si>
  <si>
    <t>Debiti per Interessi passivi a Fondazioni e istituzioni liriche locali e a Teatri stabili di iniziativa pubblica su finanziamenti a breve termine</t>
  </si>
  <si>
    <t>2.4.1.03.05.02.020</t>
  </si>
  <si>
    <t>Debiti per Interessi passivi a altre Amministrazioni Locali n.a.c. su finanziamenti a breve termine</t>
  </si>
  <si>
    <t>2.4.1.03.05.02.999</t>
  </si>
  <si>
    <t>Debiti verso Enti previdenziali per interessi passivi su finanziamenti a breve termine</t>
  </si>
  <si>
    <t>2.4.1.03.05.03</t>
  </si>
  <si>
    <r>
      <t>Debiti per Interessi passivi a INPS su</t>
    </r>
    <r>
      <rPr>
        <sz val="8"/>
        <rFont val="Calibri"/>
        <family val="2"/>
      </rPr>
      <t xml:space="preserve"> finanziamenti a breve termine </t>
    </r>
  </si>
  <si>
    <t>2.4.1.03.05.03.001</t>
  </si>
  <si>
    <r>
      <t xml:space="preserve">Debiti per Interessi passivi a INAIL </t>
    </r>
    <r>
      <rPr>
        <sz val="8"/>
        <rFont val="Calibri"/>
        <family val="2"/>
      </rPr>
      <t xml:space="preserve">su  finanziamenti a breve termine </t>
    </r>
  </si>
  <si>
    <t>2.4.1.03.05.03.002</t>
  </si>
  <si>
    <r>
      <t>Debiti per Interessi passivi a altri Enti di Previdenza n.a.c. su</t>
    </r>
    <r>
      <rPr>
        <sz val="8"/>
        <rFont val="Calibri"/>
        <family val="2"/>
      </rPr>
      <t xml:space="preserve"> finanziamenti a breve termine </t>
    </r>
  </si>
  <si>
    <t>2.4.1.03.05.03.999</t>
  </si>
  <si>
    <t>Debiti per interessi passivi a Amministrazioni pubbliche su finanziamenti a medio / lungo termine</t>
  </si>
  <si>
    <t>2.4.1.03.06</t>
  </si>
  <si>
    <t>Debiti verso Amministrazioni Centrali per interessi passivi su finanziamenti a medio lungo termine</t>
  </si>
  <si>
    <t>2.4.1.03.06.01</t>
  </si>
  <si>
    <t xml:space="preserve">Debiti per Interessi passivi a Ministeri su mutui e altri finanziamenti a medio lungo termine </t>
  </si>
  <si>
    <t>2.4.1.03.06.01.001</t>
  </si>
  <si>
    <t xml:space="preserve">Debiti per Interessi passivi a Ministero dell'Istruzione - Istituzioni scolastiche su mutui e altri finanziamenti a medio lungo termine </t>
  </si>
  <si>
    <t>2.4.1.03.06.01.002</t>
  </si>
  <si>
    <t xml:space="preserve">Debiti per Interessi passivi a Presidenza del Consiglio dei Ministri su mutui e altri finanziamenti a medio lungo termine </t>
  </si>
  <si>
    <t>2.4.1.03.06.01.003</t>
  </si>
  <si>
    <t xml:space="preserve">Debiti per Interessi passivi a Organi Costituzionali e di rilievo costituzionale su mutui e altri finanziamenti a medio lungo termine </t>
  </si>
  <si>
    <t>2.4.1.03.06.01.004</t>
  </si>
  <si>
    <t xml:space="preserve">Debiti per Interessi passivi a Agenzie Fiscali su mutui e altri finanziamenti a medio lungo termine </t>
  </si>
  <si>
    <t>2.4.1.03.06.01.005</t>
  </si>
  <si>
    <t xml:space="preserve">Debiti per Interessi passivi a enti di regolazione dell'attività economica su mutui e altri finanziamenti a medio lungo termine </t>
  </si>
  <si>
    <t>2.4.1.03.06.01.006</t>
  </si>
  <si>
    <t xml:space="preserve">Debiti per Interessi passivi a Gruppo Equitalia su mutui e altri finanziamenti a medio lungo termine </t>
  </si>
  <si>
    <t>2.4.1.03.06.01.007</t>
  </si>
  <si>
    <t xml:space="preserve">Debiti per Interessi passivi a Anas S.p.A. su mutui e altri finanziamenti a medio lungo termine </t>
  </si>
  <si>
    <t>2.4.1.03.06.01.008</t>
  </si>
  <si>
    <t xml:space="preserve">Debiti per Interessi passivi a altri enti centrali produttori di servizi economici su mutui e altri finanziamenti a medio lungo termine </t>
  </si>
  <si>
    <t>2.4.1.03.06.01.009</t>
  </si>
  <si>
    <t xml:space="preserve">Debiti per Interessi passivi a autorità amministrative indipendenti su mutui e altri finanziamenti a medio lungo termine </t>
  </si>
  <si>
    <t>2.4.1.03.06.01.010</t>
  </si>
  <si>
    <t xml:space="preserve">Debiti per Interessi passivi a enti centrali a struttura associativa su mutui e altri finanziamenti a medio lungo termine </t>
  </si>
  <si>
    <t>2.4.1.03.06.01.011</t>
  </si>
  <si>
    <t xml:space="preserve">Debiti per Interessi passivi a enti centrali produttori di servizi assistenziali, ricreativi e culturali su mutui e altri finanziamenti a medio lungo termine </t>
  </si>
  <si>
    <t>2.4.1.03.06.01.012</t>
  </si>
  <si>
    <t xml:space="preserve">Debiti per Interessi passivi a enti e istituzioni centrali di ricerca e Istituti e stazioni sperimentali per la ricerca su mutui e altri finanziamenti a medio lungo termine </t>
  </si>
  <si>
    <t>2.4.1.03.06.01.013</t>
  </si>
  <si>
    <t xml:space="preserve">Debiti per Interessi passivi a altre Amministrazioni Centrali n.a.c. su mutui e altri finanziamenti a medio lungo termine </t>
  </si>
  <si>
    <t>2.4.1.03.06.01.999</t>
  </si>
  <si>
    <t>Debiti verso Amministrazioni Locali per interessi passivi su finanziamenti a medio lungo termine</t>
  </si>
  <si>
    <t>2.4.1.03.06.02</t>
  </si>
  <si>
    <t xml:space="preserve">Debiti per Interessi passivi a Regioni e province autonome su mutui e altri finanziamenti a medio lungo termine </t>
  </si>
  <si>
    <t>2.4.1.03.06.02.001</t>
  </si>
  <si>
    <t xml:space="preserve">Debiti per Interessi passivi a Province su mutui e altri finanziamenti a medio lungo termine </t>
  </si>
  <si>
    <t>2.4.1.03.06.02.002</t>
  </si>
  <si>
    <t xml:space="preserve">Debiti per Interessi passivi a Comuni su mutui e altri finanziamenti a medio lungo termine </t>
  </si>
  <si>
    <t>2.4.1.03.06.02.003</t>
  </si>
  <si>
    <t xml:space="preserve">Debiti per Interessi passivi a Città metropolitane e Roma capitale su mutui e altri finanziamenti a medio lungo termine </t>
  </si>
  <si>
    <t>2.4.1.03.06.02.004</t>
  </si>
  <si>
    <t xml:space="preserve">Debiti per Interessi passivi a Unioni di Comuni su mutui e altri finanziamenti a medio lungo termine </t>
  </si>
  <si>
    <t>2.4.1.03.06.02.005</t>
  </si>
  <si>
    <t xml:space="preserve">Debiti per Interessi passivi a Comunità Montane su mutui e altri finanziamenti a medio lungo termine </t>
  </si>
  <si>
    <t>2.4.1.03.06.02.006</t>
  </si>
  <si>
    <t xml:space="preserve">Debiti per Interessi passivi a Camere di Commercio su mutui e altri finanziamenti a medio lungo termine </t>
  </si>
  <si>
    <t>2.4.1.03.06.02.007</t>
  </si>
  <si>
    <t xml:space="preserve">Debiti per Interessi passivi a Università su mutui e altri finanziamenti a medio lungo termine </t>
  </si>
  <si>
    <t>2.4.1.03.06.02.008</t>
  </si>
  <si>
    <t xml:space="preserve">Debiti per Interessi passivi a Parchi nazionali e consorzi ed enti autonomi gestori di parchi e aree naturali protette su mutui e altri finanziamenti a medio lungo termine </t>
  </si>
  <si>
    <t>2.4.1.03.06.02.009</t>
  </si>
  <si>
    <t xml:space="preserve">Debiti per Interessi passivi a Autorità Portuali su mutui e altri finanziamenti a medio lungo termine </t>
  </si>
  <si>
    <t>2.4.1.03.06.02.010</t>
  </si>
  <si>
    <t xml:space="preserve">Debiti per Interessi passivi a Aziende sanitarie locali su mutui e altri finanziamenti a medio lungo termine </t>
  </si>
  <si>
    <t>2.4.1.03.06.02.011</t>
  </si>
  <si>
    <t xml:space="preserve">Debiti per Interessi passivi a Aziende ospedaliere e Aziende ospedaliere universitarie integrate con il SSN su mutui e altri finanziamenti a medio lungo termine </t>
  </si>
  <si>
    <t>2.4.1.03.06.02.012</t>
  </si>
  <si>
    <t xml:space="preserve">Debiti per Interessi passivi a policlinici a titolo di finanziamento del servizio sanitario nazionale su mutui e altri finanziamenti a medio lungo termine </t>
  </si>
  <si>
    <t>2.4.1.03.06.02.013</t>
  </si>
  <si>
    <t xml:space="preserve">Debiti per Interessi passivi a policlinici su mutui e altri finanziamenti a medio lungo termine </t>
  </si>
  <si>
    <t>2.4.1.03.06.02.014</t>
  </si>
  <si>
    <t xml:space="preserve">Debiti per Interessi passivi a Istituti di ricovero e cura a carattere scientifico pubblici su mutui e altri finanziamenti a medio lungo termine </t>
  </si>
  <si>
    <t>2.4.1.03.06.02.015</t>
  </si>
  <si>
    <t xml:space="preserve">Debiti per Interessi passivi a altre Amministrazioni Locali produttrici di servizi sanitari su mutui e altri finanziamenti a medio lungo termine </t>
  </si>
  <si>
    <t>2.4.1.03.06.02.016</t>
  </si>
  <si>
    <t xml:space="preserve">Debiti per Interessi passivi a Agenzie regionali per le erogazioni in agricoltura su mutui e altri finanziamenti a medio lungo termine </t>
  </si>
  <si>
    <t>2.4.1.03.06.02.017</t>
  </si>
  <si>
    <t xml:space="preserve">Debiti per Interessi passivi a altri enti e agenzie regionali e sub regionali su mutui e altri finanziamenti a medio lungo termine </t>
  </si>
  <si>
    <t>2.4.1.03.06.02.018</t>
  </si>
  <si>
    <t xml:space="preserve">Debiti per Interessi passivi a Consorzi di enti locali su mutui e altri finanziamenti a medio lungo termine </t>
  </si>
  <si>
    <t>2.4.1.03.06.02.019</t>
  </si>
  <si>
    <t xml:space="preserve">Debiti per Interessi passivi a Fondazioni e istituzioni liriche locali e a Teatri stabili di iniziativa pubblica su mutui e altri finanziamenti a medio lungo termine </t>
  </si>
  <si>
    <t>2.4.1.03.06.02.020</t>
  </si>
  <si>
    <t xml:space="preserve">Debiti per Interessi passivi a altre Amministrazioni Locali n.a.c. su mutui e altri finanziamenti a medio lungo termine </t>
  </si>
  <si>
    <t>2.4.1.03.06.02.999</t>
  </si>
  <si>
    <t>Debiti verso Enti previdenziali per interessi passivi su finanziamenti a medio lungo termine</t>
  </si>
  <si>
    <t>2.4.1.03.06.03</t>
  </si>
  <si>
    <t xml:space="preserve">Debiti per Interessi passivi a INPS su mutui e altri finanziamenti a medio lungo termine </t>
  </si>
  <si>
    <t>2.4.1.03.06.03.001</t>
  </si>
  <si>
    <t xml:space="preserve">Debiti per Interessi passivi a INAIL su mutui e altri finanziamenti a medio lungo termine </t>
  </si>
  <si>
    <t>2.4.1.03.06.03.002</t>
  </si>
  <si>
    <t xml:space="preserve">Debiti per Interessi passivi a altri Enti di Previdenza n.a.c. su mutui e altri finanziamenti a medio lungo termine </t>
  </si>
  <si>
    <t>2.4.1.03.06.03.999</t>
  </si>
  <si>
    <t>Debiti per interessi di mora verso amministrazioni pubbliche</t>
  </si>
  <si>
    <t>2.4.1.03.07</t>
  </si>
  <si>
    <t>Debiti per interessi di mora pagati a Amministrazioni Centrali</t>
  </si>
  <si>
    <t>2.4.1.03.07.01</t>
  </si>
  <si>
    <t>2.4.1.03.07.01.001</t>
  </si>
  <si>
    <t>Debiti per interessi di mora pagati a Amministrazioni Locali</t>
  </si>
  <si>
    <t>2.4.1.03.07.02</t>
  </si>
  <si>
    <t>2.4.1.03.07.02.001</t>
  </si>
  <si>
    <t>Debiti per interessi di mora pagati a Enti previdenziali</t>
  </si>
  <si>
    <t>2.4.1.03.07.03</t>
  </si>
  <si>
    <t>2.4.1.03.07.03.001</t>
  </si>
  <si>
    <t>Altri debiti per interessi passivi verso Amministrazioni pubbliche</t>
  </si>
  <si>
    <t>2.4.1.03.08</t>
  </si>
  <si>
    <t>Altri debiti per interessi passivi a Amministrazioni centrali</t>
  </si>
  <si>
    <t>2.4.1.03.08.01</t>
  </si>
  <si>
    <t>2.4.1.03.08.01.001</t>
  </si>
  <si>
    <t>Altri debiti per interessi passivi a Amministrazioni locali</t>
  </si>
  <si>
    <t>2.4.1.03.08.02</t>
  </si>
  <si>
    <t>2.4.1.03.08.02.001</t>
  </si>
  <si>
    <t>Altri debiti per interessi passivi a enti di previdenza</t>
  </si>
  <si>
    <t>2.4.1.03.08.03</t>
  </si>
  <si>
    <t>2.4.1.03.08.03.001</t>
  </si>
  <si>
    <t>Debiti verso altri finanziatori</t>
  </si>
  <si>
    <t>2.4.1.04</t>
  </si>
  <si>
    <t>Finanziamenti a breve termine da imprese</t>
  </si>
  <si>
    <t>2.4.1.04.01</t>
  </si>
  <si>
    <t>Finanziamenti a breve termine da imprese controllate</t>
  </si>
  <si>
    <t>2.4.1.04.01.01</t>
  </si>
  <si>
    <t>2.4.1.04.01.01.001</t>
  </si>
  <si>
    <t>Finanziamenti a breve termine da altre imprese partecipate</t>
  </si>
  <si>
    <t>2.4.1.04.01.02</t>
  </si>
  <si>
    <t>2.4.1.04.01.02.001</t>
  </si>
  <si>
    <t>Finanziamenti a breve termine da altre Imprese</t>
  </si>
  <si>
    <t>2.4.1.04.01.03</t>
  </si>
  <si>
    <t>2.4.1.04.01.03.001</t>
  </si>
  <si>
    <t>Finanziamenti a breve termine da altri soggetti</t>
  </si>
  <si>
    <t>2.4.1.04.02</t>
  </si>
  <si>
    <t>2.4.1.04.02.01</t>
  </si>
  <si>
    <t>2.4.1.04.02.01.001</t>
  </si>
  <si>
    <t>Finanziamenti a medio / lungo  termine da imprese</t>
  </si>
  <si>
    <t>2.4.1.04.03</t>
  </si>
  <si>
    <t>Finanziamenti a medio / lungo  termine da Imprese controllate</t>
  </si>
  <si>
    <t>2.4.1.04.03.01</t>
  </si>
  <si>
    <t>2.4.1.04.03.01.001</t>
  </si>
  <si>
    <t>4.5.0.0.0</t>
  </si>
  <si>
    <t>Finanziamenti a medio / lungo  termine da altre imprese partecipate</t>
  </si>
  <si>
    <t>2.4.1.04.03.02</t>
  </si>
  <si>
    <t>2.4.1.04.03.02.001</t>
  </si>
  <si>
    <t xml:space="preserve">Finanziamenti a medio / lungo  termine da altre Imprese </t>
  </si>
  <si>
    <t>2.4.1.04.03.03</t>
  </si>
  <si>
    <t>2.4.1.04.03.03.001</t>
  </si>
  <si>
    <r>
      <t xml:space="preserve">Finanziamenti a medio / lungo  termine da Cassa Depositi e Prestiti </t>
    </r>
    <r>
      <rPr>
        <b/>
        <u/>
        <sz val="8"/>
        <rFont val="Arial"/>
        <family val="2"/>
      </rPr>
      <t xml:space="preserve">Gestione CDP </t>
    </r>
    <r>
      <rPr>
        <b/>
        <sz val="8"/>
        <rFont val="Arial"/>
        <family val="2"/>
      </rPr>
      <t>SpA</t>
    </r>
  </si>
  <si>
    <t>2.4.1.04.03.04</t>
  </si>
  <si>
    <r>
      <t xml:space="preserve">Finanziamenti a medio / lungo  termine da Cassa Depositi e Prestiti </t>
    </r>
    <r>
      <rPr>
        <u/>
        <sz val="8"/>
        <rFont val="Arial"/>
        <family val="2"/>
      </rPr>
      <t xml:space="preserve">Gestione CDP </t>
    </r>
    <r>
      <rPr>
        <sz val="8"/>
        <rFont val="Arial"/>
        <family val="2"/>
      </rPr>
      <t>SpA</t>
    </r>
  </si>
  <si>
    <t>2.4.1.04.03.04.001</t>
  </si>
  <si>
    <t>Finanziamenti a medio / lungo  termine da Cassa Depositi e Prestiti - Gestione Tesoro</t>
  </si>
  <si>
    <t>2.4.1.04.03.05</t>
  </si>
  <si>
    <t>2.4.1.04.03.05.001</t>
  </si>
  <si>
    <t>Finanziamenti a medio / lungo  termine da altri soggetti</t>
  </si>
  <si>
    <t>2.4.1.04.04</t>
  </si>
  <si>
    <t>Finanziamenti a medio / lungo  termine da altri soggetti con controparte residente</t>
  </si>
  <si>
    <t>2.4.1.04.04.01</t>
  </si>
  <si>
    <t>2.4.1.04.04.01.001</t>
  </si>
  <si>
    <t>Finanziamenti a medio / lungo  termine da altri soggetti con controparte non residente</t>
  </si>
  <si>
    <t>2.4.1.04.04.02</t>
  </si>
  <si>
    <t>2.4.1.04.04.02.001</t>
  </si>
  <si>
    <t>Debiti per interessi passivi a imprese su finanziamenti a breve termine</t>
  </si>
  <si>
    <t>2.4.1.04.05</t>
  </si>
  <si>
    <t>Debiti per interessi passivi su finanziamenti a breve termine pagati a altre imprese partecipate</t>
  </si>
  <si>
    <t>2.4.1.04.05.01</t>
  </si>
  <si>
    <t>2.4.1.04.05.01.001</t>
  </si>
  <si>
    <t>Debiti per interessi passivi su finanziamenti a breve termine pagati a imprese controllate</t>
  </si>
  <si>
    <t>2.4.1.04.05.02</t>
  </si>
  <si>
    <t>2.4.1.04.05.02.001</t>
  </si>
  <si>
    <t>Debiti per interessi passivi su finanziamenti a breve termine pagati a Cassa Depositi e Prestiti - SPA</t>
  </si>
  <si>
    <t>2.4.1.04.05.03</t>
  </si>
  <si>
    <t>2.4.1.04.05.03.001</t>
  </si>
  <si>
    <t>Debiti per interessi passivi su finanziamenti a breve termine pagati ad altre imprese</t>
  </si>
  <si>
    <t>2.4.1.04.05.99</t>
  </si>
  <si>
    <t>2.4.1.04.05.99.001</t>
  </si>
  <si>
    <t>Debiti per interessi passivi a altri soggetti su finanziamenti a breve termine</t>
  </si>
  <si>
    <t>2.4.1.04.06</t>
  </si>
  <si>
    <t>Debiti per interessi passivi pagati ad altri soggetti su finanziamenti a breve termine</t>
  </si>
  <si>
    <t>2.4.1.04.06.01</t>
  </si>
  <si>
    <t>2.4.1.04.06.01.001</t>
  </si>
  <si>
    <t>Debiti per interessi passivi a imprese su finanziamenti a medio / lungo termine</t>
  </si>
  <si>
    <t>2.4.1.04.07</t>
  </si>
  <si>
    <t>Debiti per interessi passivi su finanziamenti a medio lungo termine pagati ad imprese controllate</t>
  </si>
  <si>
    <t>2.4.1.04.07.01</t>
  </si>
  <si>
    <t>2.4.1.04.07.01.001</t>
  </si>
  <si>
    <t>Debiti per interessi passivi su finanziamenti a medio lungo termine pagati ad altre imprese partecipate</t>
  </si>
  <si>
    <t>2.4.1.04.07.02</t>
  </si>
  <si>
    <t>2.4.1.04.07.02.001</t>
  </si>
  <si>
    <t>Debiti per interessi passivi su finanziamenti a medio lungo termine pagati a Cassa Depositi e Prestiti - SPA</t>
  </si>
  <si>
    <t>2.4.1.04.07.03</t>
  </si>
  <si>
    <t>2.4.1.04.07.03.001</t>
  </si>
  <si>
    <t>Debiti per interessi passivi su finanziamenti a medio lungo termine pagati a Cassa Depositi e Prestiti - Gestione Tesoro</t>
  </si>
  <si>
    <t>2.4.1.04.07.04</t>
  </si>
  <si>
    <t>2.4.1.04.07.04.001</t>
  </si>
  <si>
    <t>Debiti per interessi passivi su finanziamenti a medio lungo termine pagati ad altre imprese</t>
  </si>
  <si>
    <t>2.4.1.04.07.99</t>
  </si>
  <si>
    <t>2.4.1.04.07.99.001</t>
  </si>
  <si>
    <t>Debiti per interessi passivi a altri soggetti su finanziamenti a medio / lungo termine</t>
  </si>
  <si>
    <t>2.4.1.04.08</t>
  </si>
  <si>
    <t>Debiti per interessi passivi pagati ad altri soggetti su finanziamenti a medio / lungo termine</t>
  </si>
  <si>
    <t>2.4.1.04.08.01</t>
  </si>
  <si>
    <t>2.4.1.04.08.01.001</t>
  </si>
  <si>
    <t>Debiti per anticipazioni a titolo oneroso da altri soggetti</t>
  </si>
  <si>
    <t>2.4.1.04.09</t>
  </si>
  <si>
    <t>2.4.1.04.09.01</t>
  </si>
  <si>
    <t>2.4.1.04.09.01.001</t>
  </si>
  <si>
    <t>Debiti per anticipazioni a titolo non oneroso  da altri soggetti</t>
  </si>
  <si>
    <t>2.4.1.04.10</t>
  </si>
  <si>
    <t>Debiti per anticipazioni a titolo non oneroso da altri soggetti</t>
  </si>
  <si>
    <t>2.4.1.04.10.01</t>
  </si>
  <si>
    <t>2.4.1.04.10.01.001</t>
  </si>
  <si>
    <t>Leasing finanziario</t>
  </si>
  <si>
    <t>2.4.1.04.11</t>
  </si>
  <si>
    <t>2.4.1.04.11.01</t>
  </si>
  <si>
    <t>2.4.1.04.11.01.001</t>
  </si>
  <si>
    <t>Cartolarizzazione</t>
  </si>
  <si>
    <t>2.4.1.04.13</t>
  </si>
  <si>
    <t>2.4.1.04.13.01</t>
  </si>
  <si>
    <t>2.4.1.04.13.01.001</t>
  </si>
  <si>
    <t>Debiti per interessi di mora verso altri soggetti</t>
  </si>
  <si>
    <t>2.4.1.04.14</t>
  </si>
  <si>
    <t>Debiti per interessi di mora ad altri finanziatori</t>
  </si>
  <si>
    <t>2.4.1.04.14.99</t>
  </si>
  <si>
    <t>2.4.1.04.14.99.001</t>
  </si>
  <si>
    <t>Altri finanziamenti</t>
  </si>
  <si>
    <t>2.4.1.04.17</t>
  </si>
  <si>
    <t>Prestiti da attualizzazione contributi pluriennali</t>
  </si>
  <si>
    <t>2.4.1.04.17.01</t>
  </si>
  <si>
    <t>2.4.1.04.17.01.001</t>
  </si>
  <si>
    <t>Derivati</t>
  </si>
  <si>
    <t>2.4.1.04.17.02</t>
  </si>
  <si>
    <t>2.4.1.04.17.02.001</t>
  </si>
  <si>
    <t>Altri debiti per interessi passivi verso altri finanziatori</t>
  </si>
  <si>
    <t>2.4.1.04.18</t>
  </si>
  <si>
    <t>Debiti per interessi per Attualizzazione Contributi Pluriennali</t>
  </si>
  <si>
    <t>2.4.1.04.18.01</t>
  </si>
  <si>
    <t>2.4.1.04.18.01.001</t>
  </si>
  <si>
    <t>Debiti per flussi periodici netti scambiati</t>
  </si>
  <si>
    <t>2.4.1.04.18.02</t>
  </si>
  <si>
    <t>2.4.1.04.18.02.001</t>
  </si>
  <si>
    <t>Debiti per importi pagati per chiusura anticipata di operazioni in essere</t>
  </si>
  <si>
    <t>2.4.1.04.18.03</t>
  </si>
  <si>
    <t>2.4.1.04.18.03.001</t>
  </si>
  <si>
    <t>Debiti per interessi su conti della tesoreria dello Stato o di altre amministrazioni pubbliche pagati a CDDPP</t>
  </si>
  <si>
    <t>2.4.1.04.18.04</t>
  </si>
  <si>
    <t>2.4.1.04.18.04.001</t>
  </si>
  <si>
    <t>Debiti per interessi su conti della tesoreria dello Stato o di altre amministrazioni pubbliche pagati ad altri soggetti</t>
  </si>
  <si>
    <t>2.4.1.04.18.06</t>
  </si>
  <si>
    <t>2.4.1.04.18.06.001</t>
  </si>
  <si>
    <t>Debiti per interessi passivi su operazioni di leasing finanziario</t>
  </si>
  <si>
    <t>2.4.1.04.18.07</t>
  </si>
  <si>
    <t>2.4.1.04.18.07.001</t>
  </si>
  <si>
    <t>Debiti per interessi passivi per operazioni di cartolarizzazione</t>
  </si>
  <si>
    <t>2.4.1.04.18.08</t>
  </si>
  <si>
    <t>2.4.1.04.18.08.001</t>
  </si>
  <si>
    <t>Debiti per altri interessi passivi pagati ad altri soggetti</t>
  </si>
  <si>
    <t>2.4.1.04.18.99</t>
  </si>
  <si>
    <t>2.4.1.04.18.99.001</t>
  </si>
  <si>
    <t>Debiti verso fornitori</t>
  </si>
  <si>
    <t>2.4.2.01.01.01</t>
  </si>
  <si>
    <t>2.4.2.01.01.01.001</t>
  </si>
  <si>
    <t>5.7.0.0.0</t>
  </si>
  <si>
    <t>Debiti per trasferimenti e contributi</t>
  </si>
  <si>
    <t>Debiti per altri trasferimenti ad Amministrazioni pubbliche</t>
  </si>
  <si>
    <t>Debiti per compartecipazione di imposte</t>
  </si>
  <si>
    <t>2.4.3.01.01.01</t>
  </si>
  <si>
    <t>2.4.3.01.01.01.001</t>
  </si>
  <si>
    <t>5.4.1.0.0</t>
  </si>
  <si>
    <t>2.4.3.01.01.03</t>
  </si>
  <si>
    <t>2.4.3.01.01.03.001</t>
  </si>
  <si>
    <t>2.4.3.01.01.04</t>
  </si>
  <si>
    <t>2.4.3.01.01.04.001</t>
  </si>
  <si>
    <t>2.4.3.01.01.05</t>
  </si>
  <si>
    <t>2.4.3.01.01.05.001</t>
  </si>
  <si>
    <t>2.4.3.01.01.06</t>
  </si>
  <si>
    <t>2.4.3.01.01.06.001</t>
  </si>
  <si>
    <t>2.4.3.01.01.98</t>
  </si>
  <si>
    <t>2.4.3.01.01.98.001</t>
  </si>
  <si>
    <t>2.4.3.01.01.99</t>
  </si>
  <si>
    <t>2.4.3.01.01.99.001</t>
  </si>
  <si>
    <t>Debiti per devoluzione di imposte</t>
  </si>
  <si>
    <t>2.4.3.01.02</t>
  </si>
  <si>
    <t>2.4.3.01.02.01</t>
  </si>
  <si>
    <t>2.4.3.01.02.01.001</t>
  </si>
  <si>
    <t>2.4.3.01.02.02</t>
  </si>
  <si>
    <t>2.4.3.01.02.02.001</t>
  </si>
  <si>
    <t>2.4.3.01.02.03</t>
  </si>
  <si>
    <t>2.4.3.01.02.03.001</t>
  </si>
  <si>
    <t>2.4.3.01.02.04</t>
  </si>
  <si>
    <t>2.4.3.01.02.04.001</t>
  </si>
  <si>
    <t>2.4.3.01.02.07</t>
  </si>
  <si>
    <t>2.4.3.01.02.07.001</t>
  </si>
  <si>
    <t>2.4.3.01.02.08</t>
  </si>
  <si>
    <t>2.4.3.01.02.08.001</t>
  </si>
  <si>
    <t>2.4.3.01.02.09</t>
  </si>
  <si>
    <t>2.4.3.01.02.09.001</t>
  </si>
  <si>
    <t>2.4.3.01.02.10</t>
  </si>
  <si>
    <t>2.4.3.01.02.10.001</t>
  </si>
  <si>
    <t>2.4.3.01.02.11</t>
  </si>
  <si>
    <t>2.4.3.01.02.11.001</t>
  </si>
  <si>
    <t>2.4.3.01.02.12</t>
  </si>
  <si>
    <t>2.4.3.01.02.12.001</t>
  </si>
  <si>
    <t>2.4.3.01.02.13</t>
  </si>
  <si>
    <t>2.4.3.01.02.13.001</t>
  </si>
  <si>
    <t>2.4.3.01.02.14</t>
  </si>
  <si>
    <t>2.4.3.01.02.14.001</t>
  </si>
  <si>
    <t>2.4.3.01.02.17</t>
  </si>
  <si>
    <t>2.4.3.01.02.17.001</t>
  </si>
  <si>
    <t>2.4.3.01.02.20</t>
  </si>
  <si>
    <t>2.4.3.01.02.20.001</t>
  </si>
  <si>
    <t>2.4.3.01.02.21</t>
  </si>
  <si>
    <t>2.4.3.01.02.21.001</t>
  </si>
  <si>
    <t>2.4.3.01.02.22</t>
  </si>
  <si>
    <t>2.4.3.01.02.22.001</t>
  </si>
  <si>
    <t>2.4.3.01.02.24</t>
  </si>
  <si>
    <t>2.4.3.01.02.24.001</t>
  </si>
  <si>
    <t>2.4.3.01.02.25</t>
  </si>
  <si>
    <t>2.4.3.01.02.25.001</t>
  </si>
  <si>
    <t>2.4.3.01.02.26</t>
  </si>
  <si>
    <t>2.4.3.01.02.26.001</t>
  </si>
  <si>
    <t>2.4.3.01.02.99</t>
  </si>
  <si>
    <t>2.4.3.01.02.99.999</t>
  </si>
  <si>
    <t>Debiti per trasferimento fondi perequativi</t>
  </si>
  <si>
    <t>2.4.3.01.03</t>
  </si>
  <si>
    <t>Debiti per trasferimento fondi perequativi a Province</t>
  </si>
  <si>
    <t>2.4.3.01.03.02</t>
  </si>
  <si>
    <t>2.4.3.01.03.02.001</t>
  </si>
  <si>
    <t>Debiti per trasferimento fondi perequativi a Comuni</t>
  </si>
  <si>
    <t>2.4.3.01.03.03</t>
  </si>
  <si>
    <t>2.4.3.01.03.03.001</t>
  </si>
  <si>
    <t>Debiti per mobilità sanitaria passiva</t>
  </si>
  <si>
    <t>2.4.3.01.04</t>
  </si>
  <si>
    <t>2.4.3.01.04.01</t>
  </si>
  <si>
    <t>2.4.3.01.04.01.001</t>
  </si>
  <si>
    <t>Debiti per trasferimenti correnti</t>
  </si>
  <si>
    <t>2.4.3.02</t>
  </si>
  <si>
    <t>Debiti per trasferimenti correnti ad Amministrazioni pubbliche</t>
  </si>
  <si>
    <t>2.4.3.02.01</t>
  </si>
  <si>
    <t>Debiti per trasferimenti correnti a Amministrazioni centrali</t>
  </si>
  <si>
    <t>2.4.3.02.01.01</t>
  </si>
  <si>
    <t>Debiti per Trasferimenti correnti a Ministeri</t>
  </si>
  <si>
    <t>2.4.3.02.01.01.001</t>
  </si>
  <si>
    <t>Debiti per Trasferimenti correnti a Ministero dell'Istruzione - Istituzioni scolastiche</t>
  </si>
  <si>
    <t>2.4.3.02.01.01.002</t>
  </si>
  <si>
    <t>Debiti per Trasferimenti correnti a Presidenza del Consiglio dei Ministri</t>
  </si>
  <si>
    <t>2.4.3.02.01.01.003</t>
  </si>
  <si>
    <t>Debiti per Trasferimenti correnti a Organi Costituzionali e di rilievo costituzionale</t>
  </si>
  <si>
    <t>2.4.3.02.01.01.004</t>
  </si>
  <si>
    <t>Debiti per Trasferimenti correnti a Agenzie Fiscali</t>
  </si>
  <si>
    <t>2.4.3.02.01.01.005</t>
  </si>
  <si>
    <t>Debiti per Trasferimenti correnti a enti di regolazione dell'attività economica</t>
  </si>
  <si>
    <t>2.4.3.02.01.01.006</t>
  </si>
  <si>
    <t>Debiti per Trasferimenti correnti a Gruppo Equitalia</t>
  </si>
  <si>
    <t>2.4.3.02.01.01.007</t>
  </si>
  <si>
    <t>Debiti per Trasferimenti correnti a Anas S.p.A.</t>
  </si>
  <si>
    <t>2.4.3.02.01.01.008</t>
  </si>
  <si>
    <t>Debiti per Trasferimenti correnti a altri enti centrali produttori di servizi economici</t>
  </si>
  <si>
    <t>2.4.3.02.01.01.009</t>
  </si>
  <si>
    <t>Debiti per Trasferimenti correnti a autorità amministrative indipendenti</t>
  </si>
  <si>
    <t>2.4.3.02.01.01.010</t>
  </si>
  <si>
    <t>Debiti per Trasferimenti correnti a enti centrali a struttura associativa</t>
  </si>
  <si>
    <t>2.4.3.02.01.01.011</t>
  </si>
  <si>
    <t>Debiti per Trasferimenti correnti a enti centrali produttori di servizi assistenziali, ricreativi e culturali</t>
  </si>
  <si>
    <t>2.4.3.02.01.01.012</t>
  </si>
  <si>
    <t>Debiti per Trasferimenti correnti a enti e istituzioni centrali di ricerca e Istituti e stazioni sperimentali per la ricerca</t>
  </si>
  <si>
    <t>2.4.3.02.01.01.013</t>
  </si>
  <si>
    <t>Debiti per Trasferimenti correnti al Ministero dell' economia in attuazione delle norme in materia di contenimento di spesa</t>
  </si>
  <si>
    <t>2.4.3.02.01.01.014</t>
  </si>
  <si>
    <t>Debiti per Trasferimenti correnti a altre Amministrazioni Centrali n.a.c.</t>
  </si>
  <si>
    <t>2.4.3.02.01.01.999</t>
  </si>
  <si>
    <t>Debiti per trasferimenti correnti a Amministrazioni locali</t>
  </si>
  <si>
    <t>2.4.3.02.01.02</t>
  </si>
  <si>
    <t>Debiti per Trasferimenti correnti a Regioni e province autonome</t>
  </si>
  <si>
    <t>2.4.3.02.01.02.001</t>
  </si>
  <si>
    <t>Debiti per Trasferimenti correnti a Province</t>
  </si>
  <si>
    <t>2.4.3.02.01.02.002</t>
  </si>
  <si>
    <t>Debiti per Trasferimenti correnti a Comuni</t>
  </si>
  <si>
    <t>2.4.3.02.01.02.003</t>
  </si>
  <si>
    <t>Debiti per Trasferimenti correnti a Città metropolitane e Roma capitale</t>
  </si>
  <si>
    <t>2.4.3.02.01.02.004</t>
  </si>
  <si>
    <t>Debiti per Trasferimenti correnti a Unioni di Comuni</t>
  </si>
  <si>
    <t>2.4.3.02.01.02.005</t>
  </si>
  <si>
    <t>Debiti per Trasferimenti correnti a Comunità Montane</t>
  </si>
  <si>
    <t>2.4.3.02.01.02.006</t>
  </si>
  <si>
    <t>Debiti per Trasferimenti correnti a Camere di Commercio</t>
  </si>
  <si>
    <t>2.4.3.02.01.02.007</t>
  </si>
  <si>
    <t>Debiti per Trasferimenti correnti a Università</t>
  </si>
  <si>
    <t>2.4.3.02.01.02.008</t>
  </si>
  <si>
    <t>Debiti per Trasferimenti correnti a Parchi nazionali e consorzi ed enti autonomi gestori di parchi e aree naturali protette</t>
  </si>
  <si>
    <t>2.4.3.02.01.02.009</t>
  </si>
  <si>
    <t>Debiti per Trasferimenti correnti a Autorità Portuali</t>
  </si>
  <si>
    <t>2.4.3.02.01.02.010</t>
  </si>
  <si>
    <t>Debiti per Trasferimenti correnti a Aziende sanitarie locali  n.a.f.</t>
  </si>
  <si>
    <t>2.4.3.02.01.02.011</t>
  </si>
  <si>
    <t>Debiti per Trasferimenti correnti a Aziende ospedaliere e Aziende ospedaliere universitarie integrate con il SSN n.a.f.</t>
  </si>
  <si>
    <t>2.4.3.02.01.02.012</t>
  </si>
  <si>
    <t>Debiti per Trasferimenti correnti a policlinici n.a.f.</t>
  </si>
  <si>
    <t>2.4.3.02.01.02.013</t>
  </si>
  <si>
    <t>Debiti per Trasferimenti correnti a Istituti di ricovero e cura a carattere scientifico pubblici n.a.f.</t>
  </si>
  <si>
    <t>2.4.3.02.01.02.014</t>
  </si>
  <si>
    <t>Debiti per Trasferimenti correnti a altre Amministrazioni Locali produttrici di servizi sanitari</t>
  </si>
  <si>
    <t>2.4.3.02.01.02.015</t>
  </si>
  <si>
    <t>Debiti per Trasferimenti correnti a Agenzie regionali per le erogazioni in agricoltura</t>
  </si>
  <si>
    <t>2.4.3.02.01.02.016</t>
  </si>
  <si>
    <t>Debiti per Trasferimenti correnti a altri enti e agenzie regionali e sub regionali</t>
  </si>
  <si>
    <t>2.4.3.02.01.02.017</t>
  </si>
  <si>
    <t>Debiti per Trasferimenti correnti a Consorzi di enti locali</t>
  </si>
  <si>
    <t>2.4.3.02.01.02.018</t>
  </si>
  <si>
    <t>Debiti per Trasferimenti correnti a Fondazioni e istituzioni liriche locali e a Teatri stabili di iniziativa pubblica</t>
  </si>
  <si>
    <t>2.4.3.02.01.02.019</t>
  </si>
  <si>
    <t xml:space="preserve">Debiti per Trasferimenti correnti a Aziende sanitarie locali  a titolo di finanziamento del servizio sanitario nazionale </t>
  </si>
  <si>
    <t>2.4.3.02.01.02.020</t>
  </si>
  <si>
    <t>Debiti per Trasferimenti correnti a Aziende sanitarie locali  a titolo di finanziamento di livelli di assistenza superiori ai livelli essenziali di assistenza (LEA)</t>
  </si>
  <si>
    <t>2.4.3.02.01.02.021</t>
  </si>
  <si>
    <t>Debiti per Trasferimenti correnti a Aziende sanitarie locali  a titolo di finanziamento aggiuntivo corrente per la garanzia dell'equilibrio del bilancio sanitario corrente</t>
  </si>
  <si>
    <t>2.4.3.02.01.02.022</t>
  </si>
  <si>
    <t>Debiti per Trasferimenti correnti a Aziende ospedaliere e Aziende ospedaliere universitarie integrate con il SSN a titolo di finanziamento del servizio sanitario nazionale</t>
  </si>
  <si>
    <t>2.4.3.02.01.02.025</t>
  </si>
  <si>
    <t>Debiti per Trasferimenti correnti a Aziende ospedaliere e Aziende ospedaliere universitarie integrate con il SSN a titolo di finanziamento di livelli di assistenza superiori ai livelli essenziali di assistenza (LEA)</t>
  </si>
  <si>
    <t>2.4.3.02.01.02.026</t>
  </si>
  <si>
    <t>Debiti per Trasferimenti correnti a Aziende ospedaliere e Aziende ospedaliere universitarie integrate con il SSN a titolo di finanziamento aggiuntivo corrente per la garanzia dell'equilibrio del bilancio sanitario corrente</t>
  </si>
  <si>
    <t>2.4.3.02.01.02.027</t>
  </si>
  <si>
    <t>Debiti per Trasferimenti correnti a policlinici a titolo di finanziamento del servizio sanitario nazionale</t>
  </si>
  <si>
    <t>2.4.3.02.01.02.030</t>
  </si>
  <si>
    <t>Debiti per Trasferimenti correnti a policlinici a titolo di finanziamento di livelli di assistenza superiori ai livelli essenziali di assistenza (LEA)</t>
  </si>
  <si>
    <t>2.4.3.02.01.02.031</t>
  </si>
  <si>
    <t>Debiti per Trasferimenti correnti a policlinici a titolo di finanziamento aggiuntivo corrente per la garanzia dell'equilibrio del bilancio sanitario corrente</t>
  </si>
  <si>
    <t>2.4.3.02.01.02.032</t>
  </si>
  <si>
    <t>Debiti per Trasferimenti correnti a Istituti di ricovero e cura a carattere scientifico pubblici a titolo di finanziamento del servizio sanitario nazionale</t>
  </si>
  <si>
    <t>2.4.3.02.01.02.033</t>
  </si>
  <si>
    <t>Debiti per Trasferimenti correnti a Istituti di ricovero e cura a carattere scientifico pubblici a titolo di finanziamento di livelli di assistenza superiori ai livelli essenziali di assistenza (LEA)</t>
  </si>
  <si>
    <t>2.4.3.02.01.02.034</t>
  </si>
  <si>
    <t>Debiti per Trasferimenti correnti a Istituti di ricovero e cura a carattere scientifico pubblici a titolo di finanziamento aggiuntivo corrente per la garanzia dell'equilibrio del bilancio sanitario corrente</t>
  </si>
  <si>
    <t>2.4.3.02.01.02.035</t>
  </si>
  <si>
    <t>Debiti per Trasferimenti correnti a Regioni - Fondo Sanitario Nazionale</t>
  </si>
  <si>
    <t>2.4.3.02.01.02.038</t>
  </si>
  <si>
    <t>Debiti per Trasferimenti correnti a altre Amministrazioni Locali n.a.c.</t>
  </si>
  <si>
    <t>2.4.3.02.01.02.999</t>
  </si>
  <si>
    <t>Debiti per trasferimenti correnti a Enti di previdenza</t>
  </si>
  <si>
    <t>2.4.3.02.01.03</t>
  </si>
  <si>
    <t>Debiti per Trasferimenti correnti a INPS</t>
  </si>
  <si>
    <t>2.4.3.02.01.03.001</t>
  </si>
  <si>
    <t>Debiti per Trasferimenti correnti a INAIL</t>
  </si>
  <si>
    <t>2.4.3.02.01.03.002</t>
  </si>
  <si>
    <t>Debiti per Trasferimenti correnti a altri Enti di Previdenza n.a.c.</t>
  </si>
  <si>
    <t>2.4.3.02.01.03.999</t>
  </si>
  <si>
    <t>Debiti per trasferimenti correnti a unità locali dell'amministrazione centrale</t>
  </si>
  <si>
    <t>2.4.3.02.01.04</t>
  </si>
  <si>
    <t>Debiti per Trasferimenti correnti a organismi interni e/o unità locali della amministrazione</t>
  </si>
  <si>
    <t>2.4.3.02.01.04.001</t>
  </si>
  <si>
    <t>Debiti per trasferimenti correnti ad imprese controllate</t>
  </si>
  <si>
    <t>2.4.3.02.02</t>
  </si>
  <si>
    <t>Debiti per trasferimenti correnti a imprese controllate</t>
  </si>
  <si>
    <t>2.4.3.02.02.01</t>
  </si>
  <si>
    <t>Debiti per Trasferimenti correnti a imprese controllate</t>
  </si>
  <si>
    <t>2.4.3.02.02.01.001</t>
  </si>
  <si>
    <t>5.9.0.0.0</t>
  </si>
  <si>
    <t>Debiti per trasferimenti correnti ad altre imprese partecipate</t>
  </si>
  <si>
    <t>2.4.3.02.03</t>
  </si>
  <si>
    <t>Debiti per trasferimenti correnti a altre imprese partecipate</t>
  </si>
  <si>
    <t>2.4.3.02.03.02</t>
  </si>
  <si>
    <t>Debiti per Trasferimenti correnti a altre imprese partecipate</t>
  </si>
  <si>
    <t>2.4.3.02.03.02.001</t>
  </si>
  <si>
    <t>Debiti per trasferimenti correnti ad altri soggetti</t>
  </si>
  <si>
    <t>2.4.3.02.99</t>
  </si>
  <si>
    <t>Debiti per trasferimenti correnti a famiglie per interventi previdenziali</t>
  </si>
  <si>
    <t>2.4.3.02.99.01</t>
  </si>
  <si>
    <t>Debiti per trasferimenti a famiglie a titolo di Pensioni e rendite</t>
  </si>
  <si>
    <t>2.4.3.02.99.01.001</t>
  </si>
  <si>
    <t>Debiti per trasferimenti a famiglie a titolo di Liquidazioni per fine rapporto di lavoro</t>
  </si>
  <si>
    <t>2.4.3.02.99.01.002</t>
  </si>
  <si>
    <t>Debiti per trasferimenti a famiglie di altri sussidi e assegni</t>
  </si>
  <si>
    <t>2.4.3.02.99.01.999</t>
  </si>
  <si>
    <t>Debiti per trasferimenti correnti a famiglie per interventi assistenziali</t>
  </si>
  <si>
    <t>2.4.3.02.99.02</t>
  </si>
  <si>
    <t>Debiti per erogazione di altri assegni e sussidi assistenziali</t>
  </si>
  <si>
    <t>2.4.3.02.99.02.999</t>
  </si>
  <si>
    <t>Debiti per rimborsi di trasferimenti all'Unione Europea</t>
  </si>
  <si>
    <t>2.4.3.02.99.03</t>
  </si>
  <si>
    <t>Debiti per Rimborsi di trasferimenti all'Unione Europea</t>
  </si>
  <si>
    <t>2.4.3.02.99.03.001</t>
  </si>
  <si>
    <t>Debiti per trasferimenti a famiglie per vincite</t>
  </si>
  <si>
    <t>2.4.3.02.99.04</t>
  </si>
  <si>
    <t>Debiti dovuti al pagamento a famiglie di vincite alle lotterie</t>
  </si>
  <si>
    <t>2.4.3.02.99.04.002</t>
  </si>
  <si>
    <t>Debiti dovuti al pagamento a famiglie di altre vincite di concorsi a premi n.a.c.</t>
  </si>
  <si>
    <t>2.4.3.02.99.04.999</t>
  </si>
  <si>
    <t>Debiti per altri trasferimenti correnti a famiglie</t>
  </si>
  <si>
    <t>2.4.3.02.99.05</t>
  </si>
  <si>
    <t>Debiti verso famiglie per pagamento retribuzioni servizio civile</t>
  </si>
  <si>
    <t>2.4.3.02.99.05.001</t>
  </si>
  <si>
    <t>Debiti verso famiglie dovuti a titolo di trasferimenti n.a.c.</t>
  </si>
  <si>
    <t>2.4.3.02.99.05.999</t>
  </si>
  <si>
    <t>Debiti per trasferimenti correnti ad altre imprese</t>
  </si>
  <si>
    <t>2.4.3.02.99.06</t>
  </si>
  <si>
    <t>Debiti per Trasferimenti correnti a altre imprese</t>
  </si>
  <si>
    <t>2.4.3.02.99.06.001</t>
  </si>
  <si>
    <t>Debiti correnti per trasferimenti correnti a ISP</t>
  </si>
  <si>
    <t>2.4.3.02.99.07</t>
  </si>
  <si>
    <t xml:space="preserve">Debiti per Trasferimenti correnti a Istituzioni Sociali Private </t>
  </si>
  <si>
    <t>2.4.3.02.99.07.001</t>
  </si>
  <si>
    <t>Debiti per trasferimenti correnti alla UE</t>
  </si>
  <si>
    <t>2.4.3.02.99.08</t>
  </si>
  <si>
    <t>Debiti per Altri Trasferimenti correnti alla UE</t>
  </si>
  <si>
    <t>2.4.3.02.99.08.005</t>
  </si>
  <si>
    <t>Debiti per trasferimenti correnti a Resto del Mondo</t>
  </si>
  <si>
    <t>2.4.3.02.99.09</t>
  </si>
  <si>
    <t>Debiti per Trasferimenti correnti al Resto del Mondo</t>
  </si>
  <si>
    <t>2.4.3.02.99.09.001</t>
  </si>
  <si>
    <t>Debiti per trasferimenti per conto terzi</t>
  </si>
  <si>
    <t>2.4.3.03</t>
  </si>
  <si>
    <t>Debiti per trasferimenti per conto terzi a Amministrazioni pubbliche</t>
  </si>
  <si>
    <t>2.4.3.03.01</t>
  </si>
  <si>
    <t>Debiti per trasferimenti per conto terzi a Amministrazioni Centrali</t>
  </si>
  <si>
    <t>2.4.3.03.01.01</t>
  </si>
  <si>
    <t>Debiti per Trasferimenti per conto terzi a Ministeri</t>
  </si>
  <si>
    <t>2.4.3.03.01.01.001</t>
  </si>
  <si>
    <t>Debiti per Trasferimenti per conto terzi a Presidenza del Consiglio dei Ministri</t>
  </si>
  <si>
    <t>2.4.3.03.01.01.003</t>
  </si>
  <si>
    <t>Debiti per Trasferimenti per conto terzi a Organi Costituzionali e di rilievo costituzionale</t>
  </si>
  <si>
    <t>2.4.3.03.01.01.004</t>
  </si>
  <si>
    <t>Debiti per Trasferimenti per conto terzi a Agenzie Fiscali</t>
  </si>
  <si>
    <t>2.4.3.03.01.01.005</t>
  </si>
  <si>
    <t>Debiti per Trasferimenti per conto terzi a enti di regolazione dell'attività economica</t>
  </si>
  <si>
    <t>2.4.3.03.01.01.006</t>
  </si>
  <si>
    <t>Debiti per Trasferimenti per conto terzi a Gruppo Equitalia</t>
  </si>
  <si>
    <t>2.4.3.03.01.01.007</t>
  </si>
  <si>
    <t>Debiti per Trasferimenti per conto terzi a Anas S.p.A.</t>
  </si>
  <si>
    <t>2.4.3.03.01.01.008</t>
  </si>
  <si>
    <t>Debiti per Trasferimenti per conto terzi a altri enti centrali produttori di servizi economici</t>
  </si>
  <si>
    <t>2.4.3.03.01.01.009</t>
  </si>
  <si>
    <t>Debiti per Trasferimenti per conto terzi a autorità amministrative indipendenti</t>
  </si>
  <si>
    <t>2.4.3.03.01.01.010</t>
  </si>
  <si>
    <t>Debiti per Trasferimenti per conto terzi a enti centrali a struttura associativa</t>
  </si>
  <si>
    <t>2.4.3.03.01.01.011</t>
  </si>
  <si>
    <t>Debiti per Trasferimenti per conto terzi a enti centrali produttori di servizi assistenziali, ricreativi e culturali</t>
  </si>
  <si>
    <t>2.4.3.03.01.01.012</t>
  </si>
  <si>
    <t>Debiti per Trasferimenti per conto terzi a enti e istituzioni centrali di ricerca e Istituti e stazioni sperimentali per la ricerca</t>
  </si>
  <si>
    <t>2.4.3.03.01.01.013</t>
  </si>
  <si>
    <t>Debiti per Trasferimenti per conto terzi a altre Amministrazioni Centrali n.a.c.</t>
  </si>
  <si>
    <t>2.4.3.03.01.01.999</t>
  </si>
  <si>
    <t>Debiti per trasferimenti per conto terzi a Amministrazioni locali</t>
  </si>
  <si>
    <t>2.4.3.03.01.02</t>
  </si>
  <si>
    <t>Debiti per Trasferimenti per conto terzi a Regioni e province autonome</t>
  </si>
  <si>
    <t>2.4.3.03.01.02.001</t>
  </si>
  <si>
    <t>Debiti per Trasferimenti per conto terzi a Province</t>
  </si>
  <si>
    <t>2.4.3.03.01.02.002</t>
  </si>
  <si>
    <t>Debiti per Trasferimenti per conto terzi a Comuni</t>
  </si>
  <si>
    <t>2.4.3.03.01.02.003</t>
  </si>
  <si>
    <t>Debiti per Trasferimenti per conto terzi a Città metropolitane e Roma capitale</t>
  </si>
  <si>
    <t>2.4.3.03.01.02.004</t>
  </si>
  <si>
    <t>Debiti per Trasferimenti per conto terzi a Unioni di Comuni</t>
  </si>
  <si>
    <t>2.4.3.03.01.02.005</t>
  </si>
  <si>
    <t>Debiti per Trasferimenti per conto terzi a Comunità Montane</t>
  </si>
  <si>
    <t>2.4.3.03.01.02.006</t>
  </si>
  <si>
    <t>Debiti per Trasferimenti per conto terzi a Camere di Commercio</t>
  </si>
  <si>
    <t>2.4.3.03.01.02.007</t>
  </si>
  <si>
    <t>Debiti per Trasferimenti per conto terzi a Università</t>
  </si>
  <si>
    <t>2.4.3.03.01.02.008</t>
  </si>
  <si>
    <t>Debiti per Trasferimenti per conto terzi a Parchi nazionali e consorzi ed enti autonomi gestori di parchi e aree naturali protette</t>
  </si>
  <si>
    <t>2.4.3.03.01.02.009</t>
  </si>
  <si>
    <t>Debiti per Trasferimenti per conto terzi a Autorità Portuali</t>
  </si>
  <si>
    <t>2.4.3.03.01.02.010</t>
  </si>
  <si>
    <t xml:space="preserve">Debiti per Trasferimenti per conto terzi a Aziende sanitarie locali </t>
  </si>
  <si>
    <t>2.4.3.03.01.02.011</t>
  </si>
  <si>
    <t>Debiti per Trasferimenti per conto terzi a Aziende ospedaliere e Aziende ospedaliere universitarie integrate con il SSN</t>
  </si>
  <si>
    <t>2.4.3.03.01.02.012</t>
  </si>
  <si>
    <t>Debiti per Trasferimenti per conto terzi a policlinici</t>
  </si>
  <si>
    <t>2.4.3.03.01.02.013</t>
  </si>
  <si>
    <t>Debiti per Trasferimenti per conto terzi a Istituti di ricovero e cura a carattere scientifico pubblici</t>
  </si>
  <si>
    <t>2.4.3.03.01.02.014</t>
  </si>
  <si>
    <t>Debiti per Trasferimenti per conto terzi a altre Amministrazioni Locali produttrici di servizi sanitari</t>
  </si>
  <si>
    <t>2.4.3.03.01.02.015</t>
  </si>
  <si>
    <t>Debiti per Trasferimenti per conto terzi a Agenzie regionali per le erogazioni in agricoltura</t>
  </si>
  <si>
    <t>2.4.3.03.01.02.016</t>
  </si>
  <si>
    <t>Debiti per Trasferimenti per conto terzi a altri enti e agenzie regionali e sub regionali</t>
  </si>
  <si>
    <t>2.4.3.03.01.02.017</t>
  </si>
  <si>
    <t>Debiti per Trasferimenti per conto terzi a Consorzi di enti locali</t>
  </si>
  <si>
    <t>2.4.3.03.01.02.018</t>
  </si>
  <si>
    <t>Debiti per Trasferimenti per conto terzi a Fondazioni e istituzioni liriche locali e a teatri stabili di iniziativa pubblica</t>
  </si>
  <si>
    <t>2.4.3.03.01.02.019</t>
  </si>
  <si>
    <t>Debiti per Trasferimenti per conto terzi a altre Amministrazioni Locali n.a.c.</t>
  </si>
  <si>
    <t>2.4.3.03.01.02.999</t>
  </si>
  <si>
    <t>Debiti per trasferimenti per conto terzi  a Enti di previdenza</t>
  </si>
  <si>
    <t>2.4.3.03.01.03</t>
  </si>
  <si>
    <t>Debiti per Trasferimenti per conto terzi a INPS</t>
  </si>
  <si>
    <t>2.4.3.03.01.03.001</t>
  </si>
  <si>
    <t>Debiti per Trasferimenti per conto terzi a INAIL</t>
  </si>
  <si>
    <t>2.4.3.03.01.03.002</t>
  </si>
  <si>
    <t>Debiti per Trasferimenti per conto terzi a altri Enti di Previdenza n.a.c.</t>
  </si>
  <si>
    <t>2.4.3.03.01.03.999</t>
  </si>
  <si>
    <t>Debiti per trasferimenti per conto terzi a imprese</t>
  </si>
  <si>
    <t>2.4.3.03.02</t>
  </si>
  <si>
    <t>Debiti per trasferimenti per conto terzi  a imprese</t>
  </si>
  <si>
    <t>2.4.3.03.02.01</t>
  </si>
  <si>
    <t>Debiti per Trasferimenti per conto terzi a Imprese controllate</t>
  </si>
  <si>
    <t>2.4.3.03.02.01.001</t>
  </si>
  <si>
    <t>Debiti per Trasferimenti per conto terzi a altre imprese partecipate</t>
  </si>
  <si>
    <t>2.4.3.03.02.01.002</t>
  </si>
  <si>
    <t>Debiti per Trasferimenti per conto terzi a altre imprese</t>
  </si>
  <si>
    <t>2.4.3.03.02.01.999</t>
  </si>
  <si>
    <t>Debiti per trasferimenti per conto terzi a altri soggetti</t>
  </si>
  <si>
    <t>2.4.3.03.03</t>
  </si>
  <si>
    <t>Debiti per trasferimenti per conto terzi  a  famiglie</t>
  </si>
  <si>
    <t>2.4.3.03.03.01</t>
  </si>
  <si>
    <t>Debiti per Trasferimenti per conto terzi a Famiglie</t>
  </si>
  <si>
    <t>2.4.3.03.03.01.001</t>
  </si>
  <si>
    <t>Debiti per trasferimenti per conto terzi  a ISP</t>
  </si>
  <si>
    <t>2.4.3.03.03.02</t>
  </si>
  <si>
    <t xml:space="preserve">Debiti per Trasferimenti per conto terzi a Istituzioni Sociali Private </t>
  </si>
  <si>
    <t>2.4.3.03.03.02.001</t>
  </si>
  <si>
    <t>Debiti per trasferimenti per conto terzi a UE e Resto del Mondo</t>
  </si>
  <si>
    <t>2.4.3.03.03.03</t>
  </si>
  <si>
    <t>Debiti per Trasferimenti per conto terzi all'Unione Europea e al Resto del Mondo</t>
  </si>
  <si>
    <t>2.4.3.03.03.03.001</t>
  </si>
  <si>
    <t>Debiti per contributi agli investimenti</t>
  </si>
  <si>
    <t>2.4.3.04</t>
  </si>
  <si>
    <t>Debiti per contributi agli investimenti ad Amministrazioni pubbliche</t>
  </si>
  <si>
    <t>2.4.3.04.01</t>
  </si>
  <si>
    <t>Debiti per contributi agli investimenti a amministrazioni centrali</t>
  </si>
  <si>
    <t>2.4.3.04.01.01</t>
  </si>
  <si>
    <t>Debiti per Contributi agli investimenti a Ministeri</t>
  </si>
  <si>
    <t>2.4.3.04.01.01.001</t>
  </si>
  <si>
    <t>Debiti per Contributi agli investimenti a Ministero dell'Istruzione - Istituzioni scolastiche</t>
  </si>
  <si>
    <t>2.4.3.04.01.01.002</t>
  </si>
  <si>
    <t>Debiti per Contributi agli investimenti a Presidenza del Consiglio dei Ministri</t>
  </si>
  <si>
    <t>2.4.3.04.01.01.003</t>
  </si>
  <si>
    <t>Debiti per Contributi agli investimenti a Organi Costituzionali e di rilievo costituzionale</t>
  </si>
  <si>
    <t>2.4.3.04.01.01.004</t>
  </si>
  <si>
    <t>Debiti per Contributi agli investimenti a Agenzie Fiscali</t>
  </si>
  <si>
    <t>2.4.3.04.01.01.005</t>
  </si>
  <si>
    <t>Debiti per Contributi agli investimenti a enti di regolazione dell'attività economica</t>
  </si>
  <si>
    <t>2.4.3.04.01.01.006</t>
  </si>
  <si>
    <t>Debiti per Contributi agli investimenti a Gruppo Equitalia</t>
  </si>
  <si>
    <t>2.4.3.04.01.01.007</t>
  </si>
  <si>
    <t>Debiti per Contributi agli investimenti a Anas S.p.A.</t>
  </si>
  <si>
    <t>2.4.3.04.01.01.008</t>
  </si>
  <si>
    <t>Debiti per Contributi agli investimenti ad altri enti centrali produttori di servizi economici</t>
  </si>
  <si>
    <t>2.4.3.04.01.01.009</t>
  </si>
  <si>
    <t>Debiti per Contributi agli investimenti a autorità amministrative indipendenti</t>
  </si>
  <si>
    <t>2.4.3.04.01.01.010</t>
  </si>
  <si>
    <t>Debiti per Contributi agli investimenti a enti centrali a struttura associativa</t>
  </si>
  <si>
    <t>2.4.3.04.01.01.011</t>
  </si>
  <si>
    <t>Debiti per Contributi agli investimenti a enti centrali produttori di servizi assistenziali, ricreativi e culturali</t>
  </si>
  <si>
    <t>2.4.3.04.01.01.012</t>
  </si>
  <si>
    <t>Debiti per Contributi agli investimenti a enti e istituzioni centrali di ricerca e Istituti e stazioni sperimentali per la ricerca</t>
  </si>
  <si>
    <t>2.4.3.04.01.01.013</t>
  </si>
  <si>
    <t>Debiti per Contributi agli investimenti a altre Amministrazioni Centrali n.a.c.</t>
  </si>
  <si>
    <t>2.4.3.04.01.01.999</t>
  </si>
  <si>
    <t>Debiti per contributi agli investimenti a amministrazioni locali</t>
  </si>
  <si>
    <t>2.4.3.04.01.02</t>
  </si>
  <si>
    <t>Debiti per Contributi agli investimenti a Regioni e province autonome</t>
  </si>
  <si>
    <t>2.4.3.04.01.02.001</t>
  </si>
  <si>
    <t>Debiti per Contributi agli investimenti a Province</t>
  </si>
  <si>
    <t>2.4.3.04.01.02.002</t>
  </si>
  <si>
    <t>Debiti per Contributi agli investimenti a Comuni</t>
  </si>
  <si>
    <t>2.4.3.04.01.02.003</t>
  </si>
  <si>
    <t>Debiti per Contributi agli investimenti a Città metropolitane e Roma capitale</t>
  </si>
  <si>
    <t>2.4.3.04.01.02.004</t>
  </si>
  <si>
    <t>Debiti per Contributi agli investimenti a Unioni di Comuni</t>
  </si>
  <si>
    <t>2.4.3.04.01.02.005</t>
  </si>
  <si>
    <t>Debiti per Contributi agli investimenti a Comunità Montane</t>
  </si>
  <si>
    <t>2.4.3.04.01.02.006</t>
  </si>
  <si>
    <t>Debiti per Contributi agli investimenti a Camere di Commercio</t>
  </si>
  <si>
    <t>2.4.3.04.01.02.007</t>
  </si>
  <si>
    <t>Debiti per Contributi agli investimenti a Università</t>
  </si>
  <si>
    <t>2.4.3.04.01.02.008</t>
  </si>
  <si>
    <t>Debiti per Contributi agli investimenti a Parchi nazionali e consorzi ed enti autonomi gestori di parchi e aree naturali protette</t>
  </si>
  <si>
    <t>2.4.3.04.01.02.009</t>
  </si>
  <si>
    <t>Debiti per Contributi agli investimenti a Autorità Portuali</t>
  </si>
  <si>
    <t>2.4.3.04.01.02.010</t>
  </si>
  <si>
    <t xml:space="preserve">Debiti per Contributi agli investimenti a Aziende sanitarie locali </t>
  </si>
  <si>
    <t>2.4.3.04.01.02.011</t>
  </si>
  <si>
    <t>Debiti per Contributi agli investimenti a Aziende ospedaliere e Aziende ospedaliere universitarie integrate con il SSN</t>
  </si>
  <si>
    <t>2.4.3.04.01.02.012</t>
  </si>
  <si>
    <t>Debiti per Contributi agli investimenti a policlinici</t>
  </si>
  <si>
    <t>2.4.3.04.01.02.013</t>
  </si>
  <si>
    <t>Debiti per Contributi agli investimenti a Istituti di ricovero e cura a carattere scientifico pubblici</t>
  </si>
  <si>
    <t>2.4.3.04.01.02.014</t>
  </si>
  <si>
    <t>Debiti per Contributi agli investimenti a altre Amministrazioni Locali produttrici di servizi sanitari</t>
  </si>
  <si>
    <t>2.4.3.04.01.02.015</t>
  </si>
  <si>
    <t>Debiti per Contributi agli investimenti a Agenzie regionali per le erogazioni in agricoltura</t>
  </si>
  <si>
    <t>2.4.3.04.01.02.016</t>
  </si>
  <si>
    <t>Debiti per Contributi agli investimenti a altri enti e agenzie regionali e sub regionali</t>
  </si>
  <si>
    <t>2.4.3.04.01.02.017</t>
  </si>
  <si>
    <t>Debiti per Contributi agli investimenti a Consorzi di enti locali</t>
  </si>
  <si>
    <t>2.4.3.04.01.02.018</t>
  </si>
  <si>
    <t>Debiti per Contributi agli investimenti a Fondazioni e istituzioni liriche locali e a Teatri stabili di iniziativa pubblica</t>
  </si>
  <si>
    <t>2.4.3.04.01.02.019</t>
  </si>
  <si>
    <t xml:space="preserve">Debiti per Contributi agli investimenti, finanziati dallo Stato ai sensi dell'art. 20 della legge 67/1988, a Aziende sanitarie locali </t>
  </si>
  <si>
    <t>2.4.3.04.01.02.023</t>
  </si>
  <si>
    <t>Debiti per Contributi agli investimenti, finanziati dallo Stato ai sensi dell'art. 20 della legge 67/1988, a Aziende ospedaliere e Aziende ospedaliere universitarie integrate con il SSN</t>
  </si>
  <si>
    <t>2.4.3.04.01.02.028</t>
  </si>
  <si>
    <t>Debiti per Contributi agli investimenti, finanziati dallo Stato ai sensi dell'art. 20 della legge 67/1988, a Istituti di ricovero e cura a carattere scientifico pubblici</t>
  </si>
  <si>
    <t>2.4.3.04.01.02.036</t>
  </si>
  <si>
    <t>Debiti per Contributi agli investimenti a altre Amministrazioni Locali n.a.c.</t>
  </si>
  <si>
    <t>2.4.3.04.01.02.999</t>
  </si>
  <si>
    <t>Debiti per contributi agli investimenti a Enti di previdenza</t>
  </si>
  <si>
    <t>2.4.3.04.01.03</t>
  </si>
  <si>
    <t>Debiti per Contributi agli investimenti a INPS</t>
  </si>
  <si>
    <t>2.4.3.04.01.03.001</t>
  </si>
  <si>
    <t>Debiti per Contributi agli investimenti a INAIL</t>
  </si>
  <si>
    <t>2.4.3.04.01.03.002</t>
  </si>
  <si>
    <t>Debiti per Contributi agli investimenti a altri Enti di Previdenza n.a.c.</t>
  </si>
  <si>
    <t>2.4.3.04.01.03.999</t>
  </si>
  <si>
    <t>Debiti per contributi agli investimenti a unità locali dell'amministrazione</t>
  </si>
  <si>
    <t>2.4.3.04.01.04</t>
  </si>
  <si>
    <t>Debiti per Contributi agli investimenti interni ad organismi interni e/o unità locali della amministrazione</t>
  </si>
  <si>
    <t>2.4.3.04.01.04.001</t>
  </si>
  <si>
    <t>Debiti per contributi agli investimenti a imprese controllate</t>
  </si>
  <si>
    <t>2.4.3.04.02</t>
  </si>
  <si>
    <t>Debiti per contributi agli investimentitrasferimenti a imprese controllate</t>
  </si>
  <si>
    <t>2.4.3.04.02.01</t>
  </si>
  <si>
    <t>Debiti per Contributi agli investimenti a imprese controllate</t>
  </si>
  <si>
    <t>2.4.3.04.02.01.001</t>
  </si>
  <si>
    <t>Debiti per contributi agli investimenti a imprese partecipate</t>
  </si>
  <si>
    <t>2.4.3.04.03</t>
  </si>
  <si>
    <t>Debiti per contributi agli investimentitrasferimenti a altre imprese partecipate</t>
  </si>
  <si>
    <t>2.4.3.04.03.01</t>
  </si>
  <si>
    <t>Debiti per Contributi agli investimenti a altre imprese partecipate</t>
  </si>
  <si>
    <t>2.4.3.04.03.01.001</t>
  </si>
  <si>
    <t>Debiti per contributi agli investimenti a altri soggetti</t>
  </si>
  <si>
    <t>2.4.3.04.99</t>
  </si>
  <si>
    <t>Debiti per contributi agli investimenti a famiglie</t>
  </si>
  <si>
    <t>2.4.3.04.99.01</t>
  </si>
  <si>
    <t>Debiti per Contributi agli investimenti a Famiglie</t>
  </si>
  <si>
    <t>2.4.3.04.99.01.001</t>
  </si>
  <si>
    <t>Debiti per contributi agli investimenti a altre imprese</t>
  </si>
  <si>
    <t>2.4.3.04.99.02</t>
  </si>
  <si>
    <t>Debiti per Contributi agli investimenti a altre Imprese</t>
  </si>
  <si>
    <t>2.4.3.04.99.02.001</t>
  </si>
  <si>
    <t>Debiti per contributi agli investimentitrasferimenti a ISP</t>
  </si>
  <si>
    <t>2.4.3.04.99.03</t>
  </si>
  <si>
    <t xml:space="preserve">Debiti per Contributi agli investimenti a Istituzioni Sociali Private </t>
  </si>
  <si>
    <t>2.4.3.04.99.03.001</t>
  </si>
  <si>
    <t>Debiti per contributi agli investimenti alla UE</t>
  </si>
  <si>
    <t>2.4.3.04.99.04</t>
  </si>
  <si>
    <t>Debiti per Contributi agli investimenti all'Unione Europea</t>
  </si>
  <si>
    <t>2.4.3.04.99.04.001</t>
  </si>
  <si>
    <t>Debiti per contributi agli investimenti al Resto del Mondo</t>
  </si>
  <si>
    <t>2.4.3.04.99.05</t>
  </si>
  <si>
    <t>Debiti per Contributi agli investimenti al Resto del Mondo</t>
  </si>
  <si>
    <t>2.4.3.04.99.05.001</t>
  </si>
  <si>
    <t>Debiti per trasferimenti in conto capitale</t>
  </si>
  <si>
    <t>2.4.3.05</t>
  </si>
  <si>
    <t>Debiti per trasferimenti in conto capitale per assunzione di debiti di amministrazioni pubbliche</t>
  </si>
  <si>
    <t>2.4.3.05.01</t>
  </si>
  <si>
    <t>Debiti per trasferimenti in conto capitale per assunzione di debiti di amministrazioni centrali</t>
  </si>
  <si>
    <t>2.4.3.05.01.01</t>
  </si>
  <si>
    <t>Debiti per Altri trasferimenti in conto capitale per assunzione di debiti di Ministeri</t>
  </si>
  <si>
    <t>2.4.3.05.01.01.001</t>
  </si>
  <si>
    <t>4.4.1.0.0</t>
  </si>
  <si>
    <t>Debiti per Altri trasferimenti in conto capitale per assunzione di debiti di Presidenza del Consiglio dei Ministri</t>
  </si>
  <si>
    <t>2.4.3.05.01.01.003</t>
  </si>
  <si>
    <t>Debiti per Altri trasferimenti in conto capitale per assunzione di debiti di Organi Costituzionali e di rilievo costituzionale</t>
  </si>
  <si>
    <t>2.4.3.05.01.01.004</t>
  </si>
  <si>
    <t>Debiti per Altri trasferimenti in conto capitale per assunzione di debiti di Agenzie Fiscali</t>
  </si>
  <si>
    <t>2.4.3.05.01.01.005</t>
  </si>
  <si>
    <t>Debiti per Altri trasferimenti in conto capitale per assunzione di debiti di enti di regolazione dell'attività economica</t>
  </si>
  <si>
    <t>2.4.3.05.01.01.006</t>
  </si>
  <si>
    <t>Debiti per Altri trasferimenti in conto capitale per assunzione di debiti di Gruppo Equitalia</t>
  </si>
  <si>
    <t>2.4.3.05.01.01.007</t>
  </si>
  <si>
    <t>Debiti per Altri trasferimenti in conto capitale per assunzione di debiti di Anas S.p.A.</t>
  </si>
  <si>
    <t>2.4.3.05.01.01.008</t>
  </si>
  <si>
    <t>Debiti per Altri trasferimenti in conto capitale per assunzione di debiti di altri enti centrali produttori di servizi economici</t>
  </si>
  <si>
    <t>2.4.3.05.01.01.009</t>
  </si>
  <si>
    <t>Debiti per Altri trasferimenti in conto capitale per assunzione di debiti di autorità amministrative indipendenti</t>
  </si>
  <si>
    <t>2.4.3.05.01.01.010</t>
  </si>
  <si>
    <t>Debiti per Altri trasferimenti in conto capitale per assunzione di debiti di enti centrali a struttura associativa</t>
  </si>
  <si>
    <t>2.4.3.05.01.01.011</t>
  </si>
  <si>
    <t>Debiti per Altri trasferimenti in conto capitale per assunzione di debiti di enti centrali produttori di servizi assistenziali, ricreativi e culturali</t>
  </si>
  <si>
    <t>2.4.3.05.01.01.012</t>
  </si>
  <si>
    <t>Debiti per Altri trasferimenti in conto capitale per assunzione di debiti di enti e istituzioni centrali di ricerca e Istituti e stazioni sperimentali per la ricerca</t>
  </si>
  <si>
    <t>2.4.3.05.01.01.013</t>
  </si>
  <si>
    <t>Debiti per Altri trasferimenti in conto capitale per assunzione di debiti di altre Amministrazioni Centrali n.a.c.</t>
  </si>
  <si>
    <t>2.4.3.05.01.01.999</t>
  </si>
  <si>
    <t>Debiti per trasferimenti in conto capitale per assunzione di debiti di amministrazioni locali</t>
  </si>
  <si>
    <t>2.4.3.05.01.02</t>
  </si>
  <si>
    <t>Debiti per Altri trasferimenti in conto capitale per assunzione di debiti di Regioni e province autonome</t>
  </si>
  <si>
    <t>2.4.3.05.01.02.001</t>
  </si>
  <si>
    <t>Debiti per Altri trasferimenti in conto capitale per assunzione di debiti di Province</t>
  </si>
  <si>
    <t>2.4.3.05.01.02.002</t>
  </si>
  <si>
    <t>Debiti per Altri trasferimenti in conto capitale per assunzione di debiti di Comuni</t>
  </si>
  <si>
    <t>2.4.3.05.01.02.003</t>
  </si>
  <si>
    <t>Debiti per Altri trasferimenti in conto capitale per assunzione di debiti di Città metropolitane e Roma capitale</t>
  </si>
  <si>
    <t>2.4.3.05.01.02.004</t>
  </si>
  <si>
    <t>Debiti per Altri trasferimenti in conto capitale per assunzione di debiti di Unioni di Comuni</t>
  </si>
  <si>
    <t>2.4.3.05.01.02.005</t>
  </si>
  <si>
    <t>Debiti per Altri trasferimenti in conto capitale per assunzione di debiti di Comunità Montane</t>
  </si>
  <si>
    <t>2.4.3.05.01.02.006</t>
  </si>
  <si>
    <t>Debiti per Altri trasferimenti in conto capitale per assunzione di debiti di Camere di Commercio</t>
  </si>
  <si>
    <t>2.4.3.05.01.02.007</t>
  </si>
  <si>
    <t>Debiti per Altri trasferimenti in conto capitale per assunzione di debiti di Università</t>
  </si>
  <si>
    <t>2.4.3.05.01.02.008</t>
  </si>
  <si>
    <t>Debiti per Altri trasferimenti in conto capitale per assunzione di debiti di Parchi nazionali e consorzi ed enti autonomi gestori di parchi e aree naturali protette</t>
  </si>
  <si>
    <t>2.4.3.05.01.02.009</t>
  </si>
  <si>
    <t>Debiti per Altri trasferimenti in conto capitale per assunzione di debiti di Autorità Portuali</t>
  </si>
  <si>
    <t>2.4.3.05.01.02.010</t>
  </si>
  <si>
    <t xml:space="preserve">Debiti per Altri trasferimenti in conto capitale per assunzione di debiti di Aziende sanitarie locali </t>
  </si>
  <si>
    <t>2.4.3.05.01.02.011</t>
  </si>
  <si>
    <t>Debiti per Altri trasferimenti in conto capitale per assunzione di debiti di Aziende ospedaliere e Aziende ospedaliere universitarie integrate con il SSN</t>
  </si>
  <si>
    <t>2.4.3.05.01.02.012</t>
  </si>
  <si>
    <t>Debiti per Altri trasferimenti in conto capitale per assunzione di debiti di Policlinici</t>
  </si>
  <si>
    <t>2.4.3.05.01.02.013</t>
  </si>
  <si>
    <t>Debiti per Altri trasferimenti in conto capitale per assunzione di debiti di Istituti di ricovero e cura a carattere scientifico pubblici</t>
  </si>
  <si>
    <t>2.4.3.05.01.02.014</t>
  </si>
  <si>
    <t>Debiti per Altri trasferimenti in conto capitale per assunzione di debiti di altre Amministrazioni Locali produttrici di servizi sanitari</t>
  </si>
  <si>
    <t>2.4.3.05.01.02.015</t>
  </si>
  <si>
    <t>Debiti per Altri trasferimenti in conto capitale per assunzione di debiti di Agenzie regionali per le erogazioni in agricoltura</t>
  </si>
  <si>
    <t>2.4.3.05.01.02.016</t>
  </si>
  <si>
    <t>Debiti per Altri trasferimenti in conto capitale per assunzione di debiti di altri enti e agenzie regionali e sub regionali</t>
  </si>
  <si>
    <t>2.4.3.05.01.02.017</t>
  </si>
  <si>
    <t>Debiti per Altri trasferimenti in conto capitale per assunzione di debiti di Consorzi di enti locali</t>
  </si>
  <si>
    <t>2.4.3.05.01.02.018</t>
  </si>
  <si>
    <t>Debiti per Altri trasferimenti in conto capitale per assunzione di debiti di Fondazioni e istituzioni liriche locali e a Teatri stabili di iniziativa pubblica</t>
  </si>
  <si>
    <t>2.4.3.05.01.02.019</t>
  </si>
  <si>
    <t>Debiti per Altri trasferimenti in conto capitale per assunzione di debiti di altre Amministrazioni Locali n.a.c.</t>
  </si>
  <si>
    <t>2.4.3.05.01.02.999</t>
  </si>
  <si>
    <t>Debiti per trasferimenti in conto capitale per assunzione di debiti di enti di previdenza</t>
  </si>
  <si>
    <t>2.4.3.05.01.03</t>
  </si>
  <si>
    <t>Debiti per Altri trasferimenti in conto capitale per assunzione di debiti di INPS</t>
  </si>
  <si>
    <t>2.4.3.05.01.03.001</t>
  </si>
  <si>
    <t>Debiti per Altri trasferimenti in conto capitale per assunzione di debiti di INAIL</t>
  </si>
  <si>
    <t>2.4.3.05.01.03.002</t>
  </si>
  <si>
    <t>Debiti per Altri trasferimenti in conto capitale per assunzione di debiti di altri Enti di Previdenza n.a.c.</t>
  </si>
  <si>
    <t>2.4.3.05.01.03.999</t>
  </si>
  <si>
    <t>Debiti per trasferimenti in conto capitale a unità locali dell'amministrazione</t>
  </si>
  <si>
    <t>2.4.3.05.01.04</t>
  </si>
  <si>
    <t>Debiti per Altri trasferimenti in conto capitale per assunzione di debiti di organismi interni e/o unità locali della amministrazione</t>
  </si>
  <si>
    <t>2.4.3.05.01.04.001</t>
  </si>
  <si>
    <t>Debiti per trasferimenti in conto capitale per assunzione di debiti di imprese controllate</t>
  </si>
  <si>
    <t>2.4.3.05.02</t>
  </si>
  <si>
    <t>Debiti per trasferimenti in conto capitale  per assunzione di debiti di imprese controllate</t>
  </si>
  <si>
    <t>2.4.3.05.02.01</t>
  </si>
  <si>
    <t>Debiti per Altri trasferimenti in conto capitale per assunzione di debiti di imprese controllate</t>
  </si>
  <si>
    <t>2.4.3.05.02.01.001</t>
  </si>
  <si>
    <t>4.9.0.0.0</t>
  </si>
  <si>
    <t>Debiti per trasferimenti in conto capitale per assunzione di debiti di imprese partecipate</t>
  </si>
  <si>
    <t>2.4.3.05.03</t>
  </si>
  <si>
    <t>Debiti per trasferimenti in conto capitale  per assunzione di debiti di società  partecipate</t>
  </si>
  <si>
    <t>2.4.3.05.03.01</t>
  </si>
  <si>
    <t>Debiti per Altri trasferimenti in conto capitale per assunzione di debiti di altre imprese partecipate</t>
  </si>
  <si>
    <t>2.4.3.05.03.01.001</t>
  </si>
  <si>
    <t>Debiti per trasferimenti  in conto capitale per assunzione di debiti di altri soggetti</t>
  </si>
  <si>
    <t>2.4.3.05.04</t>
  </si>
  <si>
    <t>Debiti per trasferimenti in conto capitale per assunzione di debiti di  famiglie</t>
  </si>
  <si>
    <t>2.4.3.05.04.01</t>
  </si>
  <si>
    <t>Debiti per Altri trasferimenti in conto capitale per assunzione di debiti di Famiglie</t>
  </si>
  <si>
    <t>2.4.3.05.04.01.001</t>
  </si>
  <si>
    <t>Debiti per trasferimenti in conto capitale per assunzione di debiti di altre imprese</t>
  </si>
  <si>
    <t>2.4.3.05.04.02</t>
  </si>
  <si>
    <t>Debiti per Altri trasferimenti in conto capitale per assunzione di debiti di altre Imprese</t>
  </si>
  <si>
    <t>2.4.3.05.04.02.001</t>
  </si>
  <si>
    <t>Debiti per trasferimenti in conto capitale per assunzione di debiti di ISP</t>
  </si>
  <si>
    <t>2.4.3.05.04.03</t>
  </si>
  <si>
    <t xml:space="preserve">Debiti per Altri trasferimenti in conto capitale per assunzione di debiti di Istituzioni Sociali Private </t>
  </si>
  <si>
    <t>2.4.3.05.04.03.001</t>
  </si>
  <si>
    <t>Debiti per trasferimenti in conto capitale per assunzione di debiti della UE</t>
  </si>
  <si>
    <t>2.4.3.05.04.04</t>
  </si>
  <si>
    <t>Debiti per Altri trasferimenti in conto capitale per assunzione di debiti dell'Unione Europea</t>
  </si>
  <si>
    <t>2.4.3.05.04.04.001</t>
  </si>
  <si>
    <t>Debiti per trasferimenti in conto capitale per assunzione di debiti del Resto del Mondo</t>
  </si>
  <si>
    <t>2.4.3.05.04.05</t>
  </si>
  <si>
    <t>Debiti per Altri trasferimenti in conto capitale per assunzione di debiti del Resto del Mondo</t>
  </si>
  <si>
    <t>2.4.3.05.04.05.001</t>
  </si>
  <si>
    <t xml:space="preserve">Debiti per trasferimenti in conto capitale per escussione di garanzie in favore di amministrazioni pubbliche  </t>
  </si>
  <si>
    <t>2.4.3.05.09</t>
  </si>
  <si>
    <t>Debiti per trasferimenti in conto capitale verso Amministrazioni Centrali per escussione di garanzie</t>
  </si>
  <si>
    <t>2.4.3.05.09.01</t>
  </si>
  <si>
    <t>Debiti per Altri trasferimenti in conto capitale verso Ministeri per escussione di garanzie</t>
  </si>
  <si>
    <t>2.4.3.05.09.01.001</t>
  </si>
  <si>
    <t>Debiti per Altri trasferimenti in conto capitale verso Presidenza del Consiglio dei Ministri per escussione di garanzie</t>
  </si>
  <si>
    <t>2.4.3.05.09.01.003</t>
  </si>
  <si>
    <t>Debiti per Altri trasferimenti in conto capitale verso Organi Costituzionali e di rilievo costituzionale per escussione di garanzie</t>
  </si>
  <si>
    <t>2.4.3.05.09.01.004</t>
  </si>
  <si>
    <t>Debiti per Altri trasferimenti in conto capitale verso Agenzie Fiscali per escussione di garanzie</t>
  </si>
  <si>
    <t>2.4.3.05.09.01.005</t>
  </si>
  <si>
    <t>Debiti per Altri trasferimenti in conto capitale verso enti di regolazione dell'attività economica per escussione di garanzie</t>
  </si>
  <si>
    <t>2.4.3.05.09.01.006</t>
  </si>
  <si>
    <t>Debiti per Altri trasferimenti in conto capitale verso Gruppo Equitalia per escussione di garanzie</t>
  </si>
  <si>
    <t>2.4.3.05.09.01.007</t>
  </si>
  <si>
    <t>Debiti per Altri trasferimenti in conto capitale verso Anas S.p.A. per escussione di garanzie</t>
  </si>
  <si>
    <t>2.4.3.05.09.01.008</t>
  </si>
  <si>
    <t>Debiti per Altri trasferimenti in conto capitale verso altri enti centrali produttori di servizi economici per escussione di garanzie</t>
  </si>
  <si>
    <t>2.4.3.05.09.01.009</t>
  </si>
  <si>
    <t>Debiti per Altri trasferimenti in conto capitale verso autorità amministrative indipendenti per escussione di garanzie</t>
  </si>
  <si>
    <t>2.4.3.05.09.01.010</t>
  </si>
  <si>
    <t>Debiti per Altri trasferimenti in conto capitale verso enti centrali a struttura associativa per escussione di garanzie</t>
  </si>
  <si>
    <t>2.4.3.05.09.01.011</t>
  </si>
  <si>
    <t>Debiti per Altri trasferimenti in conto capitale verso enti centrali produttori di servizi assistenziali, ricreativi e culturali per escussione di garanzie</t>
  </si>
  <si>
    <t>2.4.3.05.09.01.012</t>
  </si>
  <si>
    <t>Debiti per Altri trasferimenti in conto capitale verso enti e istituzioni centrali di ricerca e Istituti e stazioni sperimentali per la ricerca per escussione di garanzie</t>
  </si>
  <si>
    <t>2.4.3.05.09.01.013</t>
  </si>
  <si>
    <t>Debiti per Altri trasferimenti in conto capitale verso altre Amministrazioni Centrali n.a.c. per escussione di garanzie</t>
  </si>
  <si>
    <t>2.4.3.05.09.01.999</t>
  </si>
  <si>
    <t>Debiti per trasferimenti in conto capitale verso Amministrazioni Locali per escussione di garanzie</t>
  </si>
  <si>
    <t>2.4.3.05.09.02</t>
  </si>
  <si>
    <t>Debiti per Altri trasferimenti in conto capitale verso Regioni e province autonome per escussione di garanzie</t>
  </si>
  <si>
    <t>2.4.3.05.09.02.001</t>
  </si>
  <si>
    <t>Debiti per Altri trasferimenti in conto capitale verso Province per escussione di garanzie</t>
  </si>
  <si>
    <t>2.4.3.05.09.02.002</t>
  </si>
  <si>
    <t>Debiti per Altri trasferimenti in conto capitale verso Comuni per escussione di garanzie</t>
  </si>
  <si>
    <t>2.4.3.05.09.02.003</t>
  </si>
  <si>
    <t>Debiti per Altri trasferimenti in conto capitale verso Città metropolitane e Roma capitale per escussione di garanzie</t>
  </si>
  <si>
    <t>2.4.3.05.09.02.004</t>
  </si>
  <si>
    <t>Debiti per Altri trasferimenti in conto capitale verso Unioni di Comuni per escussione di garanzie</t>
  </si>
  <si>
    <t>2.4.3.05.09.02.005</t>
  </si>
  <si>
    <t>Debiti per Altri trasferimenti in conto capitale verso Comunità Montane per escussione di garanzie</t>
  </si>
  <si>
    <t>2.4.3.05.09.02.006</t>
  </si>
  <si>
    <t>Debiti per Altri trasferimenti in conto capitale verso Camere di Commercio per escussione di garanzie</t>
  </si>
  <si>
    <t>2.4.3.05.09.02.007</t>
  </si>
  <si>
    <t>Debiti per Altri trasferimenti in conto capitale verso Università per escussione di garanzie</t>
  </si>
  <si>
    <t>2.4.3.05.09.02.008</t>
  </si>
  <si>
    <t>Debiti per Altri trasferimenti in conto capitale verso Parchi nazionali e consorzi ed enti autonomi gestori di parchi e aree naturali protette per escussione di garanzie</t>
  </si>
  <si>
    <t>2.4.3.05.09.02.009</t>
  </si>
  <si>
    <t>Debiti per Altri trasferimenti in conto capitale verso Autorità Portuali per escussione di garanzie</t>
  </si>
  <si>
    <t>2.4.3.05.09.02.010</t>
  </si>
  <si>
    <t>Debiti per Altri trasferimenti in conto capitale verso Aziende sanitarie locali  per escussione di garanzie</t>
  </si>
  <si>
    <t>2.4.3.05.09.02.011</t>
  </si>
  <si>
    <t>Debiti per Altri trasferimenti in conto capitale verso Aziende ospedaliere e Aziende ospedaliere universitarie integrate con il SSN per escussione di garanzie</t>
  </si>
  <si>
    <t>2.4.3.05.09.02.012</t>
  </si>
  <si>
    <t>Debiti per Altri trasferimenti in conto capitale verso Policlinici per escussione di garanzie</t>
  </si>
  <si>
    <t>2.4.3.05.09.02.013</t>
  </si>
  <si>
    <t>Debiti per Altri trasferimenti in conto capitale verso Istituti di ricovero e cura a carattere scientifico pubblici per escussione di garanzie</t>
  </si>
  <si>
    <t>2.4.3.05.09.02.014</t>
  </si>
  <si>
    <t>Debiti per Altri trasferimenti in conto capitale verso altre Amministrazioni Locali produttrici di servizi sanitari per escussione di garanzie</t>
  </si>
  <si>
    <t>2.4.3.05.09.02.015</t>
  </si>
  <si>
    <t>Debiti per Altri trasferimenti in conto capitale verso Agenzie regionali per le erogazioni in agricoltura per escussione di garanzie</t>
  </si>
  <si>
    <t>2.4.3.05.09.02.016</t>
  </si>
  <si>
    <t>Debiti per Altri trasferimenti in conto capitale verso altri enti e agenzie regionali e sub regionali per escussione di garanzie</t>
  </si>
  <si>
    <t>2.4.3.05.09.02.017</t>
  </si>
  <si>
    <t>Debiti per Altri trasferimenti in conto capitale verso Consorzi di enti locali per escussione di garanzie</t>
  </si>
  <si>
    <t>2.4.3.05.09.02.018</t>
  </si>
  <si>
    <t>Debiti per Altri trasferimenti in conto capitale verso Fondazioni e istituzioni liriche locali e a Teatri stabili di iniziativa pubblica per escussione di garanzie</t>
  </si>
  <si>
    <t>2.4.3.05.09.02.019</t>
  </si>
  <si>
    <t>Debiti per Altri trasferimenti in conto capitale verso altre Amministrazioni Locali n.a.c. per escussione di garanzie</t>
  </si>
  <si>
    <t>2.4.3.05.09.02.999</t>
  </si>
  <si>
    <t>Debiti per trasferimenti in conto capitale verso enti di previdenza per escussione di garanzie</t>
  </si>
  <si>
    <t>2.4.3.05.09.03</t>
  </si>
  <si>
    <t>Debiti per Altri trasferimenti in conto capitale verso INPS per escussione di garanzie</t>
  </si>
  <si>
    <t>2.4.3.05.09.03.001</t>
  </si>
  <si>
    <t>Debiti per Altri trasferimenti in conto capitale verso INAIL per escussione di garanzie</t>
  </si>
  <si>
    <t>2.4.3.05.09.03.002</t>
  </si>
  <si>
    <t>Debiti per Altri trasferimenti in conto capitale verso altri Enti di Previdenza n.a.c. per escussione di garanzie</t>
  </si>
  <si>
    <t>2.4.3.05.09.03.999</t>
  </si>
  <si>
    <t>Debiti per trasferimenti in conto capitale verso unità locali dell'amministrazione per escussione di garanzie</t>
  </si>
  <si>
    <t>2.4.3.05.09.04</t>
  </si>
  <si>
    <t>Debiti per Altri trasferimenti in conto capitale verso organismi interni e/o unità locali della amministrazione per escussione di garanzie</t>
  </si>
  <si>
    <t>2.4.3.05.09.04.001</t>
  </si>
  <si>
    <t>Debiti per trasferimenti in conto capitale per escussione di garanzie in favore di imprese controllate</t>
  </si>
  <si>
    <t>2.4.3.05.10</t>
  </si>
  <si>
    <t>Debiti per trasferimenti in conto capitale per escussione di garanzie senza rivalsa in favore di imprese controllate</t>
  </si>
  <si>
    <t>2.4.3.05.10.01</t>
  </si>
  <si>
    <t>Debiti per Altri trasferimenti in conto capitale verso imprese controllate per escussione di garanzie</t>
  </si>
  <si>
    <t>2.4.3.05.10.01.001</t>
  </si>
  <si>
    <t>Debiti per trasferimenti in conto capitale per escussione di garanzie in favore di imprese partecipate</t>
  </si>
  <si>
    <t>2.4.3.05.11</t>
  </si>
  <si>
    <t>Debiti per trasferimenti in conto capitale per escussione di garanzie senza rivalsa in favore di altre imprese partecipate</t>
  </si>
  <si>
    <t>2.4.3.05.11.01</t>
  </si>
  <si>
    <t>Debiti per Altri trasferimenti in conto capitale verso altre imprese partecipate per escussione di garanzie</t>
  </si>
  <si>
    <t>2.4.3.05.11.01.001</t>
  </si>
  <si>
    <t>Debiti per trasferimenti in conto capitale per escussione di garanzie in favore di altri soggetti</t>
  </si>
  <si>
    <t>2.4.3.05.12</t>
  </si>
  <si>
    <t>Debiti per trasferimenti in conto capitale per escussione di garanzie senza rivalsa in favore di famiglie</t>
  </si>
  <si>
    <t>2.4.3.05.12.01</t>
  </si>
  <si>
    <t>Debiti per Altri trasferimenti in conto capitale verso Famiglie per escussione di garanzie</t>
  </si>
  <si>
    <t>2.4.3.05.12.01.001</t>
  </si>
  <si>
    <t>Debiti per trasferimenti in conto capitale per escussione di garanzie senza rivalsa in favore di altre Imprese</t>
  </si>
  <si>
    <t>2.4.3.05.12.02</t>
  </si>
  <si>
    <t>Debiti per Altri trasferimenti in conto capitale verso altre Imprese per escussione di garanzie</t>
  </si>
  <si>
    <t>2.4.3.05.12.02.001</t>
  </si>
  <si>
    <t>Debiti per trasferimenti in conto capitale per escussione di garanzie senza rivalsa in favore di ISP</t>
  </si>
  <si>
    <t>2.4.3.05.12.03</t>
  </si>
  <si>
    <t>Debiti per Altri trasferimenti in conto capitale verso Istituzioni Sociali Private  per escussione di garanzie</t>
  </si>
  <si>
    <t>2.4.3.05.12.03.001</t>
  </si>
  <si>
    <t>Debiti per trasferimenti in conto capitale per escussione di garanzie senza rivalsa in favore di Unione Europea</t>
  </si>
  <si>
    <t>2.4.3.05.12.04</t>
  </si>
  <si>
    <t>Debiti per Altri trasferimenti in conto capitale verso Unione Europea per escussione di garanzie</t>
  </si>
  <si>
    <t>2.4.3.05.12.04.001</t>
  </si>
  <si>
    <t>Debiti per trasferimenti in conto capitale per escussione di garanzie senza rivalsa in favore di Resto del Mondo</t>
  </si>
  <si>
    <t>2.4.3.05.12.05</t>
  </si>
  <si>
    <t>Debiti per Altri trasferimenti in conto capitale verso Resto del Mondo per escussione di garanzie</t>
  </si>
  <si>
    <t>2.4.3.05.12.05.001</t>
  </si>
  <si>
    <t xml:space="preserve">Debiti per trasferimenti in conto capitale erogati a titolo di ripiano disavanzi pregressi ad amministrazioni pubbliche  </t>
  </si>
  <si>
    <t>2.4.3.05.13</t>
  </si>
  <si>
    <t>Debiti per trasferimenti in conto capitale erogati a titolo di ripiano disavanzi pregressi a Amministrazioni Centrali</t>
  </si>
  <si>
    <t>2.4.3.05.13.01</t>
  </si>
  <si>
    <t>Debiti per Trasferimenti in conto capitale erogati a titolo di ripiano disavanzi pregressi a Ministeri</t>
  </si>
  <si>
    <t>2.4.3.05.13.01.001</t>
  </si>
  <si>
    <t>Debiti per Trasferimenti in conto capitale erogati a titolo di ripiano disavanzi pregressi a Presidenza del Consiglio dei Ministri</t>
  </si>
  <si>
    <t>2.4.3.05.13.01.003</t>
  </si>
  <si>
    <t>Debiti per Trasferimenti in conto capitale erogati a titolo di ripiano disavanzi pregressi a Organi Costituzionali e di rilievo costituzionale</t>
  </si>
  <si>
    <t>2.4.3.05.13.01.004</t>
  </si>
  <si>
    <t>Debiti per Trasferimenti in conto capitale erogati a titolo di ripiano disavanzi pregressi a Agenzie Fiscali</t>
  </si>
  <si>
    <t>2.4.3.05.13.01.005</t>
  </si>
  <si>
    <t>Debiti per Trasferimenti in conto capitale erogati a titolo di ripiano disavanzi pregressi a enti di regolazione dell'attività economica</t>
  </si>
  <si>
    <t>2.4.3.05.13.01.006</t>
  </si>
  <si>
    <t>Debiti per Trasferimenti in conto capitale erogati a titolo di ripiano disavanzi pregressi a Gruppo Equitalia</t>
  </si>
  <si>
    <t>2.4.3.05.13.01.007</t>
  </si>
  <si>
    <t>Debiti per Trasferimenti in conto capitale erogati a titolo di ripiano disavanzi pregressi a Anas S.p.A.</t>
  </si>
  <si>
    <t>2.4.3.05.13.01.008</t>
  </si>
  <si>
    <t>Debiti per Trasferimenti in conto capitale erogati a titolo di ripiano disavanzi pregressi a altri enti centrali produttori di servizi economici</t>
  </si>
  <si>
    <t>2.4.3.05.13.01.009</t>
  </si>
  <si>
    <t>Debiti per Trasferimenti in conto capitale erogati a titolo di ripiano disavanzi pregressi a autorità amministrative indipendenti</t>
  </si>
  <si>
    <t>2.4.3.05.13.01.010</t>
  </si>
  <si>
    <t>Debiti per Trasferimenti in conto capitale erogati a titolo di ripiano disavanzi pregressi a enti centrali a struttura associativa</t>
  </si>
  <si>
    <t>2.4.3.05.13.01.011</t>
  </si>
  <si>
    <t>Debiti per Trasferimenti in conto capitale erogati a titolo di ripiano disavanzi pregressi a enti centrali produttori di servizi assistenziali, ricreativi e culturali</t>
  </si>
  <si>
    <t>2.4.3.05.13.01.012</t>
  </si>
  <si>
    <t>Debiti per Trasferimenti in conto capitale erogati a titolo di ripiano disavanzi pregressi a enti e istituzioni centrali di ricerca e Istituti e stazioni sperimentali per la ricerca</t>
  </si>
  <si>
    <t>2.4.3.05.13.01.013</t>
  </si>
  <si>
    <t>Debiti per Trasferimenti in conto capitale erogati a titolo di ripiano disavanzi pregressi a altre Amministrazioni Centrali n.a.c.</t>
  </si>
  <si>
    <t>2.4.3.05.13.01.999</t>
  </si>
  <si>
    <t>Debiti per trasferimenti in conto capitale erogati a titolo di ripiano disavanzi pregressi a Amministrazioni locali</t>
  </si>
  <si>
    <t>2.4.3.05.13.02</t>
  </si>
  <si>
    <t>Debiti per Trasferimenti in conto capitale erogati a titolo di ripiano disavanzi pregressi a Regioni e province autonome</t>
  </si>
  <si>
    <t>2.4.3.05.13.02.001</t>
  </si>
  <si>
    <t>Debiti per Trasferimenti in conto capitale erogati a titolo di ripiano disavanzi pregressi a Province</t>
  </si>
  <si>
    <t>2.4.3.05.13.02.002</t>
  </si>
  <si>
    <t>Debiti per Trasferimenti in conto capitale erogati a titolo di ripiano disavanzi pregressi a Comuni</t>
  </si>
  <si>
    <t>2.4.3.05.13.02.003</t>
  </si>
  <si>
    <t>Debiti per Trasferimenti in conto capitale erogati a titolo di ripiano disavanzi pregressi a Città metropolitane e Roma capitale</t>
  </si>
  <si>
    <t>2.4.3.05.13.02.004</t>
  </si>
  <si>
    <t>Debiti per Trasferimenti in conto capitale erogati a titolo di ripiano disavanzi pregressi a Unioni di Comuni</t>
  </si>
  <si>
    <t>2.4.3.05.13.02.005</t>
  </si>
  <si>
    <t>Debiti per Trasferimenti in conto capitale erogati a titolo di ripiano disavanzi pregressi a Comunità Montane</t>
  </si>
  <si>
    <t>2.4.3.05.13.02.006</t>
  </si>
  <si>
    <t>Debiti per Trasferimenti in conto capitale erogati a titolo di ripiano disavanzi pregressi a Camere di Commercio</t>
  </si>
  <si>
    <t>2.4.3.05.13.02.007</t>
  </si>
  <si>
    <t>Debiti per Trasferimenti in conto capitale erogati a titolo di ripiano disavanzi pregressi a Università</t>
  </si>
  <si>
    <t>2.4.3.05.13.02.008</t>
  </si>
  <si>
    <t>Debiti per Trasferimenti in conto capitale erogati a titolo di ripiano disavanzi pregressi a Parchi nazionali e consorzi ed enti autonomi gestori di parchi e aree naturali protette</t>
  </si>
  <si>
    <t>2.4.3.05.13.02.009</t>
  </si>
  <si>
    <t>Debiti per Trasferimenti in conto capitale erogati a titolo di ripiano disavanzi pregressi a Autorità Portuali</t>
  </si>
  <si>
    <t>2.4.3.05.13.02.010</t>
  </si>
  <si>
    <t xml:space="preserve">Debiti per Trasferimenti in conto capitale erogati a titolo di ripiano disavanzi pregressi a Aziende sanitarie locali </t>
  </si>
  <si>
    <t>2.4.3.05.13.02.011</t>
  </si>
  <si>
    <t>Debiti per Trasferimenti in conto capitale erogati a titolo di ripiano disavanzi pregressi a Aziende ospedaliere e Aziende ospedaliere universitarie integrate con il SSN</t>
  </si>
  <si>
    <t>2.4.3.05.13.02.012</t>
  </si>
  <si>
    <t>Debiti per Trasferimenti in conto capitale erogati a titolo di ripiano disavanzi pregressi a Policlinici</t>
  </si>
  <si>
    <t>2.4.3.05.13.02.013</t>
  </si>
  <si>
    <t>Debiti per Trasferimenti in conto capitale erogati a titolo di ripiano disavanzi pregressi a Istituti di ricovero e cura a carattere scientifico pubblici</t>
  </si>
  <si>
    <t>2.4.3.05.13.02.014</t>
  </si>
  <si>
    <t>Debiti per Trasferimenti in conto capitale erogati a titolo di ripiano disavanzi pregressi a altre Amministrazioni Locali produttrici di servizi sanitari</t>
  </si>
  <si>
    <t>2.4.3.05.13.02.015</t>
  </si>
  <si>
    <t>Debiti per Trasferimenti in conto capitale erogati a titolo di ripiano disavanzi pregressi a Agenzie regionali per le erogazioni in agricoltura</t>
  </si>
  <si>
    <t>2.4.3.05.13.02.016</t>
  </si>
  <si>
    <t>Debiti per Trasferimenti in conto capitale erogati a titolo di ripiano disavanzi pregressi a altri enti e agenzie regionali e sub regionali</t>
  </si>
  <si>
    <t>2.4.3.05.13.02.017</t>
  </si>
  <si>
    <t>Debiti per Trasferimenti in conto capitale erogati a titolo di ripiano disavanzi pregressi a Consorzi di enti locali</t>
  </si>
  <si>
    <t>2.4.3.05.13.02.018</t>
  </si>
  <si>
    <t>Debiti per Trasferimenti in conto capitale erogati a titolo di ripiano disavanzi pregressi a Fondazioni e istituzioni liriche locali e a Teatri stabili di iniziativa pubblica</t>
  </si>
  <si>
    <t>2.4.3.05.13.02.019</t>
  </si>
  <si>
    <t>Debiti per Trasferimenti in conto capitale erogati a titolo di ripiano disavanzi pregressi a altre Amministrazioni Locali n.a.c.</t>
  </si>
  <si>
    <t>2.4.3.05.13.02.999</t>
  </si>
  <si>
    <t>Debiti per trasferimenti in conto capitale erogati a titolo di ripiano disavanzi pregressi a Enti di previdenza</t>
  </si>
  <si>
    <t>2.4.3.05.13.03</t>
  </si>
  <si>
    <t>Debiti per Trasferimenti in conto capitale erogati a titolo di ripiano disavanzi pregressi a INPS</t>
  </si>
  <si>
    <t>2.4.3.05.13.03.001</t>
  </si>
  <si>
    <t>Debiti per Trasferimenti in conto capitale erogati a titolo di ripiano disavanzi pregressi a INAIL</t>
  </si>
  <si>
    <t>2.4.3.05.13.03.002</t>
  </si>
  <si>
    <t>Debiti per Trasferimenti in conto capitale erogati a titolo di ripiano disavanzi pregressi a altri Enti di Previdenza n.a.c.</t>
  </si>
  <si>
    <t>2.4.3.05.13.03.999</t>
  </si>
  <si>
    <t>Debiti per trasferimenti in conto capitale erogati a titolo di ripiano disavanzi pregressi a unità locali dell'amministrazione</t>
  </si>
  <si>
    <t>2.4.3.05.13.99</t>
  </si>
  <si>
    <t>Debiti per Trasferimenti in conto capitale erogati a titolo di ripiano disavanzi pregressi a organismi interni e/o unità locali della amministrazione</t>
  </si>
  <si>
    <t>2.4.3.05.13.99.001</t>
  </si>
  <si>
    <t>Debiti per trasferimenti in conto capitale erogati a titolo di ripiano disavanzi pregressi a imprese controllate</t>
  </si>
  <si>
    <t>2.4.3.05.14</t>
  </si>
  <si>
    <t>Debiti per trasferimenti in conto capitale erogati a titolo di ripiano disavanzi pregressi  a imprese controllate</t>
  </si>
  <si>
    <t>2.4.3.05.14.01</t>
  </si>
  <si>
    <t>Debiti per Trasferimenti in conto capitale erogati a titolo di ripiano disavanzi pregressi a imprese controllate</t>
  </si>
  <si>
    <t>2.4.3.05.14.01.001</t>
  </si>
  <si>
    <t>Debiti per trasferimenti in conto capitale erogati a titolo di ripiano disavanzi pregressi a imprese partecipate</t>
  </si>
  <si>
    <t>2.4.3.05.15</t>
  </si>
  <si>
    <t>Debiti per trasferimenti in conto capitale erogati a titolo di ripiano disavanzi pregressi  a società  partecipate</t>
  </si>
  <si>
    <t>2.4.3.05.15.01</t>
  </si>
  <si>
    <t>Debiti per Trasferimenti in conto capitale erogati a titolo di ripiano disavanzi pregressi a altre imprese partecipate</t>
  </si>
  <si>
    <t>2.4.3.05.15.01.001</t>
  </si>
  <si>
    <t>Debiti per trasferimenti in conto capitale erogati a titolo di ripiano disavanzi pregressi a altri soggetti</t>
  </si>
  <si>
    <t>2.4.3.05.16</t>
  </si>
  <si>
    <t>Debiti per trasferimenti in conto capitale erogati a titolo di ripiano disavanzi pregressi a  famiglie</t>
  </si>
  <si>
    <t>2.4.3.05.16.01</t>
  </si>
  <si>
    <t>Debiti per Trasferimenti in conto capitale erogati a titolo di ripiano disavanzi pregressi a Famiglie</t>
  </si>
  <si>
    <t>2.4.3.05.16.01.001</t>
  </si>
  <si>
    <t>Debiti per Trasferimenti in conto capitale erogati a titolo di ripiano disavanzi pregressi a altre Imprese</t>
  </si>
  <si>
    <t>2.4.3.05.16.02</t>
  </si>
  <si>
    <t>2.4.3.05.16.02.001</t>
  </si>
  <si>
    <t>Debiti per trasferimenti in conto capitale erogati a titolo di ripiano disavanzi pregressi a ISP</t>
  </si>
  <si>
    <t>2.4.3.05.16.03</t>
  </si>
  <si>
    <t xml:space="preserve">Debiti per Trasferimenti in conto capitale erogati a titolo di ripiano disavanzi pregressi a Istituzioni Sociali Private </t>
  </si>
  <si>
    <t>2.4.3.05.16.03.001</t>
  </si>
  <si>
    <t>Debiti per trasferimenti in conto capitale erogati a titolo di ripiano disavanzi pregressi alla UE</t>
  </si>
  <si>
    <t>2.4.3.05.16.04</t>
  </si>
  <si>
    <t>Debiti per Trasferimenti in conto capitale erogati a titolo di ripiano disavanzi pregressi all'Unione Europea</t>
  </si>
  <si>
    <t>2.4.3.05.16.04.001</t>
  </si>
  <si>
    <t>Debiti per trasferimenti in conto capitale erogati a titolo di ripiano disavanzi pregressi al Resto del Mondo</t>
  </si>
  <si>
    <t>2.4.3.05.16.05</t>
  </si>
  <si>
    <t>Debiti per Trasferimenti in conto capitale erogati a titolo di ripiano disavanzi pregressi al Resto del Mondo</t>
  </si>
  <si>
    <t>2.4.3.05.16.05.001</t>
  </si>
  <si>
    <t xml:space="preserve">Debiti per altri trasferimenti in conto capitale ad amministrazioni pubbliche  </t>
  </si>
  <si>
    <t>2.4.3.05.17</t>
  </si>
  <si>
    <t>Debiti per altri trasferimenti in conto capitale a Amministrazioni Centrali</t>
  </si>
  <si>
    <t>2.4.3.05.17.01</t>
  </si>
  <si>
    <t>Debiti per Altri trasferimenti in conto capitale n.a.c. a Ministeri</t>
  </si>
  <si>
    <t>2.4.3.05.17.01.001</t>
  </si>
  <si>
    <t>Debiti per Altri trasferimenti in conto capitale n.a.c. a Presidenza del Consiglio dei Ministri</t>
  </si>
  <si>
    <t>2.4.3.05.17.01.003</t>
  </si>
  <si>
    <t>Debiti per Altri trasferimenti in conto capitale n.a.c. a Organi Costituzionali e di rilievo costituzionale</t>
  </si>
  <si>
    <t>2.4.3.05.17.01.004</t>
  </si>
  <si>
    <t>Debiti per Altri trasferimenti in conto capitale n.a.c. a Agenzie Fiscali</t>
  </si>
  <si>
    <t>2.4.3.05.17.01.005</t>
  </si>
  <si>
    <t>Debiti per Altri trasferimenti in conto capitale n.a.c. a enti di regolazione dell'attività economica</t>
  </si>
  <si>
    <t>2.4.3.05.17.01.006</t>
  </si>
  <si>
    <t>Debiti per Altri trasferimenti in conto capitale n.a.c. a Gruppo Equitalia</t>
  </si>
  <si>
    <t>2.4.3.05.17.01.007</t>
  </si>
  <si>
    <t>Debiti per Altri trasferimenti in conto capitale n.a.c. a Anas S.p.A.</t>
  </si>
  <si>
    <t>2.4.3.05.17.01.008</t>
  </si>
  <si>
    <t>Debiti per Altri trasferimenti in conto capitale n.a.c. a altri enti centrali produttori di servizi economici</t>
  </si>
  <si>
    <t>2.4.3.05.17.01.009</t>
  </si>
  <si>
    <t>Debiti per Altri trasferimenti in conto capitale n.a.c. a autorità amministrative indipendenti</t>
  </si>
  <si>
    <t>2.4.3.05.17.01.010</t>
  </si>
  <si>
    <t>Debiti per Altri trasferimenti in conto capitale n.a.c. a enti centrali a struttura associativa</t>
  </si>
  <si>
    <t>2.4.3.05.17.01.011</t>
  </si>
  <si>
    <t>Debiti per Altri trasferimenti in conto capitale n.a.c. a enti centrali produttori di servizi assistenziali, ricreativi e culturali</t>
  </si>
  <si>
    <t>2.4.3.05.17.01.012</t>
  </si>
  <si>
    <t>Debiti per Altri trasferimenti in conto capitale n.a.c. a enti e istituzioni centrali di ricerca e Istituti e stazioni sperimentali per la ricerca</t>
  </si>
  <si>
    <t>2.4.3.05.17.01.013</t>
  </si>
  <si>
    <t>Debiti per Altri trasferimenti in conto capitale n.a.c. a altre Amministrazioni Centrali n.a.c.</t>
  </si>
  <si>
    <t>2.4.3.05.17.01.999</t>
  </si>
  <si>
    <t>Debiti per altri trasferimenti in conto capitale a Amministrazioni locali</t>
  </si>
  <si>
    <t>2.4.3.05.17.02</t>
  </si>
  <si>
    <t>Debiti per Altri trasferimenti in conto capitale n.a.c. a Regioni e province autonome</t>
  </si>
  <si>
    <t>2.4.3.05.17.02.001</t>
  </si>
  <si>
    <t>Debiti per Altri trasferimenti in conto capitale n.a.c. a Province</t>
  </si>
  <si>
    <t>2.4.3.05.17.02.002</t>
  </si>
  <si>
    <t>Debiti per Altri trasferimenti in conto capitale n.a.c. a Comuni</t>
  </si>
  <si>
    <t>2.4.3.05.17.02.003</t>
  </si>
  <si>
    <t>Debiti per Altri trasferimenti in conto capitale n.a.c. a Città metropolitane e Roma capitale</t>
  </si>
  <si>
    <t>2.4.3.05.17.02.004</t>
  </si>
  <si>
    <t>Debiti per Altri trasferimenti in conto capitale n.a.c. a Unioni di Comuni</t>
  </si>
  <si>
    <t>2.4.3.05.17.02.005</t>
  </si>
  <si>
    <t>Debiti per Altri trasferimenti in conto capitale n.a.c. a Comunità Montane</t>
  </si>
  <si>
    <t>2.4.3.05.17.02.006</t>
  </si>
  <si>
    <t>Debiti per Altri trasferimenti in conto capitale n.a.c. a Camere di Commercio</t>
  </si>
  <si>
    <t>2.4.3.05.17.02.007</t>
  </si>
  <si>
    <t>Debiti per Altri trasferimenti in conto capitale n.a.c. a Università</t>
  </si>
  <si>
    <t>2.4.3.05.17.02.008</t>
  </si>
  <si>
    <t>Debiti per Altri trasferimenti in conto capitale n.a.c. a Parchi nazionali e consorzi ed enti autonomi gestori di parchi e aree naturali protette</t>
  </si>
  <si>
    <t>2.4.3.05.17.02.009</t>
  </si>
  <si>
    <t>Debiti per Altri trasferimenti in conto capitale n.a.c. a Autorità Portuali</t>
  </si>
  <si>
    <t>2.4.3.05.17.02.010</t>
  </si>
  <si>
    <t xml:space="preserve">Debiti per Altri trasferimenti in conto capitale n.a.c. a Aziende sanitarie locali </t>
  </si>
  <si>
    <t>2.4.3.05.17.02.011</t>
  </si>
  <si>
    <t>Debiti per Altri trasferimenti in conto capitale n.a.c. a Aziende ospedaliere e Aziende ospedaliere universitarie integrate con il SSN</t>
  </si>
  <si>
    <t>2.4.3.05.17.02.012</t>
  </si>
  <si>
    <t>Debiti per Altri trasferimenti in conto capitale n.a.c. a Policlinici</t>
  </si>
  <si>
    <t>2.4.3.05.17.02.013</t>
  </si>
  <si>
    <t>Debiti per Altri trasferimenti in conto capitale n.a.c. a Istituti di ricovero e cura a carattere scientifico pubblici</t>
  </si>
  <si>
    <t>2.4.3.05.17.02.014</t>
  </si>
  <si>
    <t>Debiti per Altri trasferimenti in conto capitale n.a.c. a altre Amministrazioni Locali produttrici di servizi sanitari</t>
  </si>
  <si>
    <t>2.4.3.05.17.02.015</t>
  </si>
  <si>
    <t>Debiti per Altri trasferimenti in conto capitale n.a.c. a Agenzie regionali per le erogazioni in agricoltura</t>
  </si>
  <si>
    <t>2.4.3.05.17.02.016</t>
  </si>
  <si>
    <t>Debiti per Altri trasferimenti in conto capitale n.a.c. a altri enti e agenzie regionali e sub regionali</t>
  </si>
  <si>
    <t>2.4.3.05.17.02.017</t>
  </si>
  <si>
    <t>Debiti per Altri trasferimenti in conto capitale n.a.c. a Consorzi di enti locali</t>
  </si>
  <si>
    <t>2.4.3.05.17.02.018</t>
  </si>
  <si>
    <t>Debiti per Altri trasferimenti in conto capitale n.a.c. a Fondazioni e istituzioni liriche locali e a Teatri stabili di iniziativa pubblica</t>
  </si>
  <si>
    <t>2.4.3.05.17.02.019</t>
  </si>
  <si>
    <t>Debiti per Altri trasferimenti in conto capitale n.a.c. a Aziende sanitarie locali  a titolo di ripiano perdite pregresse del SSR</t>
  </si>
  <si>
    <t>2.4.3.05.17.02.024</t>
  </si>
  <si>
    <t>Debiti per Altri trasferimenti in conto capitale n.a.c. a Aziende ospedaliere e Aziende ospedaliere universitarie integrate con il SSN a titolo di ripiano perdite pregresse del SSR</t>
  </si>
  <si>
    <t>2.4.3.05.17.02.029</t>
  </si>
  <si>
    <t>Debiti per Altri trasferimenti in conto capitale n.a.c. a Istituti di ricovero e cura a carattere scientifico pubblici a titolo di ripiano perdite pregresse del SSR</t>
  </si>
  <si>
    <t>2.4.3.05.17.02.037</t>
  </si>
  <si>
    <t>Debiti per Altri trasferimenti in conto capitale n.a.c. a altre Amministrazioni Locali n.a.c.</t>
  </si>
  <si>
    <t>2.4.3.05.17.02.999</t>
  </si>
  <si>
    <t>Debiti per altri trasferimenti in conto capitale a Enti di previdenza</t>
  </si>
  <si>
    <t>2.4.3.05.17.03</t>
  </si>
  <si>
    <t>Debiti per Altri trasferimenti in conto capitale n.a.c. a INPS</t>
  </si>
  <si>
    <t>2.4.3.05.17.03.001</t>
  </si>
  <si>
    <t>Debiti per Altri trasferimenti in conto capitale n.a.c. a INAIL</t>
  </si>
  <si>
    <t>2.4.3.05.17.03.002</t>
  </si>
  <si>
    <t>Debiti per Altri trasferimenti in conto capitale n.a.c. a altri Enti di Previdenza n.a.c.</t>
  </si>
  <si>
    <t>2.4.3.05.17.03.999</t>
  </si>
  <si>
    <t>Debiti per altri trasferimenti in conto capitale a unità locali dell'amministrazione</t>
  </si>
  <si>
    <t>2.4.3.05.17.99</t>
  </si>
  <si>
    <t>Debiti per Altri trasferimenti in conto capitale n.a.c. a organismi interni e/o unità locali della amministrazione</t>
  </si>
  <si>
    <t>2.4.3.05.17.99.001</t>
  </si>
  <si>
    <t>Debiti per altri trasferimenti in conto capitale a imprese controllate</t>
  </si>
  <si>
    <t>2.4.3.05.18</t>
  </si>
  <si>
    <t>Debiti per altri trasferimenti in conto capitale  a imprese controllate</t>
  </si>
  <si>
    <t>2.4.3.05.18.01</t>
  </si>
  <si>
    <t>Debiti per Altri trasferimenti in conto capitale n.a.c. a imprese controllate</t>
  </si>
  <si>
    <t>2.4.3.05.18.01.001</t>
  </si>
  <si>
    <t>Debiti per altri trasferimenti in conto capitale a altre imprese partecipate</t>
  </si>
  <si>
    <t>2.4.3.05.19</t>
  </si>
  <si>
    <t>2.4.3.05.19.01</t>
  </si>
  <si>
    <t>Debiti per Altri trasferimenti in conto capitale n.a.c. a altre imprese partecipate</t>
  </si>
  <si>
    <t>2.4.3.05.19.01.001</t>
  </si>
  <si>
    <t>Debiti per altri trasferimenti in conto capitale a altri soggetti</t>
  </si>
  <si>
    <t>2.4.3.05.20</t>
  </si>
  <si>
    <t>Debiti per altri trasferimenti in conto capitale a  famiglie</t>
  </si>
  <si>
    <t>2.4.3.05.20.01</t>
  </si>
  <si>
    <t>Debiti per Altri trasferimenti in conto capitale n.a.c. a Famiglie</t>
  </si>
  <si>
    <t>2.4.3.05.20.01.001</t>
  </si>
  <si>
    <t>Debiti per altri trasferimenti ad altre imprese</t>
  </si>
  <si>
    <t>2.4.3.05.20.02</t>
  </si>
  <si>
    <t>Debiti per Altri trasferimenti in conto capitale n.a.c. a altre Imprese</t>
  </si>
  <si>
    <t>2.4.3.05.20.02.001</t>
  </si>
  <si>
    <t>Debiti per trasferimenti in conto capitale a ISP</t>
  </si>
  <si>
    <t>2.4.3.05.20.03</t>
  </si>
  <si>
    <t xml:space="preserve">Debiti per Altri trasferimenti in conto capitale n.a.c. a Istituzioni Sociali Private </t>
  </si>
  <si>
    <t>2.4.3.05.20.03.001</t>
  </si>
  <si>
    <t>Debiti per altri trasferimenti in conto capitale alla UE</t>
  </si>
  <si>
    <t>2.4.3.05.20.04</t>
  </si>
  <si>
    <t>Debiti per Altri trasferimenti in conto capitale n.a.c. all'Unione Europea</t>
  </si>
  <si>
    <t>2.4.3.05.20.04.001</t>
  </si>
  <si>
    <t>Debiti per altri trasferimenti in conto capitale al Resto del Mondo</t>
  </si>
  <si>
    <t>2.4.3.05.20.05</t>
  </si>
  <si>
    <t>Debiti per Altri trasferimenti in conto capitale n.a.c. al Resto del Mondo</t>
  </si>
  <si>
    <t>2.4.3.05.20.05.001</t>
  </si>
  <si>
    <t>Acconti ricevuti</t>
  </si>
  <si>
    <t>2.4.4</t>
  </si>
  <si>
    <t>2.4.4.01</t>
  </si>
  <si>
    <t>2.4.4.01.01</t>
  </si>
  <si>
    <t>2.4.4.01.01.01</t>
  </si>
  <si>
    <t>2.4.4.01.01.01.001</t>
  </si>
  <si>
    <t>5.8.0.0.0</t>
  </si>
  <si>
    <t>Debiti tributari</t>
  </si>
  <si>
    <t>2.4.5</t>
  </si>
  <si>
    <t>Debiti per imposte di natura corrente a carico dell'ente</t>
  </si>
  <si>
    <t>2.4.5.01</t>
  </si>
  <si>
    <t>2.4.5.01.01</t>
  </si>
  <si>
    <t>2.4.5.01.01.01</t>
  </si>
  <si>
    <t>2.4.5.01.01.01.001</t>
  </si>
  <si>
    <t>2.4.5.01.02</t>
  </si>
  <si>
    <t>2.4.5.01.02.01</t>
  </si>
  <si>
    <t>2.4.5.01.02.01.001</t>
  </si>
  <si>
    <t>2.4.5.01.03</t>
  </si>
  <si>
    <t>2.4.5.01.03.01</t>
  </si>
  <si>
    <t>2.4.5.01.03.01.001</t>
  </si>
  <si>
    <t>2.4.5.01.04</t>
  </si>
  <si>
    <t>2.4.5.01.04.01</t>
  </si>
  <si>
    <t>2.4.5.01.04.01.001</t>
  </si>
  <si>
    <t>2.4.5.01.05</t>
  </si>
  <si>
    <t>2.4.5.01.05.01</t>
  </si>
  <si>
    <t>2.4.5.01.05.01.001</t>
  </si>
  <si>
    <t>2.4.5.01.06</t>
  </si>
  <si>
    <t>2.4.5.01.06.01</t>
  </si>
  <si>
    <t>2.4.5.01.06.01.001</t>
  </si>
  <si>
    <t>2.4.5.01.07</t>
  </si>
  <si>
    <t>2.4.5.01.07.01</t>
  </si>
  <si>
    <t>2.4.5.01.07.01.001</t>
  </si>
  <si>
    <t>2.4.5.01.08</t>
  </si>
  <si>
    <t>2.4.5.01.08.01</t>
  </si>
  <si>
    <t>2.4.5.01.08.01.001</t>
  </si>
  <si>
    <t>2.4.5.01.09</t>
  </si>
  <si>
    <t>2.4.5.01.09.01</t>
  </si>
  <si>
    <t>2.4.5.01.09.01.001</t>
  </si>
  <si>
    <r>
      <t xml:space="preserve">Imposte sul reddito delle </t>
    </r>
    <r>
      <rPr>
        <b/>
        <sz val="8"/>
        <rFont val="Arial"/>
        <family val="2"/>
      </rPr>
      <t>società (ex IRPEG)</t>
    </r>
  </si>
  <si>
    <t>2.4.5.01.10</t>
  </si>
  <si>
    <t>2.4.5.01.10.01</t>
  </si>
  <si>
    <t>2.4.5.01.10.01.001</t>
  </si>
  <si>
    <t>2.4.5.01.11</t>
  </si>
  <si>
    <t>2.4.5.01.11.01</t>
  </si>
  <si>
    <t>2.4.5.01.11.01.001</t>
  </si>
  <si>
    <t>2.4.5.01.12</t>
  </si>
  <si>
    <t>2.4.5.01.12.01</t>
  </si>
  <si>
    <t>2.4.5.01.12.01.001</t>
  </si>
  <si>
    <t>2.4.5.01.13</t>
  </si>
  <si>
    <t>2.4.5.01.13.01</t>
  </si>
  <si>
    <t>2.4.5.01.13.01.001</t>
  </si>
  <si>
    <t>2.4.5.01.14</t>
  </si>
  <si>
    <t>2.4.5.01.14.01</t>
  </si>
  <si>
    <t>2.4.5.01.14.01.001</t>
  </si>
  <si>
    <t>2.4.5.01.99</t>
  </si>
  <si>
    <t>2.4.5.01.99.01</t>
  </si>
  <si>
    <t>2.4.5.01.99.01.001</t>
  </si>
  <si>
    <t>Debiti per imposte in conto capitale</t>
  </si>
  <si>
    <t>2.4.5.02</t>
  </si>
  <si>
    <t>2.4.5.02.01</t>
  </si>
  <si>
    <t>2.4.5.02.01.01</t>
  </si>
  <si>
    <t>2.4.5.02.01.01.001</t>
  </si>
  <si>
    <t>2.4.5.02.99</t>
  </si>
  <si>
    <t>2.4.5.02.99.99</t>
  </si>
  <si>
    <t>2.4.5.02.99.99.999</t>
  </si>
  <si>
    <t>Debiti per rimborso di imposte</t>
  </si>
  <si>
    <t>2.4.5.03</t>
  </si>
  <si>
    <t>Debiti per rimborsi di imposte e tasse di natura corrente</t>
  </si>
  <si>
    <t>2.4.5.03.01</t>
  </si>
  <si>
    <t>2.4.5.03.01.01</t>
  </si>
  <si>
    <t>2.4.5.03.01.01.001</t>
  </si>
  <si>
    <t>Debiti per rimborsi di mposte in conto capitale</t>
  </si>
  <si>
    <t>2.4.5.03.02</t>
  </si>
  <si>
    <t>2.4.5.03.02.01</t>
  </si>
  <si>
    <t>2.4.5.03.02.01.001</t>
  </si>
  <si>
    <t>Debiti per imposte riscosse per conto terzi</t>
  </si>
  <si>
    <t>2.4.5.04</t>
  </si>
  <si>
    <t>Debiti per versamenti di imposte e tasse di natura corrente riscosse per conto di terzi</t>
  </si>
  <si>
    <t>2.4.5.04.01</t>
  </si>
  <si>
    <t>2.4.5.04.01.01</t>
  </si>
  <si>
    <t>Debiti per Versamenti di imposte e tasse di natura corrente riscosse per conto di terzi</t>
  </si>
  <si>
    <t>2.4.5.04.01.01.001</t>
  </si>
  <si>
    <t>Debiti per versamenti di imposte in conto capitale riscosse per conto di terzi</t>
  </si>
  <si>
    <t>2.4.5.04.02</t>
  </si>
  <si>
    <t>2.4.5.04.02.01</t>
  </si>
  <si>
    <t>Debiti per Versamenti di imposte in conto capitale riscosse per conto di terzi</t>
  </si>
  <si>
    <t>2.4.5.04.02.01.001</t>
  </si>
  <si>
    <t>Debiti tributari a titolo di sostituto di imposta</t>
  </si>
  <si>
    <t>2.4.5.05</t>
  </si>
  <si>
    <t>Debiti per ritenuta del 4% sui contributi pubblici</t>
  </si>
  <si>
    <t>2.4.5.05.01</t>
  </si>
  <si>
    <t>2.4.5.05.01.01</t>
  </si>
  <si>
    <t>2.4.5.05.01.01.001</t>
  </si>
  <si>
    <t>Ritenute erariali su redditi da lavoro dipendente per conto terzi</t>
  </si>
  <si>
    <t>2.4.5.05.02</t>
  </si>
  <si>
    <t>2.4.5.05.02.01</t>
  </si>
  <si>
    <t>2.4.5.05.02.01.001</t>
  </si>
  <si>
    <t>Ritenute erariali su redditi da lavoro autonomo per conto terzi</t>
  </si>
  <si>
    <t>2.4.5.05.03</t>
  </si>
  <si>
    <t>2.4.5.05.03.01</t>
  </si>
  <si>
    <t>2.4.5.05.03.01.001</t>
  </si>
  <si>
    <t>Scissione IVA (Split payment)</t>
  </si>
  <si>
    <t>2.4.5.05.04</t>
  </si>
  <si>
    <t>Scissione iva (split payment)</t>
  </si>
  <si>
    <t>2.4.5.05.04.01</t>
  </si>
  <si>
    <t xml:space="preserve">Debito per scissione IVA pagato contestualmente alla fattura            </t>
  </si>
  <si>
    <t>2.4.5.05.04.01.001</t>
  </si>
  <si>
    <t xml:space="preserve">Debito per scissione IVA da pagare mensilmente         </t>
  </si>
  <si>
    <t>2.4.5.05.04.01.002</t>
  </si>
  <si>
    <t>Debiti per ritenute erariali su prestazioni sociali</t>
  </si>
  <si>
    <t>2.4.5.05.05</t>
  </si>
  <si>
    <t>2.4.5.05.05.01</t>
  </si>
  <si>
    <t>2.4.5.05.05.01.001</t>
  </si>
  <si>
    <t>Debiti IVA</t>
  </si>
  <si>
    <t>2.4.5.06</t>
  </si>
  <si>
    <t>IVA a debito</t>
  </si>
  <si>
    <t>2.4.5.06.01</t>
  </si>
  <si>
    <t>2.4.5.06.01.01</t>
  </si>
  <si>
    <t>2.4.5.06.01.01.001</t>
  </si>
  <si>
    <t>IVA vendite in sospensione/differita</t>
  </si>
  <si>
    <t>2.4.5.06.02</t>
  </si>
  <si>
    <t>2.4.5.06.02.01</t>
  </si>
  <si>
    <t>2.4.5.06.02.01.001</t>
  </si>
  <si>
    <t>Erario c/IVA</t>
  </si>
  <si>
    <t>2.4.5.06.03</t>
  </si>
  <si>
    <t>2.4.5.06.03.01</t>
  </si>
  <si>
    <t>2.4.5.06.03.01.001</t>
  </si>
  <si>
    <t>Debiti previdenziali e assistenziali</t>
  </si>
  <si>
    <t>2.4.6</t>
  </si>
  <si>
    <r>
      <rPr>
        <b/>
        <sz val="9"/>
        <rFont val="Calibri"/>
        <family val="2"/>
      </rPr>
      <t>Debiti per contributi</t>
    </r>
  </si>
  <si>
    <t>2.4.6.01</t>
  </si>
  <si>
    <r>
      <rPr>
        <b/>
        <sz val="9"/>
        <rFont val="Calibri"/>
        <family val="2"/>
      </rPr>
      <t>Debiti per contributi obbligatori per il personale</t>
    </r>
  </si>
  <si>
    <t>2.4.6.01.01</t>
  </si>
  <si>
    <r>
      <rPr>
        <sz val="8"/>
        <rFont val="Calibri"/>
        <family val="2"/>
      </rPr>
      <t>Debiti per contributi obbligatori per il personale</t>
    </r>
  </si>
  <si>
    <t>2.4.6.01.01.01</t>
  </si>
  <si>
    <t>2.4.6.01.01.01.001</t>
  </si>
  <si>
    <r>
      <rPr>
        <b/>
        <sz val="9"/>
        <rFont val="Calibri"/>
        <family val="2"/>
      </rPr>
      <t xml:space="preserve">Debiti per contributi previdenza complementare </t>
    </r>
  </si>
  <si>
    <t>2.4.6.01.02</t>
  </si>
  <si>
    <r>
      <rPr>
        <sz val="8"/>
        <rFont val="Calibri"/>
        <family val="2"/>
      </rPr>
      <t xml:space="preserve">Debiti per contributiprevidenza complementare </t>
    </r>
  </si>
  <si>
    <t>2.4.6.01.02.01</t>
  </si>
  <si>
    <r>
      <rPr>
        <sz val="8"/>
        <rFont val="Calibri"/>
        <family val="2"/>
      </rPr>
      <t xml:space="preserve">Debiti per contributi previdenza complementare </t>
    </r>
  </si>
  <si>
    <t>2.4.6.01.02.01.001</t>
  </si>
  <si>
    <r>
      <rPr>
        <b/>
        <sz val="9"/>
        <rFont val="Calibri"/>
        <family val="2"/>
      </rPr>
      <t>Debiti per contributi per indennità di fine rapporto</t>
    </r>
  </si>
  <si>
    <t>2.4.6.01.03</t>
  </si>
  <si>
    <r>
      <rPr>
        <sz val="8"/>
        <rFont val="Calibri"/>
        <family val="2"/>
      </rPr>
      <t>Debiti per contributi per indennità di fine rapporto</t>
    </r>
  </si>
  <si>
    <t>2.4.6.01.03.01</t>
  </si>
  <si>
    <t>2.4.6.01.03.01.001</t>
  </si>
  <si>
    <r>
      <t xml:space="preserve">Altri </t>
    </r>
    <r>
      <rPr>
        <b/>
        <sz val="9"/>
        <rFont val="Calibri"/>
        <family val="2"/>
      </rPr>
      <t>debiti per contributi sociali effettivi n.a.c.</t>
    </r>
  </si>
  <si>
    <t>2.4.6.01.99</t>
  </si>
  <si>
    <r>
      <t xml:space="preserve">Altri </t>
    </r>
    <r>
      <rPr>
        <sz val="8"/>
        <rFont val="Calibri"/>
        <family val="2"/>
      </rPr>
      <t>debiti per contributi sociali effettivi n.a.c.</t>
    </r>
  </si>
  <si>
    <t>2.4.6.01.99.01</t>
  </si>
  <si>
    <t>2.4.6.01.99.01.001</t>
  </si>
  <si>
    <t>Ritenute</t>
  </si>
  <si>
    <t>2.4.6.02</t>
  </si>
  <si>
    <t>Ritenute previdenziali e assistenziali su redditi da lavoro dipendente per conto terzi</t>
  </si>
  <si>
    <t>2.4.6.02.01</t>
  </si>
  <si>
    <t>2.4.6.02.01.01</t>
  </si>
  <si>
    <t>2.4.6.02.01.01.001</t>
  </si>
  <si>
    <t>Versamenti di ritenute previdenziali e assistenziali su Redditi da lavoro dipendente riscosse per conto terzi</t>
  </si>
  <si>
    <t>2.4.6.02.01.02</t>
  </si>
  <si>
    <t>2.4.6.02.01.02.001</t>
  </si>
  <si>
    <t>Versamenti di ritenute previdenziali e assistenziali su Redditi da lavoro autonomo per conto terzi</t>
  </si>
  <si>
    <t>2.4.6.02.01.03</t>
  </si>
  <si>
    <t>2.4.6.02.01.03.001</t>
  </si>
  <si>
    <t>Ritenute previdenziali e assistenziali su redditi da lavoro autonomo per conto terzi</t>
  </si>
  <si>
    <t>2.4.6.02.02</t>
  </si>
  <si>
    <t>2.4.6.02.02.01</t>
  </si>
  <si>
    <t>2.4.6.02.02.01.001</t>
  </si>
  <si>
    <t>Altri debiti</t>
  </si>
  <si>
    <t>2.4.7</t>
  </si>
  <si>
    <t>Debiti verso il personale dipendente</t>
  </si>
  <si>
    <t>2.4.7.01</t>
  </si>
  <si>
    <t>Debiti per arretrati per anni precedenti corrisposti al personale a tempo indeterminato</t>
  </si>
  <si>
    <t>2.4.7.01.01</t>
  </si>
  <si>
    <t>2.4.7.01.01.01</t>
  </si>
  <si>
    <t>2.4.7.01.01.01.001</t>
  </si>
  <si>
    <t>Debiti per stipendi al personale a tempo indeterminato</t>
  </si>
  <si>
    <t>2.4.7.01.02</t>
  </si>
  <si>
    <t>2.4.7.01.02.01</t>
  </si>
  <si>
    <t>2.4.7.01.02.01.001</t>
  </si>
  <si>
    <t>Debiti per straordinario da corrispondere al personale a tempo indeterminato</t>
  </si>
  <si>
    <t>2.4.7.01.03</t>
  </si>
  <si>
    <t>2.4.7.01.03.01</t>
  </si>
  <si>
    <t>2.4.7.01.03.01.001</t>
  </si>
  <si>
    <t>Debiti per compensi per la produttività e altre indennità per il personale non dirigente a tempo indeterminato</t>
  </si>
  <si>
    <t>2.4.7.01.04</t>
  </si>
  <si>
    <t>2.4.7.01.04.01</t>
  </si>
  <si>
    <t>2.4.7.01.04.01.001</t>
  </si>
  <si>
    <t>Debiti per arretrati per anni precedenti corrisposti al personale a tempo determinato</t>
  </si>
  <si>
    <t>2.4.7.01.05</t>
  </si>
  <si>
    <t>2.4.7.01.05.01</t>
  </si>
  <si>
    <t>2.4.7.01.05.01.001</t>
  </si>
  <si>
    <t>Debiti per stipendi al personale a tempo determinato</t>
  </si>
  <si>
    <t>2.4.7.01.06</t>
  </si>
  <si>
    <t>2.4.7.01.06.01</t>
  </si>
  <si>
    <t>2.4.7.01.06.01.001</t>
  </si>
  <si>
    <t>Debiti per straordinario da corrispondere al personale a tempo determinato</t>
  </si>
  <si>
    <t>2.4.7.01.07</t>
  </si>
  <si>
    <t>2.4.7.01.07.01</t>
  </si>
  <si>
    <t>2.4.7.01.07.01.001</t>
  </si>
  <si>
    <t>Debiti per compensi per la produttività e altre indennità per il personale non dirigente a tempo determinato</t>
  </si>
  <si>
    <t>2.4.7.01.08</t>
  </si>
  <si>
    <t>2.4.7.01.08.01</t>
  </si>
  <si>
    <t>2.4.7.01.08.01.001</t>
  </si>
  <si>
    <t>Debiti per assegni di ricerca</t>
  </si>
  <si>
    <t>2.4.7.01.09</t>
  </si>
  <si>
    <t>2.4.7.01.09.01</t>
  </si>
  <si>
    <t>2.4.7.01.09.01.001</t>
  </si>
  <si>
    <t>Debiti per assegni familiari</t>
  </si>
  <si>
    <t>2.4.7.01.10</t>
  </si>
  <si>
    <t>2.4.7.01.10.01</t>
  </si>
  <si>
    <t>2.4.7.01.10.01.001</t>
  </si>
  <si>
    <t>Debiti per equo indennizzo</t>
  </si>
  <si>
    <t>2.4.7.01.11</t>
  </si>
  <si>
    <t>2.4.7.01.11.01</t>
  </si>
  <si>
    <t>2.4.7.01.11.01.001</t>
  </si>
  <si>
    <t>Debiti per indennità di fine servizio erogata direttamente dal datore di lavoro</t>
  </si>
  <si>
    <t>2.4.7.01.12</t>
  </si>
  <si>
    <t>2.4.7.01.12.01</t>
  </si>
  <si>
    <t>2.4.7.01.12.01.001</t>
  </si>
  <si>
    <r>
      <t xml:space="preserve">Altri contributi </t>
    </r>
    <r>
      <rPr>
        <b/>
        <sz val="8"/>
        <rFont val="Arial"/>
        <family val="2"/>
      </rPr>
      <t>erogati direttamente al proprio personale</t>
    </r>
  </si>
  <si>
    <t>2.4.7.01.13</t>
  </si>
  <si>
    <t>Altri contributi erogati direttamente al proprio personale</t>
  </si>
  <si>
    <t>2.4.7.01.13.01</t>
  </si>
  <si>
    <t>Altri contributierogati direttamente al proprio personale</t>
  </si>
  <si>
    <t>2.4.7.01.13.01.001</t>
  </si>
  <si>
    <t>Rimborso per viaggio e trasloco</t>
  </si>
  <si>
    <t>2.4.7.01.14</t>
  </si>
  <si>
    <t>2.4.7.01.14.01</t>
  </si>
  <si>
    <t>2.4.7.01.14.01.001</t>
  </si>
  <si>
    <t>2.4.7.01.15</t>
  </si>
  <si>
    <t>2.4.7.01.15.01</t>
  </si>
  <si>
    <t>2.4.7.01.15.01.001</t>
  </si>
  <si>
    <t>Debiti per Contributi per asili nido e strutture sportive, ricreative o di vacanza messe a disposizione dei lavoratori dipendenti e delle loro famiglie</t>
  </si>
  <si>
    <t>2.4.7.01.16</t>
  </si>
  <si>
    <t>2.4.7.01.16.01</t>
  </si>
  <si>
    <t>2.4.7.01.16.01.001</t>
  </si>
  <si>
    <t>Altri debiti verso il personale dipendente</t>
  </si>
  <si>
    <t>2.4.7.01.99</t>
  </si>
  <si>
    <t>2.4.7.01.99.99</t>
  </si>
  <si>
    <t>2.4.7.01.99.99.999</t>
  </si>
  <si>
    <t>Debiti verso organi istituzionali dell'ente</t>
  </si>
  <si>
    <t>2.4.7.02</t>
  </si>
  <si>
    <t>Debiti per erogazione indennità agli organi istituzionali dell'amministrazione</t>
  </si>
  <si>
    <t>2.4.7.02.01</t>
  </si>
  <si>
    <t>2.4.7.02.01.01</t>
  </si>
  <si>
    <t>2.4.7.02.01.01.001</t>
  </si>
  <si>
    <t>Debiti per erogazione rimborsi agli organi istituzionali dell'amministrazione</t>
  </si>
  <si>
    <t>2.4.7.02.02</t>
  </si>
  <si>
    <t>2.4.7.02.02.01</t>
  </si>
  <si>
    <t>2.4.7.02.02.01.001</t>
  </si>
  <si>
    <t>Debiti verso creditori diversi</t>
  </si>
  <si>
    <t>2.4.7.03</t>
  </si>
  <si>
    <t>Debiti verso organi e incarichi istituzionali dell'amministrazione</t>
  </si>
  <si>
    <t>2.4.7.03.01</t>
  </si>
  <si>
    <t>2.4.7.03.01.01</t>
  </si>
  <si>
    <t>2.4.7.03.01.01.001</t>
  </si>
  <si>
    <t>Debiti verso creditori diversi per servizi amministrativi</t>
  </si>
  <si>
    <t>2.4.7.03.02</t>
  </si>
  <si>
    <t>2.4.7.03.02.01</t>
  </si>
  <si>
    <t>2.4.7.03.02.01.001</t>
  </si>
  <si>
    <t>Debiti verso creditori diversi per servizi finanziari</t>
  </si>
  <si>
    <t>2.4.7.03.03</t>
  </si>
  <si>
    <t>2.4.7.03.03.01</t>
  </si>
  <si>
    <t>2.4.7.03.03.01.001</t>
  </si>
  <si>
    <t>Debiti verso creditori diversi per altri servizi</t>
  </si>
  <si>
    <t>2.4.7.03.04</t>
  </si>
  <si>
    <t>2.4.7.03.04.01</t>
  </si>
  <si>
    <t>2.4.7.03.04.01.001</t>
  </si>
  <si>
    <t>Altri debiti diversi</t>
  </si>
  <si>
    <t>2.4.7.04</t>
  </si>
  <si>
    <t>Rimborsi in conto capitale di somme non dovute o incassate in eccesso</t>
  </si>
  <si>
    <t>2.4.7.04.01</t>
  </si>
  <si>
    <t>Rimborsi in conto capitale a Amministrazioni pubbliche di somme non dovute o incassate in eccesso</t>
  </si>
  <si>
    <t>2.4.7.04.01.01</t>
  </si>
  <si>
    <t>2.4.7.04.01.01.001</t>
  </si>
  <si>
    <t>2.4.7.04.01.01.002</t>
  </si>
  <si>
    <t>2.4.7.04.01.01.003</t>
  </si>
  <si>
    <t>Rimborsi in conto capitale a imprese di somme non dovute o incassate in eccesso</t>
  </si>
  <si>
    <t>2.4.7.04.01.02</t>
  </si>
  <si>
    <t>2.4.7.04.01.02.001</t>
  </si>
  <si>
    <t>Rimborsi in conto capitale a altri soggetti di somme non dovute o incassate in eccesso</t>
  </si>
  <si>
    <t>2.4.7.04.01.03</t>
  </si>
  <si>
    <t>2.4.7.04.01.03.001</t>
  </si>
  <si>
    <t>2.4.7.04.01.03.002</t>
  </si>
  <si>
    <t>Rimborsi in conto capitale a Ue e Resto del Mondo</t>
  </si>
  <si>
    <t>2.4.7.04.01.03.003</t>
  </si>
  <si>
    <r>
      <t xml:space="preserve">Debiti per trasferimenti a famiglie per Borse di studio, </t>
    </r>
    <r>
      <rPr>
        <b/>
        <sz val="8"/>
        <rFont val="Arial"/>
        <family val="2"/>
      </rPr>
      <t>dottorati di ricerca e contratti di formazione specialistica area medica</t>
    </r>
  </si>
  <si>
    <t>2.4.7.04.02</t>
  </si>
  <si>
    <t>Debiti verso borsisti, dottorandi di ricerca e specializzandi area medica</t>
  </si>
  <si>
    <t>2.4.7.04.02.01</t>
  </si>
  <si>
    <t>Debiti per borse di studio</t>
  </si>
  <si>
    <t>2.4.7.04.02.01.001</t>
  </si>
  <si>
    <t>Debiti per contratti di formazione specialistica area medica</t>
  </si>
  <si>
    <t>2.4.7.04.02.01.002</t>
  </si>
  <si>
    <t>Debiti per tirocini formativi curriculari</t>
  </si>
  <si>
    <t>2.4.7.04.02.01.003</t>
  </si>
  <si>
    <t xml:space="preserve">Debiti verso collaboratori occasionali, continuativi ed altre forme di collaborazione </t>
  </si>
  <si>
    <t>2.4.7.04.03</t>
  </si>
  <si>
    <t>2.4.7.04.03.01</t>
  </si>
  <si>
    <t>2.4.7.04.03.01.001</t>
  </si>
  <si>
    <t>Debiti per tirocini formativi extracurriculari</t>
  </si>
  <si>
    <t>2.4.7.04.03.01.002</t>
  </si>
  <si>
    <t>Debiti verso terzi per costi di personale comandato</t>
  </si>
  <si>
    <t>2.4.7.04.04</t>
  </si>
  <si>
    <t>2.4.7.04.04.01</t>
  </si>
  <si>
    <t>2.4.7.04.04.01.001</t>
  </si>
  <si>
    <t>Debiti per servitù passive e diritti di godimento a favore di terzi</t>
  </si>
  <si>
    <t>2.4.7.04.05</t>
  </si>
  <si>
    <t>2.4.7.04.05.01</t>
  </si>
  <si>
    <t>2.4.7.04.05.01.001</t>
  </si>
  <si>
    <t>Debiti per sanzioni</t>
  </si>
  <si>
    <t>2.4.7.04.06</t>
  </si>
  <si>
    <t>2.4.7.04.06.01</t>
  </si>
  <si>
    <t>2.4.7.04.06.01.001</t>
  </si>
  <si>
    <t>Rimborsi di parte corrente di somme non dovute o incassate in eccesso</t>
  </si>
  <si>
    <t>2.4.7.04.07</t>
  </si>
  <si>
    <t>Rimborsi di parte corrente a Amministrazioni pubbliche di somme non dovute o incassate in eccesso</t>
  </si>
  <si>
    <t>2.4.7.04.07.01</t>
  </si>
  <si>
    <t>Rimborsi di parte corrente ad Amministrazioni Centrali di somme non dovute o incassate in eccesso</t>
  </si>
  <si>
    <t>2.4.7.04.07.01.001</t>
  </si>
  <si>
    <t>Rimborsi di parte corrente ad Amministrazioni Locali di somme non dovute o incassate in eccesso</t>
  </si>
  <si>
    <t>2.4.7.04.07.01.002</t>
  </si>
  <si>
    <t>Rimborsi di parte corrente a Enti Previdenziali di somme non dovute o incassate in eccesso</t>
  </si>
  <si>
    <t>2.4.7.04.07.01.003</t>
  </si>
  <si>
    <t>Rimborsi di parte corrente a imprese di somme non dovute o incassate in eccesso</t>
  </si>
  <si>
    <t>2.4.7.04.07.02</t>
  </si>
  <si>
    <t>Rimborsi di parte corrente a Imprese di somme non dovute o incassate in eccesso</t>
  </si>
  <si>
    <t>2.4.7.04.07.02.001</t>
  </si>
  <si>
    <t>Rimborsi di parte corrente a altri soggetti di somme non dovute o incassate in eccesso</t>
  </si>
  <si>
    <t>2.4.7.04.07.03</t>
  </si>
  <si>
    <t>Rimborsi di parte corrente a Famiglie di somme non dovute o incassate in eccesso</t>
  </si>
  <si>
    <t>2.4.7.04.07.03.001</t>
  </si>
  <si>
    <t>Rimborsi di parte corrente a Istituzioni Sociali Private di somme non dovute o incassate in eccesso</t>
  </si>
  <si>
    <t>2.4.7.04.07.03.002</t>
  </si>
  <si>
    <t>Rimborsi di parte corrente a UE e Resto del Mondo</t>
  </si>
  <si>
    <t>2.4.7.04.07.03.003</t>
  </si>
  <si>
    <t>Debiti verso terzi per loro redditi di capitale</t>
  </si>
  <si>
    <t>2.4.7.04.08</t>
  </si>
  <si>
    <t>2.4.7.04.08.01</t>
  </si>
  <si>
    <t>2.4.7.04.08.01.001</t>
  </si>
  <si>
    <t>Debiti per risarcimenti danni</t>
  </si>
  <si>
    <t>2.4.7.04.09</t>
  </si>
  <si>
    <t>2.4.7.04.09.01</t>
  </si>
  <si>
    <t>2.4.7.04.09.01.001</t>
  </si>
  <si>
    <t>Debiti per indennizzi</t>
  </si>
  <si>
    <t>2.4.7.04.10</t>
  </si>
  <si>
    <t>2.4.7.04.10.01</t>
  </si>
  <si>
    <t>2.4.7.04.10.01.001</t>
  </si>
  <si>
    <t>Debiti da oneri per il personale in quiescenza</t>
  </si>
  <si>
    <t>2.4.7.04.11</t>
  </si>
  <si>
    <r>
      <t>Debiti da oneri per il personale in quiescenza</t>
    </r>
    <r>
      <rPr>
        <b/>
        <strike/>
        <sz val="8"/>
        <rFont val="Arial"/>
        <family val="2"/>
      </rPr>
      <t>:</t>
    </r>
  </si>
  <si>
    <t>2.4.7.04.11.01</t>
  </si>
  <si>
    <r>
      <t>Debiti da oneri per il personale in quiescenza</t>
    </r>
    <r>
      <rPr>
        <strike/>
        <sz val="8"/>
        <rFont val="Arial"/>
        <family val="2"/>
      </rPr>
      <t xml:space="preserve">: </t>
    </r>
  </si>
  <si>
    <t>2.4.7.04.11.01.001</t>
  </si>
  <si>
    <r>
      <t>Debiti per arretrati per oneri per il personale in quiescenza</t>
    </r>
    <r>
      <rPr>
        <b/>
        <strike/>
        <sz val="8"/>
        <rFont val="Arial"/>
        <family val="2"/>
      </rPr>
      <t xml:space="preserve">: </t>
    </r>
  </si>
  <si>
    <t>2.4.7.04.12</t>
  </si>
  <si>
    <t>2.4.7.04.12.01</t>
  </si>
  <si>
    <r>
      <t>Debiti per arretrati per oneri per il personale in quiescenza</t>
    </r>
    <r>
      <rPr>
        <strike/>
        <sz val="8"/>
        <rFont val="Arial"/>
        <family val="2"/>
      </rPr>
      <t>:</t>
    </r>
  </si>
  <si>
    <t>2.4.7.04.12.01.001</t>
  </si>
  <si>
    <t>Altre ritenute diverse dalle ritenute erariali e previdenziali</t>
  </si>
  <si>
    <t>2.4.7.04.13</t>
  </si>
  <si>
    <t>2.4.7.04.13.01</t>
  </si>
  <si>
    <t>2.4.7.04.13.01.001</t>
  </si>
  <si>
    <t>2.4.7.04.14</t>
  </si>
  <si>
    <t>2.4.7.04.14.01</t>
  </si>
  <si>
    <t>2.4.7.04.14.01.001</t>
  </si>
  <si>
    <t>Debiti per altre ritenute diverse dalle ritenute erariali e previdenziali</t>
  </si>
  <si>
    <t>2.4.7.04.15</t>
  </si>
  <si>
    <t>2.4.7.04.15.01</t>
  </si>
  <si>
    <t>2.4.7.04.15.01.001</t>
  </si>
  <si>
    <t>Debiti per derivati da ammortamento</t>
  </si>
  <si>
    <t>2.4.7.04.16</t>
  </si>
  <si>
    <t>2.4.7.04.16.01</t>
  </si>
  <si>
    <t>Flussi periodici da erogare per derivati da ammortamento</t>
  </si>
  <si>
    <t>2.4.7.04.16.01.001</t>
  </si>
  <si>
    <t>Spese derivanti dalla estinzione anticipata di derivati da ammortamento</t>
  </si>
  <si>
    <t>2.4.7.04.16.01.002</t>
  </si>
  <si>
    <t>Altri debiti n.a.c.</t>
  </si>
  <si>
    <t>2.4.7.04.99</t>
  </si>
  <si>
    <t>2.4.7.04.99.99</t>
  </si>
  <si>
    <t>2.4.7.04.99.99.999</t>
  </si>
  <si>
    <t>Fatture da ricevere</t>
  </si>
  <si>
    <t>2.4.8</t>
  </si>
  <si>
    <t>2.4.8.01</t>
  </si>
  <si>
    <t>2.4.8.01.01</t>
  </si>
  <si>
    <t>2.4.8.01.01.01</t>
  </si>
  <si>
    <t>2.4.8.01.01.01.001</t>
  </si>
  <si>
    <t>Ratei e risconti e contributi agli investimenti</t>
  </si>
  <si>
    <t>Ratei passivi</t>
  </si>
  <si>
    <t>Ratei di debito su costi del personale</t>
  </si>
  <si>
    <t>2.5.1.01.01.01</t>
  </si>
  <si>
    <t>2.5.1.01.01.01.001</t>
  </si>
  <si>
    <t>5.11.1.0.0</t>
  </si>
  <si>
    <t>Ratei di debito su acquisti di servizi ed utilizzo di beni di terzi</t>
  </si>
  <si>
    <t>2.5.1.02</t>
  </si>
  <si>
    <t>2.5.1.02.01</t>
  </si>
  <si>
    <t>2.5.1.02.01.01</t>
  </si>
  <si>
    <t>2.5.1.02.01.01.001</t>
  </si>
  <si>
    <t>Ratei di debito su altri costi</t>
  </si>
  <si>
    <t>2.5.1.03</t>
  </si>
  <si>
    <t>2.5.1.03.01</t>
  </si>
  <si>
    <t>2.5.1.03.01.01</t>
  </si>
  <si>
    <t>2.5.1.03.01.01.001</t>
  </si>
  <si>
    <t>Risconti passivi</t>
  </si>
  <si>
    <t>2.5.2</t>
  </si>
  <si>
    <t>Concessioni pluriennali</t>
  </si>
  <si>
    <t>2.5.2.01</t>
  </si>
  <si>
    <t>2.5.2.01.01</t>
  </si>
  <si>
    <t>2.5.2.01.01.01</t>
  </si>
  <si>
    <t>2.5.2.01.01.01.001</t>
  </si>
  <si>
    <t>5.11.3.0.0</t>
  </si>
  <si>
    <t>Risconti per progetti in corso</t>
  </si>
  <si>
    <t>2.5.2.02</t>
  </si>
  <si>
    <t>2.5.2.02.01</t>
  </si>
  <si>
    <t>2.5.2.02.01.01</t>
  </si>
  <si>
    <t>2.5.2.02.01.01.001</t>
  </si>
  <si>
    <t>4.16.1.0.0</t>
  </si>
  <si>
    <t>Altri risconti passivi</t>
  </si>
  <si>
    <t>2.5.2.09</t>
  </si>
  <si>
    <t>2.5.2.09.01</t>
  </si>
  <si>
    <t>2.5.2.09.01.01</t>
  </si>
  <si>
    <t>2.5.2.09.01.01.001</t>
  </si>
  <si>
    <t>5.11.2.0.0</t>
  </si>
  <si>
    <t>2.5.3</t>
  </si>
  <si>
    <t>2.5.3.01</t>
  </si>
  <si>
    <t>2.5.3.01.01</t>
  </si>
  <si>
    <t>Contributi agli investimenti da Amministrazioni CENTRALI</t>
  </si>
  <si>
    <t>2.5.3.01.01.01</t>
  </si>
  <si>
    <t>2.5.3.01.01.01.001</t>
  </si>
  <si>
    <t>2.5.3.01.01.01.002</t>
  </si>
  <si>
    <t>2.5.3.01.01.01.003</t>
  </si>
  <si>
    <t>2.5.3.01.01.01.004</t>
  </si>
  <si>
    <t>2.5.3.01.01.01.005</t>
  </si>
  <si>
    <t>2.5.3.01.01.01.006</t>
  </si>
  <si>
    <t>2.5.3.01.01.01.007</t>
  </si>
  <si>
    <t>2.5.3.01.01.01.008</t>
  </si>
  <si>
    <t>2.5.3.01.01.01.009</t>
  </si>
  <si>
    <t>2.5.3.01.01.01.010</t>
  </si>
  <si>
    <t>2.5.3.01.01.01.011</t>
  </si>
  <si>
    <t>2.5.3.01.01.01.012</t>
  </si>
  <si>
    <t>2.5.3.01.01.01.013</t>
  </si>
  <si>
    <t>2.5.3.01.01.01.999</t>
  </si>
  <si>
    <t>Contributi agli investimenti da Amministrazioni LOCALI</t>
  </si>
  <si>
    <t>2.5.3.01.01.02</t>
  </si>
  <si>
    <t>2.5.3.01.01.02.001</t>
  </si>
  <si>
    <t>2.5.3.01.01.02.002</t>
  </si>
  <si>
    <t>2.5.3.01.01.02.003</t>
  </si>
  <si>
    <t>2.5.3.01.01.02.004</t>
  </si>
  <si>
    <t>2.5.3.01.01.02.005</t>
  </si>
  <si>
    <t>2.5.3.01.01.02.006</t>
  </si>
  <si>
    <t>2.5.3.01.01.02.007</t>
  </si>
  <si>
    <t>2.5.3.01.01.02.008</t>
  </si>
  <si>
    <t>2.5.3.01.01.02.009</t>
  </si>
  <si>
    <t>2.5.3.01.01.02.010</t>
  </si>
  <si>
    <t>2.5.3.01.01.02.011</t>
  </si>
  <si>
    <t>2.5.3.01.01.02.012</t>
  </si>
  <si>
    <t>2.5.3.01.01.02.013</t>
  </si>
  <si>
    <t>2.5.3.01.01.02.014</t>
  </si>
  <si>
    <t>2.5.3.01.01.02.015</t>
  </si>
  <si>
    <t>2.5.3.01.01.02.016</t>
  </si>
  <si>
    <t>2.5.3.01.01.02.017</t>
  </si>
  <si>
    <t>2.5.3.01.01.02.018</t>
  </si>
  <si>
    <t>2.5.3.01.01.02.019</t>
  </si>
  <si>
    <t>2.5.3.01.01.02.999</t>
  </si>
  <si>
    <t>Contributi agli investimenti da ENTI DI PREVIDENZA</t>
  </si>
  <si>
    <t>2.5.3.01.01.03</t>
  </si>
  <si>
    <t>2.5.3.01.01.03.001</t>
  </si>
  <si>
    <t>2.5.3.01.01.03.002</t>
  </si>
  <si>
    <t>2.5.3.01.01.03.999</t>
  </si>
  <si>
    <t>2.5.3.01.01.04</t>
  </si>
  <si>
    <t>2.5.3.01.01.04.001</t>
  </si>
  <si>
    <t>2.5.3.01.02</t>
  </si>
  <si>
    <t>2.5.3.01.02.01</t>
  </si>
  <si>
    <t>2.5.3.01.02.01.001</t>
  </si>
  <si>
    <t>2.5.3.01.03</t>
  </si>
  <si>
    <t>2.5.3.01.03.01</t>
  </si>
  <si>
    <t>2.5.3.01.03.01.001</t>
  </si>
  <si>
    <t>2.5.3.01.03.02</t>
  </si>
  <si>
    <t>2.5.3.01.03.02.001</t>
  </si>
  <si>
    <t>2.5.3.01.03.99</t>
  </si>
  <si>
    <t>2.5.3.01.03.99.999</t>
  </si>
  <si>
    <t>2.5.3.01.04</t>
  </si>
  <si>
    <t>2.5.3.01.04.01</t>
  </si>
  <si>
    <t>2.5.3.01.04.01.001</t>
  </si>
  <si>
    <t>2.5.3.01.05</t>
  </si>
  <si>
    <t>Contributi agli investimenti dall'Unione Europea</t>
  </si>
  <si>
    <t>2.5.3.01.05.01</t>
  </si>
  <si>
    <t>2.5.3.01.05.01.001</t>
  </si>
  <si>
    <t>2.5.3.01.05.02</t>
  </si>
  <si>
    <t>2.5.3.01.05.02.001</t>
  </si>
  <si>
    <r>
      <rPr>
        <b/>
        <sz val="28"/>
        <rFont val="Calibri"/>
        <family val="2"/>
        <scheme val="minor"/>
      </rPr>
      <t xml:space="preserve">Piano dei conti unico </t>
    </r>
    <r>
      <rPr>
        <b/>
        <sz val="26"/>
        <rFont val="Calibri"/>
        <family val="2"/>
        <scheme val="minor"/>
      </rPr>
      <t xml:space="preserve">
</t>
    </r>
    <r>
      <rPr>
        <b/>
        <i/>
        <sz val="16"/>
        <rFont val="Calibri"/>
        <family val="2"/>
        <scheme val="minor"/>
      </rPr>
      <t>(Aggiornamento, approvato il 17 aprile 2025, del Piano dei conti adottato con Determina del RGS n. 176775 del 27 giugno 2024  )</t>
    </r>
  </si>
  <si>
    <t>Dati fissi NON MODIFICABILI</t>
  </si>
  <si>
    <t>Importi calcolati dal foglio 1)
NON MODIFICABILI</t>
  </si>
  <si>
    <t>Importi da inserire</t>
  </si>
  <si>
    <t>Importi calcolati (formula)
NON MODIFICABILI</t>
  </si>
  <si>
    <t xml:space="preserve">Codice delle voci </t>
  </si>
  <si>
    <t>Voci del SEGMENTO A (ITAS)</t>
  </si>
  <si>
    <t>B)</t>
  </si>
  <si>
    <t>C)</t>
  </si>
  <si>
    <t>D) = B) + C)</t>
  </si>
  <si>
    <t>Cod Liv I</t>
  </si>
  <si>
    <t>Cod Liv II</t>
  </si>
  <si>
    <t>Cod Liv III</t>
  </si>
  <si>
    <t>Cod Liv IV</t>
  </si>
  <si>
    <t>Cod Liv V</t>
  </si>
  <si>
    <t>Codice puntato completo v0325</t>
  </si>
  <si>
    <t>Livello voce Segm A</t>
  </si>
  <si>
    <t>Descrizione voce Segmento A</t>
  </si>
  <si>
    <t>Collegamento delle voci del segmento A con le voci degli schemi di bilancio ITAS1</t>
  </si>
  <si>
    <t>IMPORTO 2025 RICLASSIFICATO SU VOCI SEGMENTO A</t>
  </si>
  <si>
    <t>EVENTUALI RETTIFICHE/INTEGRAZIONI  (+/-)</t>
  </si>
  <si>
    <t>IMPORTO 2025 DA RIALLOCARE SUGLI SCHEMI DI CE e SP</t>
  </si>
  <si>
    <t>ATTIVITA' NON CORRENTI</t>
  </si>
  <si>
    <t>Immobilizzazioni immateriali e avviamento</t>
  </si>
  <si>
    <t>Diritti di brevetto industriale e diritti di utilizzazione di opere dell'ingegno</t>
  </si>
  <si>
    <t>SP-ATT-A.1_L</t>
  </si>
  <si>
    <t>Diritti di brevetto industriale e diritti di utilizzazione di opere dell'ingegno acquisiti con leasing finanziario</t>
  </si>
  <si>
    <t>SP-ATT-A.1_L_leas</t>
  </si>
  <si>
    <t>Diritti di brevetto industriale e diritti di utilizzazione di opere dell'ingegno in concessione a terzi</t>
  </si>
  <si>
    <t>SP-ATT-A.1_L_conc</t>
  </si>
  <si>
    <t>Diritti di brevetto industriale e diritti di utilizzazione di opere dell'ingegno non in concessione e non acquisiti con leasing finanziario</t>
  </si>
  <si>
    <t>SP-ATT-A.1_L_Noleasconc</t>
  </si>
  <si>
    <t>Concessioni, licenze, marchi</t>
  </si>
  <si>
    <t>SP-ATT-A.2_L</t>
  </si>
  <si>
    <t>Concessioni, licenze, marchi acquisiti con leasing finanziario</t>
  </si>
  <si>
    <t>SP-ATT-A.2_L_leas</t>
  </si>
  <si>
    <t>Concessioni, licenze, marchi in concessione a terzi</t>
  </si>
  <si>
    <t>SP-ATT-A.2_L_conc</t>
  </si>
  <si>
    <t>Concessioni, licenze, marchi non in concessione e non acquisiti con leasing finanziario</t>
  </si>
  <si>
    <t>SP-ATT-A.2_L_Noleasconc</t>
  </si>
  <si>
    <t>Altri diritti</t>
  </si>
  <si>
    <t>SP-ATT-A.3_L</t>
  </si>
  <si>
    <t>Altri diritti acquisiti con leasing finanziario</t>
  </si>
  <si>
    <t>SP-ATT-A.3_L_leas</t>
  </si>
  <si>
    <t>Altri diritti in concessione a terzi</t>
  </si>
  <si>
    <t>SP-ATT-A.3_L_conc</t>
  </si>
  <si>
    <t>Altri diritti non in concessione e non acquisiti con leasing finanziario</t>
  </si>
  <si>
    <t>SP-ATT-A.3_L_Noleasconc</t>
  </si>
  <si>
    <t>SP-ATT-A.4_L</t>
  </si>
  <si>
    <t>Avviamento acquisito con leasing finanziario</t>
  </si>
  <si>
    <t>SP-ATT-A.4_L_leas</t>
  </si>
  <si>
    <t>Avviamento in concessione a terzi</t>
  </si>
  <si>
    <t>SP-ATT-A.4_L_conc</t>
  </si>
  <si>
    <t>Avviamento non in concessione e non acquisito con leasing finanziario</t>
  </si>
  <si>
    <t>SP-ATT-A.4_L_Noleasconc</t>
  </si>
  <si>
    <t>SP-ATT-A.5_L</t>
  </si>
  <si>
    <t>SP-ATT-A.6_L</t>
  </si>
  <si>
    <t>Altre immobilizzazioni immateriali acquisiti con leasing finanziario</t>
  </si>
  <si>
    <t>SP-ATT-A.6_L_leas</t>
  </si>
  <si>
    <t>Altre immobilizzazioni immateriali in concessione a terzi</t>
  </si>
  <si>
    <t>SP-ATT-A.6_L_conc</t>
  </si>
  <si>
    <t>Altre immobilizzazioni immateriali non in concessione e non acquisiti con leasing finanziario</t>
  </si>
  <si>
    <t>SP-ATT-A.6_L_Noleasconc</t>
  </si>
  <si>
    <t>SP-ATT-B.1.1_L</t>
  </si>
  <si>
    <t>Terreni demaniali in concessione</t>
  </si>
  <si>
    <t>SP-ATT-B.1.1_L_conc</t>
  </si>
  <si>
    <t>Terreni demaniali non in concessione</t>
  </si>
  <si>
    <t>SP-ATT-B.1.1_L_NOconc</t>
  </si>
  <si>
    <t>Fabbricati demaniali</t>
  </si>
  <si>
    <t>SP-ATT-B.1.2_L</t>
  </si>
  <si>
    <t>Fabbricati demaniali in concessione</t>
  </si>
  <si>
    <t>SP-ATT-B.1.2_L_conc</t>
  </si>
  <si>
    <t>Fabbricati demaniali non in concessione</t>
  </si>
  <si>
    <t>SP-ATT-B.1.2_L_NOconc</t>
  </si>
  <si>
    <t>Strade e autostrade (demanio stradale)</t>
  </si>
  <si>
    <t>SP-ATT-B.1.3_L</t>
  </si>
  <si>
    <t>Strade e autostrade (demanio stradale) in concessione</t>
  </si>
  <si>
    <t>SP-ATT-B.1.3_L_conc</t>
  </si>
  <si>
    <t>Strade e autostrade (demanio stradale) non in concessione</t>
  </si>
  <si>
    <t>SP-ATT-B.1.3_L_NOconc</t>
  </si>
  <si>
    <t>Strade ferrate non militari (demanio ferroviario)</t>
  </si>
  <si>
    <t>SP-ATT-B.1.4_L</t>
  </si>
  <si>
    <t>Strade ferrate non militari (demanio ferroviario) in concessione</t>
  </si>
  <si>
    <t>SP-ATT-B.1.4_L_conc</t>
  </si>
  <si>
    <t>Strade ferrate non militari (demanio ferroviario) non in concessione</t>
  </si>
  <si>
    <t>SP-ATT-B.1.4_L_NOconc</t>
  </si>
  <si>
    <t>Opere destinate alla difesa nazionale (Demanio militare)</t>
  </si>
  <si>
    <t>SP-ATT-B.1.5_L</t>
  </si>
  <si>
    <t>Opere destinate alla difesa nazionale - porti, aerodromi e strade ferrate militari in concessione</t>
  </si>
  <si>
    <t>SP-ATT-B.1.5_L_conc</t>
  </si>
  <si>
    <t>Opere destinate alla difesa nazionale - porti, aerodromi e strade ferrate militari non in concessione</t>
  </si>
  <si>
    <t>SP-ATT-B.1.5_L_NOconc</t>
  </si>
  <si>
    <t>Altre opere permanenti per la difesa nazionale in concessione</t>
  </si>
  <si>
    <t>Altre opere permanenti per la difesa nazionale non in concessione</t>
  </si>
  <si>
    <t>Aerodromi non militari (demanio aeronautico)</t>
  </si>
  <si>
    <t>SP-ATT-B.1.6_L</t>
  </si>
  <si>
    <t>Aerodromi non militari (demanio aeronautico) in concessione</t>
  </si>
  <si>
    <t>SP-ATT-B.1.6_L_conc</t>
  </si>
  <si>
    <t>Aerodromi non militari (demanio aeronautico) non in concessione</t>
  </si>
  <si>
    <t>SP-ATT-B.1.6_L_NOconc</t>
  </si>
  <si>
    <t>Porti non militari (parte del demanio marittimo)</t>
  </si>
  <si>
    <t>Porti non militari in concessione</t>
  </si>
  <si>
    <t>Porti non militari non in concessione</t>
  </si>
  <si>
    <t>Acquedotti pubblici e infrastrutture idrauliche</t>
  </si>
  <si>
    <t>SP-ATT-B.1.7_L</t>
  </si>
  <si>
    <t>Acquedotti pubblici e infrastrutture idrauliche in concessione</t>
  </si>
  <si>
    <t>SP-ATT-B.1.7_L_conc</t>
  </si>
  <si>
    <t>Acquedotti pubblici e infrastrutture idrauliche non in concessione</t>
  </si>
  <si>
    <t>SP-ATT-B.1.7_L_NOconc</t>
  </si>
  <si>
    <t>Beni immobili del demanio culturale</t>
  </si>
  <si>
    <t>SP-ATT-B.1.8_L</t>
  </si>
  <si>
    <t>Beni immobili del demanio culturale in concessione</t>
  </si>
  <si>
    <t>SP-ATT-B.1.8_L_conc</t>
  </si>
  <si>
    <t>Beni immobili del demanio culturale non in concessione</t>
  </si>
  <si>
    <t>SP-ATT-B.1.8_L_NOconc</t>
  </si>
  <si>
    <t>Beni mobili del demanio culturale (collezioni di valore storico artistico e culturale)</t>
  </si>
  <si>
    <t>SP-ATT-B.1.9_L</t>
  </si>
  <si>
    <t>Beni mobili del demanio culturale - collezioni di valore storico artistico e culturale in concessione</t>
  </si>
  <si>
    <t>SP-ATT-B.1.9_L_conc</t>
  </si>
  <si>
    <t>Beni mobili del demanio culturale - collezioni di valore storico artistico e culturale non in concessione</t>
  </si>
  <si>
    <t>SP-ATT-B.1.9_L_NOconc</t>
  </si>
  <si>
    <t>Cimiteri comunali</t>
  </si>
  <si>
    <t>SP-ATT-B.1.10_L</t>
  </si>
  <si>
    <t>Cimiteri comunali in concessione</t>
  </si>
  <si>
    <t>SP-ATT-B.1.10_L_conc</t>
  </si>
  <si>
    <t>Cimiteri comunali non in concessione</t>
  </si>
  <si>
    <t>SP-ATT-B.1.10_L_NOconc</t>
  </si>
  <si>
    <t>Mercati comunali</t>
  </si>
  <si>
    <t>SP-ATT-B.1.11_L</t>
  </si>
  <si>
    <t>Mercati comunali in concessione</t>
  </si>
  <si>
    <t>SP-ATT-B.1.11_L_conc</t>
  </si>
  <si>
    <t>Mercati comunali non in concessione</t>
  </si>
  <si>
    <t>SP-ATT-B.1.11_L_NOconc</t>
  </si>
  <si>
    <t>SP-ATT-B.1.12_L</t>
  </si>
  <si>
    <t>Altri beni del demanio marittimo in concessione</t>
  </si>
  <si>
    <t>SP-ATT-B.1.12_L_conc</t>
  </si>
  <si>
    <t>Altri beni del demanio marittimo non in concessione</t>
  </si>
  <si>
    <t>SP-ATT-B.1.12_L_NOconc</t>
  </si>
  <si>
    <t>Beni del demanio idrico in concessione</t>
  </si>
  <si>
    <t>Beni del demanio idrico non in concessione</t>
  </si>
  <si>
    <t>Altri beni demaniali in concessione</t>
  </si>
  <si>
    <t>Altri beni demaniali non in concessione</t>
  </si>
  <si>
    <t>Beni del patrimonio indisponibile</t>
  </si>
  <si>
    <t>Terreni del patrimonio indisponibile</t>
  </si>
  <si>
    <t>SP-ATT-B.2.1_L</t>
  </si>
  <si>
    <t>Terreni del patrimonio indisponibile in concessione</t>
  </si>
  <si>
    <t>SP-ATT-B.2.1_L_conc</t>
  </si>
  <si>
    <t>Terreni del patrimonio indisponibile non in concessione</t>
  </si>
  <si>
    <t>SP-ATT-B.2.1_L_NOconc</t>
  </si>
  <si>
    <t>Mobili e arredi di fabbricati destinati a pubblici uffici o all'erogazione di servizi pubblici</t>
  </si>
  <si>
    <t>SP-ATT-B.2.2_L</t>
  </si>
  <si>
    <t>Mobili e arredi di fabbricati destinati a pubblici uffici o all'erogazione di servizi pubblici in concessione</t>
  </si>
  <si>
    <t>SP-ATT-B.2.2_L_conc</t>
  </si>
  <si>
    <t>Mobili e arredi di fabbricati destinati a pubblici uffici o all'erogazione di servizi pubblici non in concessione</t>
  </si>
  <si>
    <t>SP-ATT-B.2.2_L_NOconc</t>
  </si>
  <si>
    <t>Fabbricati destinati a sede di pubblici uffici o all'erogazione di servizi pubblici (non militari)</t>
  </si>
  <si>
    <t>SP-ATT-B.2.3_L</t>
  </si>
  <si>
    <t>Fabbricati destinati a sede di pubblici uffici o all'erogazione di servizi pubblici (non militari) in concessione</t>
  </si>
  <si>
    <t>SP-ATT-B.2.3_L_conc</t>
  </si>
  <si>
    <t>SP-ATT-B.2.3_L_NOconc</t>
  </si>
  <si>
    <t>Impianti e macchinari del patrimonio indisponibile</t>
  </si>
  <si>
    <t>SP-ATT-B.2.4_L</t>
  </si>
  <si>
    <t>Impianti e macchinari del patrimonio indisponibile in concessione</t>
  </si>
  <si>
    <t>SP-ATT-B.2.4_L_conc</t>
  </si>
  <si>
    <t>Impianti e macchinari del patrimonio indisponibile non in concessione</t>
  </si>
  <si>
    <t>SP-ATT-B.2.4_L_NOconc</t>
  </si>
  <si>
    <t>Attrezzature del patrimonio indisponibile</t>
  </si>
  <si>
    <t>SP-ATT-B.2.5_L</t>
  </si>
  <si>
    <t>Attrezzature del patrimonio indisponibile acquisite in concessione</t>
  </si>
  <si>
    <t>SP-ATT-B.2.5_L_conc</t>
  </si>
  <si>
    <t>Attrezzature del patrimonio indisponibile non in concessione</t>
  </si>
  <si>
    <t>SP-ATT-B.2.5_L_NOconc</t>
  </si>
  <si>
    <t>Mezzi di trasporto del patrimonio indisponibile (non militari)</t>
  </si>
  <si>
    <t>SP-ATT-B.2.6_L</t>
  </si>
  <si>
    <t>Mezzi di trasporto del patrimonio indisponibile (non militari) in concessione</t>
  </si>
  <si>
    <t>SP-ATT-B.2.6_L_conc</t>
  </si>
  <si>
    <t>Mezzi di trasporto del patrimonio indisponibile (non militari) non in concessione</t>
  </si>
  <si>
    <t>SP-ATT-B.2.6_L_NOconc</t>
  </si>
  <si>
    <t>Macchine per ufficio e hardware del patrimonio indisponibile</t>
  </si>
  <si>
    <t>SP-ATT-B.2.7_L</t>
  </si>
  <si>
    <t>Macchine per ufficio e hardware del patrimonio indisponibile in concessione</t>
  </si>
  <si>
    <t>SP-ATT-B.2.7_L_conc</t>
  </si>
  <si>
    <t>Macchine per ufficio e hardware del patrimonio indisponibile non in concessione</t>
  </si>
  <si>
    <t>SP-ATT-B.2.7_L_NOconc</t>
  </si>
  <si>
    <t>Miniere, cave e torbiere</t>
  </si>
  <si>
    <t>SP-ATT-B.2.8_L</t>
  </si>
  <si>
    <t>Miniere, cave e torbiere in concessione</t>
  </si>
  <si>
    <t>SP-ATT-B.2.8_L_conc</t>
  </si>
  <si>
    <t>Miniere, cave e torbiere non in concessione</t>
  </si>
  <si>
    <t>SP-ATT-B.2.8_L_NOconc</t>
  </si>
  <si>
    <t>Caserme</t>
  </si>
  <si>
    <t>SP-ATT-B.2.9_L</t>
  </si>
  <si>
    <t>Caserme in concessione</t>
  </si>
  <si>
    <t>SP-ATT-B.2.9_L_conc</t>
  </si>
  <si>
    <t>Caserme non in concessione</t>
  </si>
  <si>
    <t>SP-ATT-B.2.9_L_NOconc</t>
  </si>
  <si>
    <t>Armamenti, aeromobili e mezzi terrestri militari, navi da guerra</t>
  </si>
  <si>
    <t>SP-ATT-B.2.10_L</t>
  </si>
  <si>
    <t>Armamenti, aeromobili e mezzi terrestri militari, navi da guerra in concessione</t>
  </si>
  <si>
    <t>SP-ATT-B.2.10_L_conc</t>
  </si>
  <si>
    <t>Armamenti, aeromobili e mezzi terrestri militari, navi da guerra non in concessione</t>
  </si>
  <si>
    <t>SP-ATT-B.2.10_L_NOconc</t>
  </si>
  <si>
    <t>Beni culturali non demaniali</t>
  </si>
  <si>
    <t>SP-ATT-B.2.11_L</t>
  </si>
  <si>
    <t>Beni culturali non demaniali in concessione</t>
  </si>
  <si>
    <t>SP-ATT-B.2.11_L_conc</t>
  </si>
  <si>
    <t>Beni culturali non demaniali non in concessione</t>
  </si>
  <si>
    <t>SP-ATT-B.2.11_L_NOconc</t>
  </si>
  <si>
    <t>SP-ATT-B.2.12_L</t>
  </si>
  <si>
    <t>Foreste in concessione</t>
  </si>
  <si>
    <t>SP-ATT-B.2.12_L_conc</t>
  </si>
  <si>
    <t>Foreste non in concessione</t>
  </si>
  <si>
    <t>SP-ATT-B.2.12_L_NOconc</t>
  </si>
  <si>
    <t>Altri beni del patrimonio indisponibile</t>
  </si>
  <si>
    <t>Altri beni del patrimonio indisponibile in concessione</t>
  </si>
  <si>
    <t>Altri beni del patrimonio indisponibile non in concessione</t>
  </si>
  <si>
    <t>Beni del patrimonio disponibile</t>
  </si>
  <si>
    <t>Investimenti immobiliari</t>
  </si>
  <si>
    <t>SP-ATT-B.3.1_L</t>
  </si>
  <si>
    <t>Investimenti immobiliari acquisiti con leasing finanziario</t>
  </si>
  <si>
    <t>SP-ATT-B.3.1_L_leas</t>
  </si>
  <si>
    <t>Investimenti immobiliari non acquisiti con leasing finanziario</t>
  </si>
  <si>
    <t>SP-ATT-B.3.1_L_NOleas</t>
  </si>
  <si>
    <t>Terreni del patrimonio disponibile</t>
  </si>
  <si>
    <t>SP-ATT-B.3.2_L</t>
  </si>
  <si>
    <t>Terreni del patrimonio disponibile acquisiti con leasing finanziario</t>
  </si>
  <si>
    <t>SP-ATT-B.3.2_L_leas</t>
  </si>
  <si>
    <t>Terreni del patrimonio disponibile non acquisiti con leasing finanziario</t>
  </si>
  <si>
    <t>SP-ATT-B.3.2_L_NOleas</t>
  </si>
  <si>
    <t>Fabbricati non destinati a sede di uffici pubblici o a all'erogazione di servizi pubblici</t>
  </si>
  <si>
    <t>SP-ATT-B.3.3_L</t>
  </si>
  <si>
    <t>Fabbricati non destinati ad uffici pubblici o a all'erogazione di servizi pubblici acquisiti con leasing finanziario</t>
  </si>
  <si>
    <t>SP-ATT-B.3.3_L_leas</t>
  </si>
  <si>
    <t>Fabbricati non destinati ad uffici pubblici o a all'erogazione di servizi pubblici non acquisiti con leasing finanziario</t>
  </si>
  <si>
    <t>SP-ATT-B.3.3_L_NOleas</t>
  </si>
  <si>
    <t>Impianti e macchinari del patrimonio disponibile</t>
  </si>
  <si>
    <t>SP-ATT-B.3.4_L</t>
  </si>
  <si>
    <t>Impianti e macchinari del patrimonio disponibile acquisiti con leasing finanziario</t>
  </si>
  <si>
    <t>SP-ATT-B.3.4_L_leas</t>
  </si>
  <si>
    <t>Impianti e macchinari del patrimonio disponibile non acquisiti con leasing finanziario</t>
  </si>
  <si>
    <t>SP-ATT-B.3.4_L_NOleas</t>
  </si>
  <si>
    <t>Attrezzature del patrimonio disponibile</t>
  </si>
  <si>
    <t>SP-ATT-B.3.5_L</t>
  </si>
  <si>
    <t>Attrezzature del patrimonio disponibile acquisite con leasing finanziario</t>
  </si>
  <si>
    <t>SP-ATT-B.3.5_L_leas</t>
  </si>
  <si>
    <t>Attrezzature del patrimonio disponibile non acquisite con leasing finanziario</t>
  </si>
  <si>
    <t>SP-ATT-B.3.5_L_NOleas</t>
  </si>
  <si>
    <t>Mezzi di trasporto del patrimonio disponibile (non militari)</t>
  </si>
  <si>
    <t>SP-ATT-B.3.6_L</t>
  </si>
  <si>
    <t>Mezzi di trasporto del patrimonio disponibile (non militari) acquisiti con leasing finanziario</t>
  </si>
  <si>
    <t>SP-ATT-B.3.6_L_leas</t>
  </si>
  <si>
    <t>Mezzi di trasporto del patrimonio disponibile (non militari) non acquisiti con leasing finanziario</t>
  </si>
  <si>
    <t>SP-ATT-B.3.6_L_NOleas</t>
  </si>
  <si>
    <t>Macchine per ufficio e hardware del patrimonio disponibile</t>
  </si>
  <si>
    <t>SP-ATT-B.3.7_L</t>
  </si>
  <si>
    <t>Macchine per ufficio e hardware del patrimonio disponibile acquisiti con leasing finanziario</t>
  </si>
  <si>
    <t>SP-ATT-B.3.7_L_leas</t>
  </si>
  <si>
    <t>Macchine per ufficio e hardware del patrimonio disponibile non acquisiti con leasing finanziario</t>
  </si>
  <si>
    <t>SP-ATT-B.3.7_L_NOleas</t>
  </si>
  <si>
    <t>Mobili e arredi del patrimonio disponibile</t>
  </si>
  <si>
    <t>SP-ATT-B.3.8_L</t>
  </si>
  <si>
    <t>Mobili e arredi del patrimonio disponibile acquisiti con leasing finanziario</t>
  </si>
  <si>
    <t>SP-ATT-B.3.8_L_leas</t>
  </si>
  <si>
    <t>Mobili e arredi del patrimonio disponibile non acquisiti con leasing finanziario</t>
  </si>
  <si>
    <t>SP-ATT-B.3.8_L_NOleas</t>
  </si>
  <si>
    <t>Attività biologiche</t>
  </si>
  <si>
    <t>SP-ATT-B.3.9_L</t>
  </si>
  <si>
    <t>Attività biologiche acquisite con leasing finanziario</t>
  </si>
  <si>
    <t>SP-ATT-B.3.9_L_leas</t>
  </si>
  <si>
    <t>Attività biologiche non acquisite con leasing finanziario</t>
  </si>
  <si>
    <t>SP-ATT-B.3.9_L_NOleas</t>
  </si>
  <si>
    <t>Atri beni del patrimonio disponibile</t>
  </si>
  <si>
    <t>SP-ATT-B.3.10_L</t>
  </si>
  <si>
    <t>Atri beni del patrimonio disponibile acquisiti con leasing finanziario</t>
  </si>
  <si>
    <t>SP-ATT-B.3.10_L_leas</t>
  </si>
  <si>
    <t>Atri beni del patrimonio disponibile non acquisiti con leasing finanziario</t>
  </si>
  <si>
    <t>SP-ATT-B.3.10_L_NOleas</t>
  </si>
  <si>
    <t>Immobilizzazioni materiali in corso e acconti</t>
  </si>
  <si>
    <t>SP-ATT-B.4</t>
  </si>
  <si>
    <t>Partecipazioni in organismi controllati che costituiscono immobilizzazioni finanziarie</t>
  </si>
  <si>
    <t>SP-ATT-C.1_L</t>
  </si>
  <si>
    <t>Partecipazioni in organismi collegati che costituiscono immobilizzazioni finanziarie</t>
  </si>
  <si>
    <t>SP-ATT-C.2_L</t>
  </si>
  <si>
    <t>Partecipazioni in altri organismi che costituiscono immobilizzazioni finanziarie</t>
  </si>
  <si>
    <t>SP-ATT-C.3_L</t>
  </si>
  <si>
    <t>Altri titoli che costituiscono immobilizzazioni finanziarie</t>
  </si>
  <si>
    <t>SP-ATT-C.4_L</t>
  </si>
  <si>
    <t>Crediti di natura tributaria che costituiscono immobilizzazioni finanziarie</t>
  </si>
  <si>
    <t>SP-ATT-C.5_L</t>
  </si>
  <si>
    <t>Crediti per trasferimenti ottenuti che costituiscono immobilizzazioni finanziarie</t>
  </si>
  <si>
    <t>SP-ATT-C.6_L</t>
  </si>
  <si>
    <t>Crediti per trasferimenti condizionati concessi che costituiscono immobilizzazioni finanziarie</t>
  </si>
  <si>
    <t>Crediti verso clienti e utenti che costituiscono immobilizzazioni finanziarie</t>
  </si>
  <si>
    <t>SP-ATT-C.7_L</t>
  </si>
  <si>
    <t>Altri crediti che costituiscono immobilizzazioni finanziarie</t>
  </si>
  <si>
    <t>SP-ATT-C.8_L</t>
  </si>
  <si>
    <t>Risconti attivi pluriennali (non correnti)</t>
  </si>
  <si>
    <t>SP-ATT-D.1</t>
  </si>
  <si>
    <t>ATTIVITA' CORRENTI</t>
  </si>
  <si>
    <t/>
  </si>
  <si>
    <t>Rimanenze e lavori in corso su ordinazione</t>
  </si>
  <si>
    <t>Rimanenze di materie prime, sussidiarie e materiali di consumo</t>
  </si>
  <si>
    <t>SP-ATT-E.1</t>
  </si>
  <si>
    <t>Rimanenze di semilavorati e prodotti in corso di lavorazione</t>
  </si>
  <si>
    <t>SP-ATT-E.2</t>
  </si>
  <si>
    <t>Rimanenze di prodotti finiti e merci</t>
  </si>
  <si>
    <t>SP-ATT-E.3</t>
  </si>
  <si>
    <t>Rimanenze di attività biologiche</t>
  </si>
  <si>
    <t>SP-ATT-E.4</t>
  </si>
  <si>
    <t>SP-ATT-E.5</t>
  </si>
  <si>
    <t>Acconti versati</t>
  </si>
  <si>
    <t>SP-ATT-E.6</t>
  </si>
  <si>
    <t>Altre attività destinate alla vendita</t>
  </si>
  <si>
    <t>Attività immateriali destinate alla dismissione</t>
  </si>
  <si>
    <t>SP-ATT-F.1</t>
  </si>
  <si>
    <t>Attività materiali destinate alla dismissione</t>
  </si>
  <si>
    <t>SP-ATT-F.2</t>
  </si>
  <si>
    <t>Attività finanziarie destinate alla dismissione</t>
  </si>
  <si>
    <t>SP-ATT-F.3</t>
  </si>
  <si>
    <t>Crediti correnti</t>
  </si>
  <si>
    <t>Crediti correnti di natura tributaria</t>
  </si>
  <si>
    <t>SP-ATT-G.1</t>
  </si>
  <si>
    <t>Crediti correnti per trasferimenti ottenuti</t>
  </si>
  <si>
    <t>SP-ATT-G.2</t>
  </si>
  <si>
    <t>Crediti correnti per trasferimenti condizionati concessi</t>
  </si>
  <si>
    <t xml:space="preserve">Crediti correnti verso clienti e utenti </t>
  </si>
  <si>
    <t>SP-ATT-G.3</t>
  </si>
  <si>
    <t>SP-ATT-G.4</t>
  </si>
  <si>
    <t>Ratei attivi e risconti attivi annuali (correnti)</t>
  </si>
  <si>
    <t>SP-ATT-H.1</t>
  </si>
  <si>
    <t>Risconti attivi annuali (correnti)</t>
  </si>
  <si>
    <t>SP-ATT-H.2</t>
  </si>
  <si>
    <r>
      <t xml:space="preserve">Fondi presso istituti tesorieri </t>
    </r>
    <r>
      <rPr>
        <sz val="18"/>
        <rFont val="Calibri"/>
        <family val="2"/>
      </rPr>
      <t>(diversi da BKI)</t>
    </r>
  </si>
  <si>
    <t>SP-ATT-I.1.1</t>
  </si>
  <si>
    <r>
      <t xml:space="preserve">Conti attivi presso la Tesoreria dello Stato </t>
    </r>
    <r>
      <rPr>
        <sz val="18"/>
        <rFont val="Calibri"/>
        <family val="2"/>
      </rPr>
      <t xml:space="preserve">(BKI) </t>
    </r>
    <r>
      <rPr>
        <b/>
        <sz val="18"/>
        <rFont val="Calibri"/>
        <family val="2"/>
      </rPr>
      <t>per la gestione del Bilancio dello Stato</t>
    </r>
  </si>
  <si>
    <t>SP-ATT-I.1.2</t>
  </si>
  <si>
    <t>SP-ATT-I.2</t>
  </si>
  <si>
    <t>SP-ATT-I.3</t>
  </si>
  <si>
    <t>Altri conti presso la tesoreria statale (BKI) intestati all'amministrazione</t>
  </si>
  <si>
    <t>SP-ATT-I.4</t>
  </si>
  <si>
    <t>SP-PASS-A</t>
  </si>
  <si>
    <t>Riserve disponibili</t>
  </si>
  <si>
    <t>SP-PASS-B.1</t>
  </si>
  <si>
    <t>Riserve indisponibili</t>
  </si>
  <si>
    <t>Riserve vincolate per beni demaniali e beni patrimoniali indisponibili non soggetti ad ammortamento</t>
  </si>
  <si>
    <t>SP-PASS-B.2.1</t>
  </si>
  <si>
    <t>Riserve negative</t>
  </si>
  <si>
    <t>SP-PASS-B.2.2</t>
  </si>
  <si>
    <t>SP-PASS-B.2.3</t>
  </si>
  <si>
    <t>Risultati economici degli esercizi precedenti</t>
  </si>
  <si>
    <t>SP-PASS-C</t>
  </si>
  <si>
    <t>SP-PASS-D</t>
  </si>
  <si>
    <t>PASSIVITA' NON CORRENTI</t>
  </si>
  <si>
    <t>Debiti per emissione di titoli del debito pubblico a lungo termine</t>
  </si>
  <si>
    <t>SP-PASS-E.1</t>
  </si>
  <si>
    <t>Debiti verso banche a lungo termine</t>
  </si>
  <si>
    <t>SP-PASS-E.2</t>
  </si>
  <si>
    <t>Debiti verso Tesoreria dello Stato a lungo termine</t>
  </si>
  <si>
    <t>SP-PASS-E.3</t>
  </si>
  <si>
    <t>Debiti non correnti verso altre amministrazioni pubbliche</t>
  </si>
  <si>
    <t>SP-PASS-E.4</t>
  </si>
  <si>
    <t>Debiti non correnti per trasferimenti concessi e non erogati ad amministrazioni pubblliche</t>
  </si>
  <si>
    <t>SP-PASS-E.4.1</t>
  </si>
  <si>
    <t>Debiti non correnti per trasferimenti condizionati ricevuti da amministrazioni pubblliche</t>
  </si>
  <si>
    <t>SP-PASS-E.4.2</t>
  </si>
  <si>
    <t>Altri debiti non correnti verso amministrazioni pubbliche</t>
  </si>
  <si>
    <t>SP-PASS-E.4.3</t>
  </si>
  <si>
    <t>Debiti verso altri finanziatori a lungo termine</t>
  </si>
  <si>
    <t>SP-PASS-E.5</t>
  </si>
  <si>
    <t xml:space="preserve">Debiti non correnti verso concessionari di servizi </t>
  </si>
  <si>
    <t>SP-PASS-E.6</t>
  </si>
  <si>
    <t xml:space="preserve">Debiti non correnti verso concessionari di servizi (modello della passività finanziaria) </t>
  </si>
  <si>
    <t>SP-PASS-E.6.1</t>
  </si>
  <si>
    <t>Debiti non correnti per conferimento di un diritto relativo a servizi in concessione (Modello del conferimento di un diritto al concessionario)</t>
  </si>
  <si>
    <t>SP-PASS-E.6.2</t>
  </si>
  <si>
    <t xml:space="preserve">Debiti non correnti verso fornitori </t>
  </si>
  <si>
    <t>SP-PASS-E.7</t>
  </si>
  <si>
    <t>Debiti non correnti per Acconti passivi</t>
  </si>
  <si>
    <t>SP-PASS-E.8</t>
  </si>
  <si>
    <t>Debiti non correnti verso altri</t>
  </si>
  <si>
    <t>SP-PASS-E.9</t>
  </si>
  <si>
    <t>Fondi (non correnti)</t>
  </si>
  <si>
    <t>Fondo per trattamento di quiescenza e TFR (non correnti)</t>
  </si>
  <si>
    <t>SP-PASS-F.1</t>
  </si>
  <si>
    <t>Fondo imposte (non correnti)</t>
  </si>
  <si>
    <t>SP-PASS-F.2</t>
  </si>
  <si>
    <t>Altri fondi (non correnti)</t>
  </si>
  <si>
    <t>SP-PASS-F.3</t>
  </si>
  <si>
    <t>Fondi svalutazione di immobilizzazioni immateriali</t>
  </si>
  <si>
    <t>Fondi svalutazione Diritti di brevetto industriale e diritti di utilizzazione di opere dell'ingegno</t>
  </si>
  <si>
    <t>SP-ATT-A.1_FS</t>
  </si>
  <si>
    <t>Fondi svalutazione Diritti di brevetto industriale e diritti di utilizzazione di opere dell'ingegno acquisiti con leasing finanziario</t>
  </si>
  <si>
    <t>SP-ATT-A.1_FS_leas</t>
  </si>
  <si>
    <t>Fondi svalutazione Diritti di brevetto industriale e diritti di utilizzazione di opere dell'ingegno in concessione a terzi</t>
  </si>
  <si>
    <t>SP-ATT-A.1_FS_conc</t>
  </si>
  <si>
    <t>Fondi svalutazione Diritti di brevetto industriale e diritti di utilizzazione di opere dell'ingegno non in concessione e non acquisiti con leasing finanziario</t>
  </si>
  <si>
    <t>SP-ATT-A.1_FS_Noleasconc</t>
  </si>
  <si>
    <t>Fondi svalutazione Concessioni, licenze, marchi</t>
  </si>
  <si>
    <t>SP-ATT-A.2_FS</t>
  </si>
  <si>
    <t>Fondi svalutazione Concessioni, licenze, marchi acquisiti con leasing finanziario</t>
  </si>
  <si>
    <t>SP-ATT-A.2_FS_leas</t>
  </si>
  <si>
    <t>Fondi svalutazione Concessioni, licenze, marchi in concessione a terzi</t>
  </si>
  <si>
    <t>SP-ATT-A.2_FS_conc</t>
  </si>
  <si>
    <t>Fondi svalutazione Concessioni, licenze, marchi non in concessione e non acquisiti con leasing finanziario</t>
  </si>
  <si>
    <t>SP-ATT-A.2_FS_Noleasconc</t>
  </si>
  <si>
    <t>Fondi svalutazione Altri diritti</t>
  </si>
  <si>
    <t>SP-ATT-A.3_FS</t>
  </si>
  <si>
    <t>Fondi svalutazione Altri diritti acquisiti con leasing finanziario</t>
  </si>
  <si>
    <t>SP-ATT-A.3_FS_leas</t>
  </si>
  <si>
    <t>Fondi svalutazione Altri diritti in concessione a terzi</t>
  </si>
  <si>
    <t>SP-ATT-A.3_FS_conc</t>
  </si>
  <si>
    <t>Fondi svalutazione Altri diritti non in concessione e non acquisiti con leasing finanziario</t>
  </si>
  <si>
    <t>SP-ATT-A.3_FS_Noleasconc</t>
  </si>
  <si>
    <t>Fondi svalutazione Avviamento</t>
  </si>
  <si>
    <t>SP-ATT-A.4_FS</t>
  </si>
  <si>
    <t>Fondi svalutazione Avviamento acquisito con leasing finanziario</t>
  </si>
  <si>
    <t>SP-ATT-A.4_FS_leas</t>
  </si>
  <si>
    <t>Fondi svalutazione Avviamento in concessione a terzi</t>
  </si>
  <si>
    <t>SP-ATT-A.4_FS_conc</t>
  </si>
  <si>
    <t>Fondi svalutazione Avviamento non in concessione e non acquisito con leasing finanziario</t>
  </si>
  <si>
    <t>SP-ATT-A.4_FS_Noleasconc</t>
  </si>
  <si>
    <t>Fondi svalutazione Immobilizzazioni immateriali in corso e acconti</t>
  </si>
  <si>
    <t>SP-ATT-A.5_FS</t>
  </si>
  <si>
    <t>Fondi svalutazione Altre immobilizzazioni immateriali</t>
  </si>
  <si>
    <t>SP-ATT-A.6_FS</t>
  </si>
  <si>
    <t>Fondi svalutazione Altre immobilizzazioni immateriali acquisiti con leasing finanziario</t>
  </si>
  <si>
    <t>SP-ATT-A.6_FS_leas</t>
  </si>
  <si>
    <t>Fondi svalutazione Altre immobilizzazioni immateriali in concessione a terzi</t>
  </si>
  <si>
    <t>SP-ATT-A.6_FS_conc</t>
  </si>
  <si>
    <t>Fondi svalutazione Altre immobilizzazioni immateriali non in concessione e non acquisiti con leasing finanziario</t>
  </si>
  <si>
    <t>SP-ATT-A.6_FS_Noleasconc</t>
  </si>
  <si>
    <t>Fondi svalutazione di immobilizzazioni materiali</t>
  </si>
  <si>
    <t>Fondi per svalutazione di beni demaniali</t>
  </si>
  <si>
    <t>Fondo svalutazione Terreni demaniali</t>
  </si>
  <si>
    <t>SP-ATT-B.1.1_FS</t>
  </si>
  <si>
    <t>Fondo svalutazione Terreni demaniali in concessione</t>
  </si>
  <si>
    <t>SP-ATT-B.1.1_FS_conc</t>
  </si>
  <si>
    <t>Fondo svalutazione Terreni demaniali non in concessione</t>
  </si>
  <si>
    <t>SP-ATT-B.1.1_FS_NOconc</t>
  </si>
  <si>
    <t>Fondo svalutazione Fabbricati demaniali</t>
  </si>
  <si>
    <t>SP-ATT-B.1.2_FS</t>
  </si>
  <si>
    <t>Fondo svalutazione Fabbricati demaniali in concessione</t>
  </si>
  <si>
    <t>SP-ATT-B.1.2_FS_conc</t>
  </si>
  <si>
    <t>Fondo svalutazione Fabbricati demaniali non in concessione</t>
  </si>
  <si>
    <t>SP-ATT-B.1.2_FS_NOconc</t>
  </si>
  <si>
    <t>Fondo svalutazione Strade e autostrade (demanio stradale)</t>
  </si>
  <si>
    <t>SP-ATT-B.1.3_FS</t>
  </si>
  <si>
    <t>Fondo svalutazione Strade e autostrade (demanio stradale) in concessione</t>
  </si>
  <si>
    <t>SP-ATT-B.1.3_FS_conc</t>
  </si>
  <si>
    <t>Fondo svalutazione Strade e autostrade (demanio stradale) non in concessione</t>
  </si>
  <si>
    <t>SP-ATT-B.1.3_FS_NOconc</t>
  </si>
  <si>
    <t>Fondo svalutazione Strade ferrate non militari (demanio ferroviario)</t>
  </si>
  <si>
    <t>SP-ATT-B.1.4_FS</t>
  </si>
  <si>
    <t>Fondo svalutazione Strade ferrate non militari (demanio ferroviario) in concessione</t>
  </si>
  <si>
    <t>SP-ATT-B.1.4_FS_conc</t>
  </si>
  <si>
    <t>Fondo svalutazione Strade ferrate non militari (demanio ferroviario) non in concessione</t>
  </si>
  <si>
    <t>SP-ATT-B.1.4_FS_NOconc</t>
  </si>
  <si>
    <t>Fondo svalutazione Opere destinate alla difesa nazionale (Demanio militare)</t>
  </si>
  <si>
    <t>SP-ATT-B.1.5_FS</t>
  </si>
  <si>
    <t>Fondo svalutazione Opere destinate alla difesa nazionale - porti, aerodromi e strade ferrate militari in concessione</t>
  </si>
  <si>
    <t>SP-ATT-B.1.5_FS_conc</t>
  </si>
  <si>
    <t>Fondo svalutazione Opere destinate alla difesa nazionale - porti, aerodromi e strade ferrate militari non in concessione</t>
  </si>
  <si>
    <t>SP-ATT-B.1.5_FS_NOconc</t>
  </si>
  <si>
    <t>Fondo svalutazione Altre opere permanenti per la difesa nazionale in concessione</t>
  </si>
  <si>
    <t>Fondo svalutazione Altre opere permanenti per la difesa nazionale non in concessione</t>
  </si>
  <si>
    <t>Fondo svalutazione Aerodromi non militari (demanio aeronautico)</t>
  </si>
  <si>
    <t>SP-ATT-B.1.6_FS</t>
  </si>
  <si>
    <t>Fondo svalutazione Aerodromi non militari (demanio aeronautico) in concessione</t>
  </si>
  <si>
    <t>SP-ATT-B.1.6_FS_conc</t>
  </si>
  <si>
    <t>Fondo svalutazione Aerodromi non militari (demanio aeronautico) non in concessione</t>
  </si>
  <si>
    <t>SP-ATT-B.1.6_FS_NOconc</t>
  </si>
  <si>
    <t>Fondo svalutazione Porti non militari (parte del demanio marittimo)</t>
  </si>
  <si>
    <t>Fondo svalutazione Porti non militari in concessione</t>
  </si>
  <si>
    <t>Fondo svalutazione Porti non militari non in concessione</t>
  </si>
  <si>
    <t>Fondo svalutazione Acquedotti pubblici e infrastrutture idrauliche</t>
  </si>
  <si>
    <t>SP-ATT-B.1.7_FS</t>
  </si>
  <si>
    <t>Fondo svalutazione Acquedotti pubblici e infrastrutture idrauliche in concessione</t>
  </si>
  <si>
    <t>SP-ATT-B.1.7_FS_conc</t>
  </si>
  <si>
    <t>Fondo svalutazione Acquedotti pubblici e infrastrutture idrauliche non in concessione</t>
  </si>
  <si>
    <t>SP-ATT-B.1.7_FS_NOconc</t>
  </si>
  <si>
    <t>Fondo svalutazione Beni immobili del demanio culturale</t>
  </si>
  <si>
    <t>SP-ATT-B.1.8_FS</t>
  </si>
  <si>
    <t>Fondo svalutazione Beni immobili del demanio culturale in concessione</t>
  </si>
  <si>
    <t>SP-ATT-B.1.8_FS_conc</t>
  </si>
  <si>
    <t>Fondo svalutazione Beni immobili del demanio culturale non in concessione</t>
  </si>
  <si>
    <t>SP-ATT-B.1.8_FS_NOconc</t>
  </si>
  <si>
    <t>Fondo svalutazione Beni mobili del demanio culturale (collezioni di valore storico artistico e culturale)</t>
  </si>
  <si>
    <t>SP-ATT-B.1.9_FS</t>
  </si>
  <si>
    <t>Fondo svalutazione Beni mobili del demanio culturale - collezioni di valore storico artistico e culturale in concessione</t>
  </si>
  <si>
    <t>SP-ATT-B.1.9_FS_conc</t>
  </si>
  <si>
    <t>Fondo svalutazione Beni mobili del demanio culturale - collezioni di valore storico artistico e culturale non in concessione</t>
  </si>
  <si>
    <t>SP-ATT-B.1.9_FS_NOconc</t>
  </si>
  <si>
    <t>Fondo svalutazione Cimiteri comunali</t>
  </si>
  <si>
    <t>SP-ATT-B.1.10_FS</t>
  </si>
  <si>
    <t>Fondo svalutazione Cimiteri comunali in concessione</t>
  </si>
  <si>
    <t>SP-ATT-B.1.10_FS_conc</t>
  </si>
  <si>
    <t>Fondo svalutazione Cimiteri comunali non in concessione</t>
  </si>
  <si>
    <t>SP-ATT-B.1.10_FS_NOconc</t>
  </si>
  <si>
    <t>Fondo svalutazione Mercati comunali</t>
  </si>
  <si>
    <t>SP-ATT-B.1.11_FS</t>
  </si>
  <si>
    <t>Fondo svalutazione Mercati comunali in concessione</t>
  </si>
  <si>
    <t>SP-ATT-B.1.11_FS_conc</t>
  </si>
  <si>
    <t>Fondo svalutazione Mercati comunali non in concessione</t>
  </si>
  <si>
    <t>SP-ATT-B.1.11_FS_NOconc</t>
  </si>
  <si>
    <t>Fondo svalutazione Altri beni demaniali</t>
  </si>
  <si>
    <t>SP-ATT-B.1.12_FS</t>
  </si>
  <si>
    <t>Fondo svalutazione Altri beni del demanio marittimo in concessione</t>
  </si>
  <si>
    <t>SP-ATT-B.1.12_FS_conc</t>
  </si>
  <si>
    <t>Fondo svalutazione Altri beni del demanio marittimo non in concessione</t>
  </si>
  <si>
    <t>SP-ATT-B.1.12_FS_NOconc</t>
  </si>
  <si>
    <t>Fondo svalutazione Beni del demanio idrico in concessione</t>
  </si>
  <si>
    <t>Fondo svalutazione Beni del demanio idrico non in concessione</t>
  </si>
  <si>
    <t>Fondo svalutazione Altri beni demaniali in concessione</t>
  </si>
  <si>
    <t>Fondo svalutazione Altri beni demaniali non in concessione</t>
  </si>
  <si>
    <t>Fondi svalutazione di beni del patrimonio indisponibile</t>
  </si>
  <si>
    <t>Fondo svalutazione Terreni del patrimonio indisponibile</t>
  </si>
  <si>
    <t>SP-ATT-B.2.1_FS</t>
  </si>
  <si>
    <t>Fondo svalutazione Terreni del patrimonio indisponibile in concessione</t>
  </si>
  <si>
    <t>SP-ATT-B.2.1_FS_conc</t>
  </si>
  <si>
    <t>Fondo svalutazione Terreni del patrimonio indisponibile non in concessione</t>
  </si>
  <si>
    <t>SP-ATT-B.2.1_FS_NOconc</t>
  </si>
  <si>
    <t>Fondo svalutazione Mobili e arredi di fabbricati destinati a pubblici uffici o all'erogazione di servizi pubblici</t>
  </si>
  <si>
    <t>SP-ATT-B.2.2_FS</t>
  </si>
  <si>
    <t>Fondo svalutazione Mobili e arredi di fabbricati destinati a pubblici uffici o all'erogazione di servizi pubblici in concessione</t>
  </si>
  <si>
    <t>SP-ATT-B.2.2_FS_conc</t>
  </si>
  <si>
    <t>Fondo svalutazione Mobili e arredi di fabbricati destinati a pubblici uffici o all'erogazione di servizi pubblici non in concessione</t>
  </si>
  <si>
    <t>SP-ATT-B.2.2_FS_NOconc</t>
  </si>
  <si>
    <t>Fondo svalutazione Fabbricati destinati a sede di pubblici uffici o all'erogazione di servizi pubblici (non militari)</t>
  </si>
  <si>
    <t>SP-ATT-B.2.3_FS</t>
  </si>
  <si>
    <t>Fondo svalutazione Fabbricati destinati a sede di pubblici uffici o all'erogazione di servizi pubblici (non militari) in concessione</t>
  </si>
  <si>
    <t>SP-ATT-B.2.3_FS_conc</t>
  </si>
  <si>
    <t>Fondo svalutazione Fabbricati destinati a sede di pubblici uffici o all'erogazione di servizi pubblici (non militari) non in concessione</t>
  </si>
  <si>
    <t>SP-ATT-B.2.3_FS_NOconc</t>
  </si>
  <si>
    <t>Fondo svalutazione Impianti e macchinari del patrimonio indisponibile</t>
  </si>
  <si>
    <t>SP-ATT-B.2.4_FS</t>
  </si>
  <si>
    <t>SP-ATT-B.2.4_FS_conc</t>
  </si>
  <si>
    <t>SP-ATT-B.2.4_FS_NOconc</t>
  </si>
  <si>
    <t>Fondo svalutazione Attrezzature del patrimonio indisponibile</t>
  </si>
  <si>
    <t>SP-ATT-B.2.5_FS</t>
  </si>
  <si>
    <t>SP-ATT-B.2.5_FS_conc</t>
  </si>
  <si>
    <t>SP-ATT-B.2.5_FS_NOconc</t>
  </si>
  <si>
    <t>Fondo svalutazione Mezzi di trasporto del patrimonio indisponibile (non militari)</t>
  </si>
  <si>
    <t>SP-ATT-B.2.6_FS</t>
  </si>
  <si>
    <t>SP-ATT-B.2.6_FS_conc</t>
  </si>
  <si>
    <t>SP-ATT-B.2.6_FS_NOconc</t>
  </si>
  <si>
    <t>Fondo svalutazione Macchine per ufficio e hardware del patrimonio indisponibile</t>
  </si>
  <si>
    <t>SP-ATT-B.2.7_FS</t>
  </si>
  <si>
    <t>SP-ATT-B.2.7_FS_conc</t>
  </si>
  <si>
    <t>SP-ATT-B.2.7_FS_NOconc</t>
  </si>
  <si>
    <t>Fondo svalutazione Miniere, cave e torbiere</t>
  </si>
  <si>
    <t>SP-ATT-B.2.8_FS</t>
  </si>
  <si>
    <t>Fondo svalutazione Miniere, cave e torbiere in concessione</t>
  </si>
  <si>
    <t>SP-ATT-B.2.8_FS_conc</t>
  </si>
  <si>
    <t>Fondo svalutazione Miniere, cave e torbiere non in concessione</t>
  </si>
  <si>
    <t>SP-ATT-B.2.8_FS_NOconc</t>
  </si>
  <si>
    <t>Fondo svalutazione Caserme</t>
  </si>
  <si>
    <t>SP-ATT-B.2.9_FS</t>
  </si>
  <si>
    <t>Fondo svalutazione Caserme in concessione</t>
  </si>
  <si>
    <t>SP-ATT-B.2.9_FS_conc</t>
  </si>
  <si>
    <t>Fondo svalutazione Caserme non in concessione</t>
  </si>
  <si>
    <t>SP-ATT-B.2.9_FS_NOconc</t>
  </si>
  <si>
    <t>Fondo svalutazione Armamenti, aeromobili e mezzi terrestri militari, navi da guerra</t>
  </si>
  <si>
    <t>SP-ATT-B.2.10_FS</t>
  </si>
  <si>
    <t>Fondo svalutazione Armamenti, aeromobili e mezzi terrestri militari, navi da guerra in concessione</t>
  </si>
  <si>
    <t>SP-ATT-B.2.10_FS_conc</t>
  </si>
  <si>
    <t>Fondo svalutazione Armamenti, aeromobili e mezzi terrestri militari, navi da guerra non in concessione</t>
  </si>
  <si>
    <t>SP-ATT-B.2.10_FS_NOconc</t>
  </si>
  <si>
    <t>Fondo svalutazione Beni culturali non demaniali</t>
  </si>
  <si>
    <t>SP-ATT-B.2.11_FS</t>
  </si>
  <si>
    <t>Fondo svalutazione Beni culturali non demaniali in concessione</t>
  </si>
  <si>
    <t>SP-ATT-B.2.11_FS_conc</t>
  </si>
  <si>
    <t>Fondo svalutazione Beni culturali non demaniali non in concessione</t>
  </si>
  <si>
    <t>SP-ATT-B.2.11_FS_NOconc</t>
  </si>
  <si>
    <t>Fondo svalutazione Foreste</t>
  </si>
  <si>
    <t>SP-ATT-B.2.12_FS</t>
  </si>
  <si>
    <t>Fondo svalutazione Foreste in concessione</t>
  </si>
  <si>
    <t>SP-ATT-B.2.12_FS_conc</t>
  </si>
  <si>
    <t>Fondo svalutazione Foreste non in concessione</t>
  </si>
  <si>
    <t>SP-ATT-B.2.12_FS_NOconc</t>
  </si>
  <si>
    <t>Fondo svalutazione Altri beni del patrimonio indisponibile</t>
  </si>
  <si>
    <t>Fondo svalutazione Altri beni del patrimonio indisponibile in concessione</t>
  </si>
  <si>
    <t>Fondo svalutazione Altri beni del patrimonio indisponibile non in concessione</t>
  </si>
  <si>
    <t>Fondi svalutazione di beni del patrimonio disponibile</t>
  </si>
  <si>
    <t>Fondo svalutazione Investimenti immobiliari</t>
  </si>
  <si>
    <t>SP-ATT-B.3.1_FS</t>
  </si>
  <si>
    <t>Fondo svalutazione Investimenti immobiliari acquisiti con leasing finanziario</t>
  </si>
  <si>
    <t>SP-ATT-B.3.1_FS_Leas</t>
  </si>
  <si>
    <t>Fondo svalutazione Investimenti immobiliari non acquisiti con leasing finanziario</t>
  </si>
  <si>
    <t>SP-ATT-B.3.1_FS_NOLeas</t>
  </si>
  <si>
    <t>Fondo svalutazione Terreni del patrimonio disponibile</t>
  </si>
  <si>
    <t>SP-ATT-B.3.2_FS</t>
  </si>
  <si>
    <t>Fondo svalutazione Terreni del patrimonio disponibile acquisiti con leasing finanziario</t>
  </si>
  <si>
    <t>SP-ATT-B.3.2_FS_Leas</t>
  </si>
  <si>
    <t>Fondo svalutazione Terreni del patrimonio disponibile non acquisiti con leasing finanziario</t>
  </si>
  <si>
    <t>SP-ATT-B.3.2_FS_NOLeas</t>
  </si>
  <si>
    <t>Fondo svalutazione Fabbricati non destinati a sede di uffici pubblici o all'erogazione di servizi pubblici</t>
  </si>
  <si>
    <t>SP-ATT-B.3.3_FS</t>
  </si>
  <si>
    <t>Fondo svalutazione Fabbricati non destinati ad uffici pubblici o all'erogazione di servizi pubblici acquisiti con leasing finanziario</t>
  </si>
  <si>
    <t>SP-ATT-B.3.3_FS_Leas</t>
  </si>
  <si>
    <t>Fondo svalutazione Fabbricati non destinati ad uffici pubblici o all'erogazione di servizi pubblici non acquisiti con leasing finanziario</t>
  </si>
  <si>
    <t>SP-ATT-B.3.3_FS_NOLeas</t>
  </si>
  <si>
    <t>Fondo svalutazione Impianti e macchinari del patrimonio disponibile</t>
  </si>
  <si>
    <t>SP-ATT-B.3.4_FS</t>
  </si>
  <si>
    <t>Fondo svalutazione Impianti e macchinari del patrimonio disponibile acquisiti con leasing finanziario</t>
  </si>
  <si>
    <t>SP-ATT-B.3.4_FS_Leas</t>
  </si>
  <si>
    <t>Fondo svalutazione Impianti e macchinari del patrimonio disponibile non acquisiti con leasing finanziario</t>
  </si>
  <si>
    <t>SP-ATT-B.3.4_FS_NOLeas</t>
  </si>
  <si>
    <t>Fondo svalutazione Attrezzature del patrimonio disponibile</t>
  </si>
  <si>
    <t>SP-ATT-B.3.5_FS</t>
  </si>
  <si>
    <t>Fondo svalutazione Attrezzature del patrimonio disponibile acquisite con leasing finanziario</t>
  </si>
  <si>
    <t>SP-ATT-B.3.5_FS_Leas</t>
  </si>
  <si>
    <t>Fondo svalutazione Attrezzature del patrimonio disponibile non acquisite con leasing finanziario</t>
  </si>
  <si>
    <t>SP-ATT-B.3.5_FS_NOLeas</t>
  </si>
  <si>
    <t>Fondo svalutazione Mezzi di trasporto del patrimonio disponibile (non militari)</t>
  </si>
  <si>
    <t>SP-ATT-B.3.6_FS</t>
  </si>
  <si>
    <t>Fondo svalutazione Mezzi di trasporto del patrimonio disponibile (non militari) acquisiti con leasing finanziario</t>
  </si>
  <si>
    <t>SP-ATT-B.3.6_FS_Leas</t>
  </si>
  <si>
    <t>Fondo svalutazione Mezzi di trasporto del patrimonio disponibile (non militari) non acquisiti con leasing finanziario</t>
  </si>
  <si>
    <t>SP-ATT-B.3.6_FS_NOLeas</t>
  </si>
  <si>
    <t>Fondo svalutazione Macchine per ufficio e hardware del patrimonio disponibile</t>
  </si>
  <si>
    <t>SP-ATT-B.3.7_FS</t>
  </si>
  <si>
    <t>Fondo svalutazione Macchine per ufficio e hardware del patrimonio disponibile acquisiti con leasing finanziario</t>
  </si>
  <si>
    <t>SP-ATT-B.3.7_FS_Leas</t>
  </si>
  <si>
    <t>Fondo svalutazione Macchine per ufficio e hardware del patrimonio disponibile non acquisiti con leasing finanziario</t>
  </si>
  <si>
    <t>SP-ATT-B.3.7_FS_NOLeas</t>
  </si>
  <si>
    <t>Fondo svalutazione Mobili e arredi del patrimonio disponibile</t>
  </si>
  <si>
    <t>SP-ATT-B.3.8_FS</t>
  </si>
  <si>
    <t>Fondo svalutazione Mobili e arredi del patrimonio disponibile acquisiti con leasing finanziario</t>
  </si>
  <si>
    <t>SP-ATT-B.3.8_FS_Leas</t>
  </si>
  <si>
    <t>Fondo svalutazione Mobili e arredi del patrimonio disponibile non acquisiti con leasing finanziario</t>
  </si>
  <si>
    <t>SP-ATT-B.3.8_FS_NOLeas</t>
  </si>
  <si>
    <t>Fondo svalutazione Attività biologiche</t>
  </si>
  <si>
    <t>SP-ATT-B.3.9_FS</t>
  </si>
  <si>
    <t>Fondo svalutazione Attività biologiche acquisite con leasing finanziario</t>
  </si>
  <si>
    <t>SP-ATT-B.3.9_FS_Leas</t>
  </si>
  <si>
    <t>Fondo svalutazione Attività biologiche non acquisite con leasing finanziario</t>
  </si>
  <si>
    <t>SP-ATT-B.3.9_FS_NOLeas</t>
  </si>
  <si>
    <t>Fondo svalutazione Atri beni del patrimonio disponibile</t>
  </si>
  <si>
    <t>SP-ATT-B.3.10_FS</t>
  </si>
  <si>
    <t>Fondo svalutazione Atri beni del patrimonio disponibile acquisiti con leasing finanziario</t>
  </si>
  <si>
    <t>SP-ATT-B.3.10_FS_Leas</t>
  </si>
  <si>
    <t>Fondo svalutazione Atri beni del patrimonio disponibile non acquisiti con leasing finanziario</t>
  </si>
  <si>
    <t>SP-ATT-B.3.10_FS_NOLeas</t>
  </si>
  <si>
    <t>Fondi svalutazione di immobilizzazioni finanziarie</t>
  </si>
  <si>
    <t>Fondi svalutazione Partecipazioni in società controllate che costituiscono immobilizzazioni finanziarie</t>
  </si>
  <si>
    <t>SP-ATT-C.1_FS</t>
  </si>
  <si>
    <t>Fondi svalutazione Partecipazioni in società collegate che costituiscono immobilizzazioni finanziarie</t>
  </si>
  <si>
    <t>SP-ATT-C.2_FS</t>
  </si>
  <si>
    <t>Fondi svalutazione Partecipazioni in altri organismi (non in forma societaria) che costituiscono immobilizzazioni finanziarie</t>
  </si>
  <si>
    <t>SP-ATT-C.3_FS</t>
  </si>
  <si>
    <t>Fondi svalutazione Altri titoli che costituiscono immobilizzazioni finanziarie</t>
  </si>
  <si>
    <t>SP-ATT-C.4_FS</t>
  </si>
  <si>
    <t>Fondi svalutazione Crediti di natura tributaria che costituiscono immobilizzazioni finanziarie</t>
  </si>
  <si>
    <t>SP-ATT-C.5_FS</t>
  </si>
  <si>
    <t>Fondi svalutazione Crediti per trasferimenti ottenuti che costituiscono immobilizzazioni finanziarie</t>
  </si>
  <si>
    <t>SP-ATT-C.6_FS</t>
  </si>
  <si>
    <t>Fondi svalutazione Crediti per trasferimenti condizionati concessi che costituiscono immobilizzazioni finanziarie</t>
  </si>
  <si>
    <t>Fondi svalutazione Crediti verso clienti e utenti che costituiscono immobilizzazioni finanziarie</t>
  </si>
  <si>
    <t>SP-ATT-C.7_FS</t>
  </si>
  <si>
    <t>Fondi svalutazione Altri crediti che costituiscono immobilizzazioni finanziarie</t>
  </si>
  <si>
    <t>SP-ATT-C.8_FS</t>
  </si>
  <si>
    <t>Fondi ammortamento di immobilizzazioni immateriali e avviamento</t>
  </si>
  <si>
    <t>Fondi ammortamento Diritti di brevetto industriale e diritti di utilizzazione di opere dell'ingegno</t>
  </si>
  <si>
    <t>SP-ATT-A.1_FA</t>
  </si>
  <si>
    <t>Fondi ammortamento Diritti di brevetto industriale e diritti di utilizzazione di opere dell'ingegno acquisiti con leasing finanziario</t>
  </si>
  <si>
    <t>SP-ATT-A.1_FA_leas</t>
  </si>
  <si>
    <t>Fondi ammortamento Diritti di brevetto industriale e diritti di utilizzazione di opere dell'ingegno in concessione a terzi</t>
  </si>
  <si>
    <t>SP-ATT-A.1_FA_conc</t>
  </si>
  <si>
    <t>Fondi ammortamento Diritti di brevetto industriale e diritti di utilizzazione di opere dell'ingegno non in concessione e non acquisiti con leasing finanziario</t>
  </si>
  <si>
    <t>SP-ATT-A.1_FA_Noleasconc</t>
  </si>
  <si>
    <t>Fondi ammortamento Concessioni, licenze, marchi</t>
  </si>
  <si>
    <t>SP-ATT-A.2_FA</t>
  </si>
  <si>
    <t>Fondi ammortamento Concessioni, licenze, marchi acquisiti con leasing finanziario</t>
  </si>
  <si>
    <t>SP-ATT-A.2_FA_leas</t>
  </si>
  <si>
    <t>Fondi ammortamento Concessioni, licenze, marchi in concessione a terzi</t>
  </si>
  <si>
    <t>SP-ATT-A.2_FA_conc</t>
  </si>
  <si>
    <t>Fondi ammortamento Concessioni, licenze, marchi non in concessione e non acquisiti con leasing finanziario</t>
  </si>
  <si>
    <t>SP-ATT-A.2_FA_Noleasconc</t>
  </si>
  <si>
    <t>Fondi ammortamento Altri diritti</t>
  </si>
  <si>
    <t>SP-ATT-A.3_FA</t>
  </si>
  <si>
    <t>Fondi ammortamento Altri diritti acquisiti con leasing finanziario</t>
  </si>
  <si>
    <t>SP-ATT-A.3_FA_leas</t>
  </si>
  <si>
    <t>Fondi ammortamento Altri diritti in concessione a terzi</t>
  </si>
  <si>
    <t>SP-ATT-A.3_FA_conc</t>
  </si>
  <si>
    <t>Fondi ammortamento Altri diritti non in concessione e non acquisiti con leasing finanziario</t>
  </si>
  <si>
    <t>SP-ATT-A.3_FA_Noleasconc</t>
  </si>
  <si>
    <t>Fondi ammortamento Avviamento</t>
  </si>
  <si>
    <t>SP-ATT-A.4_FA</t>
  </si>
  <si>
    <t>Fondi ammortamento Avviamento acquisito con leasing finanziario</t>
  </si>
  <si>
    <t>SP-ATT-A.4_FA_leas</t>
  </si>
  <si>
    <t>Fondi ammortamento Avviamento in concessione a terzi</t>
  </si>
  <si>
    <t>SP-ATT-A.4_FA_conc</t>
  </si>
  <si>
    <t>Fondi ammortamento Avviamento non in concessione e non acquisito con leasing finanziario</t>
  </si>
  <si>
    <t>SP-ATT-A.4_FA_Noleasconc</t>
  </si>
  <si>
    <t>Fondi ammortamento Altre immobilizzazioni immateriali</t>
  </si>
  <si>
    <t>SP-ATT-A.6_FA</t>
  </si>
  <si>
    <t>Fondi ammortamento Altre immobilizzazioni immateriali acquisiti con leasing finanziario</t>
  </si>
  <si>
    <t>SP-ATT-A.6_FA_leas</t>
  </si>
  <si>
    <t>Fondi ammortamento Altre immobilizzazioni immateriali in concessione a terzi</t>
  </si>
  <si>
    <t>SP-ATT-A.6_FA_conc</t>
  </si>
  <si>
    <t>Fondi ammortamento Altre immobilizzazioni immateriali non in concessione e non acquisiti con leasing finanziario</t>
  </si>
  <si>
    <t>SP-ATT-A.6_FA_Noleasconc</t>
  </si>
  <si>
    <t>Fondi ammortamento di immobilizzazioni materiali</t>
  </si>
  <si>
    <t>Fondi ammortamento di beni demaniali</t>
  </si>
  <si>
    <t>Fondo ammortamento Fabbricati demaniali</t>
  </si>
  <si>
    <t>SP-ATT-B.1.2_FA</t>
  </si>
  <si>
    <t>Fondo ammortamento Fabbricati demaniali in concessione</t>
  </si>
  <si>
    <t>SP-ATT-B.1.2_FA_conc</t>
  </si>
  <si>
    <t>Fondo ammortamento Fabbricati demaniali non in concessione</t>
  </si>
  <si>
    <t>SP-ATT-B.1.2_FA_NOconc</t>
  </si>
  <si>
    <t>Fondo ammortamento Strade e autostrade (demanio stradale)</t>
  </si>
  <si>
    <t>SP-ATT-B.1.3_FA</t>
  </si>
  <si>
    <t>Fondo ammortamento Strade e autostrade (demanio stradale) in concessione</t>
  </si>
  <si>
    <t>SP-ATT-B.1.3_FA_conc</t>
  </si>
  <si>
    <t>Fondo ammortamento Strade e autostrade (demanio stradale) non in concessione</t>
  </si>
  <si>
    <t>SP-ATT-B.1.3_FA_NOconc</t>
  </si>
  <si>
    <t>Fondo ammortamento Strade ferrate non militari (demanio ferroviario)</t>
  </si>
  <si>
    <t>SP-ATT-B.1.4_FA</t>
  </si>
  <si>
    <t>Fondo ammortamento Strade ferrate non militari (demanio ferroviario) in concessione</t>
  </si>
  <si>
    <t>SP-ATT-B.1.4_FA_conc</t>
  </si>
  <si>
    <t>Fondo ammortamento Strade ferrate non militari (demanio ferroviario) non in concessione</t>
  </si>
  <si>
    <t>SP-ATT-B.1.4_FA_NOconc</t>
  </si>
  <si>
    <t>Fondo ammortamento Opere destinate alla difesa nazionale (Demanio militare)</t>
  </si>
  <si>
    <t>SP-ATT-B.1.5_FA</t>
  </si>
  <si>
    <t>Fondo ammortamento Opere destinate alla difesa nazionale - porti, aerodromi e strade ferrate militari in concessione</t>
  </si>
  <si>
    <t>SP-ATT-B.1.5_FA_conc</t>
  </si>
  <si>
    <t>Fondo ammortamento Opere destinate alla difesa nazionale - porti, aerodromi e strade ferrate militari non in concessione</t>
  </si>
  <si>
    <t>SP-ATT-B.1.5_FA_NOconc</t>
  </si>
  <si>
    <t>Fondo ammortamento Altre opere permanenti per la difesa nazionale in concessione</t>
  </si>
  <si>
    <t>Fondo ammortamento Altre opere permanenti per la difesa nazionale non in concessione</t>
  </si>
  <si>
    <t>Fondo ammortamento Aerodromi non militari (demanio aeronautico)</t>
  </si>
  <si>
    <t>SP-ATT-B.1.6_FA</t>
  </si>
  <si>
    <t>Fondo ammortamento Aerodromi non militari (demanio aeronautico) in concessione</t>
  </si>
  <si>
    <t>SP-ATT-B.1.6_FA_conc</t>
  </si>
  <si>
    <t>Fondo ammortamento Aerodromi non militari (demanio aeronautico) non in concessione</t>
  </si>
  <si>
    <t>SP-ATT-B.1.6_FA_NOconc</t>
  </si>
  <si>
    <t>Fondo ammortamento Porti non militari (parte del demanio marittimo)</t>
  </si>
  <si>
    <t>Fondo ammortamento Porti non militari in concessione</t>
  </si>
  <si>
    <t>Fondo ammortamento Porti non militari non in concessione</t>
  </si>
  <si>
    <t>Fondo ammortamento Acquedotti pubblici e infrastrutture idrauliche</t>
  </si>
  <si>
    <t>SP-ATT-B.1.7_FA</t>
  </si>
  <si>
    <t>Fondo ammortamento Acquedotti pubblici e infrastrutture idrauliche in concessione</t>
  </si>
  <si>
    <t>SP-ATT-B.1.7_FA_conc</t>
  </si>
  <si>
    <t>Fondo ammortamento Acquedotti pubblici e infrastrutture idrauliche non in concessione</t>
  </si>
  <si>
    <t>SP-ATT-B.1.7_FA_NOconc</t>
  </si>
  <si>
    <t>Fondo ammortamento Cimiteri comunali</t>
  </si>
  <si>
    <t>SP-ATT-B.1.10_FA</t>
  </si>
  <si>
    <t>Fondo ammortamento Cimiteri comunali in concessione</t>
  </si>
  <si>
    <t>SP-ATT-B.1.10_FA_conc</t>
  </si>
  <si>
    <t>Fondo ammortamento Cimiteri comunali non in concessione</t>
  </si>
  <si>
    <t>SP-ATT-B.1.10_FA_NOconc</t>
  </si>
  <si>
    <t>Fondo ammortamento Mercati comunali</t>
  </si>
  <si>
    <t>SP-ATT-B.1.11_FA</t>
  </si>
  <si>
    <t>Fondo ammortamento Mercati comunali in concessione</t>
  </si>
  <si>
    <t>SP-ATT-B.1.11_FA_conc</t>
  </si>
  <si>
    <t>Fondo ammortamento Mercati comunali non in concessione</t>
  </si>
  <si>
    <t>SP-ATT-B.1.11_FA_NOconc</t>
  </si>
  <si>
    <t>Fondo ammortamento Altri beni demaniali</t>
  </si>
  <si>
    <t>SP-ATT-B.1.12_FA</t>
  </si>
  <si>
    <t>Fondo ammortamento Altri beni del demanio marittimo in concessione</t>
  </si>
  <si>
    <t>SP-ATT-B.1.12_FA_conc</t>
  </si>
  <si>
    <t>Fondo ammortamento Altri beni del demanio marittimo non in concessione</t>
  </si>
  <si>
    <t>SP-ATT-B.1.12_FA_NOconc</t>
  </si>
  <si>
    <t>Fondo ammortamento Beni del demanio idrico in concessione</t>
  </si>
  <si>
    <t>Fondo ammortamento Beni del demanio idrico non in concessione</t>
  </si>
  <si>
    <t>Fondo ammortamento Altri beni demaniali in concessione</t>
  </si>
  <si>
    <t>Fondo ammortamento Altri beni demaniali non in concessione</t>
  </si>
  <si>
    <t>Fondi ammortamento di beni del patrimonio indisponibile</t>
  </si>
  <si>
    <t>Fondo ammortamento Mobili e arredi di fabbricati destinati a pubblici uffici o all'erogazione di servizi pubblici</t>
  </si>
  <si>
    <t>SP-ATT-B.2.2_FA</t>
  </si>
  <si>
    <t>Fondo ammortamento Mobili e arredi di fabbricati destinati a pubblici uffici o all'erogazione di servizi pubblici in concessione</t>
  </si>
  <si>
    <t>SP-ATT-B.2.2_FA_conc</t>
  </si>
  <si>
    <t>Fondo ammortamento Mobili e arredi di fabbricati destinati a pubblici uffici o all'erogazione di servizi pubblici non in concessione</t>
  </si>
  <si>
    <t>SP-ATT-B.2.2_FA_NOconc</t>
  </si>
  <si>
    <t>Fondo ammortamento Fabbricati destinati a sede di pubblici uffici o all'erogazione di servizi pubblici (non militari)</t>
  </si>
  <si>
    <t>SP-ATT-B.2.3_FA</t>
  </si>
  <si>
    <t>Fondo ammortamento Fabbricati destinati a sede di pubblici uffici o all'erogazione di servizi pubblici (non militari) in concessione</t>
  </si>
  <si>
    <t>SP-ATT-B.2.3_FA_conc</t>
  </si>
  <si>
    <t>Fondo ammortamento Fabbricati destinati a sede di pubblici uffici o all'erogazione di servizi pubblici (non militari) non in concessione</t>
  </si>
  <si>
    <t>SP-ATT-B.2.3_FA_NOconc</t>
  </si>
  <si>
    <t>Fondo ammortamento Impianti e macchinari del patrimonio indisponibile</t>
  </si>
  <si>
    <t>SP-ATT-B.2.4_FA</t>
  </si>
  <si>
    <t>Fondo ammortamento Impianti e macchinari del patrimonio indisponibile in concessione</t>
  </si>
  <si>
    <t>SP-ATT-B.2.4_FA_conc</t>
  </si>
  <si>
    <t>Fondo ammortamento Impianti e macchinari del patrimonio indisponibile non in concessione</t>
  </si>
  <si>
    <t>SP-ATT-B.2.4_FA_NOconc</t>
  </si>
  <si>
    <t>Fondo ammortamento Attrezzature del patrimonio indisponibile</t>
  </si>
  <si>
    <t>SP-ATT-B.2.5_FA</t>
  </si>
  <si>
    <t>Fondo ammortamento Attrezzature del patrimonio indisponibile in concessione</t>
  </si>
  <si>
    <t>SP-ATT-B.2.5_FA_conc</t>
  </si>
  <si>
    <t>Fondo ammortamento Attrezzature del patrimonio indisponibile non in concessione</t>
  </si>
  <si>
    <t>SP-ATT-B.2.5_FA_NOconc</t>
  </si>
  <si>
    <t>Fondo ammortamento Mezzi di trasporto del patrimonio indisponibile (non militari)</t>
  </si>
  <si>
    <t>SP-ATT-B.2.6_FA</t>
  </si>
  <si>
    <t>Fondo ammortamento Mezzi di trasporto del patrimonio indisponibile (non militari) in concessione</t>
  </si>
  <si>
    <t>SP-ATT-B.2.6_FA_conc</t>
  </si>
  <si>
    <t>Fondo ammortamento Mezzi di trasporto del patrimonio indisponibile (non militari) non in concessione</t>
  </si>
  <si>
    <t>SP-ATT-B.2.6_FA_NOconc</t>
  </si>
  <si>
    <t>Fondo ammortamento Macchine per ufficio e hardware del patrimonio indisponibile</t>
  </si>
  <si>
    <t>SP-ATT-B.2.7_FA</t>
  </si>
  <si>
    <t>Fondo ammortamento Macchine per ufficio e hardware del patrimonio indisponibile in concessione</t>
  </si>
  <si>
    <t>SP-ATT-B.2.7_FA_conc</t>
  </si>
  <si>
    <t>Fondo ammortamento Macchine per ufficio e hardware del patrimonio indisponibile non in concessione</t>
  </si>
  <si>
    <t>SP-ATT-B.2.7_FA_NOconc</t>
  </si>
  <si>
    <t>Fondo ammortamento Miniere, cave e torbiere</t>
  </si>
  <si>
    <t>SP-ATT-B.2.8_FA</t>
  </si>
  <si>
    <t>Fondo ammortamento Miniere, cave e torbiere in concessione</t>
  </si>
  <si>
    <t>SP-ATT-B.2.8_FA_conc</t>
  </si>
  <si>
    <t>Fondo ammortamento Miniere, cave e torbiere non in concessione</t>
  </si>
  <si>
    <t>SP-ATT-B.2.8_FA_NOconc</t>
  </si>
  <si>
    <t>Fondo ammortamento Caserme</t>
  </si>
  <si>
    <t>SP-ATT-B.2.9_FA</t>
  </si>
  <si>
    <t>Fondo ammortamento Caserme in concessione</t>
  </si>
  <si>
    <t>SP-ATT-B.2.9_FA_conc</t>
  </si>
  <si>
    <t>Fondo ammortamento Caserme non in concessione</t>
  </si>
  <si>
    <t>SP-ATT-B.2.9_FA_NOconc</t>
  </si>
  <si>
    <t>Fondo ammortamento Armamenti, aeromobili e mezzi terrestri militari, navi da guerra</t>
  </si>
  <si>
    <t>SP-ATT-B.2.10_FA</t>
  </si>
  <si>
    <t>Fondo ammortamento Armamenti, aeromobili e mezzi terrestri militari, navi da guerra in concessione</t>
  </si>
  <si>
    <t>SP-ATT-B.2.10_FA_conc</t>
  </si>
  <si>
    <t>Fondo ammortamento Armamenti, aeromobili e mezzi terrestri militari, navi da guerra non in concessione</t>
  </si>
  <si>
    <t>SP-ATT-B.2.10_FA_NOconc</t>
  </si>
  <si>
    <t>Fondo ammortamento Foreste</t>
  </si>
  <si>
    <t>SP-ATT-B.2.12_FA</t>
  </si>
  <si>
    <t>Fondo ammortamento Foreste in concessione</t>
  </si>
  <si>
    <t>SP-ATT-B.2.12_FA_conc</t>
  </si>
  <si>
    <t>Fondo ammortamento Foreste non in concessione</t>
  </si>
  <si>
    <t>SP-ATT-B.2.12_FA_NOconc</t>
  </si>
  <si>
    <t>Fondo ammortamento Altri beni del patrimonio indisponibile</t>
  </si>
  <si>
    <t>Fondo ammortamento Altri beni del patrimonio indisponibile in concessione</t>
  </si>
  <si>
    <t>Fondo ammortamento Altri beni del patrimonio indisponibile non in concessione</t>
  </si>
  <si>
    <t>Fondi ammortamento di beni del patrimonio disponibile</t>
  </si>
  <si>
    <t>Fondo ammortamento Investimenti immobiliari</t>
  </si>
  <si>
    <t>SP-ATT-B.3.1_FA</t>
  </si>
  <si>
    <t>Fondo ammortamento Investimenti immobiliari acquisiti con leasing finanziario</t>
  </si>
  <si>
    <t>SP-ATT-B.3.1_FA_Leas</t>
  </si>
  <si>
    <t>Fondo ammortamento Investimenti immobiliari non acquisiti con leasing finanziario</t>
  </si>
  <si>
    <t>SP-ATT-B.3.1_FA_NOleas</t>
  </si>
  <si>
    <t>Fondo ammortamento Fabbricati non destinati a sede di uffici pubblici o all'erogazione di servizi pubblici</t>
  </si>
  <si>
    <t>SP-ATT-B.3.3_FA</t>
  </si>
  <si>
    <t>Fondo ammortamento Fabbricati non destinati ad uffici pubblici o all'erogazione di servizi pubblici acquisiti con leasing finanziario</t>
  </si>
  <si>
    <t>SP-ATT-B.3.3_FA_Leas</t>
  </si>
  <si>
    <t>Fondo ammortamento Fabbricati non destinati ad uffici pubblici o all'erogazione di servizi pubblici non acquisiti con leasing finanziario</t>
  </si>
  <si>
    <t>SP-ATT-B.3.3_FA_NOleas</t>
  </si>
  <si>
    <t>Fondo ammortamento Impianti e macchinari del patrimonio disponibile</t>
  </si>
  <si>
    <t>SP-ATT-B.3.4_FA</t>
  </si>
  <si>
    <t>Fondo ammortamento Impianti e macchinari del patrimonio disponibile acquisiti con leasing finanziario</t>
  </si>
  <si>
    <t>SP-ATT-B.3.4_FA_Leas</t>
  </si>
  <si>
    <t>Fondo ammortamento Impianti e macchinari del patrimonio disponibile non acquisiti con leasing finanziario</t>
  </si>
  <si>
    <t>SP-ATT-B.3.4_FA_NOleas</t>
  </si>
  <si>
    <t>Fondo ammortamento Attrezzature del patrimonio disponibile</t>
  </si>
  <si>
    <t>SP-ATT-B.3.5_FA</t>
  </si>
  <si>
    <t>Fondo ammortamento Attrezzature del patrimonio disponibile acquisite con leasing finanziario</t>
  </si>
  <si>
    <t>SP-ATT-B.3.5_FA_Leas</t>
  </si>
  <si>
    <t>Fondo ammortamento Attrezzature del patrimonio disponibile non acquisite con leasing finanziario</t>
  </si>
  <si>
    <t>SP-ATT-B.3.5_FA_NOleas</t>
  </si>
  <si>
    <t>Fondo ammortamento Mezzi di trasporto del patrimonio disponibile (non militari)</t>
  </si>
  <si>
    <t>SP-ATT-B.3.6_FA</t>
  </si>
  <si>
    <t>Fondo ammortamento Mezzi di trasporto del patrimonio disponibile (non militari) acquisiti con leasing finanziario</t>
  </si>
  <si>
    <t>SP-ATT-B.3.6_FA_Leas</t>
  </si>
  <si>
    <t>Fondo ammortamento Mezzi di trasporto del patrimonio disponibile (non militari) non acquisiti con leasing finanziario</t>
  </si>
  <si>
    <t>SP-ATT-B.3.6_FA_NOleas</t>
  </si>
  <si>
    <t>Fondo ammortamento Macchine per ufficio e hardware del patrimonio disponibile</t>
  </si>
  <si>
    <t>SP-ATT-B.3.7_FA</t>
  </si>
  <si>
    <t>Fondo ammortamento Macchine per ufficio e hardware del patrimonio disponibile acquisiti con leasing finanziario</t>
  </si>
  <si>
    <t>SP-ATT-B.3.7_FA_Leas</t>
  </si>
  <si>
    <t>Fondo ammortamento Macchine per ufficio e hardware del patrimonio disponibile non acquisiti con leasing finanziario</t>
  </si>
  <si>
    <t>SP-ATT-B.3.7_FA_NOleas</t>
  </si>
  <si>
    <t>Fondo ammortamento Mobili e arredi del patrimonio disponibile</t>
  </si>
  <si>
    <t>SP-ATT-B.3.8_FA</t>
  </si>
  <si>
    <t>Fondo ammortamento Mobili e arredi del patrimonio disponibile acquisiti con leasing finanziario</t>
  </si>
  <si>
    <t>SP-ATT-B.3.8_FA_Leas</t>
  </si>
  <si>
    <t>Fondo ammortamento Mobili e arredi del patrimonio disponibile non acquisiti con leasing finanziario</t>
  </si>
  <si>
    <t>SP-ATT-B.3.8_FA_NOleas</t>
  </si>
  <si>
    <t>Fondo ammortamento Attività biologiche</t>
  </si>
  <si>
    <t>SP-ATT-B.3.9_FA</t>
  </si>
  <si>
    <t>Fondo ammortamento Attività biologiche acquisite con leasing finanziario</t>
  </si>
  <si>
    <t>SP-ATT-B.3.9_FA_Leas</t>
  </si>
  <si>
    <t>Fondo ammortamento Attività biologiche non acquisite con leasing finanziario</t>
  </si>
  <si>
    <t>SP-ATT-B.3.9_FA_NOleas</t>
  </si>
  <si>
    <t>Fondo ammortamento Atri beni del patrimonio disponibile</t>
  </si>
  <si>
    <t>SP-ATT-B.3.10_FA</t>
  </si>
  <si>
    <t>Fondo ammortamento Atri beni del patrimonio disponibile acquisiti con leasing finanziario</t>
  </si>
  <si>
    <t>SP-ATT-B.3.10_FA_Leas</t>
  </si>
  <si>
    <t>Fondo ammortamento Atri beni del patrimonio disponibile non acquisiti con leasing finanziario</t>
  </si>
  <si>
    <t>SP-ATT-B.3.10_FA_NOleas</t>
  </si>
  <si>
    <t>Risconti passivi pluriennali e altre passività non correnti</t>
  </si>
  <si>
    <t>Risconti passivi pluriennali (non correnti)</t>
  </si>
  <si>
    <t>SP-PASS-G.1</t>
  </si>
  <si>
    <t>Diritti da Concessioni di servizi non correnti</t>
  </si>
  <si>
    <t>SP-PASS-G.2</t>
  </si>
  <si>
    <t>PASSIVITA' CORRENTI</t>
  </si>
  <si>
    <t>Debiti per emissione di titoli del debito pubblico a breve termine</t>
  </si>
  <si>
    <t>SP-PASS-H.1</t>
  </si>
  <si>
    <t>Debiti verso banche a breve termine</t>
  </si>
  <si>
    <t>SP-PASS-H.2</t>
  </si>
  <si>
    <t>Debiti verso Tesoreria dello Stato a breve termine</t>
  </si>
  <si>
    <t>SP-PASS-H.3</t>
  </si>
  <si>
    <t>Debiti correnti verso altre amministrazioni pubbliche</t>
  </si>
  <si>
    <t>SP-PASS-H.4</t>
  </si>
  <si>
    <t>Debiti correnti per trasferimenti concessi e non erogati ad amministrazioni pubblliche</t>
  </si>
  <si>
    <t>SP-PASS-H.4.1</t>
  </si>
  <si>
    <t>Debiti correnti per trasferimenti condizionati ricevuti da amministrazioni pubblliche</t>
  </si>
  <si>
    <t>SP-PASS-H.4.2</t>
  </si>
  <si>
    <t>Altri debiti correnti verso amministrazioni pubbliche</t>
  </si>
  <si>
    <t>SP-PASS-H.4.3</t>
  </si>
  <si>
    <t>Debiti correnti verso altri finanziatori</t>
  </si>
  <si>
    <t>SP-PASS-H.5</t>
  </si>
  <si>
    <t xml:space="preserve">Debiti correnti verso concessionari di servizi </t>
  </si>
  <si>
    <t>SP-PASS-H.6</t>
  </si>
  <si>
    <t xml:space="preserve">Debiti correnti verso concessionari di servizi (modello della passività finanziaria) </t>
  </si>
  <si>
    <t>SP-PASS-H.6.1</t>
  </si>
  <si>
    <t>Debiti correnti per conferimento di un diritto relativo a servizi in concessione (Modello del conferimento di un diritto al concessionario)</t>
  </si>
  <si>
    <t>SP-PASS-H.6.2</t>
  </si>
  <si>
    <t>Debiti correnti verso fornitori</t>
  </si>
  <si>
    <t>SP-PASS-H.7</t>
  </si>
  <si>
    <t>Debiti correnti per Acconti passivi</t>
  </si>
  <si>
    <t>SP-PASS-H.8</t>
  </si>
  <si>
    <t>Debiti correnti verso altri</t>
  </si>
  <si>
    <t>SP-PASS-H.9</t>
  </si>
  <si>
    <t>Fondi (correnti)</t>
  </si>
  <si>
    <t>Fondo per trattamento di quiescenza e TFR (correnti)</t>
  </si>
  <si>
    <t>SP-PASS-I.1</t>
  </si>
  <si>
    <t>Fondo imposte (correnti)</t>
  </si>
  <si>
    <t>SP-PASS-I.2</t>
  </si>
  <si>
    <t>Altri fondi (correnti)</t>
  </si>
  <si>
    <t>SP-PASS-I.3</t>
  </si>
  <si>
    <t>Ratei, risconti passivi annuali e altre passività correnti</t>
  </si>
  <si>
    <t>SP-PASS-L.1</t>
  </si>
  <si>
    <t>Risconti passivi annuali (correnti)</t>
  </si>
  <si>
    <t>SP-PASS-L.2</t>
  </si>
  <si>
    <t>Diritti da Concessioni di servizi correnti</t>
  </si>
  <si>
    <t>SP-PASS-L.3</t>
  </si>
  <si>
    <t>A) PROVENTI E RICAVI DELLA GESTIONE OPERATIVA</t>
  </si>
  <si>
    <t>Proventi da tributi</t>
  </si>
  <si>
    <t>CE-A.1</t>
  </si>
  <si>
    <t>Proventi da contributi per prestazioni sociali</t>
  </si>
  <si>
    <t>CE-A.2</t>
  </si>
  <si>
    <t>Proventi da trasferimenti </t>
  </si>
  <si>
    <t>Trasferimenti attivi in conto esercizio</t>
  </si>
  <si>
    <t>CE-A.3.1</t>
  </si>
  <si>
    <t>Trasferimenti attivi per compartecipazione, devoluzione e perequazione di tributi</t>
  </si>
  <si>
    <t xml:space="preserve">Trasferimenti attivi in conto investimenti </t>
  </si>
  <si>
    <t>CE-A.3.2</t>
  </si>
  <si>
    <t>Ricavi delle vendite e prestazioni e proventi da servizi 
pubblici</t>
  </si>
  <si>
    <t>Ricavi della vendita di beni</t>
  </si>
  <si>
    <t>CE-A.4.1</t>
  </si>
  <si>
    <t>Ricavi e proventi dalla prestazione di servizi</t>
  </si>
  <si>
    <t>CE-A.4.2</t>
  </si>
  <si>
    <t>Ricavi per lavori in corso su ordinazione</t>
  </si>
  <si>
    <t>CE-A.4.3</t>
  </si>
  <si>
    <t>Ricavi da partecipazioni</t>
  </si>
  <si>
    <t>CE-A.5</t>
  </si>
  <si>
    <t>Altri proventi e ricavi diversi</t>
  </si>
  <si>
    <t>CE-A.6</t>
  </si>
  <si>
    <t>B) COSTI E ONERI DELLA GESTIONE OPERATIVA</t>
  </si>
  <si>
    <t>Costi per acquisto di materie prime, materiali di consumo e merci</t>
  </si>
  <si>
    <t>CE-B.7</t>
  </si>
  <si>
    <t>Costi per acquisto di materie prime</t>
  </si>
  <si>
    <t>Costi per acquisto di materiali di consumo</t>
  </si>
  <si>
    <t>Costi per acquisto di merci</t>
  </si>
  <si>
    <t>(+/-) Variazioni delle rimanenze di materie prime, materiali di consumo e merci</t>
  </si>
  <si>
    <t>CE-B.8</t>
  </si>
  <si>
    <t>Variazioni delle rimanenze di materie prime</t>
  </si>
  <si>
    <t>Variazioni delle rimanenze di materiali di consumo</t>
  </si>
  <si>
    <t>Variazioni delle rimanenze di merci</t>
  </si>
  <si>
    <t>Costi per acquisto di servizi </t>
  </si>
  <si>
    <t>CE-B.9</t>
  </si>
  <si>
    <t>Acquisti di servizi non sanitari</t>
  </si>
  <si>
    <t>Acquisti di servizi sanitari</t>
  </si>
  <si>
    <t>Acquisti di servizi per trasferimenti in natura</t>
  </si>
  <si>
    <t>Costi per utilizzo di beni di terzi</t>
  </si>
  <si>
    <t>CE-B.10</t>
  </si>
  <si>
    <t>Fitti, noleggi e locazioni passive</t>
  </si>
  <si>
    <t>Costi per concessioni, diritti reali di godimento e servitù onerose</t>
  </si>
  <si>
    <t>Altri costi per godimento di beni di terzi</t>
  </si>
  <si>
    <t>Oneri da trasferimenti </t>
  </si>
  <si>
    <t>Trasferimenti passivi in conto esercizio</t>
  </si>
  <si>
    <t>CE-B.11.1</t>
  </si>
  <si>
    <t>Trasferimenti passivi in conto investimenti</t>
  </si>
  <si>
    <t>CE-B.11.2</t>
  </si>
  <si>
    <t>CE-B.12</t>
  </si>
  <si>
    <t>Retribuzioni fisse e accessorie</t>
  </si>
  <si>
    <t xml:space="preserve">Oneri sociali sulle retribuzioni a carico del datore di lavoro </t>
  </si>
  <si>
    <t xml:space="preserve">Oneri per Trattamento di fine rapporto </t>
  </si>
  <si>
    <t xml:space="preserve">Oneri per Trattamento di quiescenza </t>
  </si>
  <si>
    <t>Costi diversi del personale</t>
  </si>
  <si>
    <t>Ammortamenti immobilizzazioni immateriali e avviamento</t>
  </si>
  <si>
    <t>CE-B.13</t>
  </si>
  <si>
    <t>Ammortamenti Diritti di brevetto industriale e diritti di utilizzazione di opere dell'ingegno</t>
  </si>
  <si>
    <t>Ammortamenti Diritti di brevetto industriale e diritti di utilizzazione di opere dell'ingegno acquisiti con leasing finanziario</t>
  </si>
  <si>
    <t>Ammortamenti Diritti di brevetto industriale e diritti di utilizzazione di opere dell'ingegno in concessione a terzi</t>
  </si>
  <si>
    <t>Ammortamenti Diritti di brevetto industriale e diritti di utilizzazione di opere dell'ingegno non in concessione e non acquisiti con leasing finanziario</t>
  </si>
  <si>
    <t>Ammortamenti Concessioni, licenze, marchi</t>
  </si>
  <si>
    <t>Ammortamenti Concessioni, licenze, marchi acquisiti con leasing finanziario</t>
  </si>
  <si>
    <t>Ammortamenti Concessioni, licenze, marchi in concessione a terzi</t>
  </si>
  <si>
    <t>Ammortamenti Concessioni, licenze, marchi non in concessione e non acquisiti con leasing finanziario</t>
  </si>
  <si>
    <t>Ammortamenti Altri diritti</t>
  </si>
  <si>
    <t>Ammortamenti Altri diritti acquisiti con leasing finanziario</t>
  </si>
  <si>
    <t>Ammortamenti Altri diritti in concessione a terzi</t>
  </si>
  <si>
    <t>Ammortamenti Altri diritti non in concessione e non acquisiti con leasing finanziario</t>
  </si>
  <si>
    <t>Ammortamenti Avviamento</t>
  </si>
  <si>
    <t>Ammortamenti Avviamento acquisito con leasing finanziario</t>
  </si>
  <si>
    <t>Ammortamenti Avviamento in concessione a terzi</t>
  </si>
  <si>
    <t>Ammortamenti Avviamento non in concessione e non acquisito con leasing finanziario</t>
  </si>
  <si>
    <t>Ammortamenti altre immobilizzazioni immateriali</t>
  </si>
  <si>
    <t>Ammortamenti altre immobilizzazioni immateriali acquisiti con leasing finanziario</t>
  </si>
  <si>
    <t>Ammortamenti altre immobilizzazioni immateriali in concessione a terzi</t>
  </si>
  <si>
    <t>Ammortamenti altre immobilizzazioni immateriali non in concessione e non acquisiti con leasing finanziario</t>
  </si>
  <si>
    <t>Ammortamenti immobilizzazioni materiali</t>
  </si>
  <si>
    <t>Ammortamenti Beni demaniali</t>
  </si>
  <si>
    <t>Ammortamenti Fabbricati demaniali</t>
  </si>
  <si>
    <t>Ammortamenti Fabbricati demaniali in concessione</t>
  </si>
  <si>
    <t>Ammortamenti Fabbricati demaniali non in concessione</t>
  </si>
  <si>
    <t>Ammortamenti Strade e autostrade (demanio stradale)</t>
  </si>
  <si>
    <t>Ammortamenti Strade e autostrade (demanio stradale) in concessione</t>
  </si>
  <si>
    <t>Ammortamenti Strade e autostrade (demanio stradale) non in concessione</t>
  </si>
  <si>
    <t>Ammortamenti Strade ferrate non militari (demanio ferroviario)</t>
  </si>
  <si>
    <t>Ammortamenti Strade ferrate non militari (demanio ferroviario) in concessione</t>
  </si>
  <si>
    <t>Ammortamenti Strade ferrate non militari (demanio ferroviario) non in concessione</t>
  </si>
  <si>
    <t>Ammortamenti Opere destinate alla difesa nazionale (Demanio militare)</t>
  </si>
  <si>
    <t>Ammortamenti Opere destinate alla difesa nazionale - porti, aerodromi e strade ferrate militari in concessione</t>
  </si>
  <si>
    <t>Ammortamenti Opere destinate alla difesa nazionale - porti, aerodromi e strade ferrate militari non in concessione</t>
  </si>
  <si>
    <t>Ammortamenti Altre opere permanenti per la difesa nazionale in concessione</t>
  </si>
  <si>
    <t>Ammortamenti Altre opere permanenti per la difesa nazionale non in concessione</t>
  </si>
  <si>
    <t>Ammortamenti Aerodromi non militari (demanio aeronautico)</t>
  </si>
  <si>
    <t>Ammortamenti Aerodromi non militari (demanio aeronautico) in concessione</t>
  </si>
  <si>
    <t>Ammortamenti Aerodromi non militari (demanio aeronautico) non in concessione</t>
  </si>
  <si>
    <t>Ammortamenti Porti non militari (parte del demanio marittimo)</t>
  </si>
  <si>
    <t>Ammortamenti Porti non militari in concessione</t>
  </si>
  <si>
    <t>Ammortamenti Porti non militari non in concessione</t>
  </si>
  <si>
    <t>Ammortamenti Acquedotti pubblici e infrastrutture idrauliche</t>
  </si>
  <si>
    <t>Ammortamenti Acquedotti pubblici e infrastrutture idrauliche in concessione</t>
  </si>
  <si>
    <t>Ammortamenti Acquedotti pubblici e infrastrutture idrauliche non in concessione</t>
  </si>
  <si>
    <t>Ammortamento manutenzioni conservative pluriennali beni mobili del demanio culturale (collezioni)</t>
  </si>
  <si>
    <t>Ammortamento manutenzioni conservative pluriennali beni mobili del demanio culturale (collezioni) in concessione</t>
  </si>
  <si>
    <t>Ammortamento manutenzioni conservative pluriennali beni mobili del demanio culturale (collezioni) non in concessione</t>
  </si>
  <si>
    <t>Ammortamento manutenzioni conservative pluriennali beni immobili del demanio culturale</t>
  </si>
  <si>
    <t>Ammortamento manutenzioni conservative pluriennali beni immobili del demanio culturale in concessione</t>
  </si>
  <si>
    <t>Ammortamento manutenzioni conservative pluriennali beni immobili del demanio culturale non in concessione</t>
  </si>
  <si>
    <t>Ammortamenti Cimiteri comunali</t>
  </si>
  <si>
    <t>Ammortamenti Cimiteri comunali in concessione</t>
  </si>
  <si>
    <t>Ammortamenti Cimiteri comunali non in concessione</t>
  </si>
  <si>
    <t>Ammortamenti Mercati comunali</t>
  </si>
  <si>
    <t>Ammortamenti Mercati comunali in concessione</t>
  </si>
  <si>
    <t>Ammortamenti Mercati comunali non in concessione</t>
  </si>
  <si>
    <t>Ammortamenti Altri beni demaniali</t>
  </si>
  <si>
    <t>Ammortamenti Altri beni del demanio marittimo in concessione</t>
  </si>
  <si>
    <t>Ammortamenti Altri beni del demanio marittimo non in concessione</t>
  </si>
  <si>
    <t>Ammortamenti Beni del demanio idrico in concessione</t>
  </si>
  <si>
    <t>Ammortamenti Beni del demanio idrico non in concessione</t>
  </si>
  <si>
    <t>Ammortamenti Altri beni demaniali in concessione</t>
  </si>
  <si>
    <t>Ammortamenti Altri beni demaniali non in concessione</t>
  </si>
  <si>
    <t>Ammortamenti Beni del patrimonio indisponibile</t>
  </si>
  <si>
    <t>Ammortamenti Mobili e arredi di fabbricati destinati a pubblici uffici o all'erogazione di servizi pubblici</t>
  </si>
  <si>
    <t>Ammortamenti Mobili e arredi di fabbricati destinati a pubblici uffici o all'erogazione di servizi pubblici in concessione</t>
  </si>
  <si>
    <t>Ammortamenti Mobili e arredi di fabbricati destinati a pubblici uffici o all'erogazione di servizi pubblici non in concessione</t>
  </si>
  <si>
    <t>Ammortamenti Fabbricati destinati a sede di pubblici uffici o all'erogazione di servizi pubblici (non militari)</t>
  </si>
  <si>
    <t>Ammortamenti Fabbricati destinati a sede di pubblici uffici o all'erogazione di servizi pubblici (non militari) in concessione</t>
  </si>
  <si>
    <t>Ammortamenti Fabbricati destinati a sede di pubblici uffici o all'erogazione di servizi pubblici (non militari) non in concessione</t>
  </si>
  <si>
    <t>Ammortamenti Impianti e macchinari del patrimonio indisponibile</t>
  </si>
  <si>
    <t>Ammortamenti Impianti e macchinari del patrimonio indisponibile in concessione</t>
  </si>
  <si>
    <t>Ammortamenti Impianti e macchinari del patrimonio indisponibile non in concessione</t>
  </si>
  <si>
    <t>Ammortamenti Attrezzature del patrimonio indisponibile</t>
  </si>
  <si>
    <t>Ammortamenti Attrezzature del patrimonio indisponibile in concessione</t>
  </si>
  <si>
    <t>Ammortamenti Attrezzature del patrimonio indisponibile non in concessione</t>
  </si>
  <si>
    <t>Ammortamenti Mezzi di trasporto del patrimonio indisponibile (non militari)</t>
  </si>
  <si>
    <t>Ammortamenti Mezzi di trasporto del patrimonio indisponibile (non militari) in concessione</t>
  </si>
  <si>
    <t>Ammortamenti Mezzi di trasporto del patrimonio indisponibile (non militari) non in concessione</t>
  </si>
  <si>
    <t>Ammortamenti Macchine per ufficio e hardware del patrimonio indisponibile</t>
  </si>
  <si>
    <t>Ammortamenti Macchine per ufficio e hardware del patrimonio indisponibile in concessione</t>
  </si>
  <si>
    <t>Ammortamenti Macchine per ufficio e hardware del patrimonio indisponibile non in concessione</t>
  </si>
  <si>
    <t>Ammortamenti Miniere, cave e torbiere</t>
  </si>
  <si>
    <t>Ammortamenti Miniere, cave e torbiere in concessione</t>
  </si>
  <si>
    <t>Ammortamenti Miniere, cave e torbiere non in concessione</t>
  </si>
  <si>
    <t>Ammortamenti Caserme</t>
  </si>
  <si>
    <t>Ammortamenti Caserme in concessione</t>
  </si>
  <si>
    <t>Ammortamenti Caserme non in concessione</t>
  </si>
  <si>
    <t>Ammortamenti Armamenti, aeromobili e mezzi terrestri militari, navi da guerra</t>
  </si>
  <si>
    <t>Ammortamenti Armamenti, aeromobili e mezzi terrestri militari, navi da guerra in concessione</t>
  </si>
  <si>
    <t>Ammortamenti Armamenti, aeromobili e mezzi terrestri militari, navi da guerra non in concessione</t>
  </si>
  <si>
    <t>Ammortamento manutenzioni conservative pluriennali beni culturali non demaniali</t>
  </si>
  <si>
    <t>Ammortamento manutenzioni conservative pluriennali beni culturali non demaniali in concessione</t>
  </si>
  <si>
    <t>Ammortamento manutenzioni conservative pluriennali beni culturali non demaniali non in concessione</t>
  </si>
  <si>
    <t>Ammortamenti Altri beni del patrimonio indisponibile</t>
  </si>
  <si>
    <t>Ammortamenti Altri beni del patrimonio indisponibile in concessione</t>
  </si>
  <si>
    <t>Ammortamenti Altri beni del patrimonio indisponibile non in concessione</t>
  </si>
  <si>
    <t>Ammortamenti Beni del patrimonio disponibile</t>
  </si>
  <si>
    <t>Ammortamenti Investimenti immobiliari</t>
  </si>
  <si>
    <t>Ammortamenti Investimenti immobiliari acquisiti con leasing finanziario</t>
  </si>
  <si>
    <t>Ammortamenti Investimenti immobiliari non acquisiti con leasing finanziario</t>
  </si>
  <si>
    <t>Ammortamenti Fabbricati non destinati a sede di uffici pubblici</t>
  </si>
  <si>
    <t>Ammortamenti Fabbricati non destinati a sede di uffici pubblici acquisiti con leasing finanziario</t>
  </si>
  <si>
    <t>Ammortamenti Fabbricati non destinati a sede di uffici pubblici non acquisiti con leasing finanziario</t>
  </si>
  <si>
    <t>Ammortamenti Impianti e macchinari</t>
  </si>
  <si>
    <t>Ammortamenti Impianti e macchinari acquisiti con leasing finanziario</t>
  </si>
  <si>
    <t>Ammortamenti Impianti e macchinari non acquisiti con leasing finanziario</t>
  </si>
  <si>
    <t>Ammortamenti Attrezzature</t>
  </si>
  <si>
    <t>Ammortamenti Attrezzature acquisite con leasing finanziario</t>
  </si>
  <si>
    <t>Ammortamenti Attrezzature non acquisite con leasing finanziario</t>
  </si>
  <si>
    <t>Ammortamenti Mezzi di trasporto (non militari)</t>
  </si>
  <si>
    <t>Ammortamenti Mezzi di trasporto (non militari) acquisiti con leasing finanziario</t>
  </si>
  <si>
    <t>Ammortamenti Mezzi di trasporto (non militari) non acquisiti con leasing finanziario</t>
  </si>
  <si>
    <t>Ammortamenti Macchine per ufficio e hardware</t>
  </si>
  <si>
    <t>Ammortamenti Macchine per ufficio e hardware acquisiti con leasing finanziario</t>
  </si>
  <si>
    <t>Ammortamenti Macchine per ufficio e hardware non acquisiti con leasing finanziario</t>
  </si>
  <si>
    <t>Ammortamenti Mobili e arredi (non di pertinenza di pubblici uffici)</t>
  </si>
  <si>
    <t>Ammortamenti Mobili e arredi (non di pertinenza di pubblici uffici) acquisiti con leasing finanziario</t>
  </si>
  <si>
    <t>Ammortamenti Mobili e arredi (non di pertinenza di pubblici uffici) non acquisiti con leasing finanziario</t>
  </si>
  <si>
    <t>Ammortamenti Attività biologiche</t>
  </si>
  <si>
    <t>Ammortamenti Attività biologiche acquisite con leasing finanziario</t>
  </si>
  <si>
    <t>Ammortamenti Attività biologiche non acquisite con leasing finanziario</t>
  </si>
  <si>
    <t>Ammortamenti Altre immobilizzazioni materiali</t>
  </si>
  <si>
    <t>Ammortamenti Altre immobilizzazioni materiali acquisite con leasing finanziario</t>
  </si>
  <si>
    <t>Ammortamenti Altre immobilizzazioni materiali non acquisite con leasing finanziario</t>
  </si>
  <si>
    <t>CE-B.14</t>
  </si>
  <si>
    <t>Accantonamenti per imposte</t>
  </si>
  <si>
    <t>Oneri diversi della gestione</t>
  </si>
  <si>
    <t>CE-B.15</t>
  </si>
  <si>
    <t>Imposte e tasse della gestione a carico dell'ente</t>
  </si>
  <si>
    <t>Multe, ammende, sanzioni e oblazioni a carico dell'ente</t>
  </si>
  <si>
    <t>Perdite su crediti</t>
  </si>
  <si>
    <t>Minusvalenze da alienazione di partecipazioni</t>
  </si>
  <si>
    <t>Interessi passivi di mora</t>
  </si>
  <si>
    <t xml:space="preserve">Altri costi e oneri della gestione ordinaria </t>
  </si>
  <si>
    <t>(+/-) Variazioni nelle rimanenze di semilavorati, prodotti in corso di lavorazione e di prodotti finiti</t>
  </si>
  <si>
    <t>CE-B.16</t>
  </si>
  <si>
    <t>(‐) Incrementi di immobilizzazioni per lavori interni</t>
  </si>
  <si>
    <t>CE-B.17</t>
  </si>
  <si>
    <t>C) RETTIFICHE DI VALORE DI ATTIVITA' E PASSIVITA'</t>
  </si>
  <si>
    <t>CE-C.18</t>
  </si>
  <si>
    <t xml:space="preserve">Rivalutazioni immobilizzazioni immateriali </t>
  </si>
  <si>
    <t xml:space="preserve">Rivalutazioni immobilizzazioni materiali </t>
  </si>
  <si>
    <t xml:space="preserve">Rivalutazioni immobilizzazioni finanziarie </t>
  </si>
  <si>
    <t>Altre rettifiche positive di attività</t>
  </si>
  <si>
    <t>CE-C.19</t>
  </si>
  <si>
    <t xml:space="preserve">Svalutazioni immobilizzazioni immateriali </t>
  </si>
  <si>
    <t xml:space="preserve">Svalutazioni immobilizzazioni materiali </t>
  </si>
  <si>
    <t xml:space="preserve">Svalutazioni immobilizzazioni finanziarie </t>
  </si>
  <si>
    <t>Altre rettifiche negative di attività</t>
  </si>
  <si>
    <t>D) RICAVI E COSTI DELLA GESTIONE FINANZIARIA</t>
  </si>
  <si>
    <t>Interessi attivi</t>
  </si>
  <si>
    <t>CE-D.20</t>
  </si>
  <si>
    <t xml:space="preserve">Interessi attivi da finanziamenti erogati </t>
  </si>
  <si>
    <t>Interessi attivi da titoli di debito detenuti</t>
  </si>
  <si>
    <t>Altri interessi attivi della gestione finanziaria</t>
  </si>
  <si>
    <t>Altri ricavi finanziari</t>
  </si>
  <si>
    <t>CE-D.21</t>
  </si>
  <si>
    <t>Altri ricavi finanziari da partecipazioni temporaneamente detenute e non strategiche</t>
  </si>
  <si>
    <t>Altri ricavi finanziari da titoli di debito detenuti</t>
  </si>
  <si>
    <t>Interessi passivi</t>
  </si>
  <si>
    <t>CE-D.22</t>
  </si>
  <si>
    <t>Interessi passivi da finanziamenti ricevuti</t>
  </si>
  <si>
    <t>Interessi passivi su titoli di debito emessi</t>
  </si>
  <si>
    <t>Altri interessi passivi di natura finanziaria</t>
  </si>
  <si>
    <t>Altri costi finanziari</t>
  </si>
  <si>
    <t>CE-D.23</t>
  </si>
  <si>
    <t>Minusvalenze da alienazione di partecipazioni temporaneamente detenute e non strategiche</t>
  </si>
  <si>
    <t>Altri costi finanziari da titoli di debito detenuti</t>
  </si>
  <si>
    <t>E) RICAVI/PROVENTI E COSTI/ONERI DELLA GESTIONE STRAORDINARIA</t>
  </si>
  <si>
    <t>Ricavi e proventi straordinari</t>
  </si>
  <si>
    <t>Sopravvenienze attive e insussistenze del passivo</t>
  </si>
  <si>
    <t>CE-E.24.1</t>
  </si>
  <si>
    <t>Altri ricavi e proventi straordinari</t>
  </si>
  <si>
    <t>CE-E.24.2</t>
  </si>
  <si>
    <t>Costi e oneri straordinari</t>
  </si>
  <si>
    <t>Sopravvenienze passive e insussistenze dell'attivo</t>
  </si>
  <si>
    <t>CE-E.25.1</t>
  </si>
  <si>
    <t>Altri costi e oneri straordinari</t>
  </si>
  <si>
    <t>CE-E.25.2</t>
  </si>
  <si>
    <t>IMPOSTE DI ESERCIZIO</t>
  </si>
  <si>
    <t>CE-26</t>
  </si>
  <si>
    <t>ITAS 1_ ALL. 1 STATO PATRIMONIALE</t>
  </si>
  <si>
    <t>A T T I V O</t>
  </si>
  <si>
    <t>Anno 2025 (dati in €)</t>
  </si>
  <si>
    <t xml:space="preserve">Codice </t>
  </si>
  <si>
    <r>
      <t>ATTIVIT</t>
    </r>
    <r>
      <rPr>
        <b/>
        <u/>
        <sz val="18"/>
        <color theme="1"/>
        <rFont val="Calibri"/>
        <family val="2"/>
      </rPr>
      <t>À</t>
    </r>
    <r>
      <rPr>
        <b/>
        <u/>
        <sz val="18"/>
        <color theme="1"/>
        <rFont val="Calibri"/>
        <family val="2"/>
        <scheme val="minor"/>
      </rPr>
      <t xml:space="preserve"> NON CORRENTI</t>
    </r>
  </si>
  <si>
    <t>Immobilizzazioni lorde TOTALI</t>
  </si>
  <si>
    <t>Fondi svalutazione</t>
  </si>
  <si>
    <t>Fondi ammortamento</t>
  </si>
  <si>
    <t>A</t>
  </si>
  <si>
    <t>Immobilizzazioni immateriali e avviamento [1] [2]</t>
  </si>
  <si>
    <t>Diritti di brevetto e utilizzazione opere dell'ingegno</t>
  </si>
  <si>
    <t>SP-ATT-A.1</t>
  </si>
  <si>
    <t>SP-ATT-A.2</t>
  </si>
  <si>
    <t>SP-ATT-A.3</t>
  </si>
  <si>
    <t>SP-ATT-A.4</t>
  </si>
  <si>
    <t>Immobilizzazioni in corso e acconti</t>
  </si>
  <si>
    <t>SP-ATT-A.5</t>
  </si>
  <si>
    <t>Altre</t>
  </si>
  <si>
    <t>SP-ATT-A.6</t>
  </si>
  <si>
    <t>Totale Immobilizzazioni immateriali e avviamento</t>
  </si>
  <si>
    <t>B</t>
  </si>
  <si>
    <t>Beni demaniali [2]</t>
  </si>
  <si>
    <t>SP-ATT-B.1.1</t>
  </si>
  <si>
    <t>Fabbricati</t>
  </si>
  <si>
    <t>SP-ATT-B.1.2</t>
  </si>
  <si>
    <t>Strade e autostrade</t>
  </si>
  <si>
    <t>SP-ATT-B.1.3</t>
  </si>
  <si>
    <t>Strade ferrate</t>
  </si>
  <si>
    <t>SP-ATT-B.1.4</t>
  </si>
  <si>
    <t>Opere destinate alla difesa nazionale</t>
  </si>
  <si>
    <t>SP-ATT-B.1.5</t>
  </si>
  <si>
    <t>Porti e aerodromi</t>
  </si>
  <si>
    <t>SP-ATT-B.1.6</t>
  </si>
  <si>
    <t>Acquedotti e infrastrutture idrauliche</t>
  </si>
  <si>
    <t>SP-ATT-B.1.7</t>
  </si>
  <si>
    <t>1.8</t>
  </si>
  <si>
    <t>Beni immobili culturali</t>
  </si>
  <si>
    <t>SP-ATT-B.1.8</t>
  </si>
  <si>
    <t>1.9</t>
  </si>
  <si>
    <t>Beni mobili culturali</t>
  </si>
  <si>
    <t>SP-ATT-B.1.9</t>
  </si>
  <si>
    <t>1.10</t>
  </si>
  <si>
    <t>Cimiteri</t>
  </si>
  <si>
    <t>SP-ATT-B.1.10</t>
  </si>
  <si>
    <t>1.11</t>
  </si>
  <si>
    <t>Mercati</t>
  </si>
  <si>
    <t>SP-ATT-B.1.11</t>
  </si>
  <si>
    <t>1.12</t>
  </si>
  <si>
    <t>Altri</t>
  </si>
  <si>
    <t>SP-ATT-B.1.12</t>
  </si>
  <si>
    <t>Beni patrimoniali indisponibili [2]</t>
  </si>
  <si>
    <t>SP-ATT-B.2.1</t>
  </si>
  <si>
    <t>SP-ATT-B.2.2</t>
  </si>
  <si>
    <t>Fabbricati destinati a sede di pubblici uffici</t>
  </si>
  <si>
    <t>SP-ATT-B.2.3</t>
  </si>
  <si>
    <t>SP-ATT-B.2.4</t>
  </si>
  <si>
    <t>SP-ATT-B.2.5</t>
  </si>
  <si>
    <t>2.6</t>
  </si>
  <si>
    <t>Mezzi di trasporto</t>
  </si>
  <si>
    <t>SP-ATT-B.2.6</t>
  </si>
  <si>
    <t>2.7</t>
  </si>
  <si>
    <t>Macchine per ufficio e hardware</t>
  </si>
  <si>
    <t>SP-ATT-B.2.7</t>
  </si>
  <si>
    <t>2.8</t>
  </si>
  <si>
    <t>SP-ATT-B.2.8</t>
  </si>
  <si>
    <t>2.9</t>
  </si>
  <si>
    <t>SP-ATT-B.2.9</t>
  </si>
  <si>
    <t>2.10</t>
  </si>
  <si>
    <t>Armamenti, aeromobili militari e navi da guerra</t>
  </si>
  <si>
    <t>SP-ATT-B.2.10</t>
  </si>
  <si>
    <t>2.11</t>
  </si>
  <si>
    <t>Beni culturali</t>
  </si>
  <si>
    <t>SP-ATT-B.2.11</t>
  </si>
  <si>
    <t>SP-ATT-B.2.12</t>
  </si>
  <si>
    <t>Beni patrimoniali disponibili [1]</t>
  </si>
  <si>
    <t>SP-ATT-B.3.1</t>
  </si>
  <si>
    <t>SP-ATT-B.3.2</t>
  </si>
  <si>
    <t>3.3</t>
  </si>
  <si>
    <t>SP-ATT-B.3.3</t>
  </si>
  <si>
    <t>3.4</t>
  </si>
  <si>
    <t>SP-ATT-B.3.4</t>
  </si>
  <si>
    <t>3.5</t>
  </si>
  <si>
    <t>SP-ATT-B.3.5</t>
  </si>
  <si>
    <t>3.6</t>
  </si>
  <si>
    <t>SP-ATT-B.3.6</t>
  </si>
  <si>
    <t>3.7</t>
  </si>
  <si>
    <t>SP-ATT-B.3.7</t>
  </si>
  <si>
    <t>3.8</t>
  </si>
  <si>
    <t>SP-ATT-B.3.8</t>
  </si>
  <si>
    <t>3.9</t>
  </si>
  <si>
    <t>SP-ATT-B.3.9</t>
  </si>
  <si>
    <t>3.10</t>
  </si>
  <si>
    <t>SP-ATT-B.3.10</t>
  </si>
  <si>
    <t>Totale Immobilizzazioni materiali</t>
  </si>
  <si>
    <t>C</t>
  </si>
  <si>
    <t>Immobilizzazioni Finanziarie</t>
  </si>
  <si>
    <t>Partecipazioni in società controllate</t>
  </si>
  <si>
    <t>SP-ATT-C.1</t>
  </si>
  <si>
    <t>Partecipazioni in società collegate</t>
  </si>
  <si>
    <t>SP-ATT-C.2</t>
  </si>
  <si>
    <t>Partecipazioni in altri organismi</t>
  </si>
  <si>
    <t>SP-ATT-C.3</t>
  </si>
  <si>
    <t>SP-ATT-C.4</t>
  </si>
  <si>
    <t>Crediti di natura tributaria</t>
  </si>
  <si>
    <t>SP-ATT-C.5</t>
  </si>
  <si>
    <t>Crediti per trasferimenti [3]</t>
  </si>
  <si>
    <t>SP-ATT-C.6</t>
  </si>
  <si>
    <t>SP-ATT-C.7</t>
  </si>
  <si>
    <t>SP-ATT-C.8</t>
  </si>
  <si>
    <t>Totale Immobilizzazioni finanziarie</t>
  </si>
  <si>
    <t>D</t>
  </si>
  <si>
    <t>Risconti</t>
  </si>
  <si>
    <t xml:space="preserve">Risconti attivi </t>
  </si>
  <si>
    <t>Totale Risconti</t>
  </si>
  <si>
    <r>
      <t>TOTALE ATTIVIT</t>
    </r>
    <r>
      <rPr>
        <b/>
        <sz val="14"/>
        <color theme="1"/>
        <rFont val="Calibri"/>
        <family val="2"/>
      </rPr>
      <t>À</t>
    </r>
    <r>
      <rPr>
        <b/>
        <sz val="14"/>
        <color theme="1"/>
        <rFont val="Calibri"/>
        <family val="2"/>
        <scheme val="minor"/>
      </rPr>
      <t xml:space="preserve"> NON CORRENTI</t>
    </r>
  </si>
  <si>
    <r>
      <t>ATTIVIT</t>
    </r>
    <r>
      <rPr>
        <b/>
        <u/>
        <sz val="18"/>
        <color theme="1"/>
        <rFont val="Calibri"/>
        <family val="2"/>
      </rPr>
      <t>À</t>
    </r>
    <r>
      <rPr>
        <b/>
        <u/>
        <sz val="18"/>
        <color theme="1"/>
        <rFont val="Calibri"/>
        <family val="2"/>
        <scheme val="minor"/>
      </rPr>
      <t xml:space="preserve"> CORRENTI</t>
    </r>
  </si>
  <si>
    <t>E</t>
  </si>
  <si>
    <t>Materie prime, sussidiarie e materiali di consumo</t>
  </si>
  <si>
    <t>Semilavorati e prodotti in corso di lavorazione</t>
  </si>
  <si>
    <t>Prodotti finiti e merci</t>
  </si>
  <si>
    <t>Totale Rimanenze e lavori in corso su ordinazione</t>
  </si>
  <si>
    <t>F</t>
  </si>
  <si>
    <t>Attività immateriali</t>
  </si>
  <si>
    <t>Attività materiali</t>
  </si>
  <si>
    <t>Attività finanziarie</t>
  </si>
  <si>
    <t>Totale Altre attività destinate alla vendita</t>
  </si>
  <si>
    <t>G</t>
  </si>
  <si>
    <t>Verso clienti e utenti</t>
  </si>
  <si>
    <t>Totale Crediti</t>
  </si>
  <si>
    <t>H</t>
  </si>
  <si>
    <t>Totale Ratei e risconti</t>
  </si>
  <si>
    <t>presso Istituto cassiere (tesoriere)</t>
  </si>
  <si>
    <t>presso Banca d'Italia</t>
  </si>
  <si>
    <t>Altri conti presso la tesoreria statale intestati all’amministrazione</t>
  </si>
  <si>
    <t>Totale Disponibilità liquide</t>
  </si>
  <si>
    <r>
      <t>TOTALE ATTIVIT</t>
    </r>
    <r>
      <rPr>
        <b/>
        <sz val="14"/>
        <color theme="1"/>
        <rFont val="Calibri"/>
        <family val="2"/>
      </rPr>
      <t>À</t>
    </r>
    <r>
      <rPr>
        <b/>
        <sz val="14"/>
        <color theme="1"/>
        <rFont val="Calibri"/>
        <family val="2"/>
        <scheme val="minor"/>
      </rPr>
      <t xml:space="preserve"> CORRENTI</t>
    </r>
  </si>
  <si>
    <r>
      <t>TOTALE ATTIVO (ATTIVIT</t>
    </r>
    <r>
      <rPr>
        <b/>
        <sz val="16"/>
        <color theme="1"/>
        <rFont val="Calibri"/>
        <family val="2"/>
      </rPr>
      <t>À</t>
    </r>
    <r>
      <rPr>
        <b/>
        <sz val="16"/>
        <color theme="1"/>
        <rFont val="Calibri"/>
        <family val="2"/>
        <scheme val="minor"/>
      </rPr>
      <t xml:space="preserve"> NON CORRENTI + ATTIVIT</t>
    </r>
    <r>
      <rPr>
        <b/>
        <sz val="16"/>
        <color theme="1"/>
        <rFont val="Calibri"/>
        <family val="2"/>
      </rPr>
      <t>À</t>
    </r>
    <r>
      <rPr>
        <b/>
        <sz val="16"/>
        <color theme="1"/>
        <rFont val="Calibri"/>
        <family val="2"/>
        <scheme val="minor"/>
      </rPr>
      <t xml:space="preserve"> CORRENTI)</t>
    </r>
  </si>
  <si>
    <t>[1] con separata indicazione degli importi relativi ai beni in leasing finanziario.</t>
  </si>
  <si>
    <t>[2] con separata indicazione degli importi relativi a beni relativi a servizi in concessione.</t>
  </si>
  <si>
    <t xml:space="preserve">[3] con separata indicazione dei crediti per trasferimenti ottenuti e non riscossi e dei crediti per trasferimenti concessi. </t>
  </si>
  <si>
    <t>P A S S I V O</t>
  </si>
  <si>
    <t>PATRIMONIO NETTO</t>
  </si>
  <si>
    <t>disponibili</t>
  </si>
  <si>
    <t>indisponibili</t>
  </si>
  <si>
    <t>Per beni demaniali e patrimoniali indisponibili non soggetti ad ammortamento</t>
  </si>
  <si>
    <t>TOTALE PATRIMONIO NETTO</t>
  </si>
  <si>
    <r>
      <t>PASSIVIT</t>
    </r>
    <r>
      <rPr>
        <b/>
        <u/>
        <sz val="18"/>
        <color theme="1"/>
        <rFont val="Calibri"/>
        <family val="2"/>
      </rPr>
      <t>À</t>
    </r>
    <r>
      <rPr>
        <b/>
        <u/>
        <sz val="18"/>
        <color theme="1"/>
        <rFont val="Calibri"/>
        <family val="2"/>
        <scheme val="minor"/>
      </rPr>
      <t xml:space="preserve"> NON CORRENTI</t>
    </r>
  </si>
  <si>
    <t>Titoli del debito pubblico</t>
  </si>
  <si>
    <t>Verso banche</t>
  </si>
  <si>
    <t>Verso Tesoreria dello Stato</t>
  </si>
  <si>
    <t>Verso altre amministrazioni pubbliche [4]</t>
  </si>
  <si>
    <t>Verso altri finanziatori</t>
  </si>
  <si>
    <t>Verso concessionari di servizi [5]</t>
  </si>
  <si>
    <t>Verso fornitori</t>
  </si>
  <si>
    <t>Verso altri</t>
  </si>
  <si>
    <t>TOTALE DEBITI</t>
  </si>
  <si>
    <t xml:space="preserve">Fondi </t>
  </si>
  <si>
    <t>Per trattamento di quiescenza e trattamento di fine rapporto</t>
  </si>
  <si>
    <t>Per imposte</t>
  </si>
  <si>
    <t>TOTALE FONDI</t>
  </si>
  <si>
    <t xml:space="preserve">Risconti e altre passività </t>
  </si>
  <si>
    <t xml:space="preserve">Risconti passivi </t>
  </si>
  <si>
    <t xml:space="preserve">Diritti da concessioni di servizi </t>
  </si>
  <si>
    <r>
      <t>TOTALE RISCONTI E ALTRE PASSIVIT</t>
    </r>
    <r>
      <rPr>
        <b/>
        <sz val="14"/>
        <color theme="1"/>
        <rFont val="Calibri"/>
        <family val="2"/>
      </rPr>
      <t>À</t>
    </r>
  </si>
  <si>
    <r>
      <t>TOTALE PASSIVIT</t>
    </r>
    <r>
      <rPr>
        <b/>
        <sz val="14"/>
        <color theme="1"/>
        <rFont val="Calibri"/>
        <family val="2"/>
      </rPr>
      <t>À</t>
    </r>
    <r>
      <rPr>
        <b/>
        <sz val="14"/>
        <color theme="1"/>
        <rFont val="Calibri"/>
        <family val="2"/>
        <scheme val="minor"/>
      </rPr>
      <t xml:space="preserve"> NON CORRENTI</t>
    </r>
  </si>
  <si>
    <r>
      <t>PASSIVIT</t>
    </r>
    <r>
      <rPr>
        <b/>
        <u/>
        <sz val="18"/>
        <color theme="1"/>
        <rFont val="Calibri"/>
        <family val="2"/>
      </rPr>
      <t>À</t>
    </r>
    <r>
      <rPr>
        <b/>
        <u/>
        <sz val="18"/>
        <color theme="1"/>
        <rFont val="Calibri"/>
        <family val="2"/>
        <scheme val="minor"/>
      </rPr>
      <t xml:space="preserve"> CORRENTI</t>
    </r>
  </si>
  <si>
    <t>Verso banche e tesoriere</t>
  </si>
  <si>
    <t>L</t>
  </si>
  <si>
    <t xml:space="preserve">Ratei, risconti passivi e altre passività </t>
  </si>
  <si>
    <t xml:space="preserve">Diritti da Concessioni di servizi </t>
  </si>
  <si>
    <r>
      <t>TOTALE RATEI, RISCONTI E ALTRE PASSIVIT</t>
    </r>
    <r>
      <rPr>
        <b/>
        <sz val="14"/>
        <color theme="1"/>
        <rFont val="Calibri"/>
        <family val="2"/>
      </rPr>
      <t>À</t>
    </r>
  </si>
  <si>
    <r>
      <t>TOTALE PASSIVIT</t>
    </r>
    <r>
      <rPr>
        <b/>
        <sz val="14"/>
        <color theme="1"/>
        <rFont val="Calibri"/>
        <family val="2"/>
      </rPr>
      <t>À</t>
    </r>
    <r>
      <rPr>
        <b/>
        <sz val="14"/>
        <color theme="1"/>
        <rFont val="Calibri"/>
        <family val="2"/>
        <scheme val="minor"/>
      </rPr>
      <t xml:space="preserve"> CORRENTI</t>
    </r>
  </si>
  <si>
    <r>
      <t>TOTALE PASSIVO (PN+PASSIVIT</t>
    </r>
    <r>
      <rPr>
        <b/>
        <sz val="14"/>
        <color theme="1"/>
        <rFont val="Calibri"/>
        <family val="2"/>
      </rPr>
      <t>À</t>
    </r>
    <r>
      <rPr>
        <b/>
        <sz val="14"/>
        <color theme="1"/>
        <rFont val="Calibri"/>
        <family val="2"/>
        <scheme val="minor"/>
      </rPr>
      <t xml:space="preserve"> NON CORRENTI + PASSIVIT</t>
    </r>
    <r>
      <rPr>
        <b/>
        <sz val="14"/>
        <color theme="1"/>
        <rFont val="Calibri"/>
        <family val="2"/>
      </rPr>
      <t>À</t>
    </r>
    <r>
      <rPr>
        <b/>
        <sz val="14"/>
        <color theme="1"/>
        <rFont val="Calibri"/>
        <family val="2"/>
        <scheme val="minor"/>
      </rPr>
      <t xml:space="preserve"> CORRENTI)</t>
    </r>
  </si>
  <si>
    <t>[4] Con separata indicazione dei debiti per trasferimenti concessi e non erogati e dei debiti per trasferimenti ricevuti</t>
  </si>
  <si>
    <t>[5] Con separata indicazione dei debiti di cui al modello della passività finanziaria</t>
  </si>
  <si>
    <t>ITAS 1_ ALL. 1 STATO PATRIMONIALE - schema aggiuntivo con dettagli relativi alle note apposte sullo schema di SP: [1],[2],[3],[4],[5]</t>
  </si>
  <si>
    <r>
      <t>ATTIVIT</t>
    </r>
    <r>
      <rPr>
        <b/>
        <u/>
        <sz val="16"/>
        <color theme="1"/>
        <rFont val="Calibri"/>
        <family val="2"/>
      </rPr>
      <t>À</t>
    </r>
    <r>
      <rPr>
        <b/>
        <u/>
        <sz val="16"/>
        <color theme="1"/>
        <rFont val="Calibri"/>
        <family val="2"/>
        <scheme val="minor"/>
      </rPr>
      <t xml:space="preserve"> NON CORRENTI - Dettagli importi relativi alle note [1] e [2]</t>
    </r>
  </si>
  <si>
    <t>Immobilizazioni lorde - dettagli importi relativi alla nota  [1] - beni in concessione e [2] - beni acquisiti in leasing fin</t>
  </si>
  <si>
    <t>FONDI SVALUTAZIONE - dettagli importi relativi alla nota  [1]  - beni in concessione e [2] - beni acquisiti in leasing fin</t>
  </si>
  <si>
    <t>FONDI AMMORTAMENTO - dettagli importi relativi alla nota  [1]  - beni in concessione e [2] - beni acquisiti in leasing fin</t>
  </si>
  <si>
    <t xml:space="preserve">Immobilizzazioni immateriali e avviamento [1]  - DETTAGLIO BENI IN CONCESSIONE </t>
  </si>
  <si>
    <t>SP-ATT-A.1_conc</t>
  </si>
  <si>
    <t>SP-ATT-A.2_conc</t>
  </si>
  <si>
    <t>SP-ATT-A.3_conc</t>
  </si>
  <si>
    <t>SP-ATT-A.4_conc</t>
  </si>
  <si>
    <t>SP-ATT-A.5_conc</t>
  </si>
  <si>
    <t>SP-ATT-A.6_conc</t>
  </si>
  <si>
    <t>Immobilizzazioni immateriali e avviamento [2]  - DETTAGLIO BENI ACQUISITI IN LEASING FINANZIARIO</t>
  </si>
  <si>
    <t>SP-ATT-A.1_leas</t>
  </si>
  <si>
    <t>SP-ATT-A.2_leas</t>
  </si>
  <si>
    <t>SP-ATT-A.3_leas</t>
  </si>
  <si>
    <t>SP-ATT-A.4_leas</t>
  </si>
  <si>
    <t>SP-ATT-A.5_leas</t>
  </si>
  <si>
    <t>SP-ATT-A.6_leas</t>
  </si>
  <si>
    <t xml:space="preserve">Beni demaniali [1]  - DETTAGLIO BENI IN CONCESSIONE </t>
  </si>
  <si>
    <t>SP-ATT-B.1.1_conc</t>
  </si>
  <si>
    <t>SP-ATT-B.1.2_conc</t>
  </si>
  <si>
    <t>SP-ATT-B.1.3_conc</t>
  </si>
  <si>
    <t>SP-ATT-B.1.4_conc</t>
  </si>
  <si>
    <t>SP-ATT-B.1.5_conc</t>
  </si>
  <si>
    <t>SP-ATT-B.1.6_conc</t>
  </si>
  <si>
    <t>SP-ATT-B.1.7_conc</t>
  </si>
  <si>
    <t>SP-ATT-B.1.8_conc</t>
  </si>
  <si>
    <t>SP-ATT-B.1.9_conc</t>
  </si>
  <si>
    <t>SP-ATT-B.1.10_conc</t>
  </si>
  <si>
    <t>SP-ATT-B.1.11_conc</t>
  </si>
  <si>
    <t>SP-ATT-B.1.12_conc</t>
  </si>
  <si>
    <r>
      <t>Beni patrimoniali indisponibili [1] -</t>
    </r>
    <r>
      <rPr>
        <b/>
        <sz val="14"/>
        <color theme="1"/>
        <rFont val="Calibri"/>
        <family val="2"/>
        <scheme val="minor"/>
      </rPr>
      <t xml:space="preserve"> DETTAGLIO BENI IN CONCESSIONE </t>
    </r>
  </si>
  <si>
    <t>SP-ATT-B.2.1_conc</t>
  </si>
  <si>
    <t>SP-ATT-B.2.2_conc</t>
  </si>
  <si>
    <t>SP-ATT-B.2.3_conc</t>
  </si>
  <si>
    <t>SP-ATT-B.2.4_conc</t>
  </si>
  <si>
    <t>SP-ATT-B.2.5_conc</t>
  </si>
  <si>
    <t>SP-ATT-B.2.6_conc</t>
  </si>
  <si>
    <t>SP-ATT-B.2.7_conc</t>
  </si>
  <si>
    <t>SP-ATT-B.2.8_conc</t>
  </si>
  <si>
    <t>SP-ATT-B.2.9_conc</t>
  </si>
  <si>
    <t>SP-ATT-B.2.10_conc</t>
  </si>
  <si>
    <t>SP-ATT-B.2.11_conc</t>
  </si>
  <si>
    <t>SP-ATT-B.2.12_conc</t>
  </si>
  <si>
    <r>
      <t xml:space="preserve">Beni patrimoniali disponibili [2] - </t>
    </r>
    <r>
      <rPr>
        <b/>
        <sz val="14"/>
        <color theme="1"/>
        <rFont val="Calibri"/>
        <family val="2"/>
        <scheme val="minor"/>
      </rPr>
      <t xml:space="preserve">DETTAGLIO BENI ACQUISITI IN LEASING FINANZIARIO </t>
    </r>
  </si>
  <si>
    <t>SP-ATT-B.3.1_leas</t>
  </si>
  <si>
    <t>SP-ATT-B.3.1_FS_leas</t>
  </si>
  <si>
    <t>SP-ATT-B.3.1_FA_leas</t>
  </si>
  <si>
    <t>SP-ATT-B.3.2_leas</t>
  </si>
  <si>
    <t>SP-ATT-B.3.2_FS_leas</t>
  </si>
  <si>
    <t>SP-ATT-B.3.3_leas</t>
  </si>
  <si>
    <t>SP-ATT-B.3.3_FS_leas</t>
  </si>
  <si>
    <t>SP-ATT-B.3.3_FA_leas</t>
  </si>
  <si>
    <t>SP-ATT-B.3.4_leas</t>
  </si>
  <si>
    <t>SP-ATT-B.3.4_FS_leas</t>
  </si>
  <si>
    <t>SP-ATT-B.3.4_FA_leas</t>
  </si>
  <si>
    <t>SP-ATT-B.3.5_leas</t>
  </si>
  <si>
    <t>SP-ATT-B.3.5_FS_leas</t>
  </si>
  <si>
    <t>SP-ATT-B.3.5_FA_leas</t>
  </si>
  <si>
    <t>SP-ATT-B.3.6_leas</t>
  </si>
  <si>
    <t>SP-ATT-B.3.6_FS_leas</t>
  </si>
  <si>
    <t>SP-ATT-B.3.6_FA_leas</t>
  </si>
  <si>
    <t>SP-ATT-B.3.7_leas</t>
  </si>
  <si>
    <t>SP-ATT-B.3.7_FS_leas</t>
  </si>
  <si>
    <t>SP-ATT-B.3.7_FA_leas</t>
  </si>
  <si>
    <t>SP-ATT-B.3.8_leas</t>
  </si>
  <si>
    <t>SP-ATT-B.3.8_FS_leas</t>
  </si>
  <si>
    <t>SP-ATT-B.3.8_FA_leas</t>
  </si>
  <si>
    <t>SP-ATT-B.3.9_leas</t>
  </si>
  <si>
    <t>SP-ATT-B.3.9_FS_leas</t>
  </si>
  <si>
    <t>SP-ATT-B.3.9_FA_leas</t>
  </si>
  <si>
    <t>SP-ATT-B.3.10_leas</t>
  </si>
  <si>
    <t>SP-ATT-B.3.10_FS_leas</t>
  </si>
  <si>
    <t>SP-ATT-B.3.10_FA_leas</t>
  </si>
  <si>
    <r>
      <t>ATTIVIT</t>
    </r>
    <r>
      <rPr>
        <b/>
        <u/>
        <sz val="16"/>
        <color theme="1"/>
        <rFont val="Calibri"/>
        <family val="2"/>
      </rPr>
      <t>À</t>
    </r>
    <r>
      <rPr>
        <b/>
        <u/>
        <sz val="16"/>
        <color theme="1"/>
        <rFont val="Calibri"/>
        <family val="2"/>
        <scheme val="minor"/>
      </rPr>
      <t xml:space="preserve"> NON CORRENTI - Dettagli importi relativi alla nota [3]</t>
    </r>
  </si>
  <si>
    <t>Crediti (non correnti) per trasferimenti [3] - separata indicazione dei crediti per trasferimenti ottenuti e non riscossi e dei crediti per trasferimenti concessi</t>
  </si>
  <si>
    <t>6.1</t>
  </si>
  <si>
    <t>Crediti (non correnti) per trasferimenti ottenuti e non riscossi</t>
  </si>
  <si>
    <t>SP-ATT-C.6.1</t>
  </si>
  <si>
    <t>1.3.6.0.0</t>
  </si>
  <si>
    <t>6.2</t>
  </si>
  <si>
    <t>Crediti (non correnti) per trasferimenti condizionati concessi</t>
  </si>
  <si>
    <t>SP-ATT-C.6.2</t>
  </si>
  <si>
    <t>1.3.7.0.0</t>
  </si>
  <si>
    <r>
      <t>ATTIVIT</t>
    </r>
    <r>
      <rPr>
        <b/>
        <u/>
        <sz val="16"/>
        <color theme="1"/>
        <rFont val="Calibri"/>
        <family val="2"/>
      </rPr>
      <t>À</t>
    </r>
    <r>
      <rPr>
        <b/>
        <u/>
        <sz val="16"/>
        <color theme="1"/>
        <rFont val="Calibri"/>
        <family val="2"/>
        <scheme val="minor"/>
      </rPr>
      <t xml:space="preserve"> CORRENTI - Dettagli importi relativi alla nota [3]</t>
    </r>
  </si>
  <si>
    <t>Crediti (correnti) per trasferimenti [3] - separata indicazione dei crediti per trasferimenti ottenuti e non riscossi e dei crediti per trasferimenti concessi</t>
  </si>
  <si>
    <t>Crediti (correnti) per trasferimenti ottenuti e non riscossi</t>
  </si>
  <si>
    <t>SP-ATT-G.2.1</t>
  </si>
  <si>
    <t>Crediti (correnti) per trasferimenti condizionati concessi</t>
  </si>
  <si>
    <t>SP-ATT-G.2.2</t>
  </si>
  <si>
    <t>2.3.3.0.0</t>
  </si>
  <si>
    <r>
      <t>PASSIVIT</t>
    </r>
    <r>
      <rPr>
        <b/>
        <u/>
        <sz val="16"/>
        <color theme="1"/>
        <rFont val="Calibri"/>
        <family val="2"/>
      </rPr>
      <t>À</t>
    </r>
    <r>
      <rPr>
        <b/>
        <u/>
        <sz val="16"/>
        <color theme="1"/>
        <rFont val="Calibri"/>
        <family val="2"/>
        <scheme val="minor"/>
      </rPr>
      <t xml:space="preserve"> NON CORRENTI - Dettagli importi relativi alle note [4] e [5]</t>
    </r>
  </si>
  <si>
    <t>Verso altre amministrazioni pubbliche [4] - separata indicazione dei debiti per trasferimenti concessi e non erogati e dei debiti per trasferimenti ricevuti</t>
  </si>
  <si>
    <t>Debiti (non correnti) verso amministrazioni pubbliche per trasferimenti ottenuti e non riscossi</t>
  </si>
  <si>
    <t>Debiti (non correnti) verso amministrazioni pubbliche per trasferimenti condizionati concessi</t>
  </si>
  <si>
    <t>4.3</t>
  </si>
  <si>
    <t>Altri debiti (non correnti) verso amministrazioni pubbliche</t>
  </si>
  <si>
    <t>Verso concessionari di servizi [5] - separata indicazione dei debiti di cui al modello della passività finanziaria</t>
  </si>
  <si>
    <t xml:space="preserve">Debiti (non correnti) verso concessionari di servizi (Modello della passività finanziaria) </t>
  </si>
  <si>
    <t>Debiti (non correnti) per conferimento di un diritto relativo a servizi in concessione (Modello del conferimento di un diritto al concessionario)</t>
  </si>
  <si>
    <r>
      <t>PASSIVIT</t>
    </r>
    <r>
      <rPr>
        <b/>
        <u/>
        <sz val="16"/>
        <color theme="1"/>
        <rFont val="Calibri"/>
        <family val="2"/>
      </rPr>
      <t>À</t>
    </r>
    <r>
      <rPr>
        <b/>
        <u/>
        <sz val="16"/>
        <color theme="1"/>
        <rFont val="Calibri"/>
        <family val="2"/>
        <scheme val="minor"/>
      </rPr>
      <t xml:space="preserve"> CORRENTI - Dettagli importi relativi alle note [4] e [5]</t>
    </r>
  </si>
  <si>
    <t>Debiti (correnti) verso amministrazioni pubbliche per trasferimenti ottenuti e non riscossi</t>
  </si>
  <si>
    <t>Debiti (correnti) verso amministrazioni pubbliche per trasferimenti condizionati concessi</t>
  </si>
  <si>
    <t>Altri debiti (correnti) verso amministrazioni pubbliche</t>
  </si>
  <si>
    <t xml:space="preserve">Debiti (correnti) verso concessionari di servizi (Modello della passività finanziaria) </t>
  </si>
  <si>
    <t>Debiti (correnti) per conferimento di un diritto relativo a servizi in concessione (Modello del conferimento di un diritto al concessionario)</t>
  </si>
  <si>
    <t>ITAS 1_ ALL. 2 CONTO ECONOMICO</t>
  </si>
  <si>
    <t>CONTO ECONOMICO</t>
  </si>
  <si>
    <t>A) PROVENTI E RICAVI DELLA GESTIONE OPERATIVA</t>
  </si>
  <si>
    <t xml:space="preserve">1 </t>
  </si>
  <si>
    <t xml:space="preserve">2 </t>
  </si>
  <si>
    <t>Trasferimenti </t>
  </si>
  <si>
    <t>TOTALE PROVENTI E RICAVI DELLA GESTIONE OPERATIVA (A)</t>
  </si>
  <si>
    <t>B) COSTI E ONERI DELLA GESTIONE OPERATIVA</t>
  </si>
  <si>
    <t xml:space="preserve">7 </t>
  </si>
  <si>
    <t>Acquisto di materie prime, materiali di consumo e merci</t>
  </si>
  <si>
    <t>Acquisto di servizi </t>
  </si>
  <si>
    <t>Utilizzo di beni di terzi</t>
  </si>
  <si>
    <t>11.1</t>
  </si>
  <si>
    <t>Trasferimenti in conto esercizio</t>
  </si>
  <si>
    <t>11.2</t>
  </si>
  <si>
    <t>Trasferimenti in conto investimenti</t>
  </si>
  <si>
    <t xml:space="preserve">12 </t>
  </si>
  <si>
    <t xml:space="preserve">13 </t>
  </si>
  <si>
    <t xml:space="preserve">Ammortamenti </t>
  </si>
  <si>
    <t xml:space="preserve">14 </t>
  </si>
  <si>
    <t xml:space="preserve">Accantonamenti </t>
  </si>
  <si>
    <t xml:space="preserve">15 </t>
  </si>
  <si>
    <t>Oneri diversi dalla gestione</t>
  </si>
  <si>
    <t xml:space="preserve">16 </t>
  </si>
  <si>
    <t xml:space="preserve">17 </t>
  </si>
  <si>
    <t>TOTALE COSTI E ONERI DELLA GESTIONE OPERATIVA (B)</t>
  </si>
  <si>
    <t>C) RETTIFICHE DI VALORE DI ATTIVITA' E PASSIVITA'</t>
  </si>
  <si>
    <t>TOTALE RETTIFICHE DI VALORE DI ATTIVITA' E PASSIVITA' (C)</t>
  </si>
  <si>
    <t>RISULTATO ECONOMICO DELLA GESTIONE OPERATIVA (A‐B+/‐C)</t>
  </si>
  <si>
    <t>D) RICAVI E COSTI DELLA GESTIONE FINANZIARIA</t>
  </si>
  <si>
    <t>Totale ricavi finanziari</t>
  </si>
  <si>
    <t>Totale costi finanziari</t>
  </si>
  <si>
    <t>RISULTATO ECONOMICO DELLA GESTIONE FINANZIARIA (D)</t>
  </si>
  <si>
    <t>RISULTATO ECONOMICO DELLA GESTIONE ORDINARIA (A‐B+/‐C+/‐D)</t>
  </si>
  <si>
    <t>E) RICAVI/PROVENTI E COSTI/ONERI DELLA GESTIONE STRAORDINARIA</t>
  </si>
  <si>
    <t>CE-E.24</t>
  </si>
  <si>
    <t>24.1</t>
  </si>
  <si>
    <t>24.2</t>
  </si>
  <si>
    <t>CE-E.25</t>
  </si>
  <si>
    <t>25.1</t>
  </si>
  <si>
    <t>25.2</t>
  </si>
  <si>
    <t xml:space="preserve"> Altri costi e oneri straordinari</t>
  </si>
  <si>
    <t>RISULTATO ECONOMICO DELLA GESTIONE STRAORDINARIA (E)</t>
  </si>
  <si>
    <t>RISULTATO ECONOMICO PRIMA DELLE IMPOSTE (A‐B+/‐C+/‐D+/‐E)</t>
  </si>
  <si>
    <t>Imposte d'esercizio</t>
  </si>
  <si>
    <t>RISULTATO ECONOMICO DELL'ESERCIZIO</t>
  </si>
  <si>
    <r>
      <t xml:space="preserve">PIANO DEI CONTI UNICO 
</t>
    </r>
    <r>
      <rPr>
        <b/>
        <sz val="26"/>
        <color rgb="FFFFFF00"/>
        <rFont val="Calibri"/>
        <family val="2"/>
        <scheme val="minor"/>
      </rPr>
      <t>(Aggiornamento, approvato con decisioni del Comitato Direttivo della Struttura di governance del 17 aprile 2025, del Piano dei conti adottato con Determina del Ragioniere generale dello Stato n. 176775 del 27 giugno 2024  )</t>
    </r>
  </si>
  <si>
    <t>Voci del SEGMENTO B (statistico/conoscitivo)</t>
  </si>
  <si>
    <t>Numero progressivo voce</t>
  </si>
  <si>
    <t>Codice puntato completo v0425</t>
  </si>
  <si>
    <t>Livello voce Segm B</t>
  </si>
  <si>
    <t>Descrizione voce Segmento B</t>
  </si>
  <si>
    <t>SP-ATT-A_L</t>
  </si>
  <si>
    <t>Software applicativo acquisito con leasing finanziario</t>
  </si>
  <si>
    <t>Altri brevetti industriali e diritti di utilizzazione di opere di ingegno acquisiti con leasing finanziario</t>
  </si>
  <si>
    <t>Software applicativo in concessione a terzi</t>
  </si>
  <si>
    <t>Altri brevetti industriali e diritti di utilizzazione di opere di ingegno in concessione a terzi</t>
  </si>
  <si>
    <t>Software applicativo autoprodotto</t>
  </si>
  <si>
    <t>Software applicativo acquisito da terzi a titolo definitivo</t>
  </si>
  <si>
    <t>Altri brevetti industriali e diritti di utilizzazione di opere di ingegno</t>
  </si>
  <si>
    <t>Immobilizzazioni Immateriali in corso</t>
  </si>
  <si>
    <t>Acconti per la realizzazione di Immobilizzazioni Immateriali</t>
  </si>
  <si>
    <t>SP-ATT-B_L</t>
  </si>
  <si>
    <t>SP-ATT-B.1_L</t>
  </si>
  <si>
    <t>SP-ATT-B.2_L</t>
  </si>
  <si>
    <r>
      <t xml:space="preserve">Mobili e arredi </t>
    </r>
    <r>
      <rPr>
        <i/>
        <sz val="14"/>
        <rFont val="Calibri"/>
        <family val="2"/>
      </rPr>
      <t>di fabbricati d</t>
    </r>
    <r>
      <rPr>
        <sz val="14"/>
        <rFont val="Calibri"/>
        <family val="2"/>
      </rPr>
      <t>estinati a pubblici uffici o all'erogazione di servizi pubblici</t>
    </r>
  </si>
  <si>
    <t>SP-ATT-B.3_L</t>
  </si>
  <si>
    <r>
      <t xml:space="preserve">Fabbricati </t>
    </r>
    <r>
      <rPr>
        <i/>
        <sz val="14"/>
        <rFont val="Calibri"/>
        <family val="2"/>
      </rPr>
      <t>non destinati a sede di uffici pubblici</t>
    </r>
    <r>
      <rPr>
        <sz val="14"/>
        <rFont val="Calibri"/>
        <family val="2"/>
      </rPr>
      <t xml:space="preserve"> o a all'erogazione di servizi pubblici</t>
    </r>
  </si>
  <si>
    <t xml:space="preserve">Immobilizzazioni materiali in corso </t>
  </si>
  <si>
    <t>Acconti per la realizzazione di Immobilizzazioni materiali</t>
  </si>
  <si>
    <t>SP-ATT-C</t>
  </si>
  <si>
    <t>Partecipazioni in organismi controllati inclusi fra le amministrazioni centrali</t>
  </si>
  <si>
    <t>Partecipazioni in organismi controllati inclusi fra le amministrazioni locali</t>
  </si>
  <si>
    <t>Partecipazioni in altri organismi controllati</t>
  </si>
  <si>
    <t>Partecipazioni in altri organismi inclusi fra le Amministrazioni Centrali che costituiscono immobilizzazioni</t>
  </si>
  <si>
    <t>Partecipazioni in altri organismi inclusi fra le Amministrazioni Locali che costituiscono immobilizzazioni</t>
  </si>
  <si>
    <t>Partecipazioni in altri organismi inclusi fra gli Enti di Previdenza e Assistenza che costituiscono immobilizzazioni</t>
  </si>
  <si>
    <t>Partecipazioni in Organismi internazionali che costituiscono immobilizzazioni</t>
  </si>
  <si>
    <t>Partecipazioni in altri organismi non inclusi fra le Amministrazioni Pubbliche che costituiscono immobilizzazioni</t>
  </si>
  <si>
    <t>Titoli che costituiscono immobilizzazioni emessi dallo Stato</t>
  </si>
  <si>
    <t>Titoli che costituiscono immobilizzazioni emessi da organismi controllati inclusi fra le amministrazioni centrali</t>
  </si>
  <si>
    <t>Titoli che costituiscono immobilizzazioni emessi da organismi controllati inclusi fra le amministrazioni locali</t>
  </si>
  <si>
    <t>Titoli che costituiscono immobilizzazioni emessi da imprese controllate</t>
  </si>
  <si>
    <t>Titoli che costituiscono immobilizzazioni emessi da imprese collegate</t>
  </si>
  <si>
    <t>Titoli che costituiscono immobilizzazioni emessi da altre società non incluse fra le amministrazioni pubbliche</t>
  </si>
  <si>
    <t xml:space="preserve">Titoli che costituiscono immobilizzazioni emessi da altre Amministrazioni Centrali </t>
  </si>
  <si>
    <t>Titoli che costituiscono immobilizzazioni emessi da altre Amministrazioni Locali</t>
  </si>
  <si>
    <t>Titoli che costituiscono immobilizzazioni emessi da Enti di Previdenza e Assistenza</t>
  </si>
  <si>
    <t xml:space="preserve">Titoli che costituiscono immobilizzazioni emessi da Stati esteri </t>
  </si>
  <si>
    <t>Quote di fondi di investimento che costituiscono immobilizzazioni</t>
  </si>
  <si>
    <t>Strumenti finanziari derivati attivi che costituiscono immobilizzazioni</t>
  </si>
  <si>
    <t>Crediti che costituiscono immobilizzazioni per imposte correnti statali sul reddito e sul patrimonio</t>
  </si>
  <si>
    <t>Crediti che costituiscono immobilizzazioni per Ires</t>
  </si>
  <si>
    <t>Crediti che costituiscono immobilizzazioni per Irpef</t>
  </si>
  <si>
    <t>Crediti che costituiscono immobilizzazioni per imposte correnti sul reddito e sul patrimonio proprie degli enti territoriali</t>
  </si>
  <si>
    <t>Crediti che costituiscono immobilizzazioni per addizionale regionale all'Irpef</t>
  </si>
  <si>
    <t>Crediti che costituiscono immobilizzazioni per addizionale comunale all'Irpef</t>
  </si>
  <si>
    <t>Crediti che costituiscono immobilizzazioni per IMU</t>
  </si>
  <si>
    <t>Crediti che costituiscono immobilizzazioni per altre imposte correnti sul reddito e sul patrimonio proprie degli enti territoriali</t>
  </si>
  <si>
    <t>Crediti che costituiscono immobilizzazioni per altre imposte correnti sul reddito e sul patrimonio</t>
  </si>
  <si>
    <t>Crediti che costituiscono immobilizzazioni per imposte sulla produzione e sui consumi</t>
  </si>
  <si>
    <t>Crediti che costituiscono immobilizzazioni per Iva</t>
  </si>
  <si>
    <t>Crediti che costituiscono immobilizzazioni per imposte sulla produzione e sui consumi proprie degli enti territoriali</t>
  </si>
  <si>
    <t>Crediti che costituiscono immobilizzazioni per IRAP</t>
  </si>
  <si>
    <t>Crediti che costituiscono immobilizzazioni per TARI</t>
  </si>
  <si>
    <t>Crediti che costituiscono immobilizzazioni per altre</t>
  </si>
  <si>
    <t>Crediti che costituiscono immobilizzazioni per altre imposte e tasse sulla produzione e sui consumi</t>
  </si>
  <si>
    <t>Crediti che costituiscono immobilizzazioni per imposte in c/capitale</t>
  </si>
  <si>
    <t>Crediti che costituiscono immobilizzazioni per imposta sulle successioni e donazioni</t>
  </si>
  <si>
    <t>Crediti che costituiscono immobilizzazioni per condoni</t>
  </si>
  <si>
    <t>Crediti che costituiscono immobilizzazioni per imposte in conto capitale compartecipate dagli enti territoriali</t>
  </si>
  <si>
    <t>Crediti che costituiscono immobilizzazioni per altre imposte in conto capitale</t>
  </si>
  <si>
    <t>Crediti che costituiscono immobilizzazioni per trasferimenti correnti ottenuti</t>
  </si>
  <si>
    <t>Crediti che costituiscono immobilizzazioni per trasferimenti correnti ottenuti da amministrazioni centrali - Ministeri, Organi costituzionali e di rilievo costituzionale, Presidenza del Consiglio dei Ministri e Agenzie Fiscali</t>
  </si>
  <si>
    <t>Crediti che costituiscono immobilizzazioni per trasferimenti correnti ottenuti da altre amministrazioni centrali</t>
  </si>
  <si>
    <t>Crediti che costituiscono immobilizzazioni per trasferimenti correnti ottenuti da Regioni e Province autonome</t>
  </si>
  <si>
    <t>Crediti che costituiscono immobilizzazioni per trasferimenti correnti ottenuti da Province, Città metropolitane, Comuni, Unioni di comuni, Consorzi tra Enti Locali</t>
  </si>
  <si>
    <t>Crediti che costituiscono immobilizzazioni per trasferimenti correnti ottenuti da Enti produttori di servizi sanitari</t>
  </si>
  <si>
    <t>Crediti che costituiscono immobilizzazioni per trasferimenti correnti ottenuti da Altre Amministrazioni Locali</t>
  </si>
  <si>
    <t>Crediti che costituiscono immobilizzazioni per trasferimenti correnti ottenuti da Enti di Previdenza e Assistenza</t>
  </si>
  <si>
    <t>Crediti che costituiscono immobilizzazioni per trasferimenti correnti ottenuti da unità locali di amministrazioni pubbliche</t>
  </si>
  <si>
    <t>Crediti che costituiscono immobilizzazioni per trasferimenti correnti ottenuti dall'Unione Europea</t>
  </si>
  <si>
    <t>Crediti che costituiscono immobilizzazioni per trasferimenti correnti ottenuti da Organismi internazionali e Stati Esteri</t>
  </si>
  <si>
    <t>Crediti che costituiscono immobilizzazioni per trasferimenti correnti ottenuti da Famiglie</t>
  </si>
  <si>
    <t>Crediti che costituiscono immobilizzazioni per trasferimenti correnti ottenuti da Istituzioni Sociali e Private</t>
  </si>
  <si>
    <t>Crediti che costituiscono immobilizzazioni per trasferimenti correnti ottenuti da imprese controllate</t>
  </si>
  <si>
    <t>Crediti che costituiscono immobilizzazioni per trasferimenti correnti ottenuti da imprese collegate</t>
  </si>
  <si>
    <t>Crediti che costituiscono immobilizzazioni per trasferimenti correnti ottenuti da altre imprese</t>
  </si>
  <si>
    <t>Crediti che costituiscono immobilizzazioni per trasferimenti ottenuti per rimborso prestiti</t>
  </si>
  <si>
    <t>Crediti che costituiscono immobilizzazioni per trasferimenti ottenuti per rimborso prestiti da amministrazioni centrali - Ministeri, Organi costituzionali e di rilievo costituzionale, Presidenza del Consiglio dei Ministri e Agenzie Fiscali</t>
  </si>
  <si>
    <t>Crediti che costituiscono immobilizzazioni per trasferimenti ottenuti per rimborso prestiti da altre amministrazioni centrali</t>
  </si>
  <si>
    <t>Crediti che costituiscono immobilizzazioni per trasferimenti ottenuti per rimborso prestiti da Regioni e Province autonome</t>
  </si>
  <si>
    <t>Crediti che costituiscono immobilizzazioni per trasferimenti ottenuti per rimborso prestiti da Province, Città metropolitane, Comuni, Unioni di comuni, Consorzi tra Enti Locali</t>
  </si>
  <si>
    <t>Crediti che costituiscono immobilizzazioni per trasferimenti ottenuti per rimborso prestiti da Enti produttori di servizi sanitari</t>
  </si>
  <si>
    <t>Crediti che costituiscono immobilizzazioni per trasferimenti ottenuti per rimborso prestiti da Altre Amministrazioni Locali</t>
  </si>
  <si>
    <t>Crediti che costituiscono immobilizzazioni per trasferimenti ottenuti per rimborso prestiti da Enti di Previdenza e Assistenza</t>
  </si>
  <si>
    <t>Crediti che costituiscono immobilizzazioni per trasferimenti ottenuti per rimborso prestiti da unità locali di amministrazioni pubbliche</t>
  </si>
  <si>
    <t>Crediti che costituiscono immobilizzazioni per trasferimenti ottenuti per rimborso prestiti dall'Unione Europea</t>
  </si>
  <si>
    <t>Crediti che costituiscono immobilizzazioni per trasferimenti ottenuti per rimborso prestiti da Organismi internazionali e Stati Esteri</t>
  </si>
  <si>
    <t>Crediti che costituiscono immobilizzazioni per trasferimenti ottenuti per rimborso prestiti da Famiglie</t>
  </si>
  <si>
    <t>Crediti che costituiscono immobilizzazioni per trasferimenti ottenuti per rimborso prestiti da Istituzioni Sociali e Private</t>
  </si>
  <si>
    <t>Crediti che costituiscono immobilizzazioni per trasferimenti ottenuti per rimborso prestiti da imprese controllate</t>
  </si>
  <si>
    <t>Crediti che costituiscono immobilizzazioni per trasferimenti ottenuti per rimborso prestiti da imprese collegate</t>
  </si>
  <si>
    <t>Crediti che costituiscono immobilizzazioni per trasferimenti ottenuti per rimborso prestiti da altre imprese</t>
  </si>
  <si>
    <t>Crediti che costituiscono immobilizzazioni per trasferimenti ottenuti per apporti di capitale</t>
  </si>
  <si>
    <t>Crediti che costituiscono immobilizzazioni per trasferimenti ottenuti per apporti di capitale da amministrazioni centrali - Ministeri, Organi costituzionali e di rilievo costituzionale, Presidenza del Consiglio dei Ministri e Agenzie Fiscali</t>
  </si>
  <si>
    <t>Crediti che costituiscono immobilizzazioni per trasferimenti ottenuti per apporti di capitale da altre amministrazioni centrali</t>
  </si>
  <si>
    <t>Crediti che costituiscono immobilizzazioni per trasferimenti ottenuti per apporti di capitale da Regioni e Province autonome</t>
  </si>
  <si>
    <t>Crediti che costituiscono immobilizzazioni per trasferimenti ottenuti per apporti di capitale da Province, Città metropolitane, Comuni, Unioni di comuni, Consorzi tra Enti Locali</t>
  </si>
  <si>
    <t>Crediti che costituiscono immobilizzazioni per trasferimenti ottenuti per apporti di capitale da Enti produttori di servizi sanitari</t>
  </si>
  <si>
    <t>Crediti che costituiscono immobilizzazioni per trasferimenti ottenuti per apporti di capitale da Altre Amministrazioni Locali</t>
  </si>
  <si>
    <t>Crediti che costituiscono immobilizzazioni per trasferimenti ottenuti per apporti di capitale da Enti di Previdenza e Assistenza</t>
  </si>
  <si>
    <t>Crediti che costituiscono immobilizzazioni per trasferimenti ottenuti per apporti di capitale da unità locali di amministrazioni pubbliche</t>
  </si>
  <si>
    <t>Crediti che costituiscono immobilizzazioni per trasferimenti ottenuti per apporti di capitale dall'Unione Europea</t>
  </si>
  <si>
    <t>Crediti che costituiscono immobilizzazioni per trasferimenti ottenuti per apporti di capitale da Organismi internazionali e Stati Esteri</t>
  </si>
  <si>
    <t>Crediti che costituiscono immobilizzazioni per trasferimenti ottenuti per apporti di capitale da Famiglie</t>
  </si>
  <si>
    <t>Crediti che costituiscono immobilizzazioni per trasferimenti ottenuti per apporti di capitale da Istituzioni Sociali e Private</t>
  </si>
  <si>
    <t>Crediti che costituiscono immobilizzazioni per trasferimenti ottenuti per apporti di capitale da imprese controllate</t>
  </si>
  <si>
    <t>Crediti che costituiscono immobilizzazioni per trasferimenti ottenuti per apporti di capitale da imprese collegate</t>
  </si>
  <si>
    <t>Crediti che costituiscono immobilizzazioni per trasferimenti ottenuti per apporti di capitale da altre imprese</t>
  </si>
  <si>
    <t>Crediti che costituiscono immobilizzazioni per trasferimenti ottenuti per ripiano disavanzi</t>
  </si>
  <si>
    <t>Crediti che costituiscono immobilizzazioni per trasferimenti ottenuti per ripiano disavanzi da amministrazioni centrali - Ministeri, Organi costituzionali e di rilievo costituzionale, Presidenza del Consiglio dei Ministri e Agenzie Fiscali</t>
  </si>
  <si>
    <t>Crediti che costituiscono immobilizzazioni per trasferimenti ottenuti per ripiano disavanzi da altre amministrazioni centrali</t>
  </si>
  <si>
    <t>Crediti che costituiscono immobilizzazioni per trasferimenti ottenuti per ripiano disavanzi da Regioni e Province autonome</t>
  </si>
  <si>
    <t>Crediti che costituiscono immobilizzazioni per trasferimenti ottenuti per ripiano disavanzi da Province, Città metropolitane, Comuni, Unioni di comuni, Consorzi tra Enti Locali</t>
  </si>
  <si>
    <t>Crediti che costituiscono immobilizzazioni per trasferimenti ottenuti per ripiano disavanzi da Enti produttori di servizi sanitari</t>
  </si>
  <si>
    <t>Crediti che costituiscono immobilizzazioni per trasferimenti ottenuti per ripiano disavanzi da Altre Amministrazioni Locali</t>
  </si>
  <si>
    <t>Crediti che costituiscono immobilizzazioni per trasferimenti ottenuti per ripiano disavanzi da Enti di Previdenza e Assistenza</t>
  </si>
  <si>
    <t>Crediti che costituiscono immobilizzazioni per trasferimenti ottenuti per ripiano disavanzi da unità locali di amministrazioni pubbliche</t>
  </si>
  <si>
    <t>Crediti che costituiscono immobilizzazioni per trasferimenti ottenuti per ripiano disavanzi dall'Unione Europea</t>
  </si>
  <si>
    <t>Crediti che costituiscono immobilizzazioni per trasferimenti ottenuti per ripiano disavanzi da Organismi internazionali e Stati Esteri</t>
  </si>
  <si>
    <t>Crediti che costituiscono immobilizzazioni per trasferimenti ottenuti per ripiano disavanzi da Famiglie</t>
  </si>
  <si>
    <t>Crediti che costituiscono immobilizzazioni per trasferimenti ottenuti per ripiano disavanzi da Istituzioni Sociali e Private</t>
  </si>
  <si>
    <t>Crediti che costituiscono immobilizzazioni per trasferimenti ottenuti per ripiano disavanzi da imprese controllate</t>
  </si>
  <si>
    <t>Crediti che costituiscono immobilizzazioni per trasferimenti ottenuti per ripiano disavanzi da imprese collegate</t>
  </si>
  <si>
    <t>Crediti che costituiscono immobilizzazioni per trasferimenti ottenuti per ripiano disavanzi da altre imprese</t>
  </si>
  <si>
    <t>Crediti che costituiscono immobilizzazioni per trasferimenti ottenuti in c/investimenti</t>
  </si>
  <si>
    <t>Crediti che costituiscono immobilizzazioni per trasferimenti ottenuti in c/investimenti da amministrazioni centrali - Ministeri, Organi costituzionali e di rilievo costituzionale, Presidenza del Consiglio dei Ministri e Agenzie Fiscali</t>
  </si>
  <si>
    <t>Crediti che costituiscono immobilizzazioni per trasferimenti ottenuti in c/investimenti da altre amministrazioni centrali</t>
  </si>
  <si>
    <t>Crediti che costituiscono immobilizzazioni per trasferimenti ottenuti in c/investimenti da Regioni e Province autonome</t>
  </si>
  <si>
    <t>Crediti che costituiscono immobilizzazioni per trasferimenti ottenuti in c/investimenti da Province, Città metropolitane, Comuni, Unioni di comuni, Consorzi tra Enti Locali</t>
  </si>
  <si>
    <t>Crediti che costituiscono immobilizzazioni per trasferimenti ottenuti in c/investimenti da Enti produttori di servizi sanitari</t>
  </si>
  <si>
    <t>Crediti che costituiscono immobilizzazioni per trasferimenti ottenuti in c/investimenti da Altre Amministrazioni Locali</t>
  </si>
  <si>
    <t>Crediti che costituiscono immobilizzazioni per trasferimenti ottenuti in c/investimenti da Enti di Previdenza e Assistenza</t>
  </si>
  <si>
    <t>Crediti che costituiscono immobilizzazioni per trasferimenti ottenuti in c/investimenti da unità locali di amministrazioni pubbliche</t>
  </si>
  <si>
    <t>Crediti che costituiscono immobilizzazioni per trasferimenti ottenuti in c/investimenti dall'Unione Europea</t>
  </si>
  <si>
    <t>Crediti che costituiscono immobilizzazioni per trasferimenti ottenuti in c/investimenti da Organismi internazionali e Stati Esteri</t>
  </si>
  <si>
    <t>Crediti che costituiscono immobilizzazioni per trasferimenti ottenuti in c/investimenti da Famiglie</t>
  </si>
  <si>
    <t>Crediti che costituiscono immobilizzazioni per trasferimenti ottenuti in c/investimenti da Istituzioni Sociali e Private</t>
  </si>
  <si>
    <t>Crediti che costituiscono immobilizzazioni per trasferimenti ottenuti in c/investimenti da imprese controllate</t>
  </si>
  <si>
    <t>Crediti che costituiscono immobilizzazioni per trasferimenti ottenuti in c/investimenti da imprese collegate</t>
  </si>
  <si>
    <t>Crediti che costituiscono immobilizzazioni per trasferimenti ottenuti in c/investimenti da altre imprese</t>
  </si>
  <si>
    <t>Crediti che costituiscono immobilizzazioni per imposte correnti sul reddito e sul patrimonio devolute agli enti territoriali</t>
  </si>
  <si>
    <t>Crediti che costituiscono immobilizzazioni per Irpef devoluta agli enti territoriali</t>
  </si>
  <si>
    <t>Crediti che costituiscono immobilizzazioni per Ires devoluta agli enti territoriali</t>
  </si>
  <si>
    <t>Crediti che costituiscono immobilizzazioni per altre imposte correnti sul reddito e sul patrimonio devolute agli enti territoriali</t>
  </si>
  <si>
    <t>Crediti che costituiscono immobilizzazioni per imposte correnti sul reddito e sul patrimonio compartecipate dagli enti territoriali</t>
  </si>
  <si>
    <t>Crediti che costituiscono immobilizzazioni per Irpef compartecipate dagli enti territoriali</t>
  </si>
  <si>
    <t>Crediti che costituiscono immobilizzazioni per Ires compartecipate dagli enti territoriali</t>
  </si>
  <si>
    <t>Crediti che costituiscono immobilizzazioni per altre imposte compartecipate dagli enti territoriali</t>
  </si>
  <si>
    <t>Crediti che costituiscono immobilizzazioni per imposte sulla produzione e sui consumi devolute degli enti territoriali</t>
  </si>
  <si>
    <t>Crediti che costituiscono immobilizzazioni per Iva devoluta agli enti territoriali</t>
  </si>
  <si>
    <t>Crediti che costituiscono immobilizzazioni per altre imposte sulla produzione e sui consumi devolute agli enti territoriali</t>
  </si>
  <si>
    <t>Crediti che costituiscono immobilizzazioni per imposte sulla produzione e sui consumi compartecipate dagli enti territoriali</t>
  </si>
  <si>
    <t>Crediti che costituiscono immobilizzazioni per Iva compartecipate dagli enti territoriali</t>
  </si>
  <si>
    <t>Crediti che costituiscono immobilizzazioni per altre imposte sulla produzione e sui consumi compartecipate dagli enti territoriali</t>
  </si>
  <si>
    <t>Crediti che costituiscono immobilizzazioni per imposte in conto capitale proprie degli enti territoriali</t>
  </si>
  <si>
    <t xml:space="preserve">Crediti che costituiscono immobilizzazioni per imposte in conto capitale devolute agli enti territoriali </t>
  </si>
  <si>
    <t>Crediti per fondi perequativi che costituiscono immobilizzazioni</t>
  </si>
  <si>
    <t>Crediti per fondi perequativi verso Amministrazioni Centrali che costituiscono immobilizzazioni</t>
  </si>
  <si>
    <t>Crediti per fondi perequativi verso Amministrazioni Locali che costituiscono immobilizzazioni</t>
  </si>
  <si>
    <t>Crediti che costituiscono immobilizzazioni per trasferimenti correnti condizionati concessi</t>
  </si>
  <si>
    <t>Crediti che costituiscono immobilizzazioni per trasferimenti correnti condizionati concessi ad amministrazioni centrali - Ministeri, Organi costituzionali e di rilievo costituzionale, Presidenza del Consiglio dei Ministri e Agenzie Fiscali</t>
  </si>
  <si>
    <t>Crediti che costituiscono immobilizzazioni per trasferimenti correnti condizionati concessi ad altre amministrazioni centrali</t>
  </si>
  <si>
    <t>Crediti che costituiscono immobilizzazioni per trasferimenti correnti condizionati concessi a Regioni e Province autonome</t>
  </si>
  <si>
    <t>Crediti che costituiscono immobilizzazioni per trasferimenti correnti condizionati concessi a Province, Città metropolitane, Comuni, Unioni di comuni, Consorzi tra Enti Locali</t>
  </si>
  <si>
    <t>Crediti che costituiscono immobilizzazioni per trasferimenti correnti condizionati concessi a Enti produttori di servizi sanitari</t>
  </si>
  <si>
    <t>Crediti che costituiscono immobilizzazioni per trasferimenti correnti condizionati concessi ad Altre Amministrazioni Locali</t>
  </si>
  <si>
    <t>Crediti che costituiscono immobilizzazioni per trasferimenti correnti condizionati concessi a Enti di Previdenza e Assistenza</t>
  </si>
  <si>
    <t>Crediti che costituiscono immobilizzazioni per trasferimenti correnti condizionati concessi a unità locali di amministrazioni pubbliche</t>
  </si>
  <si>
    <t>Crediti che costituiscono immobilizzazioni per trasferimenti correnti condizionati concessi all'Unione Europea</t>
  </si>
  <si>
    <t>Crediti che costituiscono immobilizzazioni per trasferimenti correnti condizionati concessi a Organismi internazionali e Stati Esteri</t>
  </si>
  <si>
    <t>Crediti che costituiscono immobilizzazioni per trasferimenti correnti condizionati concessi a Famiglie</t>
  </si>
  <si>
    <t>Crediti che costituiscono immobilizzazioni per trasferimenti correnti condizionati concessi a Istituzioni Sociali e Private</t>
  </si>
  <si>
    <t>Crediti che costituiscono immobilizzazioni per trasferimenti correnti condizionati concessi a imprese controllate</t>
  </si>
  <si>
    <t>Crediti che costituiscono immobilizzazioni per trasferimenti correnti condizionati concessi a imprese collegate</t>
  </si>
  <si>
    <t>Crediti che costituiscono immobilizzazioni per trasferimenti correnti condizionati concessi ad altre imprese</t>
  </si>
  <si>
    <t xml:space="preserve">Crediti che costituiscono immobilizzazioni per trasferimenti condizionati concessi per rimborso prestiti </t>
  </si>
  <si>
    <t>Crediti che costituiscono immobilizzazioni per trasferimenti condizionati concessi per rimborso prestiti ad amministrazioni centrali - Ministeri, Organi costituzionali e di rilievo costituzionale, Presidenza del Consiglio dei Ministri e Agenzie Fiscali</t>
  </si>
  <si>
    <t>Crediti che costituiscono immobilizzazioni per trasferimenti condizionati concessi per rimborso prestiti ad altre amministrazioni centrali</t>
  </si>
  <si>
    <t>Crediti che costituiscono immobilizzazioni per trasferimenti condizionati concessi per rimborso prestiti a Regioni e Province autonome</t>
  </si>
  <si>
    <t>Crediti che costituiscono immobilizzazioni per trasferimenti condizionati concessi per rimborso prestiti a Province, Città metropolitane, Comuni, Unioni di comuni, Consorzi tra Enti Locali</t>
  </si>
  <si>
    <t>Crediti che costituiscono immobilizzazioni per trasferimenti condizionati concessi per rimborso prestiti a Enti produttori di servizi sanitari</t>
  </si>
  <si>
    <t>Crediti che costituiscono immobilizzazioni per trasferimenti condizionati concessi per rimborso prestiti ad Altre Amministrazioni Locali</t>
  </si>
  <si>
    <t>Crediti che costituiscono immobilizzazioni per trasferimenti condizionati concessi per rimborso prestiti a Enti di Previdenza e Assistenza</t>
  </si>
  <si>
    <t>Crediti che costituiscono immobilizzazioni per trasferimenti condizionati concessi per rimborso prestiti a unità locali di amministrazioni pubbliche</t>
  </si>
  <si>
    <t>Crediti che costituiscono immobilizzazioni per trasferimenti condizionati concessi per rimborso prestiti all'Unione Europea</t>
  </si>
  <si>
    <t>Crediti che costituiscono immobilizzazioni per trasferimenti condizionati concessi per rimborso prestiti a Organismi internazionali e Stati Esteri</t>
  </si>
  <si>
    <t>Crediti che costituiscono immobilizzazioni per trasferimenti condizionati concessi per rimborso prestiti a Famiglie</t>
  </si>
  <si>
    <t>Crediti che costituiscono immobilizzazioni per trasferimenti condizionati concessi per rimborso prestiti a Istituzioni Sociali e Private</t>
  </si>
  <si>
    <t>Crediti che costituiscono immobilizzazioni per trasferimenti condizionati concessi per rimborso prestiti a imprese controllate</t>
  </si>
  <si>
    <t>Crediti che costituiscono immobilizzazioni per trasferimenti condizionati concessi per rimborso prestiti a imprese collegate</t>
  </si>
  <si>
    <t>Crediti che costituiscono immobilizzazioni per trasferimenti condizionati concessi per rimborso prestiti ad altre imprese</t>
  </si>
  <si>
    <t xml:space="preserve">Crediti che costituiscono immobilizzazioni per trasferimenti condizionati concessi per apporti di capitale </t>
  </si>
  <si>
    <t>Crediti che costituiscono immobilizzazioni per trasferimenti condizionati concessi per apporti di capitale ad amministrazioni centrali - Ministeri, Organi costituzionali e di rilievo costituzionale, Presidenza del Consiglio dei Ministri e Agenzie Fiscali</t>
  </si>
  <si>
    <t>Crediti che costituiscono immobilizzazioni per trasferimenti condizionati concessi per apporti di capitale ad altre amministrazioni centrali</t>
  </si>
  <si>
    <t>Crediti che costituiscono immobilizzazioni per trasferimenti condizionati concessi per apporti di capitale a Regioni e Province autonome</t>
  </si>
  <si>
    <t>Crediti che costituiscono immobilizzazioni per trasferimenti condizionati concessi per apporti di capitale a Province, Città metropolitane, Comuni, Unioni di comuni, Consorzi tra Enti Locali</t>
  </si>
  <si>
    <t>Crediti che costituiscono immobilizzazioni per trasferimenti condizionati concessi per apporti di capitale a Enti produttori di servizi sanitari</t>
  </si>
  <si>
    <t>Crediti che costituiscono immobilizzazioni per trasferimenti condizionati concessi per apporti di capitale ad Altre Amministrazioni Locali</t>
  </si>
  <si>
    <t>Crediti che costituiscono immobilizzazioni per trasferimenti condizionati concessi per apporti di capitale a Enti di Previdenza e Assistenza</t>
  </si>
  <si>
    <t>Crediti che costituiscono immobilizzazioni per trasferimenti condizionati concessi per apporti di capitale a unità locali di amministrazioni pubbliche</t>
  </si>
  <si>
    <t>Crediti che costituiscono immobilizzazioni per trasferimenti condizionati concessi per apporti di capitale all'Unione Europea</t>
  </si>
  <si>
    <t>Crediti che costituiscono immobilizzazioni per trasferimenti condizionati concessi per apporti di capitale a Organismi internazionali e Stati Esteri</t>
  </si>
  <si>
    <t>Crediti che costituiscono immobilizzazioni per trasferimenti condizionati concessi per apporti di capitale a Famiglie</t>
  </si>
  <si>
    <t>Crediti che costituiscono immobilizzazioni per trasferimenti condizionati concessi per apporti di capitale a Istituzioni Sociali e Private</t>
  </si>
  <si>
    <t>Crediti che costituiscono immobilizzazioni per trasferimenti condizionati concessi per apporti di capitale a imprese controllate</t>
  </si>
  <si>
    <t>Crediti che costituiscono immobilizzazioni per trasferimenti condizionati concessi per apporti di capitale a imprese collegate</t>
  </si>
  <si>
    <t>Crediti che costituiscono immobilizzazioni per trasferimenti condizionati concessi per apporti di capitale ad altre imprese</t>
  </si>
  <si>
    <t xml:space="preserve">Crediti che costituiscono immobilizzazioni per trasferimenti condizionati concessi per ripiano disavanzi </t>
  </si>
  <si>
    <t>Crediti che costituiscono immobilizzazioni per trasferimenti condizionati concessi per ripiano disavanzi ad amministrazioni centrali - Ministeri, Organi costituzionali e di rilievo costituzionale, Presidenza del Consiglio dei Ministri e Agenzie Fiscali</t>
  </si>
  <si>
    <t>Crediti che costituiscono immobilizzazioni per trasferimenti condizionati concessi per ripiano disavanzi ad altre amministrazioni centrali</t>
  </si>
  <si>
    <t>Crediti che costituiscono immobilizzazioni per trasferimenti condizionati concessi per ripiano disavanzi a Regioni e Province autonome</t>
  </si>
  <si>
    <t>Crediti che costituiscono immobilizzazioni per trasferimenti condizionati concessi per ripiano disavanzi a Province, Città metropolitane, Comuni, Unioni di comuni, Consorzi tra Enti Locali</t>
  </si>
  <si>
    <t>Crediti che costituiscono immobilizzazioni per trasferimenti condizionati concessi per ripiano disavanzi a Enti produttori di servizi sanitari</t>
  </si>
  <si>
    <t>Crediti che costituiscono immobilizzazioni per trasferimenti condizionati concessi per ripiano disavanzi a Altre Amministrazioni Locali</t>
  </si>
  <si>
    <t>Crediti che costituiscono immobilizzazioni per trasferimenti condizionati concessi per ripiano disavanzi a Enti di Previdenza e Assistenza</t>
  </si>
  <si>
    <t>Crediti che costituiscono immobilizzazioni per trasferimenti condizionati concessi per ripiano disavanzi a unità locali di amministrazioni pubbliche</t>
  </si>
  <si>
    <t>Crediti che costituiscono immobilizzazioni per trasferimenti condizionati concessi per ripiano disavanzi all'Unione Europea</t>
  </si>
  <si>
    <t>Crediti che costituiscono immobilizzazioni per trasferimenti condizionati concessi per ripiano disavanzi a Organismi internazionali e Stati Esteri</t>
  </si>
  <si>
    <t>Crediti che costituiscono immobilizzazioni per trasferimenti condizionati concessi per ripiano disavanzi a Famiglie</t>
  </si>
  <si>
    <t>Crediti che costituiscono immobilizzazioni per trasferimenti condizionati concessi per ripiano disavanzi a Istituzioni Sociali e Private</t>
  </si>
  <si>
    <t>Crediti che costituiscono immobilizzazioni per trasferimenti condizionati concessi per ripiano disavanzi a imprese controllate</t>
  </si>
  <si>
    <t>Crediti che costituiscono immobilizzazioni per trasferimenti condizionati concessi per ripiano disavanzi a imprese collegate</t>
  </si>
  <si>
    <t>Crediti che costituiscono immobilizzazioni per trasferimenti condizionati concessi per ripiano disavanzi a altre imprese</t>
  </si>
  <si>
    <t xml:space="preserve">Crediti che costituiscono immobilizzazioni per trasferimenti condizionati concessi in c/investimenti </t>
  </si>
  <si>
    <t>Crediti che costituiscono immobilizzazioni per trasferimenti condizionati concessi in c/investimenti ad amministrazioni centrali - Ministeri, Organi costituzionali e di rilievo costituzionale, Presidenza del Consiglio dei Ministri e Agenzie Fiscali</t>
  </si>
  <si>
    <t>Crediti che costituiscono immobilizzazioni per trasferimenti condizionati concessi in c/investimenti ad altre amministrazioni centrali</t>
  </si>
  <si>
    <t>Crediti che costituiscono immobilizzazioni per trasferimenti condizionati concessi in c/investimenti a Regioni e Province autonome</t>
  </si>
  <si>
    <t>Crediti che costituiscono immobilizzazioni per trasferimenti condizionati concessi in c/investimenti a Province, Città metropolitane, Comuni, Unioni di comuni, Consorzi tra Enti Locali</t>
  </si>
  <si>
    <t>Crediti che costituiscono immobilizzazioni per trasferimenti condizionati concessi in c/investimenti a Enti produttori di servizi sanitari</t>
  </si>
  <si>
    <t>Crediti che costituiscono immobilizzazioni per trasferimenti condizionati concessi in c/investimenti ad Altre Amministrazioni Locali</t>
  </si>
  <si>
    <t>Crediti che costituiscono immobilizzazioni per trasferimenti condizionati concessi in c/investimenti a Enti di Previdenza e Assistenza</t>
  </si>
  <si>
    <t>Crediti che costituiscono immobilizzazioni per trasferimenti condizionati concessi in c/investimenti a unità locali di amministrazioni pubbliche</t>
  </si>
  <si>
    <t>Crediti che costituiscono immobilizzazioni per trasferimenti condizionati concessi in c/investimenti all'Unione Europea</t>
  </si>
  <si>
    <t>Crediti che costituiscono immobilizzazioni per trasferimenti condizionati concessi in c/investimenti a Organismi internazionali e Stati Esteri</t>
  </si>
  <si>
    <t>Crediti che costituiscono immobilizzazioni per trasferimenti condizionati concessi in c/investimenti a Famiglie</t>
  </si>
  <si>
    <t>Crediti che costituiscono immobilizzazioni per trasferimenti condizionati concessi in c/investimenti a Istituzioni Sociali e Private</t>
  </si>
  <si>
    <t>Crediti che costituiscono immobilizzazioni per trasferimenti condizionati concessi in c/investimenti a imprese controllate</t>
  </si>
  <si>
    <t>Crediti che costituiscono immobilizzazioni per trasferimenti condizionati concessi in c/investimenti a imprese collegate</t>
  </si>
  <si>
    <t>Crediti che costituiscono immobilizzazioni per trasferimenti condizionati concessi in c/investimenti ad altre imprese</t>
  </si>
  <si>
    <t>Crediti da cessione di beni che costituiscono immobilizzazioni</t>
  </si>
  <si>
    <t>Crediti da prestazione di servizi che costituiscono immobilizzazioni</t>
  </si>
  <si>
    <t>Crediti da fitti di terreni e di altri beni non prodotti che costituiscono immobilizzazioni</t>
  </si>
  <si>
    <t>Crediti da locazioni attive di fabbricati che costituiscono immobilizzazioni</t>
  </si>
  <si>
    <t>Crediti da altri fitti, noleggi e locazioni attive che costituiscono immobilizzazioni</t>
  </si>
  <si>
    <t>Crediti da diritti reali di godimento e servitù onerose che costituiscono immobilizzazioni</t>
  </si>
  <si>
    <t>Crediti da occupazione spazi e aree pubbliche che costituiscono immobilizzazioni</t>
  </si>
  <si>
    <t>Crediti da concessioni che costituiscono immobilizzazioni</t>
  </si>
  <si>
    <t>Altri crediti derivanti dalla gestione di beni che costituiscono immobilizzazioni</t>
  </si>
  <si>
    <t xml:space="preserve">Crediti che costituiscono immobilizzazioni per contributi sociali da ricevere a carico del datore di lavoro e dei lavoratori </t>
  </si>
  <si>
    <t>Crediti che costituiscono immobilizzazioni per contributi sociali da ricevere a carico delle persone non occupate</t>
  </si>
  <si>
    <t>Crediti per finanziamenti concessi a lungo termine (quota capitale)</t>
  </si>
  <si>
    <t>Crediti per finanziamenti a lungo termine concessi a Ministeri, Organi costituzionali e di rilievo costituzionale, Presidenza del Consiglio dei Ministri e Agenzie Fiscali</t>
  </si>
  <si>
    <t>Crediti per finanziamenti a lungo termine concessi Altre Amministrazioni centrali</t>
  </si>
  <si>
    <t>Crediti per finanziamenti a lungo termine concessi a Regioni e Province autonome</t>
  </si>
  <si>
    <t>Crediti per finanziamenti a lungo termine concessi Province, Città metropolitane, Comuni, Unioni di comuni, Consorzi tra Enti Locali</t>
  </si>
  <si>
    <t>Crediti per finanziamenti a lungo termine concessi Enti produttori di servizi sanitari</t>
  </si>
  <si>
    <t>Crediti per finanziamenti a lungo termine concessi ad Altre Amministrazioni Locali</t>
  </si>
  <si>
    <t>Crediti per finanziamenti a lungo termine concessi a Enti di Previdenza e Assistenza</t>
  </si>
  <si>
    <t>Crediti per finanziamenti a lungo termine concessi ad unità locali appartenenti alla medesima Amministrazione</t>
  </si>
  <si>
    <t>Crediti per finanziamenti a lungo termine concessi all'Unione Europea</t>
  </si>
  <si>
    <t>Crediti per finanziamenti a lungo termine concessi a Organismi internazionali e Stati Esteri</t>
  </si>
  <si>
    <t>Crediti per finanziamenti a lungo termine concessi Famiglie</t>
  </si>
  <si>
    <t>Crediti per finanziamenti a lungo termine concessi Istituzioni Sociali Private</t>
  </si>
  <si>
    <t>Crediti per finanziamenti a lungo termine concessi a imprese controllate</t>
  </si>
  <si>
    <t>Crediti per finanziamenti a lungo termine concessi a imprese collegate</t>
  </si>
  <si>
    <t>Crediti per finanziamenti a lungo termine concessi da altre imprese</t>
  </si>
  <si>
    <t>Crediti che costituiscono immobilizzazioni finanziarie per operazioni per conto terzi</t>
  </si>
  <si>
    <t>Crediti che costituiscono immobilizzazioni finanziarie per operazioni per conto terzi da Amministrazioni Centrali</t>
  </si>
  <si>
    <t>Crediti che costituiscono immobilizzazioni finanziarie per operazioni per conto terzi da Amministrazioni Locali</t>
  </si>
  <si>
    <t>Crediti che costituiscono immobilizzazioni finanziarie per operazioni per conto terzi da Enti di Previdenza e Assistenza</t>
  </si>
  <si>
    <t>Crediti che costituiscono immobilizzazioni finanziarie per operazioni per conto terzi da unità locali della medesima Amministrazione</t>
  </si>
  <si>
    <t>Crediti che costituiscono immobilizzazioni finanziarie per operazioni per conto terzi da Unione Europea</t>
  </si>
  <si>
    <t>Crediti che costituiscono immobilizzazioni finanziarie per operazioni per conto terzi da Organismi internazionali e Stati Esteri</t>
  </si>
  <si>
    <t>Crediti che costituiscono immobilizzazioni finanziarie per operazioni per conto terzi da Famiglie</t>
  </si>
  <si>
    <t>Crediti che costituiscono immobilizzazioni finanziarie per operazioni per conto terzi da Istituzioni Sociali Private</t>
  </si>
  <si>
    <t>Crediti che costituiscono immobilizzazioni finanziarie per operazioni per conto terzi da imprese controllate</t>
  </si>
  <si>
    <t>Crediti che costituiscono immobilizzazioni finanziarie per operazioni per conto terzi da imprese collegate</t>
  </si>
  <si>
    <t>Crediti che costituiscono immobilizzazioni finanziarie per operazioni per conto terzi da altre imprese</t>
  </si>
  <si>
    <t>SP-ATT-E</t>
  </si>
  <si>
    <t>Rimanenze di merci per trasferimenti in natura</t>
  </si>
  <si>
    <t>Altre rimanenze di merci</t>
  </si>
  <si>
    <t>SP-ATT-F</t>
  </si>
  <si>
    <t>SP-ATT-G</t>
  </si>
  <si>
    <t>Crediti correnti per imposte statali sul reddito e sul patrimonio</t>
  </si>
  <si>
    <t>Crediti correnti per Ires</t>
  </si>
  <si>
    <t>Crediti correnti per Irpef</t>
  </si>
  <si>
    <t>Crediti correnti per imposte sul reddito e sul patrimonio proprie degli enti territoriali</t>
  </si>
  <si>
    <t>Crediti correnti per addizionale regionale all'Irpef</t>
  </si>
  <si>
    <t>Crediti correnti per addizionale comunale all'Irpef</t>
  </si>
  <si>
    <t>Crediti correnti per IMU</t>
  </si>
  <si>
    <t>Crediti correnti per altre imposte correnti sul reddito e sul patrimonio proprie degli enti territoriali</t>
  </si>
  <si>
    <t>Crediti correnti per altre imposte sul reddito e sul patrimonio</t>
  </si>
  <si>
    <t>Crediti correnti per imposte sulla produzione e sui consumi</t>
  </si>
  <si>
    <t>Crediti correnti per Iva</t>
  </si>
  <si>
    <t>Crediti correnti per imposte sulla produzione e sui consumi proprie degli enti territoriali</t>
  </si>
  <si>
    <t>Crediti correnti per IRAP</t>
  </si>
  <si>
    <t>Crediti correnti per TARI</t>
  </si>
  <si>
    <t>Crediti correnti per altre</t>
  </si>
  <si>
    <t>Crediti correnti per altre imposte e tasse sulla produzione e sui consumi</t>
  </si>
  <si>
    <t>Crediti correnti per imposte in c/capitale</t>
  </si>
  <si>
    <t>Crediti correnti per imposta sulle successioni e donazioni in conto capitale</t>
  </si>
  <si>
    <t>Crediti correnti per condoni in conto capitale</t>
  </si>
  <si>
    <t>Crediti correnti per imposte proprie degli enti territoriali in conto capitale</t>
  </si>
  <si>
    <t>Crediti correnti per altre imposte in conto capitale</t>
  </si>
  <si>
    <t>Crediti correnti tributari in qualità di contribuente o sostituto d'imposta</t>
  </si>
  <si>
    <t>Crediti correnti per imposte sul patrimonio e sul reddito (in qualità di contribuente o sostituto d'imposta)</t>
  </si>
  <si>
    <t>Crediti correnti per imposte e tasse sulla produzione e sui consumi (in qualità di contribuente o sostituto d'imposta)</t>
  </si>
  <si>
    <t>Crediti correnti per tributi in c/capitale (in qualità di contribuente o sostituto d'imposta)</t>
  </si>
  <si>
    <t>Crediti correnti per Imposte anticipate</t>
  </si>
  <si>
    <t>Crediti correnti per trasferimenti correnti ottenuti</t>
  </si>
  <si>
    <t>Crediti correnti per trasferimenti correnti ottenuti da amministrazioni centrali - Ministeri, Organi costituzionali e di rilievo costituzionale, Presidenza del Consiglio dei Ministri e Agenzie Fiscali</t>
  </si>
  <si>
    <t>Crediti correnti per trasferimenti correnti ottenuti da altre amministrazioni centrali</t>
  </si>
  <si>
    <t>Crediti correnti per trasferimenti correnti ottenuti da Regioni e Province autonome</t>
  </si>
  <si>
    <t>Crediti correnti per trasferimenti correnti ottenuti da Province, Città metropolitane, Comuni, Unioni di comuni, Consorzi tra Enti Locali</t>
  </si>
  <si>
    <t>Crediti correnti per trasferimenti correnti ottenuti da Enti produttori di servizi sanitari</t>
  </si>
  <si>
    <t>Crediti correnti per trasferimenti correnti ottenuti da Altre Amministrazioni Locali</t>
  </si>
  <si>
    <t>Crediti correnti per trasferimenti correnti ottenuti da Enti di Previdenza e Assistenza</t>
  </si>
  <si>
    <t>Crediti correnti per trasferimenti correnti ottenuti da unità locali di amministrazioni pubbliche</t>
  </si>
  <si>
    <t>Crediti correnti per trasferimenti correnti ottenuti dall'Unione Europea</t>
  </si>
  <si>
    <t>Crediti correnti per trasferimenti correnti ottenuti da Organismi internazionali e Stati Esteri</t>
  </si>
  <si>
    <t>Crediti correnti per trasferimenti correnti ottenuti da Famiglie</t>
  </si>
  <si>
    <t>Crediti correnti per trasferimenti correnti ottenuti da Istituzioni Sociali e Private</t>
  </si>
  <si>
    <t>Crediti correnti per trasferimenti correnti ottenuti da imprese controllate</t>
  </si>
  <si>
    <t>Crediti correnti per trasferimenti correnti ottenuti da imprese collegate</t>
  </si>
  <si>
    <t>Crediti correnti per trasferimenti correnti ottenuti da altre imprese</t>
  </si>
  <si>
    <t>Crediti correnti per trasferimenti ottenuti per rimborso prestiti</t>
  </si>
  <si>
    <t>Crediti correnti per trasferimenti ottenuti per rimborso prestiti da amministrazioni centrali - Ministeri, Organi costituzionali e di rilievo costituzionale, Presidenza del Consiglio dei Ministri e Agenzie Fiscali</t>
  </si>
  <si>
    <t>Crediti correnti per trasferimenti ottenuti per rimborso prestiti da altre amministrazioni centrali</t>
  </si>
  <si>
    <t>Crediti correnti per trasferimenti ottenuti per rimborso prestiti da Regioni e Province autonome</t>
  </si>
  <si>
    <t>Crediti correnti per trasferimenti ottenuti per rimborso prestiti da Province, Città metropolitane, Comuni, Unioni di comuni, Consorzi tra Enti Locali</t>
  </si>
  <si>
    <t>Crediti correnti per trasferimenti ottenuti per rimborso prestiti da Enti produttori di servizi sanitari</t>
  </si>
  <si>
    <t>Crediti correnti per trasferimenti ottenuti per rimborso prestiti da Altre Amministrazioni Locali</t>
  </si>
  <si>
    <t>Crediti correnti per trasferimenti ottenuti per rimborso prestiti da Enti di Previdenza e Assistenza</t>
  </si>
  <si>
    <t>Crediti correnti per trasferimenti ottenuti per rimborso prestiti da unità locali di amministrazioni pubbliche</t>
  </si>
  <si>
    <t>Crediti correnti per trasferimenti ottenuti per rimborso prestiti dall'Unione Europea</t>
  </si>
  <si>
    <t>Crediti correnti per trasferimenti ottenuti per rimborso prestiti da Organismi internazionali e Stati Esteri</t>
  </si>
  <si>
    <t>Crediti correnti per trasferimenti ottenuti per rimborso prestiti da Famiglie</t>
  </si>
  <si>
    <t>Crediti correnti per trasferimenti ottenuti per rimborso prestiti da Istituzioni Sociali e Private</t>
  </si>
  <si>
    <t>Crediti correnti per trasferimenti ottenuti per rimborso prestiti da imprese controllate</t>
  </si>
  <si>
    <t>Crediti correnti per trasferimenti ottenuti per rimborso prestiti da imprese collegate</t>
  </si>
  <si>
    <t>Crediti correnti per trasferimenti ottenuti per rimborso prestiti da altre imprese</t>
  </si>
  <si>
    <t>Crediti correnti per trasferimenti ottenuti per apporti di capitale</t>
  </si>
  <si>
    <t>Crediti correnti per trasferimenti ottenuti per apporti di capitale da amministrazioni centrali - Ministeri, Organi costituzionali e di rilievo costituzionale, Presidenza del Consiglio dei Ministri e Agenzie Fiscali</t>
  </si>
  <si>
    <t>Crediti correnti per trasferimenti ottenuti per apporti di capitale da altre amministrazioni centrali</t>
  </si>
  <si>
    <t>Crediti correnti per trasferimenti ottenuti per apporti di capitale da Regioni e Province autonome</t>
  </si>
  <si>
    <t>Crediti correnti per trasferimenti ottenuti per apporti di capitale da Province, Città metropolitane, Comuni, Unioni di comuni, Consorzi tra Enti Locali</t>
  </si>
  <si>
    <t>Crediti correnti per trasferimenti ottenuti per apporti di capitale da Enti produttori di servizi sanitari</t>
  </si>
  <si>
    <t>Crediti correnti per trasferimenti ottenuti per apporti di capitale da Altre Amministrazioni Locali</t>
  </si>
  <si>
    <t>Crediti correnti per trasferimenti ottenuti per apporti di capitale da Enti di Previdenza e Assistenza</t>
  </si>
  <si>
    <t>Crediti correnti per trasferimenti ottenuti per apporti di capitale da unità locali di amministrazioni pubbliche</t>
  </si>
  <si>
    <t>Crediti correnti per trasferimenti ottenuti per apporti di capitale dall'Unione Europea</t>
  </si>
  <si>
    <t>Crediti correnti per trasferimenti ottenuti per apporti di capitale da Organismi internazionali e Stati Esteri</t>
  </si>
  <si>
    <t>Crediti correnti per trasferimenti ottenuti per apporti di capitale da Famiglie</t>
  </si>
  <si>
    <t>Crediti correnti per trasferimenti ottenuti per apporti di capitale da Istituzioni Sociali e Private</t>
  </si>
  <si>
    <t>Crediti correnti per trasferimenti ottenuti per apporti di capitale da imprese controllate</t>
  </si>
  <si>
    <t>Crediti correnti per trasferimenti ottenuti per apporti di capitale da imprese collegate</t>
  </si>
  <si>
    <t>Crediti correnti per trasferimenti ottenuti per apporti di capitale da altre imprese</t>
  </si>
  <si>
    <t>Crediti correnti per trasferimenti ottenuti per ripiano disavanzi</t>
  </si>
  <si>
    <t>Crediti correnti per trasferimenti ottenuti per ripiano disavanzi da amministrazioni centrali - Ministeri, Organi costituzionali e di rilievo costituzionale, Presidenza del Consiglio dei Ministri e Agenzie Fiscali</t>
  </si>
  <si>
    <t>Crediti correnti per trasferimenti ottenuti per ripiano disavanzi da altre amministrazioni centrali</t>
  </si>
  <si>
    <t>Crediti correnti per trasferimenti ottenuti per ripiano disavanzi da Regioni e Province autonome</t>
  </si>
  <si>
    <t>Crediti correnti per trasferimenti ottenuti per ripiano disavanzi da Province, Città metropolitane, Comuni, Unioni di comuni, Consorzi tra Enti Locali</t>
  </si>
  <si>
    <t>Crediti correnti per trasferimenti ottenuti per ripiano disavanzi da Enti produttori di servizi sanitari</t>
  </si>
  <si>
    <t>Crediti correnti per trasferimenti ottenuti per ripiano disavanzi da Altre Amministrazioni Locali</t>
  </si>
  <si>
    <t>Crediti correnti per trasferimenti ottenuti per ripiano disavanzi da Enti di Previdenza e Assistenza</t>
  </si>
  <si>
    <t>Crediti correnti per trasferimenti ottenuti per ripiano disavanzi da unità locali di amministrazioni pubbliche</t>
  </si>
  <si>
    <t>Crediti correnti per trasferimenti ottenuti per ripiano disavanzi dall'Unione Europea</t>
  </si>
  <si>
    <t>Crediti correnti per trasferimenti ottenuti per ripiano disavanzi da Organismi internazionali e Stati Esteri</t>
  </si>
  <si>
    <t>Crediti correnti per trasferimenti ottenuti per ripiano disavanzi da Famiglie</t>
  </si>
  <si>
    <t>Crediti correnti per trasferimenti ottenuti per ripiano disavanzi da Istituzioni Sociali e Private</t>
  </si>
  <si>
    <t>Crediti correnti per trasferimenti ottenuti per ripiano disavanzi da imprese controllate</t>
  </si>
  <si>
    <t>Crediti correnti per trasferimenti ottenuti per ripiano disavanzi da imprese collegate</t>
  </si>
  <si>
    <t>Crediti correnti per trasferimenti ottenuti per ripiano disavanzi da altre imprese</t>
  </si>
  <si>
    <t>Crediti correnti per trasferimenti ottenuti in c/investimenti</t>
  </si>
  <si>
    <t>Crediti correnti per trasferimenti ottenuti in c/investimenti da amministrazioni centrali - Ministeri, Organi costituzionali e di rilievo costituzionale, Presidenza del Consiglio dei Ministri e Agenzie Fiscali</t>
  </si>
  <si>
    <t>Crediti correnti per trasferimenti ottenuti in c/investimenti da altre amministrazioni centrali</t>
  </si>
  <si>
    <t>Crediti correnti per trasferimenti ottenuti in c/investimenti da Regioni e Province autonome</t>
  </si>
  <si>
    <t>Crediti correnti per trasferimenti ottenuti in c/investimenti da Province, Città metropolitane, Comuni, Unioni di comuni, Consorzi tra Enti Locali</t>
  </si>
  <si>
    <t>Crediti correnti per trasferimenti ottenuti in c/investimenti da Enti produttori di servizi sanitari</t>
  </si>
  <si>
    <t>Crediti correnti per trasferimenti ottenuti in c/investimenti da Altre Amministrazioni Locali</t>
  </si>
  <si>
    <t>Crediti correnti per trasferimenti ottenuti in c/investimenti da Enti di Previdenza e Assistenza</t>
  </si>
  <si>
    <t>Crediti correnti per trasferimenti ottenuti in c/investimenti da unità locali di amministrazioni pubbliche</t>
  </si>
  <si>
    <t>Crediti correnti per trasferimenti ottenuti in c/investimenti dall'Unione Europea</t>
  </si>
  <si>
    <t>Crediti correnti per trasferimenti ottenuti in c/investimenti da Organismi internazionali e Stati Esteri</t>
  </si>
  <si>
    <t>Crediti correnti per trasferimenti ottenuti in c/investimenti da Famiglie</t>
  </si>
  <si>
    <t>Crediti correnti per trasferimenti ottenuti in c/investimenti da Istituzioni Sociali e Private</t>
  </si>
  <si>
    <t>Crediti correnti per trasferimenti ottenuti in c/investimenti da imprese controllate</t>
  </si>
  <si>
    <t>Crediti correnti per trasferimenti ottenuti in c/investimenti da imprese collegate</t>
  </si>
  <si>
    <t>Crediti correnti per trasferimenti ottenuti in c/investimenti da altre imprese</t>
  </si>
  <si>
    <t>Crediti correnti degli enti territoriali per imposte sul reddito e sul patrimonio devolute</t>
  </si>
  <si>
    <t>Crediti correnti degli enti territoriali per Irpef devoluta</t>
  </si>
  <si>
    <t>Crediti correnti degli enti territoriali per Ires devoluta</t>
  </si>
  <si>
    <t>Crediti correnti degli enti territoriali per altre imposte correnti sul reddito e sul patrimonio devolute</t>
  </si>
  <si>
    <t>Crediti correnti degli enti territoriali per imposte sul reddito e sul patrimonio compartecipate</t>
  </si>
  <si>
    <t>Crediti correnti degli enti territoriali per Irpef compartecipata</t>
  </si>
  <si>
    <t>Crediti correnti degli enti territoriali per Ires compartecipata</t>
  </si>
  <si>
    <t>Crediti correnti degli enti territoriali per altre imposte compartecipate</t>
  </si>
  <si>
    <t>Crediti correnti per imposte sulla produzione e sui consumi devolute degli enti territoriali</t>
  </si>
  <si>
    <t>Crediti correnti per Iva devoluta agli enti territoriali</t>
  </si>
  <si>
    <t>Crediti correnti per altre imposte sulla produzione e sui consumi devolute agli enti territoriali</t>
  </si>
  <si>
    <t>Crediti correnti per imposte sulla produzione e sui consumi compartecipate degli enti territoriali</t>
  </si>
  <si>
    <t>Crediti correnti per Iva compartecipata dagli enti territoriali</t>
  </si>
  <si>
    <t>Crediti correnti per altre imposte sulla produzione e sui consumi compartecipate dagli enti territoriali</t>
  </si>
  <si>
    <t>Crediti correnti per imposte devolute degli enti territoriali in conto capitale</t>
  </si>
  <si>
    <t>Crediti correnti per imposte compartecipate degli enti territoriali in conto capitale</t>
  </si>
  <si>
    <t>Crediti correnti per fondi perequativi</t>
  </si>
  <si>
    <t>Crediti correnti per fondi perequativi verso Amministrazioni Centrali</t>
  </si>
  <si>
    <t>Crediti correnti per fondi perequativi verso Amministrazioni Locali</t>
  </si>
  <si>
    <t>Crediti correnti per trasferimenti correnti condizionati concessi</t>
  </si>
  <si>
    <t>Crediti correnti per trasferimenti correnti condizionati concessi ad amministrazioni centrali - Ministeri, Organi costituzionali e di rilievo costituzionale, Presidenza del Consiglio dei Ministri e Agenzie Fiscali</t>
  </si>
  <si>
    <t>Crediti correnti per trasferimenti correnti condizionati concessi ad altre amministrazioni centrali</t>
  </si>
  <si>
    <t>Crediti correnti per trasferimenti correnti condizionati concessi a Regioni e Province autonome</t>
  </si>
  <si>
    <t>Crediti correnti per trasferimenti correnti condizionati concessi a Province, Città metropolitane, Comuni, Unioni di comuni, Consorzi tra Enti Locali</t>
  </si>
  <si>
    <t>Crediti correnti per trasferimenti correnti condizionati concessi a Enti produttori di servizi sanitari</t>
  </si>
  <si>
    <t>Crediti correnti per trasferimenti correnti condizionati concessi ad Altre Amministrazioni Locali</t>
  </si>
  <si>
    <t>Crediti correnti per trasferimenti correnti condizionati concessi a Enti di Previdenza e Assistenza</t>
  </si>
  <si>
    <t>Crediti correnti per trasferimenti correnti condizionati concessi a unità locali di amministrazioni pubbliche</t>
  </si>
  <si>
    <t>Crediti correnti per trasferimenti correnti condizionati concessi all'Unione Europea</t>
  </si>
  <si>
    <t>Crediti correnti per trasferimenti correnti condizionati concessi a Organismi internazionali e Stati Esteri</t>
  </si>
  <si>
    <t>Crediti correnti per trasferimenti correnti condizionati concessi a Famiglie</t>
  </si>
  <si>
    <t>Crediti correnti per trasferimenti correnti condizionati concessi a Istituzioni Sociali e Private</t>
  </si>
  <si>
    <t>Crediti correnti per trasferimenti correnti condizionati concessi a imprese controllate</t>
  </si>
  <si>
    <t>Crediti correnti per trasferimenti correnti condizionati concessi a imprese collegate</t>
  </si>
  <si>
    <t>Crediti correnti per trasferimenti correnti condizionati concessi ad altre imprese</t>
  </si>
  <si>
    <t xml:space="preserve">Crediti correnti per trasferimenti condizionati concessi per rimborso prestiti </t>
  </si>
  <si>
    <t>Crediti correnti per trasferimenti condizionati concessi per rimborso prestiti ad amministrazioni centrali - Ministeri, Organi costituzionali e di rilievo costituzionale, Presidenza del Consiglio dei Ministri e Agenzie Fiscali</t>
  </si>
  <si>
    <t>Crediti correnti per trasferimenti condizionati concessi per rimborso prestiti ad altre amministrazioni centrali</t>
  </si>
  <si>
    <t>Crediti correnti per trasferimenti condizionati concessi per rimborso prestiti a Regioni e Province autonome</t>
  </si>
  <si>
    <t>Crediti correnti per trasferimenti condizionati concessi per rimborso prestiti a Province, Città metropolitane, Comuni, Unioni di comuni, Consorzi tra Enti Locali</t>
  </si>
  <si>
    <t>Crediti correnti per trasferimenti condizionati concessi per rimborso prestiti a Enti produttori di servizi sanitari</t>
  </si>
  <si>
    <t>Crediti correnti per trasferimenti condizionati concessi per rimborso prestiti ad Altre Amministrazioni Locali</t>
  </si>
  <si>
    <t>Crediti correnti per trasferimenti condizionati concessi per rimborso prestiti a Enti di Previdenza e Assistenza</t>
  </si>
  <si>
    <t>Crediti correnti per trasferimenti condizionati concessi per rimborso prestiti a unità locali di amministrazioni pubbliche</t>
  </si>
  <si>
    <t>Crediti correnti per trasferimenti condizionati concessi per rimborso prestiti all'Unione Europea</t>
  </si>
  <si>
    <t>Crediti correnti per trasferimenti condizionati concessi per rimborso prestiti a Organismi internazionali e Stati Esteri</t>
  </si>
  <si>
    <t>Crediti correnti per trasferimenti condizionati concessi per rimborso prestiti a Famiglie</t>
  </si>
  <si>
    <t>Crediti correnti per trasferimenti condizionati concessi per rimborso prestiti a Istituzioni Sociali e Private</t>
  </si>
  <si>
    <t>Crediti correnti per trasferimenti condizionati concessi per rimborso prestiti a imprese controllate</t>
  </si>
  <si>
    <t>Crediti correnti per trasferimenti condizionati concessi per rimborso prestiti a imprese collegate</t>
  </si>
  <si>
    <t>Crediti correnti per trasferimenti condizionati concessi per rimborso prestiti ad altre imprese</t>
  </si>
  <si>
    <t xml:space="preserve">Crediti correnti per trasferimenti condizionati concessi per apporti di capitale </t>
  </si>
  <si>
    <t>Crediti correnti per trasferimenti condizionati concessi per apporti di capitale ad amministrazioni centrali - Ministeri, Organi costituzionali e di rilievo costituzionale, Presidenza del Consiglio dei Ministri e Agenzie Fiscali</t>
  </si>
  <si>
    <t>Crediti correnti per trasferimenti condizionati concessi per apporti di capitale ad altre amministrazioni centrali</t>
  </si>
  <si>
    <t>Crediti correnti per trasferimenti condizionati concessi per apporti di capitale a Regioni e Province autonome</t>
  </si>
  <si>
    <t>Crediti correnti per trasferimenti condizionati concessi per apporti di capitale a Province, Città metropolitane, Comuni, Unioni di comuni, Consorzi tra Enti Locali</t>
  </si>
  <si>
    <t>Crediti correnti per trasferimenti condizionati concessi per apporti di capitale a Enti produttori di servizi sanitari</t>
  </si>
  <si>
    <t>Crediti correnti per trasferimenti condizionati concessi per apporti di capitale ad Altre Amministrazioni Locali</t>
  </si>
  <si>
    <t>Crediti correnti per trasferimenti condizionati concessi per apporti di capitale a Enti di Previdenza e Assistenza</t>
  </si>
  <si>
    <t>Crediti correnti per trasferimenti condizionati concessi per apporti di capitale a unità locali di amministrazioni pubbliche</t>
  </si>
  <si>
    <t>Crediti correnti per trasferimenti condizionati concessi per apporti di capitale all'Unione Europea</t>
  </si>
  <si>
    <t>Crediti correnti per trasferimenti condizionati concessi per apporti di capitale a Organismi internazionali e Stati Esteri</t>
  </si>
  <si>
    <t>Crediti correnti per trasferimenti condizionati concessi per apporti di capitale a Famiglie</t>
  </si>
  <si>
    <t>Crediti correnti per trasferimenti condizionati concessi per apporti di capitale a Istituzioni Sociali e Private</t>
  </si>
  <si>
    <t>Crediti correnti per trasferimenti condizionati concessi per apporti di capitale a imprese controllate</t>
  </si>
  <si>
    <t>Crediti correnti per trasferimenti condizionati concessi per apporti di capitale a imprese collegate</t>
  </si>
  <si>
    <t>Crediti correnti per trasferimenti condizionati concessi per apporti di capitale ad altre imprese</t>
  </si>
  <si>
    <t xml:space="preserve">Crediti correnti per trasferimenti condizionati concessi per ripiano disavanzi </t>
  </si>
  <si>
    <t>Crediti correnti per trasferimenti condizionati concessi per ripiano disavanzi ad amministrazioni centrali - Ministeri, Organi costituzionali e di rilievo costituzionale, Presidenza del Consiglio dei Ministri e Agenzie Fiscali</t>
  </si>
  <si>
    <t>Crediti correnti per trasferimenti condizionati concessi per ripiano disavanzi ad altre amministrazioni centrali</t>
  </si>
  <si>
    <t>Crediti correnti per trasferimenti condizionati concessi per ripiano disavanzi a Regioni e Province autonome</t>
  </si>
  <si>
    <t>Crediti correnti per trasferimenti condizionati concessi per ripiano disavanzi a Province, Città metropolitane, Comuni, Unioni di comuni, Consorzi tra Enti Locali</t>
  </si>
  <si>
    <t>Crediti correnti per trasferimenti condizionati concessi per ripiano disavanzi a Enti produttori di servizi sanitari</t>
  </si>
  <si>
    <t>Crediti correnti per trasferimenti condizionati concessi per ripiano disavanzi a Altre Amministrazioni Locali</t>
  </si>
  <si>
    <t>Crediti correnti per trasferimenti condizionati concessi per ripiano disavanzi a Enti di Previdenza e Assistenza</t>
  </si>
  <si>
    <t>Crediti correnti per trasferimenti condizionati concessi per ripiano disavanzi a unità locali di amministrazioni pubbliche</t>
  </si>
  <si>
    <t>Crediti correnti per trasferimenti condizionati concessi per ripiano disavanzi all'Unione Europea</t>
  </si>
  <si>
    <t>Crediti correnti per trasferimenti condizionati concessi per ripiano disavanzi a Organismi internazionali e Stati Esteri</t>
  </si>
  <si>
    <t>Crediti correnti per trasferimenti condizionati concessi per ripiano disavanzi a Famiglie</t>
  </si>
  <si>
    <t>Crediti correnti per trasferimenti condizionati concessi per ripiano disavanzi a Istituzioni Sociali e Private</t>
  </si>
  <si>
    <t>Crediti correnti per trasferimenti condizionati concessi per ripiano disavanzi a imprese controllate</t>
  </si>
  <si>
    <t>Crediti correnti per trasferimenti condizionati concessi per ripiano disavanzi a imprese collegate</t>
  </si>
  <si>
    <t>Crediti correnti per trasferimenti condizionati concessi per ripiano disavanzi a altre imprese</t>
  </si>
  <si>
    <t xml:space="preserve">Crediti correnti per trasferimenti condizionati concessi in c/investimenti </t>
  </si>
  <si>
    <t>Crediti correnti per trasferimenti condizionati concessi in c/investimenti ad amministrazioni centrali - Ministeri, Organi costituzionali e di rilievo costituzionale, Presidenza del Consiglio dei Ministri e Agenzie Fiscali</t>
  </si>
  <si>
    <t>Crediti correnti per trasferimenti condizionati concessi in c/investimenti ad altre amministrazioni centrali</t>
  </si>
  <si>
    <t>Crediti correnti per trasferimenti condizionati concessi in c/investimenti a Regioni e Province autonome</t>
  </si>
  <si>
    <t>Crediti correnti per trasferimenti condizionati concessi in c/investimenti a Province, Città metropolitane, Comuni, Unioni di comuni, Consorzi tra Enti Locali</t>
  </si>
  <si>
    <t>Crediti correnti per trasferimenti condizionati concessi in c/investimenti a Enti produttori di servizi sanitari</t>
  </si>
  <si>
    <t>Crediti correnti per trasferimenti condizionati concessi in c/investimenti ad Altre Amministrazioni Locali</t>
  </si>
  <si>
    <t>Crediti correnti per trasferimenti condizionati concessi in c/investimenti a Enti di Previdenza e Assistenza</t>
  </si>
  <si>
    <t>Crediti correnti per trasferimenti condizionati concessi in c/investimenti a unità locali di amministrazioni pubbliche</t>
  </si>
  <si>
    <t>Crediti correnti per trasferimenti condizionati concessi in c/investimenti all'Unione Europea</t>
  </si>
  <si>
    <t>Crediti correnti per trasferimenti condizionati concessi in c/investimenti a Organismi internazionali e Stati Esteri</t>
  </si>
  <si>
    <t>Crediti correnti per trasferimenti condizionati concessi in c/investimenti a Famiglie</t>
  </si>
  <si>
    <t>Crediti correnti per trasferimenti condizionati concessi in c/investimenti a Istituzioni Sociali e Private</t>
  </si>
  <si>
    <t>Crediti correnti per trasferimenti condizionati concessi in c/investimenti a imprese controllate</t>
  </si>
  <si>
    <t>Crediti correnti per trasferimenti condizionati concessi in c/investimenti a imprese collegate</t>
  </si>
  <si>
    <t>Crediti correnti per trasferimenti condizionati concessi in c/investimenti ad altre imprese</t>
  </si>
  <si>
    <t>Crediti correnti da cessione di beni</t>
  </si>
  <si>
    <t xml:space="preserve">Crediti correnti da prestazione di servizi </t>
  </si>
  <si>
    <t>Crediti correnti da fitti di terreni e di altri beni non prodotti</t>
  </si>
  <si>
    <t>Crediti correnti da locazioni attive di fabbricati</t>
  </si>
  <si>
    <t>Crediti correnti da altri fitti, noleggi e locazioni attive</t>
  </si>
  <si>
    <t>Crediti da diritti reali di godimento e servitù onerose</t>
  </si>
  <si>
    <t>Crediti correnti da occupazione spazi e aree pubbliche</t>
  </si>
  <si>
    <t>Crediti correnti da concessioni</t>
  </si>
  <si>
    <t>Altri crediti correnti derivanti dalla gestione di beni</t>
  </si>
  <si>
    <t>Crediti correnti per rimborsi di tributi da ricevere (in qualità di contribuente o sostituto di imposta)</t>
  </si>
  <si>
    <t>Crediti correnti verso istituti di previdenza e di sicurezza sociale (in qualità di contribuente o sostituto di imposta)</t>
  </si>
  <si>
    <t>Crediti di natura corrente per contributi sociali da ricevere a carico del datore di lavoro e dei lavoratori (in qualità di soggetto impositore)</t>
  </si>
  <si>
    <t>Crediti di natura corrente per contributi sociali da ricevere a carico delle persone non occupate (in qualità di soggetto impositore)</t>
  </si>
  <si>
    <t>Crediti correnti per interessi di mora</t>
  </si>
  <si>
    <t>Crediti correnti per interessi di mora verso Amministrazioni Centrali</t>
  </si>
  <si>
    <t>Crediti correnti per interessi di mora verso Amministrazioni Locali</t>
  </si>
  <si>
    <t>Crediti correnti per interessi di mora verso Enti di Previdenza e Assistenza</t>
  </si>
  <si>
    <t>Crediti correnti per interessi di mora verso altri soggetti</t>
  </si>
  <si>
    <t>Crediti per finanziamenti concessi a breve termine (quota capitale)</t>
  </si>
  <si>
    <t>Crediti per finanziamenti a breve termine concessi a Ministeri, Organi costituzionali e di rilievo costituzionale, Presidenza del Consiglio dei Ministri e Agenzie Fiscali</t>
  </si>
  <si>
    <t>Crediti per finanziamenti a breve termine concessi Altre Amministrazioni centrali</t>
  </si>
  <si>
    <t>Crediti per finanziamenti a breve termine concessi a Regioni e Province autonome</t>
  </si>
  <si>
    <t>Crediti per finanziamenti a breve termine concessi Province, Città metropolitane, Comuni, Unioni di comuni, Consorzi tra Enti Locali</t>
  </si>
  <si>
    <t>Crediti per finanziamenti a breve termine concessi Enti produttori di servizi sanitari</t>
  </si>
  <si>
    <t>Crediti per finanziamenti a breve termine concessi ad Altre Amministrazioni Locali</t>
  </si>
  <si>
    <t>Crediti per finanziamenti a breve termine concessi a Enti di Previdenza e Assistenza</t>
  </si>
  <si>
    <t>Crediti per finanziamenti a breve termine concessi ad unità locali appartenenti alla medesima Amministrazione</t>
  </si>
  <si>
    <t>Crediti per finanziamenti a breve termine concessi all'Unione Europea</t>
  </si>
  <si>
    <t>Crediti per finanziamenti a breve termine concessi a Organismi internazionali e Stati Esteri</t>
  </si>
  <si>
    <t>Crediti per finanziamenti a breve termine concessi Famiglie</t>
  </si>
  <si>
    <t>Crediti per finanziamenti a breve termine concessi Istituzioni Sociali Private</t>
  </si>
  <si>
    <t>Crediti per finanziamenti a breve termine concessi a imprese controllate</t>
  </si>
  <si>
    <t>Crediti per finanziamenti a breve termine concessi a imprese collegate</t>
  </si>
  <si>
    <t>Crediti per finanziamenti a breve termine concessi ad altre imprese</t>
  </si>
  <si>
    <t>Crediti correnti per interessi per finanziamenti concessi (maturati e non riscossi)</t>
  </si>
  <si>
    <t>Crediti correnti per interessi da finanziamenti concessi verso Ministeri, Organi costituzionali e di rilievo costituzionale, Presidenza del Consiglio dei Ministri e Agenzie Fiscali</t>
  </si>
  <si>
    <t>Crediti correnti per interessi da finanziamenti concessi Altre Amministrazioni centrali</t>
  </si>
  <si>
    <t>Crediti correnti per interessi da finanziamenti concessi Regioni e Province autonome</t>
  </si>
  <si>
    <t>Crediti correnti per interessi da finanziamenti concessi Province, Città metropolitane, Comuni, Unioni di comuni, Consorzi tra Enti Locali</t>
  </si>
  <si>
    <t>Crediti correnti per interessi da finanziamenti concessi Enti produttori di servizi sanitari</t>
  </si>
  <si>
    <t>Crediti correnti per interessi da finanziamenti concessi ricevere da Altre Amministrazioni Locali</t>
  </si>
  <si>
    <t>Crediti correnti per interessi da finanziamenti concessi Enti di Previdenza e Assistenza</t>
  </si>
  <si>
    <t>Crediti correnti per interessi da finanziamenti concessi verso unità locali appartenenti alla medesima Amministrazione</t>
  </si>
  <si>
    <t>Crediti correnti per interessi da finanziamenti concessi l'Unione Europea</t>
  </si>
  <si>
    <t>Crediti correnti per interessi da finanziamenti concessi Organismi internazionali e Stati Esteri</t>
  </si>
  <si>
    <t>Crediti correnti per interessi da finanziamenti concessi Famiglie</t>
  </si>
  <si>
    <t>Crediti correnti per interessi da finanziamenti concessi Istituzioni Sociali Private</t>
  </si>
  <si>
    <t>Crediti correnti per interessi da finanziamenti concessi imprese controllate</t>
  </si>
  <si>
    <t>Crediti correnti per interessi da finanziamenti concessi imprese collegate</t>
  </si>
  <si>
    <t>Crediti correnti per interessi da finanziamenti concessi ad altre imprese</t>
  </si>
  <si>
    <t>Crediti correnti per interessi da titoli maturati e non riscossi</t>
  </si>
  <si>
    <t>Crediti correnti per interessi da titoli emessi dallo Stato</t>
  </si>
  <si>
    <t>Crediti correnti per interessi da titoli emessi da altre Amministrazioni Centrali</t>
  </si>
  <si>
    <t>Crediti correnti per interessi da titoli emessi da Amministrazioni Locali</t>
  </si>
  <si>
    <t>Crediti correnti per interessi da titoli emessi da Enti di Previdenza e Assistenza</t>
  </si>
  <si>
    <t>Crediti correnti per interessi da titoli emessi da Stati esteri</t>
  </si>
  <si>
    <t>Crediti correnti per interessi da titoli emessi da imprese controllate</t>
  </si>
  <si>
    <t>Crediti correnti per interessi da titoli emessi da imprese collegate</t>
  </si>
  <si>
    <t>Crediti correnti per interessi da titoli emessi da altre imprese</t>
  </si>
  <si>
    <t>Altri crediti per interessi maturati e non riscossi</t>
  </si>
  <si>
    <t>Crediti correnti per ricavi da partecipazioni</t>
  </si>
  <si>
    <t>Crediti correnti per ricavi da partecipazioni in organismi controllati inclusi fra le amministrazioni centrali</t>
  </si>
  <si>
    <t>Crediti correnti per ricavi da partecipazioni in organismi controllati inclusi fra le amministrazioni locali</t>
  </si>
  <si>
    <t>Crediti correnti per ricavi da partecipazioni in imprese controllate</t>
  </si>
  <si>
    <t>Crediti correnti per ricavi da partecipazioni in organismi collegati</t>
  </si>
  <si>
    <t>Crediti correnti per ricavi da partecipazioni in altri organismi inclusi fra le Amministrazioni Centrali</t>
  </si>
  <si>
    <t>Crediti correnti per ricavi da partecipazioni in altri organismi inclusi fra le Amministrazioni Locali</t>
  </si>
  <si>
    <t>Crediti correnti per ricavi da partecipazioni in altri organismi inclusi fra gli Enti di Previdenza e Assistenza</t>
  </si>
  <si>
    <t>Crediti correnti per ricavi da partecipazioni in Organismi internazionali</t>
  </si>
  <si>
    <t>Crediti correnti per ricavi da partecipazioni in altri organismi non inclusi fra le Amministrazioni Pubbliche</t>
  </si>
  <si>
    <t>Crediti correnti per mobilità sanitaria</t>
  </si>
  <si>
    <t>Crediti correnti per multe, ammende, sanzioni e oblazioni</t>
  </si>
  <si>
    <t>Crediti correnti per indennizzi assicurativi</t>
  </si>
  <si>
    <t>Crediti correnti verso dipendenti</t>
  </si>
  <si>
    <t>Crediti correnti per operazioni per conto terzi</t>
  </si>
  <si>
    <t>Crediti correnti per operazioni per conto terzi da Amministrazioni Centrali</t>
  </si>
  <si>
    <t>Crediti correnti per operazioni per conto terzi da Amministrazioni Locali</t>
  </si>
  <si>
    <t>Crediti correnti per operazioni per conto terzi da Enti di Previdenza e Assistenza</t>
  </si>
  <si>
    <t>Crediti correnti per operazioni per conto terzi da unità locali della medesima Amministrazione</t>
  </si>
  <si>
    <t>Crediti correnti per operazioni per conto terzi da Unione Europea</t>
  </si>
  <si>
    <t>Crediti correnti per operazioni per conto terzi da Organismi internazionali e Stati Esteri</t>
  </si>
  <si>
    <t>Crediti correnti per operazioni per conto terzi da Famiglie</t>
  </si>
  <si>
    <t>Crediti correnti per operazioni per conto terzi da Istituzioni Sociali Private</t>
  </si>
  <si>
    <t>Crediti correnti per operazioni per conto terzi da imprese controllate</t>
  </si>
  <si>
    <t>Crediti correnti per operazioni per conto terzi da imprese collegate</t>
  </si>
  <si>
    <t>Crediti correnti per operazioni per conto terzi da altre imprese</t>
  </si>
  <si>
    <t>SP-ATT-H</t>
  </si>
  <si>
    <t>SP-ATT-I</t>
  </si>
  <si>
    <t>Titolo I - Entrate tributarie</t>
  </si>
  <si>
    <t>Titolo II - Entrate extra-tributarie</t>
  </si>
  <si>
    <t>Titolo III - Alienazione ed ammortamento di beni patrimoniale e riscossione di crediti</t>
  </si>
  <si>
    <t>Titolo IV - Accensione di prestiti</t>
  </si>
  <si>
    <t>Fondi liquidi vincolati del Bilancio dello Stato</t>
  </si>
  <si>
    <t>Altri depositi bancari</t>
  </si>
  <si>
    <t>Altri depositi postali</t>
  </si>
  <si>
    <t xml:space="preserve">Denaro </t>
  </si>
  <si>
    <t>Valori in cassa</t>
  </si>
  <si>
    <t>Altre gestioni fuori bilancio presso la tesoreria dello Stato</t>
  </si>
  <si>
    <t>Conti Correnti di Tesoreria Centrale</t>
  </si>
  <si>
    <t>Contabilità Speciali non in regime di Tesoreria Unica</t>
  </si>
  <si>
    <t>Contabilità Speciali in regime di Tesoreria Unica</t>
  </si>
  <si>
    <t>Conto di gestione dei BOT</t>
  </si>
  <si>
    <t>Altre disponibilità liquide presso Tesoreria dello Stato</t>
  </si>
  <si>
    <t>Fondo di dotazione iniziale</t>
  </si>
  <si>
    <t>SP-PASS-B</t>
  </si>
  <si>
    <t>Riserve disponibili statutarie, derivanti da leggi o obbligatorie</t>
  </si>
  <si>
    <t>Ulteriori riserve disponibili, distintamente indicate</t>
  </si>
  <si>
    <t>SP-PASS-B.2</t>
  </si>
  <si>
    <t>Riserve indisponibili statutarie, derivanti da leggi o obbligatorie</t>
  </si>
  <si>
    <t>Ulteriori riserve indisponibili</t>
  </si>
  <si>
    <t>Rettifiche ai risultati economici degli ee.pp. derivanti da cambiamenti nelle politiche contabili</t>
  </si>
  <si>
    <t>Rettifiche ai risultati economici degli ee.pp. derivanti da correzione di errori rilevanti</t>
  </si>
  <si>
    <t>Debiti per titoli di Stato a lungo termine (quota capitale)</t>
  </si>
  <si>
    <t>Debiti per titoli di Stato a lungo termine (quota interessi)</t>
  </si>
  <si>
    <t>Debiti per altri titoli di debito a lungo termine (quota capitale)</t>
  </si>
  <si>
    <t>Debiti per altri titoli di debito a lungo termine (quota interessi)</t>
  </si>
  <si>
    <t>Debiti verso banche per finanziamenti a lungo termine</t>
  </si>
  <si>
    <t>Debiti verso banche per leasing finanziario a lungo termine</t>
  </si>
  <si>
    <t xml:space="preserve">Altri debiti a lungo termine verso banche </t>
  </si>
  <si>
    <t xml:space="preserve">Anticipazione di Tesoreria a lungo termine </t>
  </si>
  <si>
    <t>Altri debiti a lugo termine verso la Tesoreria dello Stato</t>
  </si>
  <si>
    <t>Debiti non correnti per trasferimenti correnti concessi e non erogati ad amministrazioni pubblliche</t>
  </si>
  <si>
    <t>Debiti non correnti per trasferimenti correnti concessi e non erogati ad amministrazioni centrali - Ministeri, Organi costituzionali e di rilievo costituzionale, Presidenza del Consiglio dei Ministri e Agenzie Fiscali</t>
  </si>
  <si>
    <t>Debiti non correnti per trasferimenti correnti concessi e non erogati ad altre amministrazioni centrali</t>
  </si>
  <si>
    <t>Debiti non correnti per trasferimenti correnti concessi e non erogati a Regioni e Province autonome</t>
  </si>
  <si>
    <t>Debiti non correnti per trasferimenti correnti concessi e non erogati a Province, Città metropolitane, Comuni, Unioni di comuni, Consorzi tra Enti Locali</t>
  </si>
  <si>
    <t>Debiti non correnti per trasferimenti correnti concessi e non erogati a Enti produttori di servizi sanitari</t>
  </si>
  <si>
    <t>Debiti non correnti per trasferimenti correnti concessi e non erogati ad Altre Amministrazioni Locali</t>
  </si>
  <si>
    <t>Debiti non correnti per trasferimenti correnti concessi e non erogati a Enti di Previdenza e Assistenza</t>
  </si>
  <si>
    <t>Debiti non correnti per trasferimenti correnti concessi e non erogati a unità locali di amministrazioni pubbliche</t>
  </si>
  <si>
    <t>Debiti non correnti per trasferimenti per rimborso prestiti concessi e non erogati ad amministrazioni pubblliche</t>
  </si>
  <si>
    <t>Debiti non correnti per trasferimenti per rimborso prestiti concessi e non erogati ad amministrazioni centrali - Ministeri, Organi costituzionali e di rilievo costituzionale, Presidenza del Consiglio dei Ministri e Agenzie Fiscali</t>
  </si>
  <si>
    <t>Debiti non correnti per trasferimenti per rimborso prestiti concessi e non erogati ad altre amministrazioni centrali</t>
  </si>
  <si>
    <t>Debiti non correnti per trasferimenti per rimborso prestiti concessi e non erogati a Regioni e Province autonome</t>
  </si>
  <si>
    <t>Debiti non correnti per trasferimenti per rimborso prestiti concessi e non erogati a Province, Città metropolitane, Comuni, Unioni di comuni, Consorzi tra Enti Locali</t>
  </si>
  <si>
    <t>Debiti non correnti per trasferimenti per rimborso prestiti concessi e non erogati a Enti produttori di servizi sanitari</t>
  </si>
  <si>
    <t>Debiti non correnti per trasferimenti per rimborso prestiti concessi e non erogati ad altre Amministrazioni Locali</t>
  </si>
  <si>
    <t>Debiti non correnti per trasferimenti per rimborso prestiti concessi e non erogati a Enti di Previdenza e Assistenza</t>
  </si>
  <si>
    <t>Debiti non correnti per trasferimenti per rimborso prestiti concessi e non erogati a unità locali di amministrazioni pubbliche</t>
  </si>
  <si>
    <t>Debiti non correnti per trasferimenti per escussione garanzie concessi e non erogati ad amministrazioni pubbliche</t>
  </si>
  <si>
    <t>Debiti non correnti per trasferimenti per escussione garanzie concessi e non erogati ad amministrazioni centrali - Ministeri, Organi costituzionali e di rilievo costituzionale, Presidenza del Consiglio dei Ministri e Agenzie Fiscali</t>
  </si>
  <si>
    <t>Debiti non correnti per trasferimenti per escussione garanzie concessi e non erogati ad altre amministrazioni centrali</t>
  </si>
  <si>
    <t>Debiti non correnti per trasferimenti per escussione garanzie concessi e non erogati a Regioni e Province autonome</t>
  </si>
  <si>
    <t>Debiti non correnti per trasferimenti per escussione garanzie concessi e non erogati a Province, Città metropolitane, Comuni, Unioni di comuni, Consorzi tra Enti Locali</t>
  </si>
  <si>
    <t>Debiti non correnti per trasferimenti per escussione garanzie concessi e non erogati a Enti produttori di servizi sanitari</t>
  </si>
  <si>
    <t>Debiti non correnti per trasferimenti per escussione garanzie concessi e non erogati ad altre Amministrazioni Locali</t>
  </si>
  <si>
    <t>Debiti non correnti per trasferimenti per escussione garanzie concessi e non erogati a Enti di Previdenza e Assistenza</t>
  </si>
  <si>
    <t>Debiti non correnti per trasferimenti per escussione garanzie concessi e non erogati a unità locali di amministrazioni pubbliche</t>
  </si>
  <si>
    <t>Debiti non correnti per trasferimenti per apporti di capitale concessi e non erogati ad altre amministrazioni pubbliche</t>
  </si>
  <si>
    <t>Debiti non correnti per trasferimenti per apporti di capitale concessi e non erogati ad amministrazioni centrali - Ministeri, Organi costituzionali e di rilievo costituzionale, Presidenza del Consiglio dei Ministri e Agenzie Fiscali</t>
  </si>
  <si>
    <t>Debiti non correnti per trasferimenti per apporti di capitale concessi e non erogati ad altre amministrazioni centrali</t>
  </si>
  <si>
    <t>Debiti non correnti per trasferimenti per apporti di capitale concessi e non erogati a Regioni e Province autonome</t>
  </si>
  <si>
    <t>Debiti non correnti per trasferimenti per apporti di capitale concessi e non erogati a Province, Città metropolitane, Comuni, Unioni di comuni, Consorzi tra Enti Locali</t>
  </si>
  <si>
    <t>Debiti non correnti per trasferimenti per apporti di capitale concessi e non erogati a Enti produttori di servizi sanitari</t>
  </si>
  <si>
    <t>Debiti non correnti per trasferimenti per apporti di capitale concessi e non erogati ad altre Amministrazioni Locali</t>
  </si>
  <si>
    <t>Debiti non correnti per trasferimenti per apporti di capitale concessi e non erogati a Enti di Previdenza e Assistenza</t>
  </si>
  <si>
    <t>Debiti non correnti per trasferimenti per apporti di capitale concessi e non erogati a unità locali di amministrazioni pubbliche</t>
  </si>
  <si>
    <t>Debiti non correnti per trasferimenti per ripiano disavanzi concessi e non erogati ad amministrazioni pubbliche</t>
  </si>
  <si>
    <t>Debiti non correnti per trasferimenti per ripiano disavanzi concessi e non erogati ad amministrazioni centrali - Ministeri, Organi costituzionali e di rilievo costituzionale, Presidenza del Consiglio dei Ministri e Agenzie Fiscali</t>
  </si>
  <si>
    <t>Debiti non correnti per trasferimenti per ripiano disavanzi concessi e non erogati ad altre amministrazioni centrali</t>
  </si>
  <si>
    <t>Debiti non correnti per trasferimenti per ripiano disavanzi concessi e non erogati a Regioni e Province autonome</t>
  </si>
  <si>
    <t>Debiti non correnti per trasferimenti per ripiano disavanzi concessi e non erogati a Province, Città metropolitane, Comuni, Unioni di comuni, Consorzi tra Enti Locali</t>
  </si>
  <si>
    <t>Debiti non correnti per trasferimenti per ripiano disavanzi concessi e non erogati a Enti produttori di servizi sanitari</t>
  </si>
  <si>
    <t>Debiti non correnti per trasferimenti per ripiano disavanzi concessi e non erogati ad altre Amministrazioni Locali</t>
  </si>
  <si>
    <t>Debiti non correnti per trasferimenti per ripiano disavanzi concessi e non erogati a Enti di Previdenza e Assistenza</t>
  </si>
  <si>
    <t>Debiti non correnti per trasferimenti per ripiano disavanzi concessi e non erogati a unità locali di amministrazioni pubbliche</t>
  </si>
  <si>
    <t>Debiti non correnti per trasferimenti in c/investimenti concessi e non erogati ad amministrazioni pubbliche</t>
  </si>
  <si>
    <t>Debiti non correnti per trasferimenti in c/investimenti concessi e non erogati ad amministrazioni centrali - Ministeri, Organi costituzionali e di rilievo costituzionale, Presidenza del Consiglio dei Ministri e Agenzie Fiscali</t>
  </si>
  <si>
    <t>Debiti non correnti per trasferimenti in c/investimenti concessi e non erogati ad altre amministrazioni centrali</t>
  </si>
  <si>
    <t>Debiti non correnti per trasferimenti in c/investimenti concessi e non erogati a Regioni e Province autonome</t>
  </si>
  <si>
    <t>Debiti non correnti per trasferimenti in c/investimenti concessi e non erogati a Province, Città metropolitane, Comuni, Unioni di comuni, Consorzi tra Enti Locali</t>
  </si>
  <si>
    <t>Debiti non correnti per trasferimenti in c/investimenti concessi e non erogati a Enti produttori di servizi sanitari</t>
  </si>
  <si>
    <t>Debiti non correnti per trasferimenti in c/investimenti concessi e non erogati ad altre Amministrazioni Locali</t>
  </si>
  <si>
    <t>Debiti non correnti per trasferimenti in c/investimenti concessi e non erogati a Enti di Previdenza e Assistenza</t>
  </si>
  <si>
    <t>Debiti non correnti per trasferimenti in c/investimenti concessi e non erogati a unità locali di amministrazioni pubbliche</t>
  </si>
  <si>
    <t>Debiti non correnti per trasferimenti correnti condizionati ricevuti da amministrazioni pubblliche</t>
  </si>
  <si>
    <t>Debiti non correnti per trasferimenti correnti condizionati ricevuti da amministrazioni centrali - Ministeri, Organi costituzionali e di rilievo costituzionale, Presidenza del Consiglio dei Ministri e Agenzie Fiscali</t>
  </si>
  <si>
    <t>Debiti non correnti per trasferimenti correnti condizionati ricevuti da altre amministrazioni centrali</t>
  </si>
  <si>
    <t>Debiti non correnti per trasferimenti correnti condizionati ricevuti da Regioni e Province autonome</t>
  </si>
  <si>
    <t>Debiti non correnti per trasferimenti correnti condizionati ricevuti da Province, Città metropolitane, Comuni, Unioni di comuni, Consorzi tra Enti Locali</t>
  </si>
  <si>
    <t>Debiti non correnti per trasferimenti correnti condizionati ricevuti da Enti produttori di servizi sanitari</t>
  </si>
  <si>
    <t>Debiti non correnti per trasferimenti correnti condizionati ricevuti da Altre Amministrazioni Locali</t>
  </si>
  <si>
    <t>Debiti non correnti per trasferimenti correnti condizionati ricevuti da Enti di Previdenza e Assistenza</t>
  </si>
  <si>
    <t>Debiti non correnti per trasferimenti correnti condizionati ricevuti da unità locali di amministrazioni pubbliche</t>
  </si>
  <si>
    <t>Debiti non correnti per trasferimenti per rimborso prestiti condizionati ricevuti da amministrazioni pubblliche</t>
  </si>
  <si>
    <t>Debiti non correnti per trasferimenti per rimborso prestiti condizionati ricevuti da amministrazioni centrali - Ministeri, Organi costituzionali e di rilievo costituzionale, Presidenza del Consiglio dei Ministri e Agenzie Fiscali</t>
  </si>
  <si>
    <t>Debiti non correnti per trasferimenti per rimborso prestiti condizionati ricevuti da altre amministrazioni centrali</t>
  </si>
  <si>
    <t>Debiti non correnti per trasferimenti per rimborso prestiti condizionati ricevuti da Regioni e Province autonome</t>
  </si>
  <si>
    <t>Debiti non correnti per trasferimenti per rimborso prestiti condizionati ricevuti da Province, Città metropolitane, Comuni, Unioni di comuni, Consorzi tra Enti Locali</t>
  </si>
  <si>
    <t>Debiti non correnti per trasferimenti per rimborso prestiti condizionati ricevuti da Enti produttori di servizi sanitari</t>
  </si>
  <si>
    <t>Debiti non correnti per trasferimenti per rimborso prestiti condizionati ricevuti da altre Amministrazioni Locali</t>
  </si>
  <si>
    <t>Debiti non correnti per trasferimenti per rimborso prestiti condizionati ricevuti da Enti di Previdenza e Assistenza</t>
  </si>
  <si>
    <t>Debiti non correnti per trasferimenti per rimborso prestiti condizionati ricevuti da unità locali di amministrazioni pubbliche</t>
  </si>
  <si>
    <t>Debiti non correnti per trasferimenti per escussione garanzie condizionati ricevuti da amministrazioni pubbliche</t>
  </si>
  <si>
    <t>Debiti non correnti per trasferimenti per escussione garanzie condizionati ricevuti da amministrazioni centrali - Ministeri, Organi costituzionali e di rilievo costituzionale, Presidenza del Consiglio dei Ministri e Agenzie Fiscali</t>
  </si>
  <si>
    <t>Debiti non correnti per trasferimenti per escussione garanzie condizionati ricevuti da altre amministrazioni centrali</t>
  </si>
  <si>
    <t>Debiti non correnti per trasferimenti per escussione garanzie condizionati ricevuti da Regioni e Province autonome</t>
  </si>
  <si>
    <t>Debiti non correnti per trasferimenti per escussione garanzie condizionati ricevuti da Province, Città metropolitane, Comuni, Unioni di comuni, Consorzi tra Enti Locali</t>
  </si>
  <si>
    <t>Debiti non correnti per trasferimenti per escussione garanzie condizionati ricevuti da Enti produttori di servizi sanitari</t>
  </si>
  <si>
    <t>Debiti non correnti per trasferimenti per escussione garanzie condizionati ricevuti da altre Amministrazioni Locali</t>
  </si>
  <si>
    <t>Debiti non correnti per trasferimenti per escussione garanzie condizionati ricevuti da Enti di Previdenza e Assistenza</t>
  </si>
  <si>
    <t>Debiti non correnti per trasferimenti per escussione garanzie condizionati ricevuti da unità locali di amministrazioni pubbliche</t>
  </si>
  <si>
    <t>Debiti non correnti per trasferimenti per apporti di capitale condizionati ricevuti da altre amministrazioni pubbliche</t>
  </si>
  <si>
    <t>Debiti non correnti per trasferimenti per apporti di capitale condizionati ricevuti da amministrazioni centrali - Ministeri, Organi costituzionali e di rilievo costituzionale, Presidenza del Consiglio dei Ministri e Agenzie Fiscali</t>
  </si>
  <si>
    <t>Debiti non correnti per trasferimenti per apporti di capitale condizionati ricevuti da altre amministrazioni centrali</t>
  </si>
  <si>
    <t>Debiti non correnti per trasferimenti per apporti di capitale condizionati ricevuti da Regioni e Province autonome</t>
  </si>
  <si>
    <t>Debiti non correnti per trasferimenti per apporti di capitale condizionati ricevuti da Province, Città metropolitane, Comuni, Unioni di comuni, Consorzi tra Enti Locali</t>
  </si>
  <si>
    <t>Debiti non correnti per trasferimenti per apporti di capitale condizionati ricevuti da Enti produttori di servizi sanitari</t>
  </si>
  <si>
    <t>Debiti non correnti per trasferimenti per apporti di capitale condizionati ricevuti da altre Amministrazioni Locali</t>
  </si>
  <si>
    <t>Debiti non correnti per trasferimenti per apporti di capitale condizionati ricevuti da Enti di Previdenza e Assistenza</t>
  </si>
  <si>
    <t>Debiti non correnti per trasferimenti per apporti di capitale condizionati ricevuti da unità locali di amministrazioni pubbliche</t>
  </si>
  <si>
    <t>Debiti non correnti per trasferimenti per ripiano disavanzi condizionati ricevuti da amministrazioni pubbliche</t>
  </si>
  <si>
    <t>Debiti non correnti per trasferimenti per ripiano disavanzi condizionati ricevuti da amministrazioni centrali - Ministeri, Organi costituzionali e di rilievo costituzionale, Presidenza del Consiglio dei Ministri e Agenzie Fiscali</t>
  </si>
  <si>
    <t>Debiti non correnti per trasferimenti per ripiano disavanzi condizionati ricevuti da altre amministrazioni centrali</t>
  </si>
  <si>
    <t>Debiti non correnti per trasferimenti per ripiano disavanzi condizionati ricevuti da Regioni e Province autonome</t>
  </si>
  <si>
    <t>Debiti non correnti per trasferimenti per ripiano disavanzi condizionati ricevuti da Province, Città metropolitane, Comuni, Unioni di comuni, Consorzi tra Enti Locali</t>
  </si>
  <si>
    <t>Debiti non correnti per trasferimenti per ripiano disavanzi condizionati ricevuti da Enti produttori di servizi sanitari</t>
  </si>
  <si>
    <t>Debiti non correnti per trasferimenti per ripiano disavanzi condizionati ricevuti da altre Amministrazioni Locali</t>
  </si>
  <si>
    <t>Debiti non correnti per trasferimenti per ripiano disavanzi condizionati ricevuti da Enti di Previdenza e Assistenza</t>
  </si>
  <si>
    <t>Debiti non correnti per trasferimenti per ripiano disavanzi condizionati ricevuti da unità locali di amministrazioni pubbliche</t>
  </si>
  <si>
    <t>Debiti non correnti per trasferimenti in c/investimenti condizionati ricevuti da amministrazioni pubbliche</t>
  </si>
  <si>
    <t>Debiti non correnti per trasferimenti in c/investimenti condizionati ricevuti da amministrazioni centrali - Ministeri, Organi costituzionali e di rilievo costituzionale, Presidenza del Consiglio dei Ministri e Agenzie Fiscali</t>
  </si>
  <si>
    <t>Debiti non correnti per trasferimenti in c/investimenti condizionati ricevuti da altre amministrazioni centrali</t>
  </si>
  <si>
    <t>Debiti non correnti per trasferimenti in c/investimenti condizionati ricevuti da Regioni e Province autonome</t>
  </si>
  <si>
    <t>Debiti non correnti per trasferimenti in c/investimenti condizionati ricevuti da Province, Città metropolitane, Comuni, Unioni di comuni, Consorzi tra Enti Locali</t>
  </si>
  <si>
    <t>Debiti non correnti per trasferimenti in c/investimenti condizionati ricevuti da Enti produttori di servizi sanitari</t>
  </si>
  <si>
    <t>Debiti non correnti per trasferimenti in c/investimenti condizionati ricevuti da altre Amministrazioni Locali</t>
  </si>
  <si>
    <t>Debiti non correnti per trasferimenti in c/investimenti condizionati ricevuti da Enti di Previdenza e Assistenza</t>
  </si>
  <si>
    <t>Debiti non correnti per trasferimenti in c/investimenti condizionati ricevuti da unità locali di amministrazioni pubbliche</t>
  </si>
  <si>
    <t>Debiti per finanziamenti a lungo termine verso amministrazioni pubbliche</t>
  </si>
  <si>
    <t>Debiti di finanziamento a lungo termine verso Amministrazioni Centrali (quota capitale)</t>
  </si>
  <si>
    <t>Debiti di finanziamento a lungo termine verso Amministrazioni Locali (quota capitale)</t>
  </si>
  <si>
    <t>Debiti di finanziamento a lungo termine verso Enti di Previdenza e Assistenza (quota capitale)</t>
  </si>
  <si>
    <t>Debiti di finanziamento a lungo termine verso unità locali appartenenti alla medesima Amministrazione (quota capitale)</t>
  </si>
  <si>
    <t>Debiti tributari non correnti (in qualità di contribuente e/o sostituto di imposta)</t>
  </si>
  <si>
    <t>Debiti tributari non correnti verso erario dello Stato</t>
  </si>
  <si>
    <t>Debiti tributari non correnti verso regioni o enti locali</t>
  </si>
  <si>
    <t>Debiti non correnti verso enti di previdenza e assistenza per contributi per prestazioni sociali (in qualità di contribuente e/o sostituto di imposta)</t>
  </si>
  <si>
    <t>Debiti non correnti per imposte incassate per conto di altre Amministrazioni Pubbliche</t>
  </si>
  <si>
    <t>Debiti non correnti per imposte incassate per conto di Amministrazioni Centrali</t>
  </si>
  <si>
    <t>Debiti non correnti per imposte incassate per conto di Amministrazioni Locali</t>
  </si>
  <si>
    <t>Debiti non correnti per altre operazioni per conto terzi verso Amministrazioni Pubbliche</t>
  </si>
  <si>
    <t>Debiti non correnti per altre operazioni per conto terzi verso Amministrazioni Centrali</t>
  </si>
  <si>
    <t>Debiti non correnti per altre operazioni per conto terzi verso Amministrazioni Locali</t>
  </si>
  <si>
    <t>Debiti non correnti per altre operazioni per conto terzi verso Enti di Previdenza e Assistenza</t>
  </si>
  <si>
    <t>Debiti non correnti per altre operazioni per conto terzi verso unità locali della medesima Amministrazione</t>
  </si>
  <si>
    <t>Debiti non correnti per interessi passivi di mora verso Amministrazioni Pubbliche</t>
  </si>
  <si>
    <t>Debiti non correnti per interessi passivi di mora verso Amministrazioni Centrali</t>
  </si>
  <si>
    <t>Debiti non correnti per interessi passivi di mora verso Amministrazioni Locali</t>
  </si>
  <si>
    <t>Debiti non correnti per interessi passivi di mora verso Enti di Previdenza e Assistenza</t>
  </si>
  <si>
    <t>Debiti non correnti per interessi passivi di mora verso unità locali della medesima Amministrazione</t>
  </si>
  <si>
    <t>Debiti non correnti per mobilità sanitaria passiva verso altre regioni</t>
  </si>
  <si>
    <t>Debiti non correnti verso amministrazioni pubbliche per multe, ammende, sanzioni e oblazioni</t>
  </si>
  <si>
    <t>Debiti non correnti per multe, ammende, sanzioni e oblazioni verso Amministrazioni Centrali</t>
  </si>
  <si>
    <t>Debiti non correnti per multe, ammende, sanzioni e oblazioni verso Amministrazioni Locali</t>
  </si>
  <si>
    <t>Debiti non correnti per multe, ammende, sanzioni e oblazioni verso Enti di Previdenza e Assistenza</t>
  </si>
  <si>
    <t>Altri debiti non correnti verso Amministrazioni Pubbliche</t>
  </si>
  <si>
    <t>Altri debiti non correnti verso Amministrazioni Centrali</t>
  </si>
  <si>
    <t>Altri debiti non correnti verso Amministrazioni Locali</t>
  </si>
  <si>
    <t>Altri debiti non correnti verso Enti di Previdenza e Assistenza</t>
  </si>
  <si>
    <t>Altri debiti non correnti verso unità locali della medesima Amministrazione</t>
  </si>
  <si>
    <t>Debiti di finanziamento a lungo termine verso Unione Europea (quota capitale)</t>
  </si>
  <si>
    <t>Debiti di finanziamento a lungo termine verso Organismi internazionali e Stati Esteri (quota capitale)</t>
  </si>
  <si>
    <t>Debiti di finanziamento a lungo termine verso Famiglie (quota capitale)</t>
  </si>
  <si>
    <t>Debiti di finanziamento a lungo termine verso Istituzioni Sociali Private (quota capitale)</t>
  </si>
  <si>
    <t>Debiti di finanziamento a lungo termine verso imprese controllate (quota capitale)</t>
  </si>
  <si>
    <t>Debiti di finanziamento a lungo termine verso imprese collegate (quota capitale)</t>
  </si>
  <si>
    <t>Debiti di finanziamento a lungo termine verso altre imprese (quota capitale)</t>
  </si>
  <si>
    <t>Debiti non correnti verso fornitori per acquisto di immobilizzazioni</t>
  </si>
  <si>
    <t xml:space="preserve">Debiti non correnti verso fornitori per acquisto di materiali di consumo, materie prime </t>
  </si>
  <si>
    <t>Debiti non correnti verso fornitori per acquisto di merci - beni per trasferimenti in natura</t>
  </si>
  <si>
    <t>Debiti non correnti verso fornitori per acquisto di merci - altre merci</t>
  </si>
  <si>
    <t>Debiti non correnti verso fornitori per prestazione di servizi</t>
  </si>
  <si>
    <t>Debiti non correnti verso fornitori per prestazione di servizi per consumi intermedi</t>
  </si>
  <si>
    <t>Debiti non correnti verso fornitori per prestazione di servizi per trasferimenti in natura</t>
  </si>
  <si>
    <t>Debiti non correnti verso fornitori per fitti, noleggi e locazioni passive</t>
  </si>
  <si>
    <t>Debiti non correnti verso fornitori per fitti passivi di terreni e di altri beni non prodotti </t>
  </si>
  <si>
    <t>Debiti non correnti verso fornitori per locazioni passive di fabbricati  </t>
  </si>
  <si>
    <t>Debiti non correnti verso fornitori per altri fitti, noleggi e locazioni passive</t>
  </si>
  <si>
    <t>Debiti non correnti verso fornitori per canoni di leasing operativo</t>
  </si>
  <si>
    <t>Debiti non correnti verso fornitori per canoni di leasing finanziario</t>
  </si>
  <si>
    <t>Altri debiti non correnti verso fornitori per godimento di beni di terzi</t>
  </si>
  <si>
    <t>Debiti non correnti verso fornitori per fatture da ricevere</t>
  </si>
  <si>
    <t>Debiti non correnti per trasferimenti concessi e non erogati a soggetti diversi dalle amministrazioni pubbliche</t>
  </si>
  <si>
    <t>Debiti non correnti per per trasferimenti correnti concessi e non erogati a soggetti diversi dalle amministrazioni pubbliche</t>
  </si>
  <si>
    <t>Debiti non correnti per trasferimenti correnti concessi e non erogati a l'Unione Europea</t>
  </si>
  <si>
    <t>Debiti non correnti per trasferimenti correnti concessi e non erogati a Organismi internazionali e Stati Esteri</t>
  </si>
  <si>
    <t>Debiti non correnti per trasferimenti correnti concessi e non erogati a Famiglie</t>
  </si>
  <si>
    <t>Debiti non correnti per trasferimenti correnti concessi e non erogati a Istituzioni Sociali e Private</t>
  </si>
  <si>
    <t>Debiti non correnti per trasferimenti correnti concessi e non erogati a imprese controllate</t>
  </si>
  <si>
    <t>Debiti non correnti per trasferimenti correnti concessi e non erogati a imprese collegate</t>
  </si>
  <si>
    <t>Debiti non correnti per trasferimenti correnti concessi e non erogati a altre imprese</t>
  </si>
  <si>
    <t>Debiti non correnti per trasferimenti per rimborso prestiti concessi e non erogati a soggetti diversi dalle amministrazioni pubbliche</t>
  </si>
  <si>
    <t>Debiti non correnti per trasferimenti per rimborso prestiti concessi e non erogati a l'Unione Europea</t>
  </si>
  <si>
    <t>Debiti non correnti per trasferimenti per rimborso prestiti concessi e non erogati a Organismi internazionali e Stati Esteri</t>
  </si>
  <si>
    <t>Debiti non correnti per trasferimenti per rimborso prestiti concessi e non erogati a Famiglie</t>
  </si>
  <si>
    <t>Debiti non correnti per trasferimenti per rimborso prestiti concessi e non erogati a Istituzioni Sociali e Private</t>
  </si>
  <si>
    <t>Debiti non correnti per trasferimenti per rimborso prestiti concessi e non erogati a imprese controllate</t>
  </si>
  <si>
    <t>Debiti non correnti per trasferimenti per rimborso prestiti concessi e non erogati a imprese collegate</t>
  </si>
  <si>
    <t>Debiti non correnti per trasferimenti per rimborso prestiti concessi e non erogati a altre imprese</t>
  </si>
  <si>
    <t>Debiti non correnti per trasferimenti per escussione garanzie concessi e non erogati a soggetti diversi dalle amministrazioni pubbliche</t>
  </si>
  <si>
    <t>Debiti non correnti per trasferimenti per escussione garanzie concessi e non erogati a l'Unione Europea</t>
  </si>
  <si>
    <t>Debiti non correnti per trasferimenti per escussione garanzie concessi e non erogati a Organismi internazionali e Stati Esteri</t>
  </si>
  <si>
    <t>Debiti non correnti per trasferimenti per escussione garanzie concessi e non erogati a Famiglie</t>
  </si>
  <si>
    <t>Debiti non correnti per trasferimenti per escussione garanzie concessi e non erogati a Istituzioni Sociali e Private</t>
  </si>
  <si>
    <t>Debiti non correnti per trasferimenti per escussione garanzie concessi e non erogati a imprese controllate</t>
  </si>
  <si>
    <t>Debiti non correnti per trasferimenti per escussione garanzie concessi e non erogati a imprese collegate</t>
  </si>
  <si>
    <t>Debiti non correnti per trasferimenti per escussione garanzie concessi e non erogati a altre imprese</t>
  </si>
  <si>
    <t>Debiti non correnti per trasferimenti per apporti di capitale concessi e non erogati a soggetti diversi dalle amministrazioni pubbliche</t>
  </si>
  <si>
    <t>Debiti non correnti per trasferimenti per apporti di capitale concessi e non erogati a l'Unione Europea</t>
  </si>
  <si>
    <t>Debiti non correnti per trasferimenti per apporti di capitale concessi e non erogati a Organismi internazionali e Stati Esteri</t>
  </si>
  <si>
    <t>Debiti non correnti per trasferimenti per apporti di capitale concessi e non erogati a Famiglie</t>
  </si>
  <si>
    <t>Debiti non correnti per trasferimenti per apporti di capitale concessi e non erogati a Istituzioni Sociali e Private</t>
  </si>
  <si>
    <t>Debiti non correnti per trasferimenti per apporti di capitale concessi e non erogati a imprese controllate</t>
  </si>
  <si>
    <t>Debiti non correnti per trasferimenti per apporti di capitale concessi e non erogati a imprese collegate</t>
  </si>
  <si>
    <t>Debiti non correnti per trasferimenti per apporti di capitale concessi e non erogati a altre imprese</t>
  </si>
  <si>
    <t>Debiti non correnti per trasferimenti per ripiano disavanzi concessi e non erogati a soggetti diversi dalle amministrazioni pubbliche</t>
  </si>
  <si>
    <t>Debiti non correnti per trasferimenti per ripiano disavanzi concessi e non erogati a l'Unione Europea</t>
  </si>
  <si>
    <t>Debiti non correnti per trasferimenti per ripiano disavanzi concessi e non erogati a Organismi internazionali e Stati Esteri</t>
  </si>
  <si>
    <t>Debiti non correnti per trasferimenti per ripiano disavanzi concessi e non erogati a Famiglie</t>
  </si>
  <si>
    <t>Debiti non correnti per trasferimenti per ripiano disavanzi concessi e non erogati a Istituzioni Sociali e Private</t>
  </si>
  <si>
    <t>Debiti non correnti per trasferimenti per ripiano disavanzi concessi e non erogati a imprese controllate</t>
  </si>
  <si>
    <t>Debiti non correnti per trasferimenti per ripiano disavanzi concessi e non erogati a imprese collegate</t>
  </si>
  <si>
    <t>Debiti non correnti per trasferimenti per ripiano disavanzi concessi e non erogati a altre imprese</t>
  </si>
  <si>
    <t>Debiti non correnti per trasferimenti in c/investimenti concessi e non erogati a soggetti diversi dalle amministrazioni pubbliche</t>
  </si>
  <si>
    <t>Debiti non correnti per trasferimenti in c/investimenti concessi e non erogati a l'Unione Europea</t>
  </si>
  <si>
    <t>Debiti non correnti per trasferimenti in c/investimenti concessi e non erogati a Organismi internazionali e Stati Esteri</t>
  </si>
  <si>
    <t>Debiti non correnti per trasferimenti in c/investimenti concessi e non erogati a Famiglie</t>
  </si>
  <si>
    <t>Debiti non correnti per trasferimenti in c/investimenti concessi e non erogati a Istituzioni Sociali e Private</t>
  </si>
  <si>
    <t>Debiti non correnti per trasferimenti in c/investimenti concessi e non erogati a imprese controllate</t>
  </si>
  <si>
    <t>Debiti non correnti per trasferimenti in c/investimenti concessi e non erogati a imprese collegate</t>
  </si>
  <si>
    <t>Debiti non correnti per trasferimenti in c/investimenti concessi e non erogati a altre imprese</t>
  </si>
  <si>
    <t>Debiti non correnti per trasferimenti condizionati ricevuti da soggetti diversi dalle amministrazioni pubbliche</t>
  </si>
  <si>
    <t>Debiti non correnti per per trasferimenti correnti condizionati ricevuti da soggetti diversi dalle amministrazioni pubbliche</t>
  </si>
  <si>
    <t>Debiti non correnti per trasferimenti correnti condizionati ricevuti da l'Unione Europea</t>
  </si>
  <si>
    <t>Debiti non correnti per trasferimenti correnti condizionati ricevuti da Organismi internazionali e Stati Esteri</t>
  </si>
  <si>
    <t>Debiti non correnti per trasferimenti correnti condizionati ricevuti da Famiglie</t>
  </si>
  <si>
    <t>Debiti non correnti per trasferimenti correnti condizionati ricevuti da Istituzioni Sociali e Private</t>
  </si>
  <si>
    <t>Debiti non correnti per trasferimenti correnti condizionati ricevuti da imprese controllate</t>
  </si>
  <si>
    <t>Debiti non correnti per trasferimenti correnti condizionati ricevuti da imprese collegate</t>
  </si>
  <si>
    <t>Debiti non correnti per trasferimenti correnti condizionati ricevuti da altre imprese</t>
  </si>
  <si>
    <t>Debiti non correnti per trasferimenti per rimborso prestiti condizionati ricevuti da soggetti diversi dalle amministrazioni pubbliche</t>
  </si>
  <si>
    <t>Debiti non correnti per trasferimenti per rimborso prestiti condizionati ricevuti da l'Unione Europea</t>
  </si>
  <si>
    <t>Debiti non correnti per trasferimenti per rimborso prestiti condizionati ricevuti da Organismi internazionali e Stati Esteri</t>
  </si>
  <si>
    <t>Debiti non correnti per trasferimenti per rimborso prestiti condizionati ricevuti da Famiglie</t>
  </si>
  <si>
    <t>Debiti non correnti per trasferimenti per rimborso prestiti condizionati ricevuti da Istituzioni Sociali e Private</t>
  </si>
  <si>
    <t>Debiti non correnti per trasferimenti per rimborso prestiti condizionati ricevuti da imprese controllate</t>
  </si>
  <si>
    <t>Debiti non correnti per trasferimenti per rimborso prestiti condizionati ricevuti da imprese collegate</t>
  </si>
  <si>
    <t>Debiti non correnti per trasferimenti per rimborso prestiti condizionati ricevuti da altre imprese</t>
  </si>
  <si>
    <t>Debiti non correnti per trasferimenti per escussione garanzie condizionati ricevuti da soggetti diversi dalle amministrazioni pubbliche</t>
  </si>
  <si>
    <t>Debiti non correnti per trasferimenti per escussione garanzie condizionati ricevuti da l'Unione Europea</t>
  </si>
  <si>
    <t>Debiti non correnti per trasferimenti per escussione garanzie condizionati ricevuti da Organismi internazionali e Stati Esteri</t>
  </si>
  <si>
    <t>Debiti non correnti per trasferimenti per escussione garanzie condizionati ricevuti da Famiglie</t>
  </si>
  <si>
    <t>Debiti non correnti per trasferimenti per escussione garanzie condizionati ricevuti da Istituzioni Sociali e Private</t>
  </si>
  <si>
    <t>Debiti non correnti per trasferimenti per escussione garanzie condizionati ricevuti da imprese controllate</t>
  </si>
  <si>
    <t>Debiti non correnti per trasferimenti per escussione garanzie condizionati ricevuti da imprese collegate</t>
  </si>
  <si>
    <t>Debiti non correnti per trasferimenti per escussione garanzie condizionati ricevuti da altre imprese</t>
  </si>
  <si>
    <t>Debiti non correnti per trasferimenti per apporti di capitale condizionati ricevuti da soggetti diversi dalle amministrazioni pubbliche</t>
  </si>
  <si>
    <t>Debiti non correnti per trasferimenti per apporti di capitale condizionati ricevuti da l'Unione Europea</t>
  </si>
  <si>
    <t>Debiti non correnti per trasferimenti per apporti di capitale condizionati ricevuti da Organismi internazionali e Stati Esteri</t>
  </si>
  <si>
    <t>Debiti non correnti per trasferimenti per apporti di capitale condizionati ricevuti da Famiglie</t>
  </si>
  <si>
    <t>Debiti non correnti per trasferimenti per apporti di capitale condizionati ricevuti da Istituzioni Sociali e Private</t>
  </si>
  <si>
    <t>Debiti non correnti per trasferimenti per apporti di capitale condizionati ricevuti da imprese controllate</t>
  </si>
  <si>
    <t>Debiti non correnti per trasferimenti per apporti di capitale condizionati ricevuti da imprese collegate</t>
  </si>
  <si>
    <t>Debiti non correnti per trasferimenti per apporti di capitale condizionati ricevuti da altre imprese</t>
  </si>
  <si>
    <t>Debiti non correnti per trasferimenti per ripiano disavanzi condizionati ricevuti da soggetti diversi dalle amministrazioni pubbliche</t>
  </si>
  <si>
    <t>Debiti non correnti per trasferimenti per ripiano disavanzi condizionati ricevuti da l'Unione Europea</t>
  </si>
  <si>
    <t>Debiti non correnti per trasferimenti per ripiano disavanzi condizionati ricevuti da Organismi internazionali e Stati Esteri</t>
  </si>
  <si>
    <t>Debiti non correnti per trasferimenti per ripiano disavanzi condizionati ricevuti da Famiglie</t>
  </si>
  <si>
    <t>Debiti non correnti per trasferimenti per ripiano disavanzi condizionati ricevuti da Istituzioni Sociali e Private</t>
  </si>
  <si>
    <t>Debiti non correnti per trasferimenti per ripiano disavanzi condizionati ricevuti da imprese controllate</t>
  </si>
  <si>
    <t>Debiti non correnti per trasferimenti per ripiano disavanzi condizionati ricevuti da imprese collegate</t>
  </si>
  <si>
    <t>Debiti non correnti per trasferimenti per ripiano disavanzi condizionati ricevuti da altre imprese</t>
  </si>
  <si>
    <t>Debiti non correnti per trasferimenti in c/investimenti condizionati ricevuti da soggetti diversi dalle amministrazioni pubbliche</t>
  </si>
  <si>
    <t>Debiti non correnti per trasferimenti in c/investimenti condizionati ricevuti da l'Unione Europea</t>
  </si>
  <si>
    <t>Debiti non correnti per trasferimenti in c/investimenti condizionati ricevuti da Organismi internazionali e Stati Esteri</t>
  </si>
  <si>
    <t>Debiti non correnti per trasferimenti in c/investimenti condizionati ricevuti da Famiglie</t>
  </si>
  <si>
    <t>Debiti non correnti per trasferimenti in c/investimenti condizionati ricevuti da Istituzioni Sociali e Private</t>
  </si>
  <si>
    <t>Debiti non correnti per trasferimenti in c/investimenti condizionati ricevuti da imprese controllate</t>
  </si>
  <si>
    <t>Debiti non correnti per trasferimenti in c/investimenti condizionati ricevuti da imprese collegate</t>
  </si>
  <si>
    <t>Debiti non correnti per trasferimenti in c/investimenti condizionati ricevuti da altre imprese</t>
  </si>
  <si>
    <t>Altri debiti non correnti verso soggetti diversi dalle amministrazioni pubbliche</t>
  </si>
  <si>
    <t>Debiti non correnti verso soggetti diversi dalle amministrazioni pubbliche rappresentati da titoli di credito</t>
  </si>
  <si>
    <t>Debiti non correnti verso contribuenti per rimborso di imposte (in qualità di soggetto impositore)</t>
  </si>
  <si>
    <t>Debiti non correnti verso contribuenti per rimborso di imposte sul reddito e sul patrimonio</t>
  </si>
  <si>
    <t>Debiti non correnti verso contribuenti per rimborso di imposte e tasse sulla produzione e sui consumi</t>
  </si>
  <si>
    <t>Debiti non correnti verso contribuenti per rimborso di imposte in c/capitale</t>
  </si>
  <si>
    <t>Debiti non correnti per operazioni per conto terzi verso soggetti non inclusi fra le amministrazioni pubbliche</t>
  </si>
  <si>
    <t>Debiti non correnti per operazioni per conto terzi verso Unione Europea</t>
  </si>
  <si>
    <t>Debiti non correnti per operazioni per conto terzi verso Organismi internazionali e Stati Esteri</t>
  </si>
  <si>
    <t>Debiti non correnti per operazioni per conto terzi verso Famiglie</t>
  </si>
  <si>
    <t>Debiti non correnti per operazioni per conto terzi verso Istituzioni Sociali Private</t>
  </si>
  <si>
    <t>Debiti non correnti per operazioni per conto terzi verso imprese controllate</t>
  </si>
  <si>
    <t>Debiti non correnti per operazioni per conto terzi verso imprese collegate</t>
  </si>
  <si>
    <t>Debiti non correnti per autorizzazioni, licenze e permessi</t>
  </si>
  <si>
    <t>Debiti non correnti per diritti reali di godimento</t>
  </si>
  <si>
    <t>Debiti non correnti per interessi passivi di mora verso soggetti non inclusi fra le amministrazioni pubbliche</t>
  </si>
  <si>
    <t>Debiti non correnti verso imprese per premi assicurativi</t>
  </si>
  <si>
    <t>Debiti non correnti verso dipendenti</t>
  </si>
  <si>
    <t>Debiti non correnti per contributi di previdenza complementare verso soggetti non inclusi fra le amministrazioni pubbliche</t>
  </si>
  <si>
    <t>Altri debiti non correnti verso altri soggetti non inclusi fra le amministrazioni pubbliche</t>
  </si>
  <si>
    <t>SP-PASS-F</t>
  </si>
  <si>
    <t>Fondo per rinnovi contrattuali (non correnti)</t>
  </si>
  <si>
    <t>Fondo per futura erogazione di prestazioni sociali in denaro (non correnti)</t>
  </si>
  <si>
    <t>Fondo svalutazione crediti (non correnti)</t>
  </si>
  <si>
    <t>Fondi per garanzie e fidejussioni concesse (non correnti)</t>
  </si>
  <si>
    <t>Fondi per contenziosi in essere (non correnti)</t>
  </si>
  <si>
    <t>Fondi per strumenti finanziari derivati passivi (non correnti)</t>
  </si>
  <si>
    <t>Fondi svalutazione Software applicativo acquisito con leasing finanziario</t>
  </si>
  <si>
    <t>Fondi svalutazione Altri brevetti industriali e diritti di utilizzazione di opere di ingegno acquisiti con leasing finanziario</t>
  </si>
  <si>
    <t>Fondi svalutazione Software applicativo in concessione a terzi</t>
  </si>
  <si>
    <t>Fondi svalutazione Altri brevetti industriali e diritti di utilizzazione di opere di ingegno in concessione a terzi</t>
  </si>
  <si>
    <t>Fondi svalutazione Software applicativo autoprodotto</t>
  </si>
  <si>
    <t>Fondi svalutazione Software applicativo acquisito da terzi a titolo definitivo</t>
  </si>
  <si>
    <t>Fondi svalutazione Immobilizzazioni Immateriali in corso</t>
  </si>
  <si>
    <t>Fondi svalutazione Acconti per la realizzazione di Immobilizzazioni Immateriali</t>
  </si>
  <si>
    <t>Fondi svalutazione Partecipazioni in organismi controllati inclusi fra le amministrazioni centrali</t>
  </si>
  <si>
    <t>Fondi svalutazione Partecipazioni in organismi controllati inclusi fra le amministrazioni locali</t>
  </si>
  <si>
    <t>Fondi svalutazione Partecipazioni in imprese controllate</t>
  </si>
  <si>
    <t>Fondi svalutazione Partecipazioni in altri organismi inclusi fra le Amministrazioni Centrali che costituiscono immobilizzazioni</t>
  </si>
  <si>
    <t>Fondi svalutazione Partecipazioni in altri organismi inclusi fra le Amministrazioni Locali che costituiscono immobilizzazioni</t>
  </si>
  <si>
    <t>Fondi svalutazione Partecipazioni in altri organismi inclusi fra gli Enti di Previdenza e Assistenza che costituiscono immobilizzazioni</t>
  </si>
  <si>
    <t>Fondi svalutazione Partecipazioni in Organismi internazionali che costituiscono immobilizzazioni</t>
  </si>
  <si>
    <t>Fondi svalutazione Partecipazioni in altri organismi non inclusi fra le Amministrazioni Pubbliche che costituiscono immobilizzazioni</t>
  </si>
  <si>
    <t>Fondi svalutazione Titoli che costituiscono immobilizzazioni emessi dallo Stato</t>
  </si>
  <si>
    <t>Fondi svalutazione Titoli che costituiscono immobilizzazioni emessi da organismi controllati inclusi fra le amministrazioni centrali</t>
  </si>
  <si>
    <t>Fondi svalutazione Titoli che costituiscono immobilizzazioni emessi da organismi controllati inclusi fra le amministrazioni locali</t>
  </si>
  <si>
    <t>Fondi svalutazione Titoli che costituiscono immobilizzazioni emessi da imprese controllate</t>
  </si>
  <si>
    <t>Fondi svalutazione Titoli che costituiscono immobilizzazioni emessi da imprese collegate</t>
  </si>
  <si>
    <t>Fondi svalutazione Titoli che costituiscono immobilizzazioni emessi da altre società non incluse fra le amministrazioni pubbliche</t>
  </si>
  <si>
    <t xml:space="preserve">Fondi svalutazione Titoli che costituiscono immobilizzazioni emessi da altre Amministrazioni Centrali </t>
  </si>
  <si>
    <t>Fondi svalutazione Titoli che costituiscono immobilizzazioni emessi da altre Amministrazioni Locali</t>
  </si>
  <si>
    <t>Fondi svalutazione Titoli che costituiscono immobilizzazioni emessi da Enti di Previdenza e Assistenza</t>
  </si>
  <si>
    <t xml:space="preserve">Fondi svalutazione Titoli che costituiscono immobilizzazioni emessi da Stati esteri </t>
  </si>
  <si>
    <t>Fondi svalutazione Quote di fondi di investimento che costituiscono immobilizzazioni</t>
  </si>
  <si>
    <t>Fondi svalutazione Strumenti finanziari derivati attivi che costituiscono immobilizzazioni</t>
  </si>
  <si>
    <t>Fondi svalutazione Crediti che costituiscono immobilizzazioni per imposte correnti statali sul reddito e sul patrimonio</t>
  </si>
  <si>
    <t>Fondi svalutazione Crediti che costituiscono immobilizzazioni per Ires</t>
  </si>
  <si>
    <t>Fondi svalutazione Crediti che costituiscono immobilizzazioni per Irpef</t>
  </si>
  <si>
    <t>Fondi svalutazione Crediti che costituiscono immobilizzazioni per imposte correnti sul reddito e sul patrimonio proprie degli enti territoriali</t>
  </si>
  <si>
    <t>Fondi svalutazione Crediti che costituiscono immobilizzazioni per addizionale regionale all'Irpef</t>
  </si>
  <si>
    <t>Fondi svalutazione Crediti che costituiscono immobilizzazioni per addizionale comunale all'Irpef</t>
  </si>
  <si>
    <t>Fondi svalutazione Crediti che costituiscono immobilizzazioni per IMU</t>
  </si>
  <si>
    <t>Fondi svalutazione Crediti che costituiscono immobilizzazioni per altre imposte correnti sul reddito e sul patrimonio proprie degli enti territoriali</t>
  </si>
  <si>
    <t>Fondi svalutazione Crediti che costituiscono immobilizzazioni per altre imposte correnti sul reddito e sul patrimonio</t>
  </si>
  <si>
    <t>Fondi svalutazione Crediti che costituiscono immobilizzazioni per imposte sulla produzione e sui consumi</t>
  </si>
  <si>
    <t>Fondi svalutazione Crediti che costituiscono immobilizzazioni per Iva</t>
  </si>
  <si>
    <t>Fondi svalutazione Crediti che costituiscono immobilizzazioni per imposte sulla produzione e sui consumi proprie degli enti territoriali</t>
  </si>
  <si>
    <t>Fondi svalutazione Crediti che costituiscono immobilizzazioni per IRAP</t>
  </si>
  <si>
    <t>Fondi svalutazione Crediti che costituiscono immobilizzazioni per TARI</t>
  </si>
  <si>
    <t>Fondi svalutazione Crediti che costituiscono immobilizzazioni per altre</t>
  </si>
  <si>
    <t>Fondi svalutazione Crediti che costituiscono immobilizzazioni per altre imposte e tasse sulla produzione e sui consumi</t>
  </si>
  <si>
    <t>Fondi svalutazione Crediti che costituiscono immobilizzazioni per imposte in c/capitale</t>
  </si>
  <si>
    <t>Fondi svalutazione Crediti che costituiscono immobilizzazioni per imposta sulle successioni e donazioni</t>
  </si>
  <si>
    <t>Fondi svalutazione Crediti che costituiscono immobilizzazioni per condoni</t>
  </si>
  <si>
    <t>Fondi svalutazione Crediti che costituiscono immobilizzazioni per imposte in conto capitale compartecipate dagli enti territoriali</t>
  </si>
  <si>
    <t>Fondi svalutazione Crediti che costituiscono immobilizzazioni per altre imposte in conto capitale</t>
  </si>
  <si>
    <t>Fondi svalutazione Crediti che costituiscono immobilizzazioni per trasferimenti correnti ottenuti</t>
  </si>
  <si>
    <t>Fondi svalutazione Crediti che costituiscono immobilizzazioni per trasferimenti correnti ottenuti da amministrazioni centrali - Ministeri, Organi costituzionali e di rilievo costituzionale, Presidenza del Consiglio dei Ministri e Agenzie Fiscali</t>
  </si>
  <si>
    <t>Fondi svalutazione Crediti che costituiscono immobilizzazioni per trasferimenti correnti ottenuti da altre amministrazioni centrali</t>
  </si>
  <si>
    <t>Fondi svalutazione Crediti che costituiscono immobilizzazioni per trasferimenti correnti ottenuti da Regioni e Province autonome</t>
  </si>
  <si>
    <t>Fondi svalutazione Crediti che costituiscono immobilizzazioni per trasferimenti correnti ottenuti da Province, Città metropolitane, Comuni, Unioni di comuni, Consorzi tra Enti Locali</t>
  </si>
  <si>
    <t>Fondi svalutazione Crediti che costituiscono immobilizzazioni per trasferimenti correnti ottenuti da Enti produttori di servizi sanitari</t>
  </si>
  <si>
    <t>Fondi svalutazione Crediti che costituiscono immobilizzazioni per trasferimenti correnti ottenuti da Altre Amministrazioni Locali</t>
  </si>
  <si>
    <t>Fondi svalutazione Crediti che costituiscono immobilizzazioni per trasferimenti correnti ottenuti da Enti di Previdenza e Assistenza</t>
  </si>
  <si>
    <t>Fondi svalutazione Crediti che costituiscono immobilizzazioni per trasferimenti correnti ottenuti da unità locali di amministrazioni pubbliche</t>
  </si>
  <si>
    <t>Fondi svalutazione Crediti che costituiscono immobilizzazioni per trasferimenti correnti ottenuti dall'Unione Europea</t>
  </si>
  <si>
    <t>Fondi svalutazione Crediti che costituiscono immobilizzazioni per trasferimenti correnti ottenuti da Organismi internazionali e Stati Esteri</t>
  </si>
  <si>
    <t>Fondi svalutazione Crediti che costituiscono immobilizzazioni per trasferimenti correnti ottenuti da Famiglie</t>
  </si>
  <si>
    <t>Fondi svalutazione Crediti che costituiscono immobilizzazioni per trasferimenti correnti ottenuti da Istituzioni Sociali e Private</t>
  </si>
  <si>
    <t>Fondi svalutazione Crediti che costituiscono immobilizzazioni per trasferimenti correnti ottenuti da imprese controllate</t>
  </si>
  <si>
    <t>Fondi svalutazione Crediti che costituiscono immobilizzazioni per trasferimenti correnti ottenuti da imprese collegate</t>
  </si>
  <si>
    <t>Fondi svalutazione Crediti che costituiscono immobilizzazioni per trasferimenti correnti ottenuti da altre imprese</t>
  </si>
  <si>
    <t>Fondi svalutazione Crediti che costituiscono immobilizzazioni per trasferimenti ottenuti per rimborso prestiti</t>
  </si>
  <si>
    <t>Fondi svalutazione Crediti che costituiscono immobilizzazioni per trasferimenti ottenuti per rimborso prestiti da amministrazioni centrali - Ministeri, Organi costituzionali e di rilievo costituzionale, Presidenza del Consiglio dei Ministri e Agenzie Fiscali</t>
  </si>
  <si>
    <t>Fondi svalutazione Crediti che costituiscono immobilizzazioni per trasferimenti ottenuti per rimborso prestiti da altre amministrazioni centrali</t>
  </si>
  <si>
    <t>Fondi svalutazione Crediti che costituiscono immobilizzazioni per trasferimenti ottenuti per rimborso prestiti da Regioni e Province autonome</t>
  </si>
  <si>
    <t>Fondi svalutazione Crediti che costituiscono immobilizzazioni per trasferimenti ottenuti per rimborso prestiti da Province, Città metropolitane, Comuni, Unioni di comuni, Consorzi tra Enti Locali</t>
  </si>
  <si>
    <t>Fondi svalutazione Crediti che costituiscono immobilizzazioni per trasferimenti ottenuti per rimborso prestiti da Enti produttori di servizi sanitari</t>
  </si>
  <si>
    <t>Fondi svalutazione Crediti che costituiscono immobilizzazioni per trasferimenti ottenuti per rimborso prestiti da Altre Amministrazioni Locali</t>
  </si>
  <si>
    <t>Fondi svalutazione Crediti che costituiscono immobilizzazioni per trasferimenti ottenuti per rimborso prestiti da Enti di Previdenza e Assistenza</t>
  </si>
  <si>
    <t>Fondi svalutazione Crediti che costituiscono immobilizzazioni per trasferimenti ottenuti per rimborso prestiti da unità locali di amministrazioni pubbliche</t>
  </si>
  <si>
    <t>Fondi svalutazione Crediti che costituiscono immobilizzazioni per trasferimenti ottenuti per rimborso prestiti dall'Unione Europea</t>
  </si>
  <si>
    <t>Fondi svalutazione Crediti che costituiscono immobilizzazioni per trasferimenti ottenuti per rimborso prestiti da Organismi internazionali e Stati Esteri</t>
  </si>
  <si>
    <t>Fondi svalutazione Crediti che costituiscono immobilizzazioni per trasferimenti ottenuti per rimborso prestiti da Famiglie</t>
  </si>
  <si>
    <t>Fondi svalutazione Crediti che costituiscono immobilizzazioni per trasferimenti ottenuti per rimborso prestiti da Istituzioni Sociali e Private</t>
  </si>
  <si>
    <t>Fondi svalutazione Crediti che costituiscono immobilizzazioni per trasferimenti ottenuti per rimborso prestiti da imprese controllate</t>
  </si>
  <si>
    <t>Fondi svalutazione Crediti che costituiscono immobilizzazioni per trasferimenti ottenuti per rimborso prestiti da imprese collegate</t>
  </si>
  <si>
    <t>Fondi svalutazione Crediti che costituiscono immobilizzazioni per trasferimenti ottenuti per rimborso prestiti da altre imprese</t>
  </si>
  <si>
    <t>Fondi svalutazione Crediti che costituiscono immobilizzazioni per trasferimenti ottenuti per apporti di capitale</t>
  </si>
  <si>
    <t>Fondi svalutazione Crediti che costituiscono immobilizzazioni per trasferimenti ottenuti per apporti di capitale da amministrazioni centrali - Ministeri, Organi costituzionali e di rilievo costituzionale, Presidenza del Consiglio dei Ministri e Agenzie Fiscali</t>
  </si>
  <si>
    <t>Fondi svalutazione Crediti che costituiscono immobilizzazioni per trasferimenti ottenuti per apporti di capitale da altre amministrazioni centrali</t>
  </si>
  <si>
    <t>Fondi svalutazione Crediti che costituiscono immobilizzazioni per trasferimenti ottenuti per apporti di capitale da Regioni e Province autonome</t>
  </si>
  <si>
    <t>Fondi svalutazione Crediti che costituiscono immobilizzazioni per trasferimenti ottenuti per apporti di capitale da Province, Città metropolitane, Comuni, Unioni di comuni, Consorzi tra Enti Locali</t>
  </si>
  <si>
    <t>Fondi svalutazione Crediti che costituiscono immobilizzazioni per trasferimenti ottenuti per apporti di capitale da Enti produttori di servizi sanitari</t>
  </si>
  <si>
    <t>Fondi svalutazione Crediti che costituiscono immobilizzazioni per trasferimenti ottenuti per apporti di capitale da Altre Amministrazioni Locali</t>
  </si>
  <si>
    <t>Fondi svalutazione Crediti che costituiscono immobilizzazioni per trasferimenti ottenuti per apporti di capitale da Enti di Previdenza e Assistenza</t>
  </si>
  <si>
    <t>Fondi svalutazione Crediti che costituiscono immobilizzazioni per trasferimenti ottenuti per apporti di capitale da unità locali di amministrazioni pubbliche</t>
  </si>
  <si>
    <t>Fondi svalutazione Crediti che costituiscono immobilizzazioni per trasferimenti ottenuti per apporti di capitale dall'Unione Europea</t>
  </si>
  <si>
    <t>Fondi svalutazione Crediti che costituiscono immobilizzazioni per trasferimenti ottenuti per apporti di capitale da Organismi internazionali e Stati Esteri</t>
  </si>
  <si>
    <t>Fondi svalutazione Crediti che costituiscono immobilizzazioni per trasferimenti ottenuti per apporti di capitale da Famiglie</t>
  </si>
  <si>
    <t>Fondi svalutazione Crediti che costituiscono immobilizzazioni per trasferimenti ottenuti per apporti di capitale da Istituzioni Sociali e Private</t>
  </si>
  <si>
    <t>Fondi svalutazione Crediti che costituiscono immobilizzazioni per trasferimenti ottenuti per apporti di capitale da imprese controllate</t>
  </si>
  <si>
    <t>Fondi svalutazione Crediti che costituiscono immobilizzazioni per trasferimenti ottenuti per apporti di capitale da imprese collegate</t>
  </si>
  <si>
    <t>Fondi svalutazione Crediti che costituiscono immobilizzazioni per trasferimenti ottenuti per apporti di capitale da altre imprese</t>
  </si>
  <si>
    <t>Fondi svalutazione Crediti che costituiscono immobilizzazioni per trasferimenti ottenuti per ripiano disavanzi</t>
  </si>
  <si>
    <t>Fondi svalutazione Crediti che costituiscono immobilizzazioni per trasferimenti ottenuti per ripiano disavanzi da amministrazioni centrali - Ministeri, Organi costituzionali e di rilievo costituzionale, Presidenza del Consiglio dei Ministri e Agenzie Fiscali</t>
  </si>
  <si>
    <t>Fondi svalutazione Crediti che costituiscono immobilizzazioni per trasferimenti ottenuti per ripiano disavanzi da altre amministrazioni centrali</t>
  </si>
  <si>
    <t>Fondi svalutazione Crediti che costituiscono immobilizzazioni per trasferimenti ottenuti per ripiano disavanzi da Regioni e Province autonome</t>
  </si>
  <si>
    <t>Fondi svalutazione Crediti che costituiscono immobilizzazioni per trasferimenti ottenuti per ripiano disavanzi da Province, Città metropolitane, Comuni, Unioni di comuni, Consorzi tra Enti Locali</t>
  </si>
  <si>
    <t>Fondi svalutazione Crediti che costituiscono immobilizzazioni per trasferimenti ottenuti per ripiano disavanzi da Enti produttori di servizi sanitari</t>
  </si>
  <si>
    <t>Fondi svalutazione Crediti che costituiscono immobilizzazioni per trasferimenti ottenuti per ripiano disavanzi da Altre Amministrazioni Locali</t>
  </si>
  <si>
    <t>Fondi svalutazione Crediti che costituiscono immobilizzazioni per trasferimenti ottenuti per ripiano disavanzi da Enti di Previdenza e Assistenza</t>
  </si>
  <si>
    <t>Fondi svalutazione Crediti che costituiscono immobilizzazioni per trasferimenti ottenuti per ripiano disavanzi da unità locali di amministrazioni pubbliche</t>
  </si>
  <si>
    <t>Fondi svalutazione Crediti che costituiscono immobilizzazioni per trasferimenti ottenuti per ripiano disavanzi dall'Unione Europea</t>
  </si>
  <si>
    <t>Fondi svalutazione Crediti che costituiscono immobilizzazioni per trasferimenti ottenuti per ripiano disavanzi da Organismi internazionali e Stati Esteri</t>
  </si>
  <si>
    <t>Fondi svalutazione Crediti che costituiscono immobilizzazioni per trasferimenti ottenuti per ripiano disavanzi da Famiglie</t>
  </si>
  <si>
    <t>Fondi svalutazione Crediti che costituiscono immobilizzazioni per trasferimenti ottenuti per ripiano disavanzi da Istituzioni Sociali e Private</t>
  </si>
  <si>
    <t>Fondi svalutazione Crediti che costituiscono immobilizzazioni per trasferimenti ottenuti per ripiano disavanzi da imprese controllate</t>
  </si>
  <si>
    <t>Fondi svalutazione Crediti che costituiscono immobilizzazioni per trasferimenti ottenuti per ripiano disavanzi da imprese collegate</t>
  </si>
  <si>
    <t>Fondi svalutazione Crediti che costituiscono immobilizzazioni per trasferimenti ottenuti per ripiano disavanzi da altre imprese</t>
  </si>
  <si>
    <t>Fondi svalutazione Crediti che costituiscono immobilizzazioni per trasferimenti ottenuti in c/investimenti</t>
  </si>
  <si>
    <t>Fondi svalutazione Crediti che costituiscono immobilizzazioni per trasferimenti ottenuti in c/investimenti da amministrazioni centrali - Ministeri, Organi costituzionali e di rilievo costituzionale, Presidenza del Consiglio dei Ministri e Agenzie Fiscali</t>
  </si>
  <si>
    <t>Fondi svalutazione Crediti che costituiscono immobilizzazioni per trasferimenti ottenuti in c/investimenti da altre amministrazioni centrali</t>
  </si>
  <si>
    <t>Fondi svalutazione Crediti che costituiscono immobilizzazioni per trasferimenti ottenuti in c/investimenti da Regioni e Province autonome</t>
  </si>
  <si>
    <t>Fondi svalutazione Crediti che costituiscono immobilizzazioni per trasferimenti ottenuti in c/investimenti da Province, Città metropolitane, Comuni, Unioni di comuni, Consorzi tra Enti Locali</t>
  </si>
  <si>
    <t>Fondi svalutazione Crediti che costituiscono immobilizzazioni per trasferimenti ottenuti in c/investimenti da Enti produttori di servizi sanitari</t>
  </si>
  <si>
    <t>Fondi svalutazione Crediti che costituiscono immobilizzazioni per trasferimenti ottenuti in c/investimenti da Altre Amministrazioni Locali</t>
  </si>
  <si>
    <t>Fondi svalutazione Crediti che costituiscono immobilizzazioni per trasferimenti ottenuti in c/investimenti da Enti di Previdenza e Assistenza</t>
  </si>
  <si>
    <t>Fondi svalutazione Crediti che costituiscono immobilizzazioni per trasferimenti ottenuti in c/investimenti da unità locali di amministrazioni pubbliche</t>
  </si>
  <si>
    <t>Fondi svalutazione Crediti che costituiscono immobilizzazioni per trasferimenti ottenuti in c/investimenti dall'Unione Europea</t>
  </si>
  <si>
    <t>Fondi svalutazione Crediti che costituiscono immobilizzazioni per trasferimenti ottenuti in c/investimenti da Organismi internazionali e Stati Esteri</t>
  </si>
  <si>
    <t>Fondi svalutazione Crediti che costituiscono immobilizzazioni per trasferimenti ottenuti in c/investimenti da Famiglie</t>
  </si>
  <si>
    <t>Fondi svalutazione Crediti che costituiscono immobilizzazioni per trasferimenti ottenuti in c/investimenti da Istituzioni Sociali e Private</t>
  </si>
  <si>
    <t>Fondi svalutazione Crediti che costituiscono immobilizzazioni per trasferimenti ottenuti in c/investimenti da imprese controllate</t>
  </si>
  <si>
    <t>Fondi svalutazione Crediti che costituiscono immobilizzazioni per trasferimenti ottenuti in c/investimenti da imprese collegate</t>
  </si>
  <si>
    <t>Fondi svalutazione Crediti che costituiscono immobilizzazioni per trasferimenti ottenuti in c/investimenti da altre imprese</t>
  </si>
  <si>
    <t>Fondi svalutazione Crediti che costituiscono immobilizzazioni per imposte correnti sul reddito e sul patrimonio devolute agli enti territoriali</t>
  </si>
  <si>
    <t>Fondi svalutazione Crediti che costituiscono immobilizzazioni per Irpef devoluta agli enti territoriali</t>
  </si>
  <si>
    <t>Fondi svalutazione Crediti che costituiscono immobilizzazioni per Ires devoluta agli enti territoriali</t>
  </si>
  <si>
    <t>Fondi svalutazione Crediti che costituiscono immobilizzazioni per altre imposte correnti sul reddito e sul patrimonio devolute agli enti territoriali</t>
  </si>
  <si>
    <t>Fondi svalutazione Crediti che costituiscono immobilizzazioni per imposte correnti sul reddito e sul patrimonio compartecipate dagli enti territoriali</t>
  </si>
  <si>
    <t>Fondi svalutazione Crediti che costituiscono immobilizzazioni per Irpef compartecipate dagli enti territoriali</t>
  </si>
  <si>
    <t>Fondi svalutazione Crediti che costituiscono immobilizzazioni per Ires compartecipate dagli enti territoriali</t>
  </si>
  <si>
    <t>Fondi svalutazione Crediti che costituiscono immobilizzazioni per altre imposte compartecipate dagli enti territoriali</t>
  </si>
  <si>
    <t>Fondi svalutazione Crediti che costituiscono immobilizzazioni per imposte sulla produzione e sui consumi devolute degli enti territoriali</t>
  </si>
  <si>
    <t>Fondi svalutazione Crediti che costituiscono immobilizzazioni per Iva devoluta agli enti territoriali</t>
  </si>
  <si>
    <t>Fondi svalutazione Crediti che costituiscono immobilizzazioni per altre imposte sulla produzione e sui consumi devolute agli enti territoriali</t>
  </si>
  <si>
    <t>Fondi svalutazione Crediti che costituiscono immobilizzazioni per imposte sulla produzione e sui consumi compartecipate dagli enti territoriali</t>
  </si>
  <si>
    <t>Fondi svalutazione Crediti che costituiscono immobilizzazioni per Iva compartecipate dagli enti territoriali</t>
  </si>
  <si>
    <t>Fondi svalutazione Crediti che costituiscono immobilizzazioni per altre imposte sulla produzione e sui consumi compartecipate dagli enti territoriali</t>
  </si>
  <si>
    <t>Fondi svalutazione Crediti che costituiscono immobilizzazioni per imposte in conto capitale proprie degli enti territoriali</t>
  </si>
  <si>
    <t xml:space="preserve">Fondi svalutazione Crediti che costituiscono immobilizzazioni per imposte in conto capitale devolute agli enti territoriali </t>
  </si>
  <si>
    <t>Fondi svalutazione Crediti per fondi perequativi che costituiscono immobilizzazioni</t>
  </si>
  <si>
    <t>Fondi svalutazione Crediti per fondi perequativi verso Amministrazioni Centrali che costituiscono immobilizzazioni</t>
  </si>
  <si>
    <t>Fondi svalutazione Crediti per fondi perequativi verso Amministrazioni Locali che costituiscono immobilizzazioni</t>
  </si>
  <si>
    <t>Fondi svalutazione Crediti che costituiscono immobilizzazioni per trasferimenti correnti condizionati concessi</t>
  </si>
  <si>
    <t>Fondi svalutazione Crediti che costituiscono immobilizzazioni per trasferimenti correnti condizionati concessi ad amministrazioni centrali - Ministeri, Organi costituzionali e di rilievo costituzionale, Presidenza del Consiglio dei Ministri e Agenzie Fiscali</t>
  </si>
  <si>
    <t>Fondi svalutazione Crediti che costituiscono immobilizzazioni per trasferimenti correnti condizionati concessi ad altre amministrazioni centrali</t>
  </si>
  <si>
    <t>Fondi svalutazione Crediti che costituiscono immobilizzazioni per trasferimenti correnti condizionati concessi a Regioni e Province autonome</t>
  </si>
  <si>
    <t>Fondi svalutazione Crediti che costituiscono immobilizzazioni per trasferimenti correnti condizionati concessi a Province, Città metropolitane, Comuni, Unioni di comuni, Consorzi tra Enti Locali</t>
  </si>
  <si>
    <t>Fondi svalutazione Crediti che costituiscono immobilizzazioni per trasferimenti correnti condizionati concessi a Enti produttori di servizi sanitari</t>
  </si>
  <si>
    <t>Fondi svalutazione Crediti che costituiscono immobilizzazioni per trasferimenti correnti condizionati concessi ad Altre Amministrazioni Locali</t>
  </si>
  <si>
    <t>Fondi svalutazione Crediti che costituiscono immobilizzazioni per trasferimenti correnti condizionati concessi a Enti di Previdenza e Assistenza</t>
  </si>
  <si>
    <t>Fondi svalutazione Crediti che costituiscono immobilizzazioni per trasferimenti correnti condizionati concessi a unità locali di amministrazioni pubbliche</t>
  </si>
  <si>
    <t>Fondi svalutazione Crediti che costituiscono immobilizzazioni per trasferimenti correnti condizionati concessi all'Unione Europea</t>
  </si>
  <si>
    <t>Fondi svalutazione Crediti che costituiscono immobilizzazioni per trasferimenti correnti condizionati concessi a Organismi internazionali e Stati Esteri</t>
  </si>
  <si>
    <t>Fondi svalutazione Crediti che costituiscono immobilizzazioni per trasferimenti correnti condizionati concessi a Famiglie</t>
  </si>
  <si>
    <t>Fondi svalutazione Crediti che costituiscono immobilizzazioni per trasferimenti correnti condizionati concessi a Istituzioni Sociali e Private</t>
  </si>
  <si>
    <t>Fondi svalutazione Crediti che costituiscono immobilizzazioni per trasferimenti correnti condizionati concessi a imprese controllate</t>
  </si>
  <si>
    <t>Fondi svalutazione Crediti che costituiscono immobilizzazioni per trasferimenti correnti condizionati concessi a imprese collegate</t>
  </si>
  <si>
    <t>Fondi svalutazione Crediti che costituiscono immobilizzazioni per trasferimenti correnti condizionati concessi ad altre imprese</t>
  </si>
  <si>
    <t xml:space="preserve">Fondi svalutazione Crediti che costituiscono immobilizzazioni per trasferimenti condizionati concessi per rimborso prestiti </t>
  </si>
  <si>
    <t>Fondi svalutazione Crediti che costituiscono immobilizzazioni per trasferimenti condizionati concessi per rimborso prestiti ad amministrazioni centrali - Ministeri, Organi costituzionali e di rilievo costituzionale, Presidenza del Consiglio dei Ministri e Agenzie Fiscali</t>
  </si>
  <si>
    <t>Fondi svalutazione Crediti che costituiscono immobilizzazioni per trasferimenti condizionati concessi per rimborso prestiti ad altre amministrazioni centrali</t>
  </si>
  <si>
    <t>Fondi svalutazione Crediti che costituiscono immobilizzazioni per trasferimenti condizionati concessi per rimborso prestiti a Regioni e Province autonome</t>
  </si>
  <si>
    <t>Fondi svalutazione Crediti che costituiscono immobilizzazioni per trasferimenti condizionati concessi per rimborso prestiti a Province, Città metropolitane, Comuni, Unioni di comuni, Consorzi tra Enti Locali</t>
  </si>
  <si>
    <t>Fondi svalutazione Crediti che costituiscono immobilizzazioni per trasferimenti condizionati concessi per rimborso prestiti a Enti produttori di servizi sanitari</t>
  </si>
  <si>
    <t>Fondi svalutazione Crediti che costituiscono immobilizzazioni per trasferimenti condizionati concessi per rimborso prestiti ad Altre Amministrazioni Locali</t>
  </si>
  <si>
    <t>Fondi svalutazione Crediti che costituiscono immobilizzazioni per trasferimenti condizionati concessi per rimborso prestiti a Enti di Previdenza e Assistenza</t>
  </si>
  <si>
    <t>Fondi svalutazione Crediti che costituiscono immobilizzazioni per trasferimenti condizionati concessi per rimborso prestiti a unità locali di amministrazioni pubbliche</t>
  </si>
  <si>
    <t>Fondi svalutazione Crediti che costituiscono immobilizzazioni per trasferimenti condizionati concessi per rimborso prestiti all'Unione Europea</t>
  </si>
  <si>
    <t>Fondi svalutazione Crediti che costituiscono immobilizzazioni per trasferimenti condizionati concessi per rimborso prestiti a Organismi internazionali e Stati Esteri</t>
  </si>
  <si>
    <t>Fondi svalutazione Crediti che costituiscono immobilizzazioni per trasferimenti condizionati concessi per rimborso prestiti a Famiglie</t>
  </si>
  <si>
    <t>Fondi svalutazione Crediti che costituiscono immobilizzazioni per trasferimenti condizionati concessi per rimborso prestiti a Istituzioni Sociali e Private</t>
  </si>
  <si>
    <t>Fondi svalutazione Crediti che costituiscono immobilizzazioni per trasferimenti condizionati concessi per rimborso prestiti a imprese controllate</t>
  </si>
  <si>
    <t>Fondi svalutazione Crediti che costituiscono immobilizzazioni per trasferimenti condizionati concessi per rimborso prestiti a imprese collegate</t>
  </si>
  <si>
    <t>Fondi svalutazione Crediti che costituiscono immobilizzazioni per trasferimenti condizionati concessi per rimborso prestiti ad altre imprese</t>
  </si>
  <si>
    <t xml:space="preserve">Fondi svalutazione Crediti che costituiscono immobilizzazioni per trasferimenti condizionati concessi per apporti di capitale </t>
  </si>
  <si>
    <t>Fondi svalutazione Crediti che costituiscono immobilizzazioni per trasferimenti condizionati concessi per apporti di capitale ad amministrazioni centrali - Ministeri, Organi costituzionali e di rilievo costituzionale, Presidenza del Consiglio dei Ministri e Agenzie Fiscali</t>
  </si>
  <si>
    <t>Fondi svalutazione Crediti che costituiscono immobilizzazioni per trasferimenti condizionati concessi per apporti di capitale ad altre amministrazioni centrali</t>
  </si>
  <si>
    <t>Fondi svalutazione Crediti che costituiscono immobilizzazioni per trasferimenti condizionati concessi per apporti di capitale a Regioni e Province autonome</t>
  </si>
  <si>
    <t>Fondi svalutazione Crediti che costituiscono immobilizzazioni per trasferimenti condizionati concessi per apporti di capitale a Province, Città metropolitane, Comuni, Unioni di comuni, Consorzi tra Enti Locali</t>
  </si>
  <si>
    <t>Fondi svalutazione Crediti che costituiscono immobilizzazioni per trasferimenti condizionati concessi per apporti di capitale a Enti produttori di servizi sanitari</t>
  </si>
  <si>
    <t>Fondi svalutazione Crediti che costituiscono immobilizzazioni per trasferimenti condizionati concessi per apporti di capitale ad Altre Amministrazioni Locali</t>
  </si>
  <si>
    <t>Fondi svalutazione Crediti che costituiscono immobilizzazioni per trasferimenti condizionati concessi per apporti di capitale a Enti di Previdenza e Assistenza</t>
  </si>
  <si>
    <t>Fondi svalutazione Crediti che costituiscono immobilizzazioni per trasferimenti condizionati concessi per apporti di capitale a unità locali di amministrazioni pubbliche</t>
  </si>
  <si>
    <t>Fondi svalutazione Crediti che costituiscono immobilizzazioni per trasferimenti condizionati concessi per apporti di capitale all'Unione Europea</t>
  </si>
  <si>
    <t>Fondi svalutazione Crediti che costituiscono immobilizzazioni per trasferimenti condizionati concessi per apporti di capitale a Organismi internazionali e Stati Esteri</t>
  </si>
  <si>
    <t>Fondi svalutazione Crediti che costituiscono immobilizzazioni per trasferimenti condizionati concessi per apporti di capitale a Famiglie</t>
  </si>
  <si>
    <t>Fondi svalutazione Crediti che costituiscono immobilizzazioni per trasferimenti condizionati concessi per apporti di capitale a Istituzioni Sociali e Private</t>
  </si>
  <si>
    <t>Fondi svalutazione Crediti che costituiscono immobilizzazioni per trasferimenti condizionati concessi per apporti di capitale a imprese controllate</t>
  </si>
  <si>
    <t>Fondi svalutazione Crediti che costituiscono immobilizzazioni per trasferimenti condizionati concessi per apporti di capitale a imprese collegate</t>
  </si>
  <si>
    <t>Fondi svalutazione Crediti che costituiscono immobilizzazioni per trasferimenti condizionati concessi per apporti di capitale ad altre imprese</t>
  </si>
  <si>
    <t xml:space="preserve">Fondi svalutazione Crediti che costituiscono immobilizzazioni per trasferimenti condizionati concessi per ripiano disavanzi </t>
  </si>
  <si>
    <t>Fondi svalutazione Crediti che costituiscono immobilizzazioni per trasferimenti condizionati concessi per ripiano disavanzi ad amministrazioni centrali - Ministeri, Organi costituzionali e di rilievo costituzionale, Presidenza del Consiglio dei Ministri e Agenzie Fiscali</t>
  </si>
  <si>
    <t>Fondi svalutazione Crediti che costituiscono immobilizzazioni per trasferimenti condizionati concessi per ripiano disavanzi ad altre amministrazioni centrali</t>
  </si>
  <si>
    <t>Fondi svalutazione Crediti che costituiscono immobilizzazioni per trasferimenti condizionati concessi per ripiano disavanzi a Regioni e Province autonome</t>
  </si>
  <si>
    <t>Fondi svalutazione Crediti che costituiscono immobilizzazioni per trasferimenti condizionati concessi per ripiano disavanzi a Province, Città metropolitane, Comuni, Unioni di comuni, Consorzi tra Enti Locali</t>
  </si>
  <si>
    <t>Fondi svalutazione Crediti che costituiscono immobilizzazioni per trasferimenti condizionati concessi per ripiano disavanzi a Enti produttori di servizi sanitari</t>
  </si>
  <si>
    <t>Fondi svalutazione Crediti che costituiscono immobilizzazioni per trasferimenti condizionati concessi per ripiano disavanzi a Altre Amministrazioni Locali</t>
  </si>
  <si>
    <t>Fondi svalutazione Crediti che costituiscono immobilizzazioni per trasferimenti condizionati concessi per ripiano disavanzi a Enti di Previdenza e Assistenza</t>
  </si>
  <si>
    <t>Fondi svalutazione Crediti che costituiscono immobilizzazioni per trasferimenti condizionati concessi per ripiano disavanzi a unità locali di amministrazioni pubbliche</t>
  </si>
  <si>
    <t>Fondi svalutazione Crediti che costituiscono immobilizzazioni per trasferimenti condizionati concessi per ripiano disavanzi all'Unione Europea</t>
  </si>
  <si>
    <t>Fondi svalutazione Crediti che costituiscono immobilizzazioni per trasferimenti condizionati concessi per ripiano disavanzi a Organismi internazionali e Stati Esteri</t>
  </si>
  <si>
    <t>Fondi svalutazione Crediti che costituiscono immobilizzazioni per trasferimenti condizionati concessi per ripiano disavanzi a Famiglie</t>
  </si>
  <si>
    <t>Fondi svalutazione Crediti che costituiscono immobilizzazioni per trasferimenti condizionati concessi per ripiano disavanzi a Istituzioni Sociali e Private</t>
  </si>
  <si>
    <t>Fondi svalutazione Crediti che costituiscono immobilizzazioni per trasferimenti condizionati concessi per ripiano disavanzi a imprese controllate</t>
  </si>
  <si>
    <t>Fondi svalutazione Crediti che costituiscono immobilizzazioni per trasferimenti condizionati concessi per ripiano disavanzi a imprese collegate</t>
  </si>
  <si>
    <t>Fondi svalutazione Crediti che costituiscono immobilizzazioni per trasferimenti condizionati concessi per ripiano disavanzi a altre imprese</t>
  </si>
  <si>
    <t xml:space="preserve">Fondi svalutazione Crediti che costituiscono immobilizzazioni per trasferimenti condizionati concessi in c/investimenti </t>
  </si>
  <si>
    <t>Fondi svalutazione Crediti che costituiscono immobilizzazioni per trasferimenti condizionati concessi in c/investimenti ad amministrazioni centrali - Ministeri, Organi costituzionali e di rilievo costituzionale, Presidenza del Consiglio dei Ministri e Agenzie Fiscali</t>
  </si>
  <si>
    <t>Fondi svalutazione Crediti che costituiscono immobilizzazioni per trasferimenti condizionati concessi in c/investimenti ad altre amministrazioni centrali</t>
  </si>
  <si>
    <t>Fondi svalutazione Crediti che costituiscono immobilizzazioni per trasferimenti condizionati concessi in c/investimenti a Regioni e Province autonome</t>
  </si>
  <si>
    <t>Fondi svalutazione Crediti che costituiscono immobilizzazioni per trasferimenti condizionati concessi in c/investimenti a Province, Città metropolitane, Comuni, Unioni di comuni, Consorzi tra Enti Locali</t>
  </si>
  <si>
    <t>Fondi svalutazione Crediti che costituiscono immobilizzazioni per trasferimenti condizionati concessi in c/investimenti a Enti produttori di servizi sanitari</t>
  </si>
  <si>
    <t>Fondi svalutazione Crediti che costituiscono immobilizzazioni per trasferimenti condizionati concessi in c/investimenti ad Altre Amministrazioni Locali</t>
  </si>
  <si>
    <t>Fondi svalutazione Crediti che costituiscono immobilizzazioni per trasferimenti condizionati concessi in c/investimenti a Enti di Previdenza e Assistenza</t>
  </si>
  <si>
    <t>Fondi svalutazione Crediti che costituiscono immobilizzazioni per trasferimenti condizionati concessi in c/investimenti a unità locali di amministrazioni pubbliche</t>
  </si>
  <si>
    <t>Fondi svalutazione Crediti che costituiscono immobilizzazioni per trasferimenti condizionati concessi in c/investimenti all'Unione Europea</t>
  </si>
  <si>
    <t>Fondi svalutazione Crediti che costituiscono immobilizzazioni per trasferimenti condizionati concessi in c/investimenti a Organismi internazionali e Stati Esteri</t>
  </si>
  <si>
    <t>Fondi svalutazione Crediti che costituiscono immobilizzazioni per trasferimenti condizionati concessi in c/investimenti a Famiglie</t>
  </si>
  <si>
    <t>Fondi svalutazione Crediti che costituiscono immobilizzazioni per trasferimenti condizionati concessi in c/investimenti a Istituzioni Sociali e Private</t>
  </si>
  <si>
    <t>Fondi svalutazione Crediti che costituiscono immobilizzazioni per trasferimenti condizionati concessi in c/investimenti a imprese controllate</t>
  </si>
  <si>
    <t>Fondi svalutazione Crediti che costituiscono immobilizzazioni per trasferimenti condizionati concessi in c/investimenti a imprese collegate</t>
  </si>
  <si>
    <t>Fondi svalutazione Crediti che costituiscono immobilizzazioni per trasferimenti condizionati concessi in c/investimenti ad altre imprese</t>
  </si>
  <si>
    <t>Fondi svalutazione Crediti da cessione di beni che costituiscono immobilizzazioni</t>
  </si>
  <si>
    <t>Fondi svalutazione Crediti da prestazione di servizi che costituiscono immobilizzazioni</t>
  </si>
  <si>
    <t>Fondi svalutazione Crediti da fitti di terreni e di altri beni non prodotti che costituiscono immobilizzazioni</t>
  </si>
  <si>
    <t>Fondi svalutazione Crediti da locazioni attive di fabbricati che costituiscono immobilizzazioni</t>
  </si>
  <si>
    <t>Fondi svalutazione Crediti da altri fitti, noleggi e locazioni attive che costituiscono immobilizzazioni</t>
  </si>
  <si>
    <t>Fondi svalutazione Crediti da diritti reali di godimento e servitù onerose che costituiscono immobilizzazioni</t>
  </si>
  <si>
    <t>Fondi svalutazione Crediti da occupazione spazi e aree pubbliche che costituiscono immobilizzazioni</t>
  </si>
  <si>
    <t>Fondi svalutazione Crediti da concessioni che costituiscono immobilizzazioni</t>
  </si>
  <si>
    <t>Fondi svalutazione Altri crediti derivanti dalla gestione di beni che costituiscono immobilizzazioni</t>
  </si>
  <si>
    <t xml:space="preserve">Fondi svalutazione Crediti che costituiscono immobilizzazioni per contributi sociali da ricevere a carico del datore di lavoro e dei lavoratori </t>
  </si>
  <si>
    <t>Fondi svalutazione Crediti che costituiscono immobilizzazioni per contributi sociali da ricevere a carico delle persone non occupate</t>
  </si>
  <si>
    <t>Fondi svalutazione Crediti per finanziamenti concessi a lungo termine (quota capitale)</t>
  </si>
  <si>
    <t>Fondi svalutazione Crediti per finanziamenti a lungo termine concessi a Ministeri, Organi costituzionali e di rilievo costituzionale, Presidenza del Consiglio dei Ministri e Agenzie Fiscali</t>
  </si>
  <si>
    <t>Fondi svalutazione Crediti per finanziamenti a lungo termine concessi Altre Amministrazioni centrali</t>
  </si>
  <si>
    <t>Fondi svalutazione Crediti per finanziamenti a lungo termine concessi a Regioni e Province autonome</t>
  </si>
  <si>
    <t>Fondi svalutazione Crediti per finanziamenti a lungo termine concessi Province, Città metropolitane, Comuni, Unioni di comuni, Consorzi tra Enti Locali</t>
  </si>
  <si>
    <t>Fondi svalutazione Crediti per finanziamenti a lungo termine concessi Enti produttori di servizi sanitari</t>
  </si>
  <si>
    <t>Fondi svalutazione Crediti per finanziamenti a lungo termine concessi ad Altre Amministrazioni Locali</t>
  </si>
  <si>
    <t>Fondi svalutazione Crediti per finanziamenti a lungo termine concessi a Enti di Previdenza e Assistenza</t>
  </si>
  <si>
    <t>Fondi svalutazione Crediti per finanziamenti a lungo termine concessi ad unità locali appartenenti alla medesima Amministrazione</t>
  </si>
  <si>
    <t>Fondi svalutazione Crediti per finanziamenti a lungo termine concessi all'Unione Europea</t>
  </si>
  <si>
    <t>Fondi svalutazione Crediti per finanziamenti a lungo termine concessi a Organismi internazionali e Stati Esteri</t>
  </si>
  <si>
    <t>Fondi svalutazione Crediti per finanziamenti a lungo termine concessi Famiglie</t>
  </si>
  <si>
    <t>Fondi svalutazione Crediti per finanziamenti a lungo termine concessi Istituzioni Sociali Private</t>
  </si>
  <si>
    <t>Fondi svalutazione Crediti per finanziamenti a lungo termine concessi a imprese controllate</t>
  </si>
  <si>
    <t>Fondi svalutazione Crediti per finanziamenti a lungo termine concessi a imprese collegate</t>
  </si>
  <si>
    <t>Fondi svalutazione Crediti per finanziamenti a lungo termine concessi da altre imprese</t>
  </si>
  <si>
    <t>Fondi svalutazione Crediti che costituiscono immobilizzazioni finanziarie per operazioni per conto terzi</t>
  </si>
  <si>
    <t>Fondi svalutazione Crediti che costituiscono immobilizzazioni finanziarie per operazioni per conto terzi da Amministrazioni Centrali</t>
  </si>
  <si>
    <t>Fondi svalutazione Crediti che costituiscono immobilizzazioni finanziarie per operazioni per conto terzi da Amministrazioni Locali</t>
  </si>
  <si>
    <t>Fondi svalutazione Crediti che costituiscono immobilizzazioni finanziarie per operazioni per conto terzi da Enti di Previdenza e Assistenza</t>
  </si>
  <si>
    <t>Fondi svalutazione Crediti che costituiscono immobilizzazioni finanziarie per operazioni per conto terzi da unità locali della medesima Amministrazione</t>
  </si>
  <si>
    <t>Fondi svalutazione Crediti che costituiscono immobilizzazioni finanziarie per operazioni per conto terzi da Unione Europea</t>
  </si>
  <si>
    <t>Fondi svalutazione Crediti che costituiscono immobilizzazioni finanziarie per operazioni per conto terzi da Organismi internazionali e Stati Esteri</t>
  </si>
  <si>
    <t>Fondi svalutazione Crediti che costituiscono immobilizzazioni finanziarie per operazioni per conto terzi da Famiglie</t>
  </si>
  <si>
    <t>Fondi svalutazione Crediti che costituiscono immobilizzazioni finanziarie per operazioni per conto terzi da Istituzioni Sociali Private</t>
  </si>
  <si>
    <t>Fondi svalutazione Crediti che costituiscono immobilizzazioni finanziarie per operazioni per conto terzi da imprese controllate</t>
  </si>
  <si>
    <t>Fondi svalutazione Crediti che costituiscono immobilizzazioni finanziarie per operazioni per conto terzi da imprese collegate</t>
  </si>
  <si>
    <t>Fondi svalutazione Crediti che costituiscono immobilizzazioni finanziarie per operazioni per conto terzi da altre imprese</t>
  </si>
  <si>
    <t>Fondi ammortamento Software applicativo acquisito con leasing finanziario</t>
  </si>
  <si>
    <t>Fondi ammortamento Altri brevetti industriali e diritti di utilizzazione di opere di ingegno acquisiti con leasing finanziario</t>
  </si>
  <si>
    <t>Fondi ammortamento Software applicativo in concessione a terzi</t>
  </si>
  <si>
    <t>Fondi ammortamento Altri brevetti industriali e diritti di utilizzazione di opere di ingegno in concessione a terzi</t>
  </si>
  <si>
    <t>Fondi ammortamento Software applicativo autoprodotto</t>
  </si>
  <si>
    <t>Fondi ammortamento Software applicativo acquisito da terzi a titolo definitivo</t>
  </si>
  <si>
    <t>SP-PASS-G</t>
  </si>
  <si>
    <t>Debiti per titoli di Stato a breve termine (quota capitale)</t>
  </si>
  <si>
    <t>Debiti per titoli di Stato a breve termine (quota interessi)</t>
  </si>
  <si>
    <t>Debiti per altri titoli di debito a breve termine (quota capitale)</t>
  </si>
  <si>
    <t>Debiti per altri titoli di debito a breve termine (quota interessi)</t>
  </si>
  <si>
    <t>Debiti verso banche per finanziamenti a breve termine</t>
  </si>
  <si>
    <t>Debiti verso banche per leasing finanziario a breve termine</t>
  </si>
  <si>
    <t xml:space="preserve">Altri debiti a breve termine verso banche </t>
  </si>
  <si>
    <t xml:space="preserve">Anticipazione di Tesoreria a breve termine </t>
  </si>
  <si>
    <t>Altri debiti a breve termine verso la Tesoreria dello Stato</t>
  </si>
  <si>
    <t>Debiti correnti per trasferimenti correnti concessi e non erogati ad amministrazioni pubblliche</t>
  </si>
  <si>
    <t>Debiti correnti per trasferimenti correnti concessi e non erogati ad amministrazioni centrali - Ministeri, Organi costituzionali e di rilievo costituzionale, Presidenza del Consiglio dei Ministri e Agenzie Fiscali</t>
  </si>
  <si>
    <t>Debiti correnti per trasferimenti correnti concessi e non erogati ad altre amministrazioni centrali</t>
  </si>
  <si>
    <t>Debiti correnti per trasferimenti correnti concessi e non erogati a Regioni e Province autonome</t>
  </si>
  <si>
    <t>Debiti correnti per trasferimenti correnti concessi e non erogati a Province, Città metropolitane, Comuni, Unioni di comuni, Consorzi tra Enti Locali</t>
  </si>
  <si>
    <t>Debiti correnti per trasferimenti correnti concessi e non erogati a Enti produttori di servizi sanitari</t>
  </si>
  <si>
    <t>Debiti correnti per trasferimenti correnti concessi e non erogati ad Altre Amministrazioni Locali</t>
  </si>
  <si>
    <t>Debiti correnti per trasferimenti correnti concessi e non erogati a Enti di Previdenza e Assistenza</t>
  </si>
  <si>
    <t>Debiti correnti per trasferimenti correnti concessi e non erogati a unità locali di amministrazioni pubbliche</t>
  </si>
  <si>
    <t>Debiti correnti per trasferimenti per rimborso prestiti concessi e non erogati ad amministrazioni pubblliche</t>
  </si>
  <si>
    <t>Debiti correnti per trasferimenti per rimborso prestiti concessi e non erogati ad amministrazioni centrali - Ministeri, Organi costituzionali e di rilievo costituzionale, Presidenza del Consiglio dei Ministri e Agenzie Fiscali</t>
  </si>
  <si>
    <t>Debiti correnti per trasferimenti per rimborso prestiti concessi e non erogati ad altre amministrazioni centrali</t>
  </si>
  <si>
    <t>Debiti correnti per trasferimenti per rimborso prestiti concessi e non erogati a Regioni e Province autonome</t>
  </si>
  <si>
    <t>Debiti correnti per trasferimenti per rimborso prestiti concessi e non erogati a Province, Città metropolitane, Comuni, Unioni di comuni, Consorzi tra Enti Locali</t>
  </si>
  <si>
    <t>Debiti correnti per trasferimenti per rimborso prestiti concessi e non erogati a Enti produttori di servizi sanitari</t>
  </si>
  <si>
    <t>Debiti correnti per trasferimenti per rimborso prestiti concessi e non erogati ad altre Amministrazioni Locali</t>
  </si>
  <si>
    <t>Debiti correnti per trasferimenti per rimborso prestiti concessi e non erogati a Enti di Previdenza e Assistenza</t>
  </si>
  <si>
    <t>Debiti correnti per trasferimenti per rimborso prestiti concessi e non erogati a unità locali di amministrazioni pubbliche</t>
  </si>
  <si>
    <t>Debiti correnti per trasferimenti per escussione garanzie concessi e non erogati ad amministrazioni pubbliche</t>
  </si>
  <si>
    <t>Debiti correnti per trasferimenti per escussione garanzie concessi e non erogati ad amministrazioni centrali - Ministeri, Organi costituzionali e di rilievo costituzionale, Presidenza del Consiglio dei Ministri e Agenzie Fiscali</t>
  </si>
  <si>
    <t>Debiti correnti per trasferimenti per escussione garanzie concessi e non erogati ad altre amministrazioni centrali</t>
  </si>
  <si>
    <t>Debiti correnti per trasferimenti per escussione garanzie concessi e non erogati a Regioni e Province autonome</t>
  </si>
  <si>
    <t>Debiti correnti per trasferimenti per escussione garanzie concessi e non erogati a Province, Città metropolitane, Comuni, Unioni di comuni, Consorzi tra Enti Locali</t>
  </si>
  <si>
    <t>Debiti correnti per trasferimenti per escussione garanzie concessi e non erogati a Enti produttori di servizi sanitari</t>
  </si>
  <si>
    <t>Debiti correnti per trasferimenti per escussione garanzie concessi e non erogati ad altre Amministrazioni Locali</t>
  </si>
  <si>
    <t>Debiti correnti per trasferimenti per escussione garanzie concessi e non erogati a Enti di Previdenza e Assistenza</t>
  </si>
  <si>
    <t>Debiti correnti per trasferimenti per escussione garanzie concessi e non erogati a unità locali di amministrazioni pubbliche</t>
  </si>
  <si>
    <t>Debiti correnti per trasferimenti per apporti di capitale concessi e non erogati ad altre amministrazioni pubbliche</t>
  </si>
  <si>
    <t>Debiti correnti per trasferimenti per apporti di capitale concessi e non erogati ad amministrazioni centrali - Ministeri, Organi costituzionali e di rilievo costituzionale, Presidenza del Consiglio dei Ministri e Agenzie Fiscali</t>
  </si>
  <si>
    <t>Debiti correnti per trasferimenti per apporti di capitale concessi e non erogati ad altre amministrazioni centrali</t>
  </si>
  <si>
    <t>Debiti correnti per trasferimenti per apporti di capitale concessi e non erogati a Regioni e Province autonome</t>
  </si>
  <si>
    <t>Debiti correnti per trasferimenti per apporti di capitale concessi e non erogati a Province, Città metropolitane, Comuni, Unioni di comuni, Consorzi tra Enti Locali</t>
  </si>
  <si>
    <t>Debiti correnti per trasferimenti per apporti di capitale concessi e non erogati a Enti produttori di servizi sanitari</t>
  </si>
  <si>
    <t>Debiti correnti per trasferimenti per apporti di capitale concessi e non erogati ad altre Amministrazioni Locali</t>
  </si>
  <si>
    <t>Debiti correnti per trasferimenti per apporti di capitale concessi e non erogati a Enti di Previdenza e Assistenza</t>
  </si>
  <si>
    <t>Debiti correnti per trasferimenti per apporti di capitale concessi e non erogati a unità locali di amministrazioni pubbliche</t>
  </si>
  <si>
    <t>Debiti correnti per trasferimenti per ripiano disavanzi concessi e non erogati ad amministrazioni pubbliche</t>
  </si>
  <si>
    <t>Debiti correnti per trasferimenti per ripiano disavanzi concessi e non erogati ad amministrazioni centrali - Ministeri, Organi costituzionali e di rilievo costituzionale, Presidenza del Consiglio dei Ministri e Agenzie Fiscali</t>
  </si>
  <si>
    <t>Debiti correnti per trasferimenti per ripiano disavanzi concessi e non erogati ad altre amministrazioni centrali</t>
  </si>
  <si>
    <t>Debiti correnti per trasferimenti per ripiano disavanzi concessi e non erogati a Regioni e Province autonome</t>
  </si>
  <si>
    <t>Debiti correnti per trasferimenti per ripiano disavanzi concessi e non erogati a Province, Città metropolitane, Comuni, Unioni di comuni, Consorzi tra Enti Locali</t>
  </si>
  <si>
    <t>Debiti correnti per trasferimenti per ripiano disavanzi concessi e non erogati a Enti produttori di servizi sanitari</t>
  </si>
  <si>
    <t>Debiti correnti per trasferimenti per ripiano disavanzi concessi e non erogati ad altre Amministrazioni Locali</t>
  </si>
  <si>
    <t>Debiti correnti per trasferimenti per ripiano disavanzi concessi e non erogati a Enti di Previdenza e Assistenza</t>
  </si>
  <si>
    <t>Debiti correnti per trasferimenti per ripiano disavanzi concessi e non erogati a unità locali di amministrazioni pubbliche</t>
  </si>
  <si>
    <t>Debiti correnti per trasferimenti in c/investimenti concessi e non erogati ad amministrazioni pubbliche</t>
  </si>
  <si>
    <t>Debiti correnti per trasferimenti in c/investimenti concessi e non erogati ad amministrazioni centrali - Ministeri, Organi costituzionali e di rilievo costituzionale, Presidenza del Consiglio dei Ministri e Agenzie Fiscali</t>
  </si>
  <si>
    <t>Debiti correnti per trasferimenti in c/investimenti concessi e non erogati ad altre amministrazioni centrali</t>
  </si>
  <si>
    <t>Debiti correnti per trasferimenti in c/investimenti concessi e non erogati a Regioni e Province autonome</t>
  </si>
  <si>
    <t>Debiti correnti per trasferimenti in c/investimenti concessi e non erogati a Province, Città metropolitane, Comuni, Unioni di comuni, Consorzi tra Enti Locali</t>
  </si>
  <si>
    <t>Debiti correnti per trasferimenti in c/investimenti concessi e non erogati a Enti produttori di servizi sanitari</t>
  </si>
  <si>
    <t>Debiti correnti per trasferimenti in c/investimenti concessi e non erogati ad altre Amministrazioni Locali</t>
  </si>
  <si>
    <t>Debiti correnti per trasferimenti in c/investimenti concessi e non erogati a Enti di Previdenza e Assistenza</t>
  </si>
  <si>
    <t>Debiti correnti per trasferimenti in c/investimenti concessi e non erogati a unità locali di amministrazioni pubbliche</t>
  </si>
  <si>
    <t>Debiti correnti per trasferimenti correnti condizionati ricevuti da amministrazioni pubblliche</t>
  </si>
  <si>
    <t>Debiti correnti per trasferimenti correnti condizionati ricevuti da amministrazioni centrali - Ministeri, Organi costituzionali e di rilievo costituzionale, Presidenza del Consiglio dei Ministri e Agenzie Fiscali</t>
  </si>
  <si>
    <t>Debiti correnti per trasferimenti correnti condizionati ricevuti da altre amministrazioni centrali</t>
  </si>
  <si>
    <t>Debiti correnti per trasferimenti correnti condizionati ricevuti da Regioni e Province autonome</t>
  </si>
  <si>
    <t>Debiti correnti per trasferimenti correnti condizionati ricevuti da Province, Città metropolitane, Comuni, Unioni di comuni, Consorzi tra Enti Locali</t>
  </si>
  <si>
    <t>Debiti correnti per trasferimenti correnti condizionati ricevuti da Enti produttori di servizi sanitari</t>
  </si>
  <si>
    <t>Debiti correnti per trasferimenti correnti condizionati ricevuti da Altre Amministrazioni Locali</t>
  </si>
  <si>
    <t>Debiti correnti per trasferimenti correnti condizionati ricevuti da Enti di Previdenza e Assistenza</t>
  </si>
  <si>
    <t>Debiti correnti per trasferimenti correnti condizionati ricevuti da unità locali di amministrazioni pubbliche</t>
  </si>
  <si>
    <t>Debiti correnti per trasferimenti per rimborso prestiti condizionati ricevuti da amministrazioni pubblliche</t>
  </si>
  <si>
    <t>Debiti correnti per trasferimenti per rimborso prestiti condizionati ricevuti da amministrazioni centrali - Ministeri, Organi costituzionali e di rilievo costituzionale, Presidenza del Consiglio dei Ministri e Agenzie Fiscali</t>
  </si>
  <si>
    <t>Debiti correnti per trasferimenti per rimborso prestiti condizionati ricevuti da altre amministrazioni centrali</t>
  </si>
  <si>
    <t>Debiti correnti per trasferimenti per rimborso prestiti condizionati ricevuti da Regioni e Province autonome</t>
  </si>
  <si>
    <t>Debiti correnti per trasferimenti per rimborso prestiti condizionati ricevuti da Province, Città metropolitane, Comuni, Unioni di comuni, Consorzi tra Enti Locali</t>
  </si>
  <si>
    <t>Debiti correnti per trasferimenti per rimborso prestiti condizionati ricevuti da Enti produttori di servizi sanitari</t>
  </si>
  <si>
    <t>Debiti correnti per trasferimenti per rimborso prestiti condizionati ricevuti da altre Amministrazioni Locali</t>
  </si>
  <si>
    <t>Debiti correnti per trasferimenti per rimborso prestiti condizionati ricevuti da Enti di Previdenza e Assistenza</t>
  </si>
  <si>
    <t>Debiti correnti per trasferimenti per rimborso prestiti condizionati ricevuti da unità locali di amministrazioni pubbliche</t>
  </si>
  <si>
    <t>Debiti correnti per trasferimenti per escussione garanzie condizionati ricevuti da amministrazioni pubbliche</t>
  </si>
  <si>
    <t>Debiti correnti per trasferimenti per escussione garanzie condizionati ricevuti da amministrazioni centrali - Ministeri, Organi costituzionali e di rilievo costituzionale, Presidenza del Consiglio dei Ministri e Agenzie Fiscali</t>
  </si>
  <si>
    <t>Debiti correnti per trasferimenti per escussione garanzie condizionati ricevuti da altre amministrazioni centrali</t>
  </si>
  <si>
    <t>Debiti correnti per trasferimenti per escussione garanzie condizionati ricevuti da Regioni e Province autonome</t>
  </si>
  <si>
    <t>Debiti correnti per trasferimenti per escussione garanzie condizionati ricevuti da Province, Città metropolitane, Comuni, Unioni di comuni, Consorzi tra Enti Locali</t>
  </si>
  <si>
    <t>Debiti correnti per trasferimenti per escussione garanzie condizionati ricevuti da Enti produttori di servizi sanitari</t>
  </si>
  <si>
    <t>Debiti correnti per trasferimenti per escussione garanzie condizionati ricevuti da altre Amministrazioni Locali</t>
  </si>
  <si>
    <t>Debiti correnti per trasferimenti per escussione garanzie condizionati ricevuti da Enti di Previdenza e Assistenza</t>
  </si>
  <si>
    <t>Debiti correnti per trasferimenti per escussione garanzie condizionati ricevuti da unità locali di amministrazioni pubbliche</t>
  </si>
  <si>
    <t>Debiti correnti per trasferimenti per apporti di capitale condizionati ricevuti da altre amministrazioni pubbliche</t>
  </si>
  <si>
    <t>Debiti correnti per trasferimenti per apporti di capitale condizionati ricevuti da amministrazioni centrali - Ministeri, Organi costituzionali e di rilievo costituzionale, Presidenza del Consiglio dei Ministri e Agenzie Fiscali</t>
  </si>
  <si>
    <t>Debiti correnti per trasferimenti per apporti di capitale condizionati ricevuti da altre amministrazioni centrali</t>
  </si>
  <si>
    <t>Debiti correnti per trasferimenti per apporti di capitale condizionati ricevuti da Regioni e Province autonome</t>
  </si>
  <si>
    <t>Debiti correnti per trasferimenti per apporti di capitale condizionati ricevuti da Province, Città metropolitane, Comuni, Unioni di comuni, Consorzi tra Enti Locali</t>
  </si>
  <si>
    <t>Debiti correnti per trasferimenti per apporti di capitale condizionati ricevuti da Enti produttori di servizi sanitari</t>
  </si>
  <si>
    <t>Debiti correnti per trasferimenti per apporti di capitale condizionati ricevuti da altre Amministrazioni Locali</t>
  </si>
  <si>
    <t>Debiti correnti per trasferimenti per apporti di capitale condizionati ricevuti da Enti di Previdenza e Assistenza</t>
  </si>
  <si>
    <t>Debiti correnti per trasferimenti per apporti di capitale condizionati ricevuti da unità locali di amministrazioni pubbliche</t>
  </si>
  <si>
    <t>Debiti correnti per trasferimenti per ripiano disavanzi condizionati ricevuti da amministrazioni pubbliche</t>
  </si>
  <si>
    <t>Debiti correnti per trasferimenti per ripiano disavanzi condizionati ricevuti da amministrazioni centrali - Ministeri, Organi costituzionali e di rilievo costituzionale, Presidenza del Consiglio dei Ministri e Agenzie Fiscali</t>
  </si>
  <si>
    <t>Debiti correnti per trasferimenti per ripiano disavanzi condizionati ricevuti da altre amministrazioni centrali</t>
  </si>
  <si>
    <t>Debiti correnti per trasferimenti per ripiano disavanzi condizionati ricevuti da Regioni e Province autonome</t>
  </si>
  <si>
    <t>Debiti correnti per trasferimenti per ripiano disavanzi condizionati ricevuti da Province, Città metropolitane, Comuni, Unioni di comuni, Consorzi tra Enti Locali</t>
  </si>
  <si>
    <t>Debiti correnti per trasferimenti per ripiano disavanzi condizionati ricevuti da Enti produttori di servizi sanitari</t>
  </si>
  <si>
    <t>Debiti correnti per trasferimenti per ripiano disavanzi condizionati ricevuti da altre Amministrazioni Locali</t>
  </si>
  <si>
    <t>Debiti correnti per trasferimenti per ripiano disavanzi condizionati ricevuti da Enti di Previdenza e Assistenza</t>
  </si>
  <si>
    <t>Debiti correnti per trasferimenti per ripiano disavanzi condizionati ricevuti da unità locali di amministrazioni pubbliche</t>
  </si>
  <si>
    <t>Debiti correnti per trasferimenti in c/investimenti condizionati ricevuti da amministrazioni pubbliche</t>
  </si>
  <si>
    <t>Debiti correnti per trasferimenti in c/investimenti condizionati ricevuti da amministrazioni centrali - Ministeri, Organi costituzionali e di rilievo costituzionale, Presidenza del Consiglio dei Ministri e Agenzie Fiscali</t>
  </si>
  <si>
    <t>Debiti correnti per trasferimenti in c/investimenti condizionati ricevuti da altre amministrazioni centrali</t>
  </si>
  <si>
    <t>Debiti correnti per trasferimenti in c/investimenti condizionati ricevuti da Regioni e Province autonome</t>
  </si>
  <si>
    <t>Debiti correnti per trasferimenti in c/investimenti condizionati ricevuti da Province, Città metropolitane, Comuni, Unioni di comuni, Consorzi tra Enti Locali</t>
  </si>
  <si>
    <t>Debiti correnti per trasferimenti in c/investimenti condizionati ricevuti da Enti produttori di servizi sanitari</t>
  </si>
  <si>
    <t>Debiti correnti per trasferimenti in c/investimenti condizionati ricevuti da altre Amministrazioni Locali</t>
  </si>
  <si>
    <t>Debiti correnti per trasferimenti in c/investimenti condizionati ricevuti da Enti di Previdenza e Assistenza</t>
  </si>
  <si>
    <t>Debiti correnti per trasferimenti in c/investimenti condizionati ricevuti da unità locali di amministrazioni pubbliche</t>
  </si>
  <si>
    <t>Debiti per finanziamenti a breve termine verso amministrazioni pubbliche</t>
  </si>
  <si>
    <t>Debiti di finanziamento a breve termine verso Amministrazioni Centrali (quota capitale)</t>
  </si>
  <si>
    <t>Debiti di finanziamento a breve termine verso Amministrazioni Locali (quota capitale)</t>
  </si>
  <si>
    <t>Debiti di finanziamento a breve termine verso Enti di Previdenza e Assistenza (quota capitale)</t>
  </si>
  <si>
    <t>Debiti di finanziamento a breve termine verso unità locali appartenenti alla medesima Amministrazione (quota capitale)</t>
  </si>
  <si>
    <t>Debiti tributari correnti (in qualità di contribuente e/o sostituto di imposta)</t>
  </si>
  <si>
    <t>Debiti tributari correnti verso erario dello Stato</t>
  </si>
  <si>
    <t>Debiti tributari correnti verso regioni o enti locali</t>
  </si>
  <si>
    <t>Debiti correnti verso enti di previdenza e assistenza per contributi per prestazioni sociali (in qualità di contribuente e/o sostituto di imposta)</t>
  </si>
  <si>
    <t>Debiti correnti per imposte incassate per conto di altre Amministrazioni Pubbliche</t>
  </si>
  <si>
    <t>Debiti correnti per imposte incassate per conto di Amministrazioni Centrali</t>
  </si>
  <si>
    <t>Debiti correnti per imposte incassate per conto di Amministrazioni Locali</t>
  </si>
  <si>
    <t>Debiti correnti per altre operazioni per conto terzi verso Amministrazioni Pubbliche</t>
  </si>
  <si>
    <t>Debiti correnti per altre operazioni per conto terzi verso Amministrazioni Centrali</t>
  </si>
  <si>
    <t>Debiti correnti per altre operazioni per conto terzi verso Amministrazioni Locali</t>
  </si>
  <si>
    <t>Debiti correnti per altre operazioni per conto terzi verso Enti di Previdenza e Assistenza</t>
  </si>
  <si>
    <t>Debiti correnti per altre operazioni per conto terzi verso unità locali della medesima Amministrazione</t>
  </si>
  <si>
    <t>Debiti correnti per interessi passivi di mora verso Amministrazioni Pubbliche</t>
  </si>
  <si>
    <t>Debiti correnti per interessi passivi di mora verso Amministrazioni Centrali</t>
  </si>
  <si>
    <t>Debiti correnti per interessi passivi di mora verso Amministrazioni Locali</t>
  </si>
  <si>
    <t>Debiti correnti per interessi passivi di mora verso Enti di Previdenza e Assistenza</t>
  </si>
  <si>
    <t>Debiti correnti per interessi passivi di mora verso unità locali della medesima Amministrazione</t>
  </si>
  <si>
    <t>Debiti correnti per mobilità sanitaria passiva verso altre regioni</t>
  </si>
  <si>
    <t>Debiti correnti verso amministrazioni pubbliche per multe, ammende, sanzioni e oblazioni</t>
  </si>
  <si>
    <t>Debiti correnti per multe, ammende, sanzioni e oblazioni verso Amministrazioni Centrali</t>
  </si>
  <si>
    <t>Debiti correnti per multe, ammende, sanzioni e oblazioni verso Amministrazioni Locali</t>
  </si>
  <si>
    <t>Debiti correnti per multe, ammende, sanzioni e oblazioni verso Enti di Previdenza e Assistenza</t>
  </si>
  <si>
    <t>Debiti correnti per interessi passivi su finanziamenti verso Amministrazioni Pubbliche</t>
  </si>
  <si>
    <t>Debiti correnti per interessi passivi su finanziamenti a breve termine verso Amministrazioni Centrali</t>
  </si>
  <si>
    <t>Debiti correnti per interessi passivi su finanziamenti a breve termine verso Amministrazioni Locali</t>
  </si>
  <si>
    <t>Debiti correnti per interessi passivi su finanziamenti a breve termine verso Enti di Previdenza e Assistenza</t>
  </si>
  <si>
    <t>Debiti correnti per interessi passivi su finanziamenti a breve termine verso unità locali appartenenti alla medesima Amministrazione</t>
  </si>
  <si>
    <t xml:space="preserve">Debiti correnti per interessi passivi su finanziamenti a lungo termine verso Amministrazioni Centrali </t>
  </si>
  <si>
    <t xml:space="preserve">Debiti correnti per interessi passivi su finanziamenti a lungo termine verso Amministrazioni Locali </t>
  </si>
  <si>
    <t xml:space="preserve">Debiti correnti per interessi passivi su finanziamenti a lungo termine verso Enti di Previdenza e Assistenza </t>
  </si>
  <si>
    <t xml:space="preserve">Debiti correnti per interessi passivi su finanziamenti a lungo termine verso unità locali appartenenti alla medesima Amministrazione </t>
  </si>
  <si>
    <t>Altri debiti correnti verso Amministrazioni Pubbliche</t>
  </si>
  <si>
    <t>Altri debiti correnti verso Amministrazioni Centrali</t>
  </si>
  <si>
    <t>Altri debiti correnti verso Amministrazioni Locali</t>
  </si>
  <si>
    <t>Altri debiti correnti verso Enti di Previdenza e Assistenza</t>
  </si>
  <si>
    <t>Altri debiti correnti verso unità locali della medesima Amministrazione</t>
  </si>
  <si>
    <t>Debiti di finanziamento a breve termine verso altri finanziatori (quota capitale)</t>
  </si>
  <si>
    <t>Debiti di finanziamento a breve termine verso Unione Europea (quota capitale)</t>
  </si>
  <si>
    <t>Debiti di finanziamento a breve termine verso Organismi internazionali e Stati Esteri (quota capitale)</t>
  </si>
  <si>
    <t>Debiti di finanziamento a breve termine verso Famiglie (quota capitale)</t>
  </si>
  <si>
    <t>Debiti di finanziamento a breve termine verso Istituzioni Sociali Private (quota capitale)</t>
  </si>
  <si>
    <t>Debiti di finanziamento a breve termine verso imprese controllate (quota capitale)</t>
  </si>
  <si>
    <t>Debiti di finanziamento a breve termine verso imprese collegate (quota capitale)</t>
  </si>
  <si>
    <t>Debiti di finanziamento a breve termine verso altre imprese (quota capitale)</t>
  </si>
  <si>
    <t>Debiti correnti per interessi passivi su finanziamento verso altri finanziatori</t>
  </si>
  <si>
    <t>Debiti correnti per interessi passivi su finanziamenti a breve termine verso Unione Europea</t>
  </si>
  <si>
    <t>Debiti correnti per interessi passivi su finanziamenti a breve termine verso Organismi internazionali e Stati Esteri</t>
  </si>
  <si>
    <t>Debiti correnti per interessi passivi su finanziamenti a breve termine verso Famiglie</t>
  </si>
  <si>
    <t>Debiti correnti per interessi passivi su finanziamenti a breve termine verso Istituzioni Sociali Private</t>
  </si>
  <si>
    <t>Debiti correnti per interessi passivi su finanziamenti a breve termine verso società controllate non incluse fra le amministrazioni pubbliche</t>
  </si>
  <si>
    <t>Debiti correnti per interessi passivi su finanziamenti a breve termine verso società collegate non incluse fra le amministrazioni pubbliche</t>
  </si>
  <si>
    <t>Debiti correnti per interessi passivi su finanziamenti a breve termine verso altri organismi</t>
  </si>
  <si>
    <t xml:space="preserve">Debiti correnti per interessi passivi su finanziamenti ottenuti </t>
  </si>
  <si>
    <t>Debiti correnti per interessi passivi su finanziamenti a lungo termine verso Unione Europea</t>
  </si>
  <si>
    <t>Debiti correnti per interessi passivi su finanziamenti a lungo termine verso Organismi internazionali e Stati Esteri</t>
  </si>
  <si>
    <t>Debiti correnti per interessi passivi su finanziamenti a lungo termine verso Famiglie</t>
  </si>
  <si>
    <t>Debiti correnti per interessi passivi su finanziamenti a lungo termine verso Istituzioni Sociali Private</t>
  </si>
  <si>
    <t>Debiti correnti per interessi passivi su finanziamenti a lungo termine verso imprese controllate</t>
  </si>
  <si>
    <t>Debiti correnti per interessi passivi su finanziamenti a breve termine verso imprese collegate</t>
  </si>
  <si>
    <t>Debiti correnti per interessi passivi su finanziamenti a breve termine verso altre imprese</t>
  </si>
  <si>
    <t>Debiti correnti verso fornitori per acquisto di immobilizzazioni</t>
  </si>
  <si>
    <t xml:space="preserve">Debiti correnti verso fornitori per acquisto di materiali di consumo, materie prime </t>
  </si>
  <si>
    <t>Debiti correnti verso fornitori per acquisto di merci - beni per trasferimenti in natura</t>
  </si>
  <si>
    <t>Debiti correnti verso fornitori per acquisto di merci - altre merci</t>
  </si>
  <si>
    <t>Debiti correnti verso fornitori per prestazione di servizi</t>
  </si>
  <si>
    <t>Debiti correnti verso fornitori per prestazione di servizi per consumi intermedi</t>
  </si>
  <si>
    <t>Debiti correnti verso fornitori per prestazione di servizi per trasferimenti in natura</t>
  </si>
  <si>
    <t>Debiti correnti verso fornitori per fitti, noleggi e locazioni passive</t>
  </si>
  <si>
    <t>Debiti correnti verso fornitori per fitti passivi di terreni e di altri beni non prodotti </t>
  </si>
  <si>
    <t>Debiti correnti verso fornitori per locazioni passive di fabbricati  </t>
  </si>
  <si>
    <t>Debiti correnti verso fornitori per altri fitti, noleggi e locazioni passive</t>
  </si>
  <si>
    <t>Debiti correnti verso fornitori per canoni di leasing operativo</t>
  </si>
  <si>
    <t>Debiti correnti verso fornitori per canoni di leasing finanziario</t>
  </si>
  <si>
    <t>Altri debiti correnti verso fornitori per godimento di beni di terzi</t>
  </si>
  <si>
    <t>Debiti correnti verso fornitori per fatture da ricevere</t>
  </si>
  <si>
    <t>Debiti correnti per trasferimenti concessi e non erogati a soggetti diversi dalle amministrazioni pubbliche</t>
  </si>
  <si>
    <t>Debiti correnti per per trasferimenti correnti concessi e non erogati a soggetti diversi dalle amministrazioni pubbliche</t>
  </si>
  <si>
    <t>Debiti correnti per trasferimenti correnti concessi e non erogati a l'Unione Europea</t>
  </si>
  <si>
    <t>Debiti correnti per trasferimenti correnti concessi e non erogati a Organismi internazionali e Stati Esteri</t>
  </si>
  <si>
    <t>Debiti correnti per trasferimenti correnti concessi e non erogati a Famiglie</t>
  </si>
  <si>
    <t>Debiti correnti per trasferimenti correnti concessi e non erogati a Istituzioni Sociali e Private</t>
  </si>
  <si>
    <t>Debiti correnti per trasferimenti correnti concessi e non erogati a imprese controllate</t>
  </si>
  <si>
    <t>Debiti correnti per trasferimenti correnti concessi e non erogati a imprese collegate</t>
  </si>
  <si>
    <t>Debiti correnti per trasferimenti correnti concessi e non erogati a altre imprese</t>
  </si>
  <si>
    <t>Debiti correnti per trasferimenti per rimborso prestiti concessi e non erogati a soggetti diversi dalle amministrazioni pubbliche</t>
  </si>
  <si>
    <t>Debiti correnti per trasferimenti per rimborso prestiti concessi e non erogati a l'Unione Europea</t>
  </si>
  <si>
    <t>Debiti correnti per trasferimenti per rimborso prestiti concessi e non erogati a Organismi internazionali e Stati Esteri</t>
  </si>
  <si>
    <t>Debiti correnti per trasferimenti per rimborso prestiti concessi e non erogati a Famiglie</t>
  </si>
  <si>
    <t>Debiti correnti per trasferimenti per rimborso prestiti concessi e non erogati a Istituzioni Sociali e Private</t>
  </si>
  <si>
    <t>Debiti correnti per trasferimenti per rimborso prestiti concessi e non erogati a imprese controllate</t>
  </si>
  <si>
    <t>Debiti correnti per trasferimenti per rimborso prestiti concessi e non erogati a imprese collegate</t>
  </si>
  <si>
    <t>Debiti correnti per trasferimenti per rimborso prestiti concessi e non erogati a altre imprese</t>
  </si>
  <si>
    <t>Debiti correnti per trasferimenti per escussione garanzie concessi e non erogati a soggetti diversi dalle amministrazioni pubbliche</t>
  </si>
  <si>
    <t>Debiti correnti per trasferimenti per escussione garanzie concessi e non erogati a l'Unione Europea</t>
  </si>
  <si>
    <t>Debiti correnti per trasferimenti per escussione garanzie concessi e non erogati a Organismi internazionali e Stati Esteri</t>
  </si>
  <si>
    <t>Debiti correnti per trasferimenti per escussione garanzie concessi e non erogati a Famiglie</t>
  </si>
  <si>
    <t>Debiti correnti per trasferimenti per escussione garanzie concessi e non erogati a Istituzioni Sociali e Private</t>
  </si>
  <si>
    <t>Debiti correnti per trasferimenti per escussione garanzie concessi e non erogati a imprese controllate</t>
  </si>
  <si>
    <t>Debiti correnti per trasferimenti per escussione garanzie concessi e non erogati a imprese collegate</t>
  </si>
  <si>
    <t>Debiti correnti per trasferimenti per escussione garanzie concessi e non erogati a altre imprese</t>
  </si>
  <si>
    <t>Debiti correnti per trasferimenti per apporti di capitale concessi e non erogati a soggetti diversi dalle amministrazioni pubbliche</t>
  </si>
  <si>
    <t>Debiti correnti per trasferimenti per apporti di capitale concessi e non erogati a l'Unione Europea</t>
  </si>
  <si>
    <t>Debiti correnti per trasferimenti per apporti di capitale concessi e non erogati a Organismi internazionali e Stati Esteri</t>
  </si>
  <si>
    <t>Debiti correnti per trasferimenti per apporti di capitale concessi e non erogati a Famiglie</t>
  </si>
  <si>
    <t>Debiti correnti per trasferimenti per apporti di capitale concessi e non erogati a Istituzioni Sociali e Private</t>
  </si>
  <si>
    <t>Debiti correnti per trasferimenti per apporti di capitale concessi e non erogati a imprese controllate</t>
  </si>
  <si>
    <t>Debiti correnti per trasferimenti per apporti di capitale concessi e non erogati a imprese collegate</t>
  </si>
  <si>
    <t>Debiti correnti per trasferimenti per apporti di capitale concessi e non erogati a altre imprese</t>
  </si>
  <si>
    <t>Debiti correnti per trasferimenti per ripiano disavanzi concessi e non erogati a soggetti diversi dalle amministrazioni pubbliche</t>
  </si>
  <si>
    <t>Debiti correnti per trasferimenti per ripiano disavanzi concessi e non erogati a l'Unione Europea</t>
  </si>
  <si>
    <t>Debiti correnti per trasferimenti per ripiano disavanzi concessi e non erogati a Organismi internazionali e Stati Esteri</t>
  </si>
  <si>
    <t>Debiti correnti per trasferimenti per ripiano disavanzi concessi e non erogati a Famiglie</t>
  </si>
  <si>
    <t>Debiti correnti per trasferimenti per ripiano disavanzi concessi e non erogati a Istituzioni Sociali e Private</t>
  </si>
  <si>
    <t>Debiti correnti per trasferimenti per ripiano disavanzi concessi e non erogati a imprese controllate</t>
  </si>
  <si>
    <t>Debiti correnti per trasferimenti per ripiano disavanzi concessi e non erogati a imprese collegate</t>
  </si>
  <si>
    <t>Debiti correnti per trasferimenti per ripiano disavanzi concessi e non erogati a altre imprese</t>
  </si>
  <si>
    <t>Debiti correnti per trasferimenti in c/investimenti concessi e non erogati a soggetti diversi dalle amministrazioni pubbliche</t>
  </si>
  <si>
    <t>Debiti correnti per trasferimenti in c/investimenti concessi e non erogati a l'Unione Europea</t>
  </si>
  <si>
    <t>Debiti correnti per trasferimenti in c/investimenti concessi e non erogati a Organismi internazionali e Stati Esteri</t>
  </si>
  <si>
    <t>Debiti correnti per trasferimenti in c/investimenti concessi e non erogati a Famiglie</t>
  </si>
  <si>
    <t>Debiti correnti per trasferimenti in c/investimenti concessi e non erogati a Istituzioni Sociali e Private</t>
  </si>
  <si>
    <t>Debiti correnti per trasferimenti in c/investimenti concessi e non erogati a imprese controllate</t>
  </si>
  <si>
    <t>Debiti correnti per trasferimenti in c/investimenti concessi e non erogati a imprese collegate</t>
  </si>
  <si>
    <t>Debiti correnti per trasferimenti in c/investimenti concessi e non erogati a altre imprese</t>
  </si>
  <si>
    <t>Debiti correnti per trasferimenti condizionati ricevuti da soggetti diversi dalle amministrazioni pubbliche</t>
  </si>
  <si>
    <t>Debiti correnti per per trasferimenti correnti condizionati ricevuti da soggetti diversi dalle amministrazioni pubbliche</t>
  </si>
  <si>
    <t>Debiti correnti per trasferimenti correnti condizionati ricevuti da l'Unione Europea</t>
  </si>
  <si>
    <t>Debiti correnti per trasferimenti correnti condizionati ricevuti da Organismi internazionali e Stati Esteri</t>
  </si>
  <si>
    <t>Debiti correnti per trasferimenti correnti condizionati ricevuti da Famiglie</t>
  </si>
  <si>
    <t>Debiti correnti per trasferimenti correnti condizionati ricevuti da Istituzioni Sociali e Private</t>
  </si>
  <si>
    <t>Debiti correnti per trasferimenti correnti condizionati ricevuti da imprese controllate</t>
  </si>
  <si>
    <t>Debiti correnti per trasferimenti correnti condizionati ricevuti da imprese collegate</t>
  </si>
  <si>
    <t>Debiti correnti per trasferimenti correnti condizionati ricevuti da altre imprese</t>
  </si>
  <si>
    <t>Debiti correnti per trasferimenti per rimborso prestiti condizionati ricevuti da soggetti diversi dalle amministrazioni pubbliche</t>
  </si>
  <si>
    <t>Debiti correnti per trasferimenti per rimborso prestiti condizionati ricevuti da l'Unione Europea</t>
  </si>
  <si>
    <t>Debiti correnti per trasferimenti per rimborso prestiti condizionati ricevuti da Organismi internazionali e Stati Esteri</t>
  </si>
  <si>
    <t>Debiti correnti per trasferimenti per rimborso prestiti condizionati ricevuti da Famiglie</t>
  </si>
  <si>
    <t>Debiti correnti per trasferimenti per rimborso prestiti condizionati ricevuti da Istituzioni Sociali e Private</t>
  </si>
  <si>
    <t>Debiti correnti per trasferimenti per rimborso prestiti condizionati ricevuti da imprese controllate</t>
  </si>
  <si>
    <t>Debiti correnti per trasferimenti per rimborso prestiti condizionati ricevuti da imprese collegate</t>
  </si>
  <si>
    <t>Debiti correnti per trasferimenti per rimborso prestiti condizionati ricevuti da altre imprese</t>
  </si>
  <si>
    <t>Debiti correnti per trasferimenti per escussione garanzie condizionati ricevuti da soggetti diversi dalle amministrazioni pubbliche</t>
  </si>
  <si>
    <t>Debiti correnti per trasferimenti per escussione garanzie condizionati ricevuti da l'Unione Europea</t>
  </si>
  <si>
    <t>Debiti correnti per trasferimenti per escussione garanzie condizionati ricevuti da Organismi internazionali e Stati Esteri</t>
  </si>
  <si>
    <t>Debiti correnti per trasferimenti per escussione garanzie condizionati ricevuti da Famiglie</t>
  </si>
  <si>
    <t>Debiti correnti per trasferimenti per escussione garanzie condizionati ricevuti da Istituzioni Sociali e Private</t>
  </si>
  <si>
    <t>Debiti correnti per trasferimenti per escussione garanzie condizionati ricevuti da imprese controllate</t>
  </si>
  <si>
    <t>Debiti correnti per trasferimenti per escussione garanzie condizionati ricevuti da imprese collegate</t>
  </si>
  <si>
    <t>Debiti correnti per trasferimenti per escussione garanzie condizionati ricevuti da altre imprese</t>
  </si>
  <si>
    <t>Debiti correnti per trasferimenti per apporti di capitale condizionati ricevuti da soggetti diversi dalle amministrazioni pubbliche</t>
  </si>
  <si>
    <t>Debiti correnti per trasferimenti per apporti di capitale condizionati ricevuti da l'Unione Europea</t>
  </si>
  <si>
    <t>Debiti correnti per trasferimenti per apporti di capitale condizionati ricevuti da Organismi internazionali e Stati Esteri</t>
  </si>
  <si>
    <t>Debiti correnti per trasferimenti per apporti di capitale condizionati ricevuti da Famiglie</t>
  </si>
  <si>
    <t>Debiti correnti per trasferimenti per apporti di capitale condizionati ricevuti da Istituzioni Sociali e Private</t>
  </si>
  <si>
    <t>Debiti correnti per trasferimenti per apporti di capitale condizionati ricevuti da imprese controllate</t>
  </si>
  <si>
    <t>Debiti correnti per trasferimenti per apporti di capitale condizionati ricevuti da imprese collegate</t>
  </si>
  <si>
    <t>Debiti correnti per trasferimenti per apporti di capitale condizionati ricevuti da altre imprese</t>
  </si>
  <si>
    <t>Debiti correnti per trasferimenti per ripiano disavanzi condizionati ricevuti da soggetti diversi dalle amministrazioni pubbliche</t>
  </si>
  <si>
    <t>Debiti correnti per trasferimenti per ripiano disavanzi condizionati ricevuti da l'Unione Europea</t>
  </si>
  <si>
    <t>Debiti correnti per trasferimenti per ripiano disavanzi condizionati ricevuti da Organismi internazionali e Stati Esteri</t>
  </si>
  <si>
    <t>Debiti correnti per trasferimenti per ripiano disavanzi condizionati ricevuti da Famiglie</t>
  </si>
  <si>
    <t>Debiti correnti per trasferimenti per ripiano disavanzi condizionati ricevuti da Istituzioni Sociali e Private</t>
  </si>
  <si>
    <t>Debiti correnti per trasferimenti per ripiano disavanzi condizionati ricevuti da imprese controllate</t>
  </si>
  <si>
    <t>Debiti correnti per trasferimenti per ripiano disavanzi condizionati ricevuti da imprese collegate</t>
  </si>
  <si>
    <t>Debiti correnti per trasferimenti per ripiano disavanzi condizionati ricevuti da altre imprese</t>
  </si>
  <si>
    <t>Debiti correnti per trasferimenti in c/investimenti condizionati ricevuti da soggetti diversi dalle amministrazioni pubbliche</t>
  </si>
  <si>
    <t>Debiti correnti per trasferimenti in c/investimenti condizionati ricevuti da l'Unione Europea</t>
  </si>
  <si>
    <t>Debiti correnti per trasferimenti in c/investimenti condizionati ricevuti da Organismi internazionali e Stati Esteri</t>
  </si>
  <si>
    <t>Debiti correnti per trasferimenti in c/investimenti condizionati ricevuti da Famiglie</t>
  </si>
  <si>
    <t>Debiti correnti per trasferimenti in c/investimenti condizionati ricevuti da Istituzioni Sociali e Private</t>
  </si>
  <si>
    <t>Debiti correnti per trasferimenti in c/investimenti condizionati ricevuti da imprese controllate</t>
  </si>
  <si>
    <t>Debiti correnti per trasferimenti in c/investimenti condizionati ricevuti da imprese collegate</t>
  </si>
  <si>
    <t>Debiti correnti per trasferimenti in c/investimenti condizionati ricevuti da altre imprese</t>
  </si>
  <si>
    <t>Altri debiti correnti verso soggetti diversi dalle amministrazioni pubbliche</t>
  </si>
  <si>
    <t>Debiti correnti verso soggetti diversi dalle amministrazioni pubbliche rappresentati da titoli di credito</t>
  </si>
  <si>
    <t>Debiti correnti verso contribuenti per rimborso di imposte (in qualità di soggetto impositore)</t>
  </si>
  <si>
    <t>Debiti correnti verso contribuenti per rimborso di imposte sul reddito e sul patrimonio</t>
  </si>
  <si>
    <t>Debiti correnti verso contribuenti per rimborso di imposte e tasse sulla produzione e sui consumi</t>
  </si>
  <si>
    <t>Debiti correnti verso contribuenti per rimborso di imposte in c/capitale</t>
  </si>
  <si>
    <t>Debiti correnti per operazioni per conto terzi verso soggetti non inclusi fra le amministrazioni pubbliche</t>
  </si>
  <si>
    <t>Debiti correnti per operazioni per conto terzi verso Unione Europea</t>
  </si>
  <si>
    <t>Debiti correnti per operazioni per conto terzi verso Organismi internazionali e Stati Esteri</t>
  </si>
  <si>
    <t>Debiti correnti per operazioni per conto terzi verso Famiglie</t>
  </si>
  <si>
    <t>Debiti correnti per operazioni per conto terzi verso Istituzioni Sociali Private</t>
  </si>
  <si>
    <t>Debiti correnti per operazioni per conto terzi verso imprese controllate</t>
  </si>
  <si>
    <t>Debiti correnti per operazioni per conto terzi verso imprese collegate</t>
  </si>
  <si>
    <t>Debiti correnti per autorizzazioni, licenze e permessi</t>
  </si>
  <si>
    <t>Debiti correnti per diritti reali di godimento</t>
  </si>
  <si>
    <t>Debiti correnti per interessi passivi di mora verso soggetti non inclusi fra le amministrazioni pubbliche</t>
  </si>
  <si>
    <t>Debiti correnti verso imprese per premi assicurativi</t>
  </si>
  <si>
    <t>Debiti correnti verso dipendenti</t>
  </si>
  <si>
    <t>Debiti correnti per contributi di previdenza complementare verso soggetti non inclusi fra le amministrazioni pubbliche</t>
  </si>
  <si>
    <t>Altri debiti correnti verso altri soggetti non inclusi fra le amministrazioni pubbliche</t>
  </si>
  <si>
    <t>SP-PASS-I</t>
  </si>
  <si>
    <t>Fondo per rinnovi contrattuali (correnti)</t>
  </si>
  <si>
    <t>Fondo per futura erogazione di prestazioni sociali in denaro (correnti)</t>
  </si>
  <si>
    <t>Fondo svalutazione crediti (correnti)</t>
  </si>
  <si>
    <t>Fondi per garanzie e fidejussioni concesse (correnti)</t>
  </si>
  <si>
    <t>Fondi per contenziosi in essere (correnti)</t>
  </si>
  <si>
    <t>Fondi per strumenti finanziari derivati passivi (correnti)</t>
  </si>
  <si>
    <t>SP-PASS-L</t>
  </si>
  <si>
    <t>Ratei passivi per beneifici ai dipendenti</t>
  </si>
  <si>
    <t>Altri ratei passivi</t>
  </si>
  <si>
    <t>CE-A</t>
  </si>
  <si>
    <t>Proventi da Imposte correnti sul reddito e sul patrimonio</t>
  </si>
  <si>
    <t>Proventi da Imposta sul reddito delle persone fisiche (Irpef)</t>
  </si>
  <si>
    <t>Proventi da Imposta sul reddito delle società (Ires)</t>
  </si>
  <si>
    <t>Proventi da Imposte correnti sul reddito e sul patrimonio proprie degli enti territoriali</t>
  </si>
  <si>
    <t>Proventi da Addizionale regionale all'Irpef</t>
  </si>
  <si>
    <t>Proventi da Addizionale comunale all'Irpef</t>
  </si>
  <si>
    <t>Proventi da Imposta municipale unica (IMU)</t>
  </si>
  <si>
    <t>Proventi da Altre imposte correnti sul reddito e sul patrimonio proprie degli enti territoriali</t>
  </si>
  <si>
    <t>Proventi da Altre imposte correnti sul reddito e sul patrimonio</t>
  </si>
  <si>
    <t>Proventi da Imposte correnti sulla produzione, sui consumi e proventi da attività di gioco</t>
  </si>
  <si>
    <t>Proventi da Imposta sul valore aggiunto (IVA)</t>
  </si>
  <si>
    <t>Proventi da Imposte correnti sulla produzione e sui consumi proprie degli enti territoriali</t>
  </si>
  <si>
    <t>Proventi da Imposta regionale sulle attività produttive (IRAP)</t>
  </si>
  <si>
    <t>Proventi da Tassa sui rifiuti (TARI)</t>
  </si>
  <si>
    <t>Proventi da Altre imposte correnti sulla produzione e sui consumi proprie degli enti territoriali</t>
  </si>
  <si>
    <t>Accise e imposte sulla produzione</t>
  </si>
  <si>
    <t>Proventi da tasse e imposte su attività di gioco</t>
  </si>
  <si>
    <t>Proventi da gestione monopoli</t>
  </si>
  <si>
    <t>Proventi da altre imposte correnti sulla produzione e sui consumi</t>
  </si>
  <si>
    <t>Proventi da Imposte in c/capitale</t>
  </si>
  <si>
    <t>Proventi da Imposte sulle successioni e donazioni</t>
  </si>
  <si>
    <t>Proventi da Condoni</t>
  </si>
  <si>
    <t>Proventi da Imposte in conto capitale proprie degli enti territoriali</t>
  </si>
  <si>
    <t>Proventi da Altre imposte in conto capitale</t>
  </si>
  <si>
    <t>Proventi da Contributi sociali a carico del datore di lavoro e dei lavoratori</t>
  </si>
  <si>
    <t>Proventi da Contributi sociali a carico delle persone non occupate</t>
  </si>
  <si>
    <t>CE-A.3</t>
  </si>
  <si>
    <t>Trasferimenti attivi in c/Esercizio - Trasferimenti correnti da Amministrazioni centrali</t>
  </si>
  <si>
    <t>Trasferimenti attivi in c/Esercizio - Trasferimenti correnti da Ministeri, Organi costituzionali e di rilievo costituzionale, Presidenza del Consiglio dei Ministri e Agenzie Fiscali</t>
  </si>
  <si>
    <t>Trasferimenti attivi in c/Esercizio - Trasferimenti correnti da Altre Amministrazioni centrali</t>
  </si>
  <si>
    <t>Trasferimenti attivi in c/Esercizio - Trasferimenti correnti da Amministrazioni Locali</t>
  </si>
  <si>
    <t>Trasferimenti attivi in c/Esercizio - Trasferimenti correnti da Regioni e Province autonome</t>
  </si>
  <si>
    <t>Trasferimenti attivi in c/Esercizio - Trasferimenti correnti da Province, Città metropolitane, Comuni, Unioni di comuni, Consorzi tra Enti Locali</t>
  </si>
  <si>
    <t>Trasferimenti attivi in c/Esercizio - Trasferimenti correnti da Enti produttori di servizi sanitari</t>
  </si>
  <si>
    <t>Trasferimenti attivi in c/Esercizio - Trasferimenti correnti da Altre Amministrazioni Locali</t>
  </si>
  <si>
    <t>Trasferimenti attivi in c/Esercizio - Trasferimenti correnti da Enti di Previdenza e Assistenza</t>
  </si>
  <si>
    <t>Trasferimenti attivi in c/Esercizio - Trasferimenti correnti da unità locali appartenenti alla medesima Amministrazione</t>
  </si>
  <si>
    <t>Trasferimenti attivi in c/Esercizio - Trasferimenti correnti dall'Unione Europea</t>
  </si>
  <si>
    <t>Trasferimenti attivi in c/Esercizio - Trasferimenti correnti da Organismi internazionali e Stati Esteri</t>
  </si>
  <si>
    <t>Trasferimenti attivi in c/Esercizio - Trasferimenti correnti da Famiglie</t>
  </si>
  <si>
    <t>Trasferimenti attivi in c/Esercizio - Trasferimenti correnti da Istituzioni Sociali e Private</t>
  </si>
  <si>
    <t>Trasferimenti attivi in c/Esercizio - Trasferimenti correnti da imprese controllate</t>
  </si>
  <si>
    <t>Trasferimenti attivi in c/Esercizio - Trasferimenti correnti da imprese collegate</t>
  </si>
  <si>
    <t>Trasferimenti attivi in c/Esercizio - Trasferimenti correnti da altri organismi</t>
  </si>
  <si>
    <t>Trasferimenti attivi in c/Esercizio - Trasferimenti per rimborso prestiti da Amministrazioni Centrali (altri Trasferimenti in c/capitale)</t>
  </si>
  <si>
    <t>Trasferimenti attivi in c/Esercizio - Trasferimenti per rimborso prestiti da Ministeri, Organi costituzionali e di rilievo costituzionale, Presidenza del Consiglio dei Ministri e Agenzie Fiscali (altri Trasferimenti in c/capitale)</t>
  </si>
  <si>
    <t>Trasferimenti attivi in c/Esercizio - Trasferimenti per rimborso prestiti da Altre Amministrazioni centrali</t>
  </si>
  <si>
    <t>Trasferimenti attivi in c/Esercizio - Trasferimenti per rimborso prestiti da Amministrazioni Locali (altri Trasferimenti in c/capitale)</t>
  </si>
  <si>
    <t>Trasferimenti attivi in c/Esercizio - Trasferimenti per rimborso prestiti da Regioni e Province autonome</t>
  </si>
  <si>
    <t>Trasferimenti attivi in c/Esercizio - Trasferimenti per rimborso prestiti da Province, Città metropolitane, Comuni, Unioni di comuni, Consorzi tra Enti Locali (altri Trasferimenti in c/capitale)</t>
  </si>
  <si>
    <t>Trasferimenti attivi in c/Esercizio - Trasferimenti per rimborso prestiti da Enti produttori di servizi sanitari (altri Trasferimenti in c/capitale)</t>
  </si>
  <si>
    <t>Trasferimenti attivi in c/Esercizio - Trasferimenti per rimborso prestiti da Altre Amministrazioni Locali (altri Trasferimenti in c/capitale)</t>
  </si>
  <si>
    <t>Trasferimenti attivi in c/Esercizio - Trasferimenti per rimborso prestiti da Enti di Previdenza e Assistenza (altri Trasferimenti in c/capitale)</t>
  </si>
  <si>
    <t>Trasferimenti attivi in c/Esercizio - Trasferimenti per rimborso prestiti da reporting entity appartenenti alla medesima Amministrazione (altri Trasferimenti in c/capitale)</t>
  </si>
  <si>
    <t>Trasferimenti attivi in c/Esercizio - Trasferimenti per rimborso prestiti dall'Unione Europea</t>
  </si>
  <si>
    <t>Trasferimenti attivi in c/Esercizio - Trasferimenti per rimborso prestiti da Organismi internazionali e Stati Esteri (altri Trasferimenti in c/capitale)</t>
  </si>
  <si>
    <t>Trasferimenti attivi in c/Esercizio - Trasferimenti per rimborso prestiti da Famiglie (altri Trasferimenti in c/capitale)</t>
  </si>
  <si>
    <t>Trasferimenti attivi in c/Esercizio - Trasferimenti per rimborso prestiti da Istituzioni Sociali e Private (altri Trasferimenti in c/capitale)</t>
  </si>
  <si>
    <t>Trasferimenti attivi in c/Esercizio - Trasferimenti per rimborso prestiti da imprese controllate (altri Trasferimenti in c/capitale)</t>
  </si>
  <si>
    <t>Trasferimenti attivi in c/Esercizio - Trasferimenti per rimborso prestiti da altri organismi (altri Trasferimenti in c/capitale)</t>
  </si>
  <si>
    <t>Trasferimenti attivi in c/Esercizio - altri trasf. in c/capitale da Amministrazioni Centrali</t>
  </si>
  <si>
    <t>Trasferimenti attivi in c/Esercizio - altri trasf. in c/capitale da Ministeri, Organi costituzionali e di rilievo costituzionale, Presidenza del Consiglio dei Ministri e Agenzie Fiscali</t>
  </si>
  <si>
    <t>Trasferimenti attivi in c/Esercizio - altri trasf. in c/capitale da Altre Amministrazioni centrali</t>
  </si>
  <si>
    <t>Trasferimenti attivi in c/Esercizio - altri trasf. in c/capitale da Amministrazioni Locali</t>
  </si>
  <si>
    <t>Trasferimenti attivi in c/Esercizio - altri trasf. in c/capitale da Regioni e Province autonome</t>
  </si>
  <si>
    <t>Trasferimenti attivi in c/Esercizio - altri trasf. in c/capitale da Province, Città metropolitane, Comuni, Unioni di comuni, Consorzi tra Enti Locali</t>
  </si>
  <si>
    <t>Trasferimenti attivi in c/Esercizio - altri trasf. in c/capitale da Enti produttori di servizi sanitari</t>
  </si>
  <si>
    <t>Trasferimenti attivi in c/Esercizio - altri trasf. in c/capitale da Altre Amministrazioni Locali</t>
  </si>
  <si>
    <t>Trasferimenti attivi in c/Esercizio - altri trasf. in c/capitale da Enti di Previdenza e Assistenza (altri t. in c/capitale)</t>
  </si>
  <si>
    <t>Trasferimenti attivi in c/Esercizio - altri trasf. in c/capitale da unità locali appartenenti alla medesima Amministrazione (altri t. in c/capitale)</t>
  </si>
  <si>
    <t>Altri trasferimenti attivi in conto capitale ottenuti dall'Unione Europea (altri t. in c/capitale)</t>
  </si>
  <si>
    <t>Trasferimenti attivi in c/Esercizio - altri trasf. in c/capitale da Organismi internazionali e Stati Esteri</t>
  </si>
  <si>
    <t>Trasferimenti attivi in c/Esercizio - altri trasf. in c/capitale da Famiglie</t>
  </si>
  <si>
    <t>Trasferimenti attivi in c/Esercizio - altri trasf. in c/capitale da Istituzioni Sociali e Private</t>
  </si>
  <si>
    <t>Trasferimenti attivi in c/Esercizio - altri trasf. in c/capitale da imprese controllate</t>
  </si>
  <si>
    <t>Trasferimenti attivi in c/Esercizio - altri trasf. in c/capitale da imprese collegate</t>
  </si>
  <si>
    <t>Trasferimenti attivi in c/Esercizio - altri trasf. in c/capitale da altri organismi</t>
  </si>
  <si>
    <t>Proventi da imposte correnti sul reddito e sul patrimonio devolute agli enti territoriali</t>
  </si>
  <si>
    <t>Irpef - quota devoluta agli eett</t>
  </si>
  <si>
    <t>Ires - quota devoluta agli eett</t>
  </si>
  <si>
    <t>Altre imposte correnti sul reddito e sul patrimonio devolute agli enti territoriali</t>
  </si>
  <si>
    <t>Proventi da imposte correnti sul reddito e sul patrimonio compartecipate dagli enti territoriali</t>
  </si>
  <si>
    <t>Proventi da quota di Irpef compartecipata</t>
  </si>
  <si>
    <t>Proventi da quota di Ires compartecipata</t>
  </si>
  <si>
    <t>Proventi da altre imposte correnti sul reddito e sul patrimonio compartecipate dagli enti territoriali</t>
  </si>
  <si>
    <t>Proventi da imposte correnti sulla produzione e sui consumi devolute agli enti territoriali</t>
  </si>
  <si>
    <t>Proventi da quota di IVA devoluta</t>
  </si>
  <si>
    <t>Proventi da altre Imposte correnti sulla produzione e sui consumi devolute agli enti territoriali</t>
  </si>
  <si>
    <t>Proventi da imposte correnti sulla produzione e sui consumi compartecipate dagli enti territoriali</t>
  </si>
  <si>
    <t>Proventi da quota di IVA compartecipata</t>
  </si>
  <si>
    <t>Proventi da altre imposte correnti sulla produzione e sui consumi compartecipate dagli enti territoriali</t>
  </si>
  <si>
    <t xml:space="preserve">Proventi da imposte in conto capitale devolute agli enti territoriali </t>
  </si>
  <si>
    <t>Proventi da imposte in conto capitale compartecipate degli enti territoriali</t>
  </si>
  <si>
    <t>Proventi da fondi perequativi</t>
  </si>
  <si>
    <t>Proventi da fondi perequativi da Amministrazioni Centrali</t>
  </si>
  <si>
    <t>Proventi da fondi perequativi da Amministrazioni Locali</t>
  </si>
  <si>
    <t>Trasferimenti attivi in c/investimenti da Amministrazioni Centrali</t>
  </si>
  <si>
    <t xml:space="preserve">Trasferimenti attivi in c/investimenti da Ministeri, Organi costituzionali e di rilievo costituzionale, Presidenza del Consiglio dei Ministri e Agenzie Fiscali </t>
  </si>
  <si>
    <t xml:space="preserve">Trasferimenti attivi in c/investimenti da Altre Amministrazioni centrali </t>
  </si>
  <si>
    <t>Trasferimenti attivi in c/investimenti da Amministrazioni Locali</t>
  </si>
  <si>
    <t xml:space="preserve">Trasferimenti attivi in c/investimenti da Regioni e Province autonome </t>
  </si>
  <si>
    <t xml:space="preserve">Trasferimenti attivi in c/investimenti da Province, Città metropolitane, Comuni, Unioni di comuni, Consorzi tra Enti Locali </t>
  </si>
  <si>
    <t xml:space="preserve">Trasferimenti attivi in c/investimenti da Enti produttori di servizi sanitari </t>
  </si>
  <si>
    <t xml:space="preserve">Trasferimenti attivi in c/investimenti da Altre Amministrazioni Locali </t>
  </si>
  <si>
    <t>Trasferimenti attivi in c/investimenti da Enti di Previdenza e Assistenza</t>
  </si>
  <si>
    <t xml:space="preserve">Trasferimenti attivi in c/investimenti da unità locali appartenenti alla medesima Amministrazione </t>
  </si>
  <si>
    <t>Trasferimenti attivi in c/investimenti dall'Unione Europea</t>
  </si>
  <si>
    <t>Trasferimenti attivi in c/investimenti da Organismi internazionali e Stati Esteri</t>
  </si>
  <si>
    <t>Trasferimenti attivi in c/investimenti da Famiglie</t>
  </si>
  <si>
    <t>Trasferimenti attivi in c/investimenti da Istituzioni Sociali e Private</t>
  </si>
  <si>
    <t>Trasferimenti attivi in c/investimenti da imprese controllate</t>
  </si>
  <si>
    <t>Trasferimenti attivi in c/investimenti da imprese collegate</t>
  </si>
  <si>
    <t>Trasferimenti attivi in c/investimenti da altri organismi</t>
  </si>
  <si>
    <t>CE-A.4</t>
  </si>
  <si>
    <t>Ricavi da partecipazione agli utili di gestione della Banca d'Italia</t>
  </si>
  <si>
    <t xml:space="preserve">Dividendi da partecipazioni </t>
  </si>
  <si>
    <t>Dividendi da partecipazioni in Amministrazioni Centrali</t>
  </si>
  <si>
    <t>Dividendi da partecipazioni in Amministrazioni Locali</t>
  </si>
  <si>
    <t>Dividendi da partecipazioni in Enti di previdenza e assistenza</t>
  </si>
  <si>
    <t>Dividendi da partecipazioni in Organismi internazionali</t>
  </si>
  <si>
    <t xml:space="preserve">Dividendi da partecipazioni in imprese controllate </t>
  </si>
  <si>
    <t xml:space="preserve">Dividendi da partecipazioni in imprese collegate </t>
  </si>
  <si>
    <t>Dividendi da partecipazioni in altri organismi</t>
  </si>
  <si>
    <t>Atri ricavi da partecipazioni</t>
  </si>
  <si>
    <t>Ricavi da fitti, noleggi e locazioni attive</t>
  </si>
  <si>
    <t>Ricavi da fitti di terreni e di altri beni non prodotti</t>
  </si>
  <si>
    <t>Ricavi da locazioni attive di fabbricati</t>
  </si>
  <si>
    <t>Ricavi da altri fitti, noleggi e locazioni attive</t>
  </si>
  <si>
    <t>Ricavi da concessioni, diritti reali di godimento e servitù onerose</t>
  </si>
  <si>
    <t>Ricavi da permessi di occupazione spazi e aree pubbliche</t>
  </si>
  <si>
    <t>Proventi da concessioni di beni demaniali</t>
  </si>
  <si>
    <t>Altri ricavi da concessioni, diritti reali di godimento e servitù onerose</t>
  </si>
  <si>
    <t>Sanzioni connesse alla riscossione dei proventi tributari</t>
  </si>
  <si>
    <t xml:space="preserve">Sanzioni irrogate dalle Autorità amministrative indipendenti </t>
  </si>
  <si>
    <t>Proventi derivanti da infrazioni al Codice della Strada</t>
  </si>
  <si>
    <t>Proventi da sanzioni per mancato rispetto normativa UE</t>
  </si>
  <si>
    <t>Altri proventi derivanti dall'attività di controllo e repressione delle irregolarità e degli illeciti</t>
  </si>
  <si>
    <t>Proventi da indennizzi assicurativi</t>
  </si>
  <si>
    <t>Plusvalenze da alienazione immobilizzazioni immateriali</t>
  </si>
  <si>
    <t>Plusvalenze da alienazione immobilizzazioni materiali</t>
  </si>
  <si>
    <t>Conferimenti di beni patrimoniali acquisiti per devoluzione</t>
  </si>
  <si>
    <t>Ripristini di valore di immobilizzazioni immateriali e materiali</t>
  </si>
  <si>
    <t>Ripristini di valore dei crediti che non costituiscono immobilizzazioni e delle disponibilità liquide</t>
  </si>
  <si>
    <t>Ricavi da premi assicurativi</t>
  </si>
  <si>
    <t>Utile su cambi</t>
  </si>
  <si>
    <t>Interessi attivi di mora (inclusi quelli connessi alla riscossione dei tributi)</t>
  </si>
  <si>
    <t>Interessi attivi di mora da Enti di Previdenza e Assistenza</t>
  </si>
  <si>
    <t>Interessi attivi di mora da altri organismi</t>
  </si>
  <si>
    <t>Proventi della gestione operativa da differenze generate dai tassi di cambio</t>
  </si>
  <si>
    <t>Ricavi per servizi finanziari e aggi di riscossione</t>
  </si>
  <si>
    <t>Aggio per spese di riscossione dazi doganali</t>
  </si>
  <si>
    <t>Altri ricavi per servizi finanziari e aggi di riscossione</t>
  </si>
  <si>
    <t>Plusvalenze da alienazione di partecipazioni</t>
  </si>
  <si>
    <t>Plusvalenze da alienazione di partecipazioni in Amministrazioni Centrali</t>
  </si>
  <si>
    <t>Plusvalenze da alienazione di partecipazioni in Amministrazioni Locali</t>
  </si>
  <si>
    <t>Plusvalenze da alienazione di partecipazioni in Enti di previdenza e assistenza</t>
  </si>
  <si>
    <t>Plusvalenze da alienazione di partecipazioni in Organismi internazionali</t>
  </si>
  <si>
    <t>Plusvalenze da alienazione di partecipazioni in imprese controllate</t>
  </si>
  <si>
    <t>Plusvalenze da alienazione di partecipazioni in imprese collegate</t>
  </si>
  <si>
    <t>Plusvalenze da alienazione di partecipazioni in altri organismi</t>
  </si>
  <si>
    <t>CE-B</t>
  </si>
  <si>
    <t>Acquisto merci per trasferimenti in natura</t>
  </si>
  <si>
    <t>Altri acquisti di merci</t>
  </si>
  <si>
    <t>Variazioni delle rimanenze merci per trasferimenti in natura</t>
  </si>
  <si>
    <t>Variazioni delle rimanenze altre merci</t>
  </si>
  <si>
    <t xml:space="preserve">Compensi e rimborsi spese per organi istituzionali, comitati, commissioni, consigli </t>
  </si>
  <si>
    <t xml:space="preserve">Consulenze, analisi e studi </t>
  </si>
  <si>
    <t>Prestazioni professionali e specialistiche non consulenziali</t>
  </si>
  <si>
    <t>Prestazioni di lavoro parasubordinato</t>
  </si>
  <si>
    <t>Formazione e addestramento del personale dipendente</t>
  </si>
  <si>
    <t>Costi per servizi finanziari e aggi di riscossione</t>
  </si>
  <si>
    <t>Contratti di servizio di pubblica utilità</t>
  </si>
  <si>
    <t>Utenze</t>
  </si>
  <si>
    <t>Spese di rappresentanza, pubblicità e organizzazione eventi</t>
  </si>
  <si>
    <t>Costi per trasferte</t>
  </si>
  <si>
    <t>Servizi informatici e di telecomunicazione</t>
  </si>
  <si>
    <t>Altri costi per servizi non sanitari</t>
  </si>
  <si>
    <t>Fitti passivi di terreni e di altri beni non prodotti </t>
  </si>
  <si>
    <t>Locazioni passive di fabbricati  </t>
  </si>
  <si>
    <t>Altri fitti, noleggi e locazioni passive</t>
  </si>
  <si>
    <t>Costi per rilascio autorizzazioni, licenze e permessi di utilizzare beni pubblici</t>
  </si>
  <si>
    <t>Costi per concessione di beni pubblici</t>
  </si>
  <si>
    <t>Costi per diritti reali di godimento di beni di terzi</t>
  </si>
  <si>
    <t>Costi per leasing operativo di beni di terzi</t>
  </si>
  <si>
    <t>Canoni per Partenariato Pubblico Privato</t>
  </si>
  <si>
    <t>CE-B.11</t>
  </si>
  <si>
    <t>Trasferimenti passivi in c/Esercizio - T. correnti verso Amministrazioni Centrali</t>
  </si>
  <si>
    <t>Trasferimenti passivi in c/Esercizio - T. correnti verso Ministeri, Organi costituzionali e di rilievo costituzionale, Presidenza del Consiglio dei Ministri e Agenzie Fiscali</t>
  </si>
  <si>
    <t>Trasferimenti passivi in c/Esercizio - T. correnti verso Altre Amministrazioni centrali</t>
  </si>
  <si>
    <t>Trasferimenti passivi in c/Esercizio - T. correnti verso Amministrazioni Locali</t>
  </si>
  <si>
    <t>Trasferimenti passivi in c/Esercizio - T. correnti verso Regioni e Province autonome</t>
  </si>
  <si>
    <t>Trasferimenti passivi in c/Esercizio - T. correnti verso Province, Città metropolitane, Comuni, Unioni di comuni, Consorzi tra Enti Locali</t>
  </si>
  <si>
    <t>Trasferimenti passivi in c/Esercizio - T. correnti verso Enti produttori di servizi sanitari</t>
  </si>
  <si>
    <t>Trasferimenti passivi in c/Esercizio - T. correnti verso Altre Amministrazioni Locali</t>
  </si>
  <si>
    <t>Trasferimenti passivi in c/Esercizio - T. correnti verso Enti di Previdenza e Assistenza</t>
  </si>
  <si>
    <t>Trasferimenti passivi in c/Esercizio - T. correnti verso unità locali appartenenti alla medesima Amministrazione</t>
  </si>
  <si>
    <t>Trasferimenti passivi in c/Esercizio - T. correnti dall'Unione Europea</t>
  </si>
  <si>
    <t>Trasferimenti passivi in c/Esercizio - T. correnti verso Organismi internazionali e Stati Esteri</t>
  </si>
  <si>
    <t>Trasferimenti passivi in c/Esercizio - T. correnti verso Famiglie</t>
  </si>
  <si>
    <t>Trasferimenti passivi in c/Esercizio - T. correnti verso Istituzioni Sociali e Private</t>
  </si>
  <si>
    <t>Trasferimenti passivi in c/Esercizio - T. correnti verso imprese controllate</t>
  </si>
  <si>
    <t>Trasferimenti passivi in c/Esercizio - T. correnti verso imprese collegate</t>
  </si>
  <si>
    <t>Trasferimenti passivi in c/Esercizio - T. correnti verso altri organismi</t>
  </si>
  <si>
    <t>Trasferimenti passivi in c/Esercizio - fondi perequativi</t>
  </si>
  <si>
    <t>Trasferimenti passivi in c/Esercizio - fondi perequativi verso Amministrazioni Centrali</t>
  </si>
  <si>
    <t>Trasferimenti passivi in c/Esercizio - fondi perequativi verso Amministrazioni Locali</t>
  </si>
  <si>
    <t>Trasferimenti passivi per compartecipazione, devoluzione e regolazione di imposte</t>
  </si>
  <si>
    <t>Trasferimenti passivi per compartecipazione, devoluzione e regolazione di imposte sul patrimonio e sul reddito</t>
  </si>
  <si>
    <t>Trasferimenti passivi per compartecipazione, devoluzione e regolazione di imposte e tasse sulla produzione, sui consumi, sulle importazioni, etc..</t>
  </si>
  <si>
    <t>Trasferimenti passivi per compartecipazione, devoluzione e regolazione di tributi in conto capitale</t>
  </si>
  <si>
    <t>Trasferimenti passivi in c/Esercizio - Trasferimenti per rimborso prestiti verso Amministrazioni Centrali (altri t. in c/capitale)</t>
  </si>
  <si>
    <t>Trasferimenti passivi in c/Esercizio - Trasferimenti per rimborso prestiti verso Ministeri, Organi costituzionali e di rilievo costituzionale, Presidenza del Consiglio dei Ministri e Agenzie Fiscali (altri t. in c/capitale)</t>
  </si>
  <si>
    <t>Trasferimenti passivi in c/Esercizio per rimborso prestiti verso Altre Amministrazioni centrali</t>
  </si>
  <si>
    <t>Trasferimenti passivi in c/Esercizio per rimborso prestiti verso Amministrazioni Locali (altri t. in c/capitale)</t>
  </si>
  <si>
    <t>Trasferimenti passivi in c/Esercizio - Trasferimenti per rimborso prestiti verso Regioni e Province autonome</t>
  </si>
  <si>
    <t>Trasferimenti passivi in c/Esercizio - Trasferimenti per rimborso prestiti verso Province, Città metropolitane, Comuni, Unioni di comuni, Consorzi tra Enti Locali (altri t. in c/capitale)</t>
  </si>
  <si>
    <t>Trasferimenti passivi in c/Esercizio - Trasferimenti per rimborso prestiti verso Enti produttori di servizi sanitari (altri t. in c/capitale)</t>
  </si>
  <si>
    <t>Trasferimenti passivi in c/Esercizio - Trasferimenti per rimborso prestiti verso Altre Amministrazioni Locali (altri t. in c/capitale)</t>
  </si>
  <si>
    <t>Trasferimenti passivi in c/Esercizio - Trasferimenti per rimborso prestiti verso Enti di Previdenza e Assistenza (altri t. in c/capitale)</t>
  </si>
  <si>
    <t>Trasferimenti passivi in c/Esercizio - Trasferimenti per rimborso prestiti verso reporting entity appartenenti alla medesima Amministrazione (altri t. in c/capitale)</t>
  </si>
  <si>
    <t>Trasferimenti passivi in c/Esercizio - Trasferimenti per rimborso prestiti verso l'Unione Europea</t>
  </si>
  <si>
    <t>Trasferimenti passivi in c/Esercizio - Trasferimenti per rimborso prestiti verso Organismi internazionali e Stati Esteri (altri t. in c/capitale)</t>
  </si>
  <si>
    <t>Trasferimenti passivi in c/Esercizio - Trasferimenti per rimborso prestiti verso Famiglie (altri t. in c/capitale)</t>
  </si>
  <si>
    <t>Trasferimenti passivi in c/Esercizio - Trasferimenti per rimborso prestiti verso Istituzioni Sociali e Private (altri t. in c/capitale)</t>
  </si>
  <si>
    <t>Trasferimenti passivi in c/Esercizio - Trasferimenti per rimborso prestiti verso imprese controllate (altri t. in c/capitale)</t>
  </si>
  <si>
    <t>Trasferimenti passivi in c/Esercizio - Trasferimenti per rimborso prestiti verso imprese collegate (altri t. in c/capitale)</t>
  </si>
  <si>
    <t>Trasferimenti passivi in c/Esercizio - Trasferimenti per rimborso prestiti verso altri organismi (altri t. in c/capitale)</t>
  </si>
  <si>
    <t>Trasferimenti passivi in c/Esercizio - Trasferimenti per escussione garanzie verso Amministrazioni Centrali (altri t. in c/capitale)</t>
  </si>
  <si>
    <t>Trasferimenti passivi in c/Esercizio - Trasferimenti per escussione garanzie verso Ministeri, Organi costituzionali e di rilievo costituzionale, Presidenza del Consiglio dei Ministri e Agenzie Fiscali (altri t. in c/capitale)</t>
  </si>
  <si>
    <t>Trasferimenti passivi in c/Esercizio - Trasferimenti per escussione garanzie verso Altre Amministrazioni centrali</t>
  </si>
  <si>
    <t>Trasferimenti passivi in c/Esercizio - Trasferimenti per escussione garanzie verso Amministrazioni Locali (altri t. in c/capitale)</t>
  </si>
  <si>
    <t>Trasferimenti passivi in c/Esercizio - Trasferimenti per escussione garanzie verso Regioni e Province autonome</t>
  </si>
  <si>
    <t>Trasferimenti passivi in c/Esercizio - Trasferimenti per escussione garanzie verso Province, Città metropolitane, Comuni, Unioni di comuni, Consorzi tra Enti Locali (altri t. in c/capitale)</t>
  </si>
  <si>
    <t>Trasferimenti passivi in c/Esercizio - Trasferimenti per escussione garanzie verso Enti produttori di servizi sanitari (altri t. in c/capitale)</t>
  </si>
  <si>
    <t>Trasferimenti passivi in c/Esercizio - Trasferimenti per escussione garanzie verso Altre Amministrazioni Locali (altri t. in c/capitale)</t>
  </si>
  <si>
    <t>Trasferimenti passivi in c/Esercizio - Trasferimenti per escussione garanzie verso Enti di Previdenza e Assistenza (altri t. in c/capitale)</t>
  </si>
  <si>
    <t>Trasferimenti passivi in c/Esercizio - Trasferimenti per escussione garanzie verso reporting entity appartenenti alla medesima Amministrazione (altri t. in c/capitale)</t>
  </si>
  <si>
    <t>Trasferimenti passivi in c/Esercizio - Trasferimenti per escussione garanzie verso l'Unione Europea</t>
  </si>
  <si>
    <t>Trasferimenti passivi in c/Esercizio - Trasferimenti per escussione garanzie verso Organismi internazionali e Stati Esteri (altri t. in c/capitale)</t>
  </si>
  <si>
    <t>Trasferimenti passivi in c/Esercizio - Trasferimenti per escussione garanzie verso Famiglie (altri t. in c/capitale)</t>
  </si>
  <si>
    <t>Trasferimenti passivi in c/Esercizio - Trasferimenti per escussione garanzie verso Istituzioni Sociali e Private (altri t. in c/capitale)</t>
  </si>
  <si>
    <t>Trasferimenti passivi in c/Esercizio - Trasferimenti per escussione garanzie verso imprese controllate (altri t. in c/capitale)</t>
  </si>
  <si>
    <t>Trasferimenti passivi in c/Esercizio - Trasferimenti per escussione garanzie verso imprese collegate (altri t. in c/capitale)</t>
  </si>
  <si>
    <t>Trasferimenti passivi in c/Esercizio - Trasferimenti per escussione garanzie verso altri organismi (altri t. in c/capitale)</t>
  </si>
  <si>
    <t>Trasferimenti passivi in c/Esercizio - altri trasf. in c/capitale verso Amministrazioni Centrali</t>
  </si>
  <si>
    <t>Trasferimenti passivi in c/Esercizio - altri trasf. in c/capitale verso Ministeri, Organi costituzionali e di rilievo costituzionale, Presidenza del Consiglio dei Ministri e Agenzie Fiscali</t>
  </si>
  <si>
    <t>Trasferimenti passivi in c/Esercizio - altri trasf. in c/capitale verso Altre Amministrazioni centrali</t>
  </si>
  <si>
    <t>Trasferimenti passivi in c/Esercizio - altri trasf. in c/capitale verso Amministrazioni Locali</t>
  </si>
  <si>
    <t>Altri trasferimenti passivi verso Regioni e Province autonome</t>
  </si>
  <si>
    <t>Altri trasferimenti passivi verso Province, Città metropolitane, Comuni, Unioni di comuni, Consorzi tra Enti Locali</t>
  </si>
  <si>
    <t>Altri trasferimenti passivi verso Enti produttori di servizi sanitari</t>
  </si>
  <si>
    <t>Altri trasferimenti passivi verso Altre Amministrazioni Locali</t>
  </si>
  <si>
    <t>Trasferimenti passivi in c/Esercizio - altri trasf. in c/capitale verso Enti di Previdenza e Assistenza (altri t. in c/capitale)</t>
  </si>
  <si>
    <t>Trasferimenti passivi in c/Esercizio - altri trasf. in c/capitale verso unità locali appartenenti alla medesima Amministrazione (altri t. in c/capitale)</t>
  </si>
  <si>
    <t>Altri trasferimenti passivi in conto capitale corrisposti all'Unione Europea (altri t. in c/capitale)</t>
  </si>
  <si>
    <t>Trasferimenti passivi in c/Esercizio - altri trasf. in c/capitale verso Organismi internazionali e Stati Esteri</t>
  </si>
  <si>
    <t>Trasferimenti passivi in c/Esercizio - altri trasf. in c/capitale verso Famiglie</t>
  </si>
  <si>
    <t>Trasferimenti passivi in c/Esercizio - altri trasf. in c/capitale verso Istituzioni Sociali e Private</t>
  </si>
  <si>
    <t>Trasferimenti passivi in c/Esercizio - altri trasf. in c/capitale verso imprese controllate</t>
  </si>
  <si>
    <t>Trasferimenti passivi in c/Esercizio - altri trasf. in c/capitale verso imprese collegate</t>
  </si>
  <si>
    <t>Trasferimenti passivi in c/Esercizio - altri trasf. in c/capitale verso altri organismi</t>
  </si>
  <si>
    <t>Trasferimenti passivi in c/investimenti verso Amministrazioni Centrali</t>
  </si>
  <si>
    <t>Trasferimenti passivi in c/investimenti verso Ministeri, Organi costituzionali e di rilievo costituzionale, Presidenza del Consiglio dei Ministri e Agenzie Fiscali</t>
  </si>
  <si>
    <t xml:space="preserve">Trasferimenti passivi in c/investimenti verso Altre Amministrazioni centrali </t>
  </si>
  <si>
    <t>Trasferimenti passivi in c/investimenti verso Amministrazioni Locali</t>
  </si>
  <si>
    <t>Trasferimenti passivi in c/investimenti verso Regioni e Province autonome</t>
  </si>
  <si>
    <t>Trasferimenti passivi in c/investimenti verso Province, Città metropolitane, Comuni, Unioni di comuni, Consorzi tra Enti Locali</t>
  </si>
  <si>
    <t>Trasferimenti passivi in c/investimenti verso Enti produttori di servizi sanitari</t>
  </si>
  <si>
    <t>Trasferimenti passivi in c/investimenti verso Altre Amministrazioni Locali</t>
  </si>
  <si>
    <t>Trasferimenti passivi in c/investimenti verso Enti di Previdenza e Assistenza</t>
  </si>
  <si>
    <t>Trasferimenti passivi in c/investimenti verso unità locali appartenenti alla medesima Amministrazione</t>
  </si>
  <si>
    <t xml:space="preserve">Trasferimenti passivi in c/investimenti verso Unione Europea </t>
  </si>
  <si>
    <t xml:space="preserve">Trasferimenti passivi in c/investimenti verso Organismi internazionali e Stati Esteri </t>
  </si>
  <si>
    <t xml:space="preserve">Trasferimenti passivi in c/investimenti verso Famiglie </t>
  </si>
  <si>
    <t xml:space="preserve">Trasferimenti passivi in c/investimenti verso Istituzioni Sociali e Private </t>
  </si>
  <si>
    <t xml:space="preserve">Trasferimenti passivi in c/investimenti verso imprese controllate </t>
  </si>
  <si>
    <t xml:space="preserve">Trasferimenti passivi in c/investimenti verso imprese collegate </t>
  </si>
  <si>
    <t xml:space="preserve">Trasferimenti passivi in c/investimenti verso altri organismi </t>
  </si>
  <si>
    <t>Stipendi e altri assegni fissi</t>
  </si>
  <si>
    <t>Assegni ad personam</t>
  </si>
  <si>
    <t>Competenze accessorie connesse al risultato</t>
  </si>
  <si>
    <t>Competenze per lavoro straordinario</t>
  </si>
  <si>
    <t>Altre competenze accessorie</t>
  </si>
  <si>
    <t xml:space="preserve">Accantonamenti per rinnovi contrattuali </t>
  </si>
  <si>
    <t>Oneri sociali sulle retribuzioni a carico del datore di lavoro per stipendi e altri assegni fissi</t>
  </si>
  <si>
    <t>Oneri sociali sulle retribuzioni a carico del datore di lavoro per lavoro straordinario</t>
  </si>
  <si>
    <t>Oneri sociali sulle retribuzioni a carico del datore di lavoro per altre competenze accessorie</t>
  </si>
  <si>
    <t>Accantonamenti al fondo TFR</t>
  </si>
  <si>
    <t xml:space="preserve">Trattamento di fine rapporto </t>
  </si>
  <si>
    <t>Accantonamento al fondo oneri per trattamento di quiescenza</t>
  </si>
  <si>
    <t xml:space="preserve">Trattamento di quiescenza </t>
  </si>
  <si>
    <t>Ammortamento software applicativo acquisito con leasing finanziario</t>
  </si>
  <si>
    <t>Ammortamento altri brevetti industriali e diritti di utilizzazione di opere di ingegno acquisiti con leasing finanziario</t>
  </si>
  <si>
    <t>Ammortamenti Software applicativo in concessione a terzi</t>
  </si>
  <si>
    <t>Ammortamenti Altri brevetti industriali e diritti di utilizzazione di opere di ingegno in concessione a terzi</t>
  </si>
  <si>
    <t>Ammortamenti Software applicativo autoprodotto</t>
  </si>
  <si>
    <t>Ammortamenti Software applicativo acquisito da terzi a titolo definitivo</t>
  </si>
  <si>
    <t xml:space="preserve">Accantonamenti per futura erogazione di prestazioni sociali in denaro </t>
  </si>
  <si>
    <t xml:space="preserve">Accantonamenti per svalutazione crediti </t>
  </si>
  <si>
    <t xml:space="preserve">Accantonamenti per garanzie e fidejussioni concesse </t>
  </si>
  <si>
    <t xml:space="preserve">Accantonamenti per contenziosi in essere </t>
  </si>
  <si>
    <t xml:space="preserve">Accantonamenti per strumenti finanziari derivati passivi </t>
  </si>
  <si>
    <t xml:space="preserve">Altri Accantonamenti </t>
  </si>
  <si>
    <t>Perdite su crediti iscritti nelle immobilizzazioni finanziarie</t>
  </si>
  <si>
    <t>Perdite su crediti iscritti nell'attivo corrente</t>
  </si>
  <si>
    <t>Minusvalenze da alienazione di partecipazioni in Amministrazioni Centrali</t>
  </si>
  <si>
    <t>Minusvalenze da alienazione di partecipazioni in Amministrazioni Locali</t>
  </si>
  <si>
    <t>Minusvalenze da alienazione di partecipazioni in Enti di previdenza e assistenza</t>
  </si>
  <si>
    <t>Minusvalenze da alienazione di partecipazioni in Organismi internazionali</t>
  </si>
  <si>
    <t>Minusvalenze da alienazione di partecipazioni in imprese controllate</t>
  </si>
  <si>
    <t>Minusvalenze da alienazione di partecipazioni in imprese collegate</t>
  </si>
  <si>
    <t>Minusvalenze da alienazione di partecipazioni in altri organismi</t>
  </si>
  <si>
    <t>Interessi passivi di mora verso Amministrazioni Centrali</t>
  </si>
  <si>
    <t>Interessi passivi di mora verso Amministrazioni Locali</t>
  </si>
  <si>
    <t>Interessi passivi di mora verso Enti di Previdenza e Assistenza</t>
  </si>
  <si>
    <t>Interessi passivi di mora verso altri organismi</t>
  </si>
  <si>
    <t>Oneri per indennizzi assicurativi a carico dell'ente</t>
  </si>
  <si>
    <t>Costi per premi assicurativi a carico dell'ente</t>
  </si>
  <si>
    <t>Perdite su cambi</t>
  </si>
  <si>
    <t>Minusvalenze da alienazione immobilizzazioni immateriali</t>
  </si>
  <si>
    <t>Minusvalenze da alienazione immobilizzazioni materiali</t>
  </si>
  <si>
    <t>Oneri della gestione operativa da differenze generate dai tassi di cambio</t>
  </si>
  <si>
    <t>CE-C</t>
  </si>
  <si>
    <t>Rivalutazioni di immobilizzazioni materiali - investimenti immobiliari e attività biologiche (modello del valore)</t>
  </si>
  <si>
    <t>Rivalutazioni di immobilizzazioni materiali (diverse da investimenti immobiliari e attività biologiche)</t>
  </si>
  <si>
    <t>Rivalutazioni di strumenti finanziari derivati</t>
  </si>
  <si>
    <t>Rivalutazioni di quote di fondi di investimento che costituiscono immobilizzazioni finanziarie</t>
  </si>
  <si>
    <t>Rivalutazioni di altri titoli che costituiscono immobilizzazioni finanziarie</t>
  </si>
  <si>
    <t>Svalutazioni di strumenti finanziari derivati</t>
  </si>
  <si>
    <t>Svalutazioni di altri titoli che costituiscono immobilizzazioni finanziarie</t>
  </si>
  <si>
    <t>Svalutazione di crediti iscritti fra le immobilizzazioni finanziarie</t>
  </si>
  <si>
    <t>Svalutazione di crediti iscritti fra le attività correnti</t>
  </si>
  <si>
    <t>CE-D</t>
  </si>
  <si>
    <t>Interessi attivi da finanziamenti erogati ad Amministrazioni Centrali</t>
  </si>
  <si>
    <t>Interessi attivi da finanziamenti erogati ad Amministrazioni Locali</t>
  </si>
  <si>
    <t>Interessi attivi da finanziamenti erogati a Enti di Previdenza e Assistenza</t>
  </si>
  <si>
    <t>Interessi attivi da finanziamenti erogati all'Unione Europea</t>
  </si>
  <si>
    <t>Interessi attivi da finanziamenti erogati a Organismi internazionali e Stati Esteri</t>
  </si>
  <si>
    <t>Interessi attivi da finanziamenti erogati a Famiglie</t>
  </si>
  <si>
    <t>Interessi attivi da finanziamenti erogati a Istituzioni Sociali Private</t>
  </si>
  <si>
    <t>Interessi attivi da finanziamenti erogati a imprese controllate</t>
  </si>
  <si>
    <t>Interessi attivi da finanziamenti erogati a imprese collegate</t>
  </si>
  <si>
    <t xml:space="preserve">Interessi attivi da finanziamenti erogati ad altri organismi </t>
  </si>
  <si>
    <t>Interessi attivi da titoli di debito emessi dallo Stato</t>
  </si>
  <si>
    <t>Interessi attivi da titoli di debito emessi da altre Amministrazioni Centrali</t>
  </si>
  <si>
    <t>Interessi attivi da titoli di debito emessi da Amministrazioni Locali</t>
  </si>
  <si>
    <t>Interessi attivi da titoli di debito emessi da Enti di Previdenza e Assistenza</t>
  </si>
  <si>
    <t>Interessi attivi da titoli di debito emessi dall'Unione Europea</t>
  </si>
  <si>
    <t>Interessi attivi da titoli di debito emessi da Organismi internazionali e Stati Esteri</t>
  </si>
  <si>
    <t>Interessi attivi da titoli di debito emessi da Famiglie</t>
  </si>
  <si>
    <t>Interessi attivi da titoli di debito emessi da Istituzioni Sociali Private</t>
  </si>
  <si>
    <t>Interessi attivi da titoli di debito emessi da imprese controllate</t>
  </si>
  <si>
    <t>Interessi attivi da titoli di debito emessi da imprese collegate</t>
  </si>
  <si>
    <t xml:space="preserve">Interessi attivi da titoli di debito emessi da altri organismi </t>
  </si>
  <si>
    <t>Remunerazione conto disponibilità della Tesoreria statale</t>
  </si>
  <si>
    <t>Interessi attivi maturati su conti di TU intestati agli enti</t>
  </si>
  <si>
    <t>Interessi attivi derivanti dalla gestione del debito pubblico</t>
  </si>
  <si>
    <t>Dividendi da partecipazioni temporaneamente detenute e non strategiche</t>
  </si>
  <si>
    <t>Dividendi da partecipazioni temporaneamente detenute e non strategiche in Amministrazioni Centrali</t>
  </si>
  <si>
    <t>Dividendi da partecipazioni temporaneamente detenute e non strategiche in Amministrazioni Locali</t>
  </si>
  <si>
    <t>Dividendi da partecipazioni temporaneamente detenute e non strategiche in Enti di previdenza e assistenza</t>
  </si>
  <si>
    <t>Dividendi da partecipazioni temporaneamente detenute e non strategiche in Organismi internazionali</t>
  </si>
  <si>
    <t>Dividendi da partecipazioni temporaneamente detenute e non strategiche in imprese controllate</t>
  </si>
  <si>
    <t>Dividendi da partecipazioni temporaneamente detenute e non strategiche in imprese collegateincluse fra le amm.ni pubbliche</t>
  </si>
  <si>
    <t>Dividendi da partecipazioni temporaneamente detenute e non strategiche in altri organismi</t>
  </si>
  <si>
    <t>Plusvalenze da alienazione di partecipazioni temporaneamente detenute e non strategiche</t>
  </si>
  <si>
    <t>Plusvalenze da alienazione di partecipazioni temporaneamente detenute e non strategiche in Amministrazioni Centrali</t>
  </si>
  <si>
    <t>Plusvalenze da alienazione di partecipazioni temporaneamente detenute e non strategiche in Amministrazioni Locali</t>
  </si>
  <si>
    <t>Plusvalenze da alienazione di partecipazioni temporaneamente detenute e non strategiche in Enti di previdenza e assistenza</t>
  </si>
  <si>
    <t>Plusvalenze da alienazione di partecipazioni temporaneamente detenute e non strategiche in Organismi internazionali</t>
  </si>
  <si>
    <t>Plusvalenze da alienazione di partecipazioni temporaneamente detenute e non strategiche in imprese controllate</t>
  </si>
  <si>
    <t>Plusvalenze da alienazione di partecipazioni temporaneamente detenute e non strategiche in imprese collegate incluse fra le amm.ni pubbliche</t>
  </si>
  <si>
    <t>Plusvalenze da alienazione di partecipazioni temporaneamente detenute e non strategiche in altri organismi</t>
  </si>
  <si>
    <t xml:space="preserve">Plusvalenze da alienazione di titoli di debito </t>
  </si>
  <si>
    <t>Plusvalenze da alienazione di titoli di debito emessi da Amministrazioni Centrali</t>
  </si>
  <si>
    <t>Plusvalenze da alienazione di titoli di debito emessi da Amministrazioni Locali</t>
  </si>
  <si>
    <t>Plusvalenze da alienazione di titoli di debito emessi da Enti di previdenza e assistenza</t>
  </si>
  <si>
    <t>Plusvalenze da alienazione di titoli di debito emessi da Organismi internazionali</t>
  </si>
  <si>
    <t>Plusvalenze da alienazione di titoli di debito emessi da imprese controllate</t>
  </si>
  <si>
    <t>Plusvalenze da alienazione di titoli di debito emessi da imprese collegateincluse fra le amm.ni pubbliche</t>
  </si>
  <si>
    <t>Plusvalenze da alienazione di titoli di debito emessi da altri organismi</t>
  </si>
  <si>
    <t>Ricavi da quote di fondi di investimento detenute</t>
  </si>
  <si>
    <t>Ricavi da strumenti finanziari derivati attivi</t>
  </si>
  <si>
    <t>Ricavi della gestione finanziaria da differenze generate dai tassi di cambio</t>
  </si>
  <si>
    <t>Altri ricavi della gestione finanziaria</t>
  </si>
  <si>
    <t>Interessi passivi da finanziamenti ricevuti da Amministrazioni Centrali</t>
  </si>
  <si>
    <t>Interessi passivi da finanziamenti ricevuti da Amministrazioni Locali</t>
  </si>
  <si>
    <t>Interessi passivi da finanziamenti ricevuti da Enti di Previdenza e Assistenza</t>
  </si>
  <si>
    <t>Interessi passivi da finanziamenti ricevuti dall'Unione Europea</t>
  </si>
  <si>
    <t>Interessi passivi da finanziamenti ricevuti da Organismi internazionali e Stati Esteri</t>
  </si>
  <si>
    <t>Interessi passivi da finanziamenti ricevuti da Famiglie</t>
  </si>
  <si>
    <t>Interessi passivi da finanziamenti ricevuti da Istituzioni Sociali Private</t>
  </si>
  <si>
    <t>Interessi passivi da finanziamenti ricevuti da imprese controllate</t>
  </si>
  <si>
    <t>Interessi passivi da finanziamenti ricevuti da imprese collegateincluse fra le amm.ni pubbliche</t>
  </si>
  <si>
    <t>Interessi passivi da finanziamenti ricevuti da altre imprese</t>
  </si>
  <si>
    <t>Interessi passivi da titoli di debito emessi dallo Stato</t>
  </si>
  <si>
    <t>Interessi passivi da titoli di debito emessi dallo Stato a breve termine</t>
  </si>
  <si>
    <t>Interessi passivi da titoli di debito emessi dallo Stato a lungo termine</t>
  </si>
  <si>
    <t>Interessi passivi da titoli di debito emessi da altre Amministrazioni pubbliche</t>
  </si>
  <si>
    <t>Interessi passivi da titoli di debito emessi da altre amministrazioni pubbliche a breve termine</t>
  </si>
  <si>
    <t>Interessi passivi da titoli di debito emessi da altre amministrazioni pubbliche a lungo termine</t>
  </si>
  <si>
    <t>Minusvalenze da alienazione di partecipazioni temporaneamente detenute e non strategiche in Amministrazioni Centrali</t>
  </si>
  <si>
    <t>Minusvalenze da alienazione di partecipazioni temporaneamente detenute e non strategiche in Amministrazioni Locali</t>
  </si>
  <si>
    <t>Minusvalenze da alienazione di partecipazioni temporaneamente detenute e non strategiche in Enti di previdenza e assistenza</t>
  </si>
  <si>
    <t>Minusvalenze da alienazione di partecipazioni temporaneamente detenute e non strategiche in Organismi internazionali</t>
  </si>
  <si>
    <t>Minusvalenze da alienazione di partecipazioni temporaneamente detenute e non strategiche in imprese controllate</t>
  </si>
  <si>
    <t>Minusvalenze da alienazione di partecipazioni temporaneamente detenute e non strategiche in imprese collegateincluse fra le amm.ni pubbliche</t>
  </si>
  <si>
    <t>Minusvalenze da alienazione di partecipazioni temporaneamente detenute e non strategiche in altri organismi</t>
  </si>
  <si>
    <t xml:space="preserve">Minusvalenze da alienazione di titoli di debito </t>
  </si>
  <si>
    <t>Minusvalenze da alienazione di titoli di debito emessi da Amministrazioni Centrali</t>
  </si>
  <si>
    <t>Minusvalenze da alienazione di titoli di debito emessi da Amministrazioni Locali</t>
  </si>
  <si>
    <t>Minusvalenze da alienazione di titoli di debito emessi da Enti di previdenza e assistenza</t>
  </si>
  <si>
    <t>Minusvalenze da alienazione di titoli di debito emessi da Organismi internazionali</t>
  </si>
  <si>
    <t>Minusvalenze da alienazione di titoli di debito emessi da imprese controllate</t>
  </si>
  <si>
    <t>Minusvalenze da alienazione di titoli di debito emessi da imprese collegateincluse fra le amm.ni pubbliche</t>
  </si>
  <si>
    <t>Minusvalenze da alienazione di titoli di debito emessi da altri organismi</t>
  </si>
  <si>
    <t>Costi da quote di fondi di investimento detenute</t>
  </si>
  <si>
    <t>Costi da strumenti finanziari derivati attivi</t>
  </si>
  <si>
    <t>Costi della gestione finanziaria da differenze generate dai tassi di cambio</t>
  </si>
  <si>
    <t>Altri costi della gestione finanziaria</t>
  </si>
  <si>
    <t>CE-E</t>
  </si>
  <si>
    <t>Sopravvenienze attive per correzioni di errori non rilevanti commessi in esercizi precedenti che costituiscono componenti economiche positive</t>
  </si>
  <si>
    <t>Insussistenze del passivo per assunzione di debiti dell'ente da parte di terzi</t>
  </si>
  <si>
    <t>Insussistenze del passivo per assunzione di debiti dell'ente da parte di Ministeri, Organi costituzionali e di rilievo costituzionale, Presidenza del Consiglio dei Ministri e Agenzie Fiscali</t>
  </si>
  <si>
    <t>Insussistenze del passivo per assunzione di debiti dell'ente da parte di Altre Amministrazioni centrali</t>
  </si>
  <si>
    <t>Insussistenze del passivo per assunzione di debiti dell'ente da parte di Regioni e Province autonome</t>
  </si>
  <si>
    <t>Insussistenze del passivo per assunzione di debiti dell'ente da parte di Province, Città metropolitane, Comuni, Unioni di comuni, Consorzi tra Enti Locali</t>
  </si>
  <si>
    <t>Insussistenze del passivo per assunzione di debiti dell'ente da parte di Enti produttori di servizi sanitari</t>
  </si>
  <si>
    <t>Insussistenze del passivo per assunzione di debiti dell'ente da parte di Altre Amministrazioni Locali</t>
  </si>
  <si>
    <t>Insussistenze del passivo per assunzione di debiti dell'ente da parte di Enti di Previdenza e Assistenza</t>
  </si>
  <si>
    <t>Insussistenze del passivo per assunzione di debiti dell'ente da parte di unità locali appartenenti alla medesima Amministrazione</t>
  </si>
  <si>
    <t>Insussistenze del passivo per assunzione di debiti dell'ente da parte dell'Unione Europea</t>
  </si>
  <si>
    <t>Insussistenze del passivo per assunzione di debiti dell'ente da parte di Organismi internazionali e Stati Esteri</t>
  </si>
  <si>
    <t>Insussistenze del passivo per assunzione di debiti dell'ente da parte di Famiglie</t>
  </si>
  <si>
    <t>Insussistenze del passivo per assunzione di debiti dell'ente da parte di Istituzioni Sociali e Private</t>
  </si>
  <si>
    <t>Insussistenze del passivo per assunzione di debiti dell'ente da parte di imprese controllate</t>
  </si>
  <si>
    <t>Insussistenze del passivo per assunzione di debiti dell'ente da parte di imprese collegateincluse fra le amm.ni pubbliche</t>
  </si>
  <si>
    <t>Insussistenze del passivo per assunzione di debiti dell'ente da parte di altri organismi</t>
  </si>
  <si>
    <t>Insussistenze del passivo per cancellazione di debiti dell'ente</t>
  </si>
  <si>
    <t>Insussistenze del passivo per cancellazione di debiti dell'ente da parte di Ministeri, Organi costituzionali e di rilievo costituzionale, Presidenza del Consiglio dei Ministri e Agenzie Fiscali</t>
  </si>
  <si>
    <t>Insussistenze del passivo per cancellazione di debiti dell'ente da parte di Altre Amministrazioni centrali</t>
  </si>
  <si>
    <t>Insussistenze del passivo per cancellazione di debiti dell'ente da parte di Regioni e Province autonome</t>
  </si>
  <si>
    <t>Insussistenze del passivo per cancellazione di debiti dell'ente da parte di Province, Città metropolitane, Comuni, Unioni di comuni, Consorzi tra Enti Locali</t>
  </si>
  <si>
    <t>Insussistenze del passivo per cancellazione di debiti dell'ente da parte di Enti produttori di servizi sanitari</t>
  </si>
  <si>
    <t>Insussistenze del passivo per cancellazione di debiti dell'ente da parte di Altre Amministrazioni Locali</t>
  </si>
  <si>
    <t>Insussistenze del passivo per cancellazione di debiti dell'ente da parte di Enti di Previdenza e Assistenza</t>
  </si>
  <si>
    <t>Insussistenze del passivo per cancellazione di debiti dell'ente da parte di unità locali appartenenti alla medesima Amministrazione</t>
  </si>
  <si>
    <t>Insussistenze del passivo per cancellazione di debiti dell'ente da parte dell'Unione Europea</t>
  </si>
  <si>
    <t>Insussistenze del passivo per cancellazione di debiti dell'ente da parte di Organismi internazionali e Stati Esteri</t>
  </si>
  <si>
    <t>Insussistenze del passivo per cancellazione di debiti dell'ente da parte di Famiglie</t>
  </si>
  <si>
    <t>Insussistenze del passivo per cancellazione di debiti dell'ente da parte di Istituzioni Sociali e Private</t>
  </si>
  <si>
    <t>Insussistenze del passivo per cancellazione di debiti dell'ente da parte di imprese controllate</t>
  </si>
  <si>
    <t>Insussistenze del passivo per cancellazione di debiti dell'ente da parte di imprese collegateincluse fra le amm.ni pubbliche</t>
  </si>
  <si>
    <t>Insussistenze del passivo per cancellazione di debiti dell'ente da parte di altri organismi</t>
  </si>
  <si>
    <t>Altre insussistenze del passivo</t>
  </si>
  <si>
    <t>Ricavi della gestione straordinaria da differenze generate dai tassi di cambio</t>
  </si>
  <si>
    <t>Altri proventi e ricavi straordinari</t>
  </si>
  <si>
    <t>Sopravvenienze passive per assunzione da parte dell'ente di debiti di terzi</t>
  </si>
  <si>
    <t>Sopravvenienze passive per assunzione da parte dell'ente di debiti di Ministeri, Organi costituzionali e di rilievo costituzionale, Presidenza del Consiglio dei Ministri e Agenzie Fiscali</t>
  </si>
  <si>
    <t>Sopravvenienze passive per assunzione da parte dell'ente di debiti di Altre Amministrazioni centrali</t>
  </si>
  <si>
    <t>Sopravvenienze passive per assunzione da parte dell'ente di debiti di Regioni e Province autonome</t>
  </si>
  <si>
    <t>Sopravvenienze passive per assunzione da parte dell'ente di debiti di Province, Città metropolitane, Comuni, Unioni di comuni, Consorzi tra Enti Locali</t>
  </si>
  <si>
    <t>Sopravvenienze passive per assunzione da parte dell'ente di debiti di Enti produttori di servizi sanitari</t>
  </si>
  <si>
    <t>Sopravvenienze passive per assunzione da parte dell'ente di debiti di Altre Amministrazioni Locali</t>
  </si>
  <si>
    <t>Sopravvenienze passive per assunzione da parte dell'ente di debiti di Enti di Previdenza e Assistenza</t>
  </si>
  <si>
    <t>Sopravvenienze passive per assunzione da parte dell'ente di debiti di unità locali appartenenti alla medesima Amministrazione</t>
  </si>
  <si>
    <t>Sopravvenienze passive per cancellazione di crediti dell'ente da parte dell'Unione Europea</t>
  </si>
  <si>
    <t>Sopravvenienze passive per assunzione da parte dell'ente di debiti di Organismi internazionali e Stati Esteri</t>
  </si>
  <si>
    <t>Sopravvenienze passive per assunzione da parte dell'ente di debiti di Famiglie</t>
  </si>
  <si>
    <t>Sopravvenienze passive per assunzione da parte dell'ente di debiti di Istituzioni Sociali e Private</t>
  </si>
  <si>
    <t>Sopravvenienze passive per assunzione da parte dell'ente di debiti di imprese controllate</t>
  </si>
  <si>
    <t>Sopravvenienze passive per assunzione da parte dell'ente di debiti di imprese collegateincluse fra le amm.ni pubbliche</t>
  </si>
  <si>
    <t>Sopravvenienze passive per assunzione da parte dell'ente di debiti di altri organismi</t>
  </si>
  <si>
    <t>Sopravvenienze passive per correzioni di errori non rilevanti commessi in esercizi precedenti che costituiscono componenti economiche negative</t>
  </si>
  <si>
    <t>Sopravvenienze passive per oneri da ristrutturazione del debito finanziario</t>
  </si>
  <si>
    <t>Sopravvenienze passive per oneri da espropri o nazionalizzazioni di beni</t>
  </si>
  <si>
    <t>Sopravvenienze passive per rimborsi di imposte incassate sul patrimonio e sul reddito e imputate come proventi di esercizi precedenti</t>
  </si>
  <si>
    <t>Sopravvenienze passive per rimborsi di imposte e tasse incassate sulla produzione, sui consumi, sulle importazioni e imputate come proventi di esercizi precedenti</t>
  </si>
  <si>
    <t>Sopravvenienze passive per rimborsi di tributi incassati in c/capitale e imputati come proventi di esercizi precedenti</t>
  </si>
  <si>
    <t>Sopravvenienze passive per oneri da contenzioso maturati e non oggetto di preventivo accantonamento</t>
  </si>
  <si>
    <t>Sopravvenienze passive per arretrati per retribuzioni maturati e non oggetto di preventivo accantonamento</t>
  </si>
  <si>
    <t>Insussistenze dell'attivo per cancellazione di crediti dell'ente verso terzi</t>
  </si>
  <si>
    <t>Insussistenze dell'attivo per cancellazione di crediti dell'ente verso Ministeri, Organi costituzionali e di rilievo costituzionale, Presidenza del Consiglio dei Ministri e Agenzie Fiscali</t>
  </si>
  <si>
    <t>Insussistenze dell'attivo per cancellazione di crediti dell'ente verso Altre Amministrazioni centrali</t>
  </si>
  <si>
    <t>Insussistenze dell'attivo per cancellazione di crediti dell'ente verso Regioni e Province autonome</t>
  </si>
  <si>
    <t>Insussistenze dell'attivo per cancellazione di crediti dell'ente verso Province, Città metropolitane, Comuni, Unioni di comuni, Consorzi tra Enti Locali</t>
  </si>
  <si>
    <t>Insussistenze dell'attivo per cancellazione di crediti dell'ente verso Enti produttori di servizi sanitari</t>
  </si>
  <si>
    <t>Insussistenze dell'attivo per cancellazione di crediti dell'ente verso Altre Amministrazioni Locali</t>
  </si>
  <si>
    <t>Insussistenze dell'attivo per cancellazione di crediti dell'ente verso Enti di Previdenza e Assistenza</t>
  </si>
  <si>
    <t>Insussistenze dell'attivo per cancellazione di crediti dell'ente verso unità locali appartenenti alla medesima Amministrazione</t>
  </si>
  <si>
    <t>Insussistenze dell'attivo per cancellazione di crediti dell'ente da parte dell'Unione Europea</t>
  </si>
  <si>
    <t>Insussistenze dell'attivo per cancellazione di crediti dell'ente verso Organismi internazionali e Stati Esteri</t>
  </si>
  <si>
    <t>Insussistenze dell'attivo per cancellazione di crediti dell'ente verso Famiglie</t>
  </si>
  <si>
    <t>Insussistenze dell'attivo per cancellazione di crediti dell'ente verso Istituzioni Sociali e Private</t>
  </si>
  <si>
    <t>Insussistenze dell'attivo per cancellazione di crediti dell'ente verso imprese controllate</t>
  </si>
  <si>
    <t>Insussistenze dell'attivo per cancellazione di crediti dell'ente verso imprese collegateincluse fra le amm.ni pubbliche</t>
  </si>
  <si>
    <t>Insussistenze dell'attivo per cancellazione di crediti dell'ente verso altri organismi</t>
  </si>
  <si>
    <t>Insussistenze dell'attivo per perdite, furto, distruzione di beni</t>
  </si>
  <si>
    <t>altre Insussistenze dell'attivo</t>
  </si>
  <si>
    <t>Costi della gestione straordinaria da differenze generate dai tassi di cambio</t>
  </si>
  <si>
    <t>Altri oneri e costi straordinari</t>
  </si>
  <si>
    <t>IRAP (imposta regionale sulle attività produttive)</t>
  </si>
  <si>
    <t xml:space="preserve">Altre imposte dell'esercizio </t>
  </si>
  <si>
    <r>
      <t xml:space="preserve">PIANO DEI CONTI INTEGRATO per gli enti pubblici territoriali ex Dlgs 118 del 2011
(aggiornamento del 2023)
</t>
    </r>
    <r>
      <rPr>
        <b/>
        <sz val="20"/>
        <rFont val="Calibri"/>
        <family val="2"/>
        <scheme val="minor"/>
      </rPr>
      <t>Allegato n. 6/2 al D.Lgs 118/2011 - PIANO ECONOMICO</t>
    </r>
  </si>
  <si>
    <t xml:space="preserve">Debiti non correnti verso concessionari di servizi (modello della passività finanziaria)  - Debiti originati da operazioni Off-Balance </t>
  </si>
  <si>
    <t xml:space="preserve">Debiti non correnti verso concessionari di servizi (modello della passività finanziaria)  - Debiti originati da operazioni On-Balance </t>
  </si>
  <si>
    <t xml:space="preserve">Debiti non correnti per conferimento di un diritto relativo a servizi in concessione (Modello del conferimento di un diritto al concessionario) - Debiti originati da operazioni Off-Balance </t>
  </si>
  <si>
    <t xml:space="preserve">Debiti non correnti per conferimento di un diritto relativo a servizi in concessione (Modello del conferimento di un diritto al concessionario) - Debiti originati da operazioni On-Balance </t>
  </si>
  <si>
    <t>Fondo svalutazione Impianti e macchinari del patrimonio indisponibile in concessione</t>
  </si>
  <si>
    <t>Fondo svalutazione Impianti e macchinari del patrimonio indisponibile non in concessione</t>
  </si>
  <si>
    <t>Fondo svalutazione Attrezzature del patrimonio indisponibile in concessione</t>
  </si>
  <si>
    <t>Fondo svalutazione Attrezzature del patrimonio indisponibile non in concessione</t>
  </si>
  <si>
    <t>Fondo svalutazione Mezzi di trasporto del patrimonio indisponibile (non militari) in concessione</t>
  </si>
  <si>
    <t>Fondo svalutazione Mezzi di trasporto del patrimonio indisponibile (non militari) non in concessione</t>
  </si>
  <si>
    <t>Fondo svalutazione Macchine per ufficio e hardware del patrimonio indisponibile in concessione</t>
  </si>
  <si>
    <t>Fondo svalutazione Macchine per ufficio e hardware del patrimonio indisponibile non in concessione</t>
  </si>
  <si>
    <t xml:space="preserve">Debiti correnti verso concessionari di servizi (modello della passività finanziaria)  - Debiti originati da operazioni Off-Balance </t>
  </si>
  <si>
    <t xml:space="preserve">Debiti correnti verso concessionari di servizi (modello della passività finanziaria)  - Debiti originati da operazioni On-Balance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</si>
</sst>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0\)"/>
    <numFmt numFmtId="165" formatCode="_-* #,##0_-;\-* #,##0_-;_-* &quot;-&quot;??_-;_-@_-"/>
  </numFmts>
  <fonts count="121" x14ac:knownFonts="1">
    <font>
      <sz val="11"/>
      <color theme="1"/>
      <name val="Calibri"/>
      <family val="2"/>
      <scheme val="minor"/>
    </font>
    <font>
      <sz val="11"/>
      <color theme="1"/>
      <name val="Calibri"/>
      <family val="2"/>
      <scheme val="minor"/>
    </font>
    <font>
      <b/>
      <sz val="11"/>
      <color theme="1"/>
      <name val="Calibri"/>
      <family val="2"/>
      <scheme val="minor"/>
    </font>
    <font>
      <b/>
      <sz val="22"/>
      <name val="Calibri"/>
      <family val="2"/>
      <scheme val="minor"/>
    </font>
    <font>
      <sz val="10"/>
      <color theme="1"/>
      <name val="Calibri"/>
      <family val="2"/>
      <scheme val="minor"/>
    </font>
    <font>
      <sz val="11"/>
      <name val="Calibri"/>
      <family val="2"/>
      <scheme val="minor"/>
    </font>
    <font>
      <sz val="11"/>
      <name val="Calibri"/>
      <family val="2"/>
    </font>
    <font>
      <sz val="11"/>
      <color rgb="FF000000"/>
      <name val="Calibri"/>
      <family val="2"/>
    </font>
    <font>
      <b/>
      <i/>
      <sz val="11"/>
      <color rgb="FFFF0000"/>
      <name val="Calibri"/>
      <family val="2"/>
      <scheme val="minor"/>
    </font>
    <font>
      <sz val="14"/>
      <name val="Arial"/>
      <family val="2"/>
    </font>
    <font>
      <b/>
      <sz val="14"/>
      <name val="Calibri"/>
      <family val="2"/>
    </font>
    <font>
      <sz val="14"/>
      <name val="Calibri"/>
      <family val="2"/>
    </font>
    <font>
      <sz val="16"/>
      <color theme="1"/>
      <name val="Calibri"/>
      <family val="2"/>
      <scheme val="minor"/>
    </font>
    <font>
      <b/>
      <sz val="14"/>
      <color theme="1"/>
      <name val="Calibri"/>
      <family val="2"/>
      <scheme val="minor"/>
    </font>
    <font>
      <b/>
      <sz val="16"/>
      <color theme="1"/>
      <name val="Calibri"/>
      <family val="2"/>
      <scheme val="minor"/>
    </font>
    <font>
      <sz val="10"/>
      <name val="Arial"/>
      <family val="2"/>
    </font>
    <font>
      <b/>
      <sz val="48"/>
      <color rgb="FFFFFF00"/>
      <name val="Calibri"/>
      <family val="2"/>
      <scheme val="minor"/>
    </font>
    <font>
      <sz val="14"/>
      <name val="Calibri"/>
      <family val="2"/>
      <scheme val="minor"/>
    </font>
    <font>
      <i/>
      <sz val="14"/>
      <name val="Calibri"/>
      <family val="2"/>
      <scheme val="minor"/>
    </font>
    <font>
      <b/>
      <sz val="22"/>
      <color theme="5" tint="-0.249977111117893"/>
      <name val="Calibri"/>
      <family val="2"/>
      <scheme val="minor"/>
    </font>
    <font>
      <b/>
      <sz val="28"/>
      <color theme="5" tint="-0.249977111117893"/>
      <name val="Calibri"/>
      <family val="2"/>
      <scheme val="minor"/>
    </font>
    <font>
      <b/>
      <sz val="28"/>
      <color rgb="FFFFFF00"/>
      <name val="Calibri"/>
      <family val="2"/>
      <scheme val="minor"/>
    </font>
    <font>
      <b/>
      <i/>
      <sz val="18"/>
      <color theme="0"/>
      <name val="Calibri"/>
      <family val="2"/>
      <scheme val="minor"/>
    </font>
    <font>
      <b/>
      <i/>
      <sz val="22"/>
      <color theme="0"/>
      <name val="Calibri"/>
      <family val="2"/>
      <scheme val="minor"/>
    </font>
    <font>
      <b/>
      <sz val="14"/>
      <color rgb="FFFFD54F"/>
      <name val="Calibri"/>
      <family val="2"/>
    </font>
    <font>
      <b/>
      <sz val="18"/>
      <color rgb="FFFFD54F"/>
      <name val="Calibri"/>
      <family val="2"/>
    </font>
    <font>
      <b/>
      <sz val="26"/>
      <color rgb="FFFFFF00"/>
      <name val="Calibri"/>
      <family val="2"/>
    </font>
    <font>
      <b/>
      <sz val="16"/>
      <name val="Calibri"/>
      <family val="2"/>
    </font>
    <font>
      <b/>
      <sz val="20"/>
      <name val="Calibri"/>
      <family val="2"/>
    </font>
    <font>
      <b/>
      <sz val="18"/>
      <name val="Calibri"/>
      <family val="2"/>
    </font>
    <font>
      <b/>
      <sz val="14"/>
      <color rgb="FFFF0000"/>
      <name val="Calibri"/>
      <family val="2"/>
    </font>
    <font>
      <sz val="14"/>
      <color rgb="FFFF0000"/>
      <name val="Calibri"/>
      <family val="2"/>
    </font>
    <font>
      <i/>
      <sz val="14"/>
      <name val="Calibri"/>
      <family val="2"/>
    </font>
    <font>
      <b/>
      <i/>
      <sz val="14"/>
      <name val="Calibri"/>
      <family val="2"/>
    </font>
    <font>
      <i/>
      <sz val="14"/>
      <name val="Arial"/>
      <family val="2"/>
    </font>
    <font>
      <sz val="12"/>
      <name val="Arial"/>
      <family val="2"/>
    </font>
    <font>
      <sz val="14"/>
      <color rgb="FF000000"/>
      <name val="Calibri"/>
      <family val="2"/>
    </font>
    <font>
      <sz val="18"/>
      <name val="Calibri"/>
      <family val="2"/>
    </font>
    <font>
      <b/>
      <sz val="24"/>
      <color rgb="FFFFFF00"/>
      <name val="Calibri"/>
      <family val="2"/>
    </font>
    <font>
      <sz val="8"/>
      <name val="Arial"/>
      <family val="2"/>
    </font>
    <font>
      <b/>
      <sz val="20"/>
      <color theme="1"/>
      <name val="Calibri"/>
      <family val="2"/>
      <scheme val="minor"/>
    </font>
    <font>
      <i/>
      <sz val="10"/>
      <color theme="1"/>
      <name val="Calibri"/>
      <family val="2"/>
      <scheme val="minor"/>
    </font>
    <font>
      <sz val="8"/>
      <name val="Calibri"/>
      <family val="2"/>
      <scheme val="minor"/>
    </font>
    <font>
      <b/>
      <sz val="20"/>
      <color theme="0"/>
      <name val="Calibri"/>
      <family val="2"/>
      <scheme val="minor"/>
    </font>
    <font>
      <sz val="14"/>
      <color theme="1"/>
      <name val="Calibri"/>
      <family val="2"/>
      <scheme val="minor"/>
    </font>
    <font>
      <b/>
      <sz val="12"/>
      <color theme="1"/>
      <name val="Calibri"/>
      <family val="2"/>
      <scheme val="minor"/>
    </font>
    <font>
      <i/>
      <sz val="12"/>
      <color theme="1"/>
      <name val="Calibri"/>
      <family val="2"/>
      <scheme val="minor"/>
    </font>
    <font>
      <b/>
      <u/>
      <sz val="14"/>
      <color theme="1"/>
      <name val="Calibri"/>
      <family val="2"/>
      <scheme val="minor"/>
    </font>
    <font>
      <i/>
      <sz val="14"/>
      <color theme="1"/>
      <name val="Calibri"/>
      <family val="2"/>
      <scheme val="minor"/>
    </font>
    <font>
      <b/>
      <u/>
      <sz val="18"/>
      <color theme="1"/>
      <name val="Calibri"/>
      <family val="2"/>
      <scheme val="minor"/>
    </font>
    <font>
      <b/>
      <sz val="24"/>
      <color theme="1"/>
      <name val="Calibri"/>
      <family val="2"/>
      <scheme val="minor"/>
    </font>
    <font>
      <i/>
      <sz val="16"/>
      <color theme="1"/>
      <name val="Calibri"/>
      <family val="2"/>
      <scheme val="minor"/>
    </font>
    <font>
      <b/>
      <sz val="20"/>
      <color rgb="FFFFFF00"/>
      <name val="Calibri"/>
      <family val="2"/>
      <scheme val="minor"/>
    </font>
    <font>
      <b/>
      <sz val="11"/>
      <color rgb="FFFFFF00"/>
      <name val="Calibri"/>
      <family val="2"/>
      <scheme val="minor"/>
    </font>
    <font>
      <i/>
      <sz val="14"/>
      <color rgb="FFFFFF00"/>
      <name val="Calibri"/>
      <family val="2"/>
      <scheme val="minor"/>
    </font>
    <font>
      <sz val="9"/>
      <color theme="1"/>
      <name val="Calibri"/>
      <family val="2"/>
      <scheme val="minor"/>
    </font>
    <font>
      <b/>
      <sz val="16"/>
      <name val="Calibri"/>
      <family val="2"/>
      <scheme val="minor"/>
    </font>
    <font>
      <b/>
      <sz val="26"/>
      <name val="Calibri"/>
      <family val="2"/>
      <scheme val="minor"/>
    </font>
    <font>
      <b/>
      <sz val="28"/>
      <name val="Calibri"/>
      <family val="2"/>
      <scheme val="minor"/>
    </font>
    <font>
      <b/>
      <sz val="13"/>
      <color theme="0"/>
      <name val="Calibri"/>
      <family val="2"/>
    </font>
    <font>
      <b/>
      <sz val="13"/>
      <color theme="1"/>
      <name val="Calibri"/>
      <family val="2"/>
      <scheme val="minor"/>
    </font>
    <font>
      <b/>
      <sz val="10"/>
      <color theme="1"/>
      <name val="Calibri"/>
      <family val="2"/>
      <scheme val="minor"/>
    </font>
    <font>
      <sz val="10"/>
      <color indexed="8"/>
      <name val="Calibri"/>
      <family val="2"/>
    </font>
    <font>
      <b/>
      <sz val="10"/>
      <color indexed="8"/>
      <name val="Calibri"/>
      <family val="2"/>
    </font>
    <font>
      <b/>
      <sz val="11"/>
      <color indexed="8"/>
      <name val="Calibri"/>
      <family val="2"/>
    </font>
    <font>
      <b/>
      <strike/>
      <sz val="11"/>
      <color theme="1"/>
      <name val="Calibri"/>
      <family val="2"/>
      <scheme val="minor"/>
    </font>
    <font>
      <sz val="11"/>
      <color indexed="8"/>
      <name val="Calibri"/>
      <family val="2"/>
    </font>
    <font>
      <strike/>
      <sz val="11"/>
      <color indexed="8"/>
      <name val="Calibri"/>
      <family val="2"/>
    </font>
    <font>
      <strike/>
      <sz val="11"/>
      <color theme="1"/>
      <name val="Calibri"/>
      <family val="2"/>
      <scheme val="minor"/>
    </font>
    <font>
      <b/>
      <sz val="20"/>
      <name val="Calibri"/>
      <family val="2"/>
      <scheme val="minor"/>
    </font>
    <font>
      <b/>
      <strike/>
      <sz val="11"/>
      <color indexed="8"/>
      <name val="Calibri"/>
      <family val="2"/>
    </font>
    <font>
      <b/>
      <strike/>
      <sz val="10"/>
      <color indexed="8"/>
      <name val="Calibri"/>
      <family val="2"/>
    </font>
    <font>
      <b/>
      <u/>
      <sz val="11"/>
      <color indexed="8"/>
      <name val="Calibri"/>
      <family val="2"/>
    </font>
    <font>
      <b/>
      <u/>
      <sz val="10"/>
      <color indexed="8"/>
      <name val="Calibri"/>
      <family val="2"/>
    </font>
    <font>
      <i/>
      <sz val="12"/>
      <color rgb="FFFFFF00"/>
      <name val="Calibri"/>
      <family val="2"/>
      <scheme val="minor"/>
    </font>
    <font>
      <b/>
      <sz val="14"/>
      <color rgb="FFFFFF00"/>
      <name val="Calibri"/>
      <family val="2"/>
      <scheme val="minor"/>
    </font>
    <font>
      <strike/>
      <sz val="14"/>
      <color theme="1"/>
      <name val="Calibri"/>
      <family val="2"/>
      <scheme val="minor"/>
    </font>
    <font>
      <b/>
      <sz val="10"/>
      <name val="Calibri"/>
      <family val="2"/>
      <scheme val="minor"/>
    </font>
    <font>
      <strike/>
      <sz val="8"/>
      <name val="Arial"/>
      <family val="2"/>
    </font>
    <font>
      <b/>
      <sz val="8"/>
      <name val="Arial"/>
      <family val="2"/>
    </font>
    <font>
      <b/>
      <strike/>
      <sz val="8"/>
      <name val="Arial"/>
      <family val="2"/>
    </font>
    <font>
      <b/>
      <u/>
      <sz val="8"/>
      <name val="Arial"/>
      <family val="2"/>
    </font>
    <font>
      <u/>
      <sz val="8"/>
      <name val="Calibri"/>
      <family val="2"/>
    </font>
    <font>
      <sz val="8"/>
      <name val="Calibri"/>
      <family val="2"/>
    </font>
    <font>
      <b/>
      <sz val="9"/>
      <name val="Calibri"/>
      <family val="2"/>
    </font>
    <font>
      <u/>
      <sz val="8"/>
      <name val="Arial"/>
      <family val="2"/>
    </font>
    <font>
      <strike/>
      <sz val="8"/>
      <name val="Calibri"/>
      <family val="2"/>
    </font>
    <font>
      <sz val="9"/>
      <name val="Calibri"/>
      <family val="2"/>
      <scheme val="minor"/>
    </font>
    <font>
      <b/>
      <sz val="28"/>
      <color theme="1"/>
      <name val="Calibri"/>
      <family val="2"/>
      <scheme val="minor"/>
    </font>
    <font>
      <i/>
      <sz val="11"/>
      <color theme="1"/>
      <name val="Calibri"/>
      <family val="2"/>
      <scheme val="minor"/>
    </font>
    <font>
      <sz val="11"/>
      <color rgb="FF000000"/>
      <name val="Calibri"/>
      <family val="2"/>
      <scheme val="minor"/>
    </font>
    <font>
      <i/>
      <sz val="10"/>
      <color rgb="FF000000"/>
      <name val="Calibri"/>
      <family val="2"/>
      <scheme val="minor"/>
    </font>
    <font>
      <i/>
      <sz val="11"/>
      <color rgb="FF000000"/>
      <name val="Calibri"/>
      <family val="2"/>
      <scheme val="minor"/>
    </font>
    <font>
      <b/>
      <sz val="16"/>
      <color theme="0"/>
      <name val="Calibri"/>
      <family val="2"/>
      <scheme val="minor"/>
    </font>
    <font>
      <b/>
      <sz val="18"/>
      <color theme="1"/>
      <name val="Calibri"/>
      <family val="2"/>
      <scheme val="minor"/>
    </font>
    <font>
      <b/>
      <u/>
      <sz val="18"/>
      <color theme="1"/>
      <name val="Calibri"/>
      <family val="2"/>
    </font>
    <font>
      <b/>
      <sz val="14"/>
      <color theme="1"/>
      <name val="Calibri"/>
      <family val="2"/>
    </font>
    <font>
      <b/>
      <sz val="16"/>
      <color theme="1"/>
      <name val="Calibri"/>
      <family val="2"/>
    </font>
    <font>
      <b/>
      <i/>
      <sz val="12"/>
      <color theme="0"/>
      <name val="Calibri"/>
      <family val="2"/>
      <scheme val="minor"/>
    </font>
    <font>
      <i/>
      <sz val="12"/>
      <name val="Arial"/>
      <family val="2"/>
    </font>
    <font>
      <i/>
      <sz val="10"/>
      <name val="Arial"/>
      <family val="2"/>
    </font>
    <font>
      <sz val="12"/>
      <color theme="1"/>
      <name val="Calibri"/>
      <family val="2"/>
      <scheme val="minor"/>
    </font>
    <font>
      <b/>
      <sz val="11"/>
      <color rgb="FF000000"/>
      <name val="Calibri"/>
      <family val="2"/>
      <scheme val="minor"/>
    </font>
    <font>
      <b/>
      <sz val="12"/>
      <color rgb="FF000000"/>
      <name val="Calibri"/>
      <family val="2"/>
      <scheme val="minor"/>
    </font>
    <font>
      <sz val="18"/>
      <color theme="1"/>
      <name val="Calibri"/>
      <family val="2"/>
      <scheme val="minor"/>
    </font>
    <font>
      <b/>
      <i/>
      <sz val="16"/>
      <color theme="1"/>
      <name val="Calibri"/>
      <family val="2"/>
      <scheme val="minor"/>
    </font>
    <font>
      <b/>
      <u/>
      <sz val="16"/>
      <color theme="1"/>
      <name val="Calibri"/>
      <family val="2"/>
      <scheme val="minor"/>
    </font>
    <font>
      <b/>
      <u/>
      <sz val="16"/>
      <color theme="1"/>
      <name val="Calibri"/>
      <family val="2"/>
    </font>
    <font>
      <b/>
      <sz val="11"/>
      <color rgb="FF000000"/>
      <name val="Calibri"/>
      <family val="2"/>
    </font>
    <font>
      <b/>
      <sz val="26"/>
      <color rgb="FFFFD54F"/>
      <name val="Calibri"/>
      <family val="2"/>
    </font>
    <font>
      <sz val="26"/>
      <name val="Arial"/>
      <family val="2"/>
    </font>
    <font>
      <sz val="20"/>
      <name val="Calibri"/>
      <family val="2"/>
    </font>
    <font>
      <sz val="20"/>
      <name val="Arial"/>
      <family val="2"/>
    </font>
    <font>
      <b/>
      <sz val="18"/>
      <name val="Arial"/>
      <family val="2"/>
    </font>
    <font>
      <b/>
      <sz val="18"/>
      <color rgb="FF000000"/>
      <name val="Calibri"/>
      <family val="2"/>
    </font>
    <font>
      <b/>
      <sz val="26"/>
      <color rgb="FFFFFF00"/>
      <name val="Calibri"/>
      <family val="2"/>
      <scheme val="minor"/>
    </font>
    <font>
      <sz val="10"/>
      <color rgb="FF000000"/>
      <name val="Calibri"/>
      <family val="2"/>
    </font>
    <font>
      <sz val="10"/>
      <color rgb="FF000000"/>
      <name val="Calibri"/>
      <family val="2"/>
      <scheme val="minor"/>
    </font>
    <font>
      <sz val="10"/>
      <name val="Calibri"/>
      <family val="2"/>
      <scheme val="minor"/>
    </font>
    <font>
      <b/>
      <sz val="18"/>
      <color rgb="FFFFFF00"/>
      <name val="Calibri"/>
      <family val="2"/>
      <scheme val="minor"/>
    </font>
    <font>
      <b/>
      <i/>
      <sz val="16"/>
      <name val="Calibri"/>
      <family val="2"/>
      <scheme val="minor"/>
    </font>
  </fonts>
  <fills count="2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rgb="FFFFC00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808080"/>
        <bgColor rgb="FF000000"/>
      </patternFill>
    </fill>
    <fill>
      <patternFill patternType="solid">
        <fgColor theme="0" tint="-0.249977111117893"/>
        <bgColor rgb="FF000000"/>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FF"/>
        <bgColor indexed="64"/>
      </patternFill>
    </fill>
    <fill>
      <patternFill patternType="solid">
        <fgColor theme="4" tint="0.79998168889431442"/>
        <bgColor rgb="FF000000"/>
      </patternFill>
    </fill>
    <fill>
      <patternFill patternType="solid">
        <fgColor rgb="FFFF000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1"/>
        <bgColor indexed="64"/>
      </patternFill>
    </fill>
    <fill>
      <patternFill patternType="solid">
        <fgColor rgb="FFD9E1F2"/>
        <bgColor indexed="64"/>
      </patternFill>
    </fill>
    <fill>
      <patternFill patternType="solid">
        <fgColor rgb="FFB4C6E7"/>
        <bgColor indexed="64"/>
      </patternFill>
    </fill>
    <fill>
      <patternFill patternType="solid">
        <fgColor rgb="FFF2F2F2"/>
        <bgColor rgb="FF000000"/>
      </patternFill>
    </fill>
    <fill>
      <patternFill patternType="solid">
        <fgColor theme="7" tint="0.59999389629810485"/>
        <bgColor indexed="64"/>
      </patternFill>
    </fill>
    <fill>
      <patternFill patternType="solid">
        <fgColor theme="1" tint="0.249977111117893"/>
        <bgColor indexed="64"/>
      </patternFill>
    </fill>
    <fill>
      <patternFill patternType="solid">
        <fgColor theme="5" tint="0.79998168889431442"/>
        <bgColor indexed="64"/>
      </patternFill>
    </fill>
  </fills>
  <borders count="6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top/>
      <bottom/>
      <diagonal/>
    </border>
    <border>
      <left style="double">
        <color indexed="64"/>
      </left>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double">
        <color indexed="64"/>
      </top>
      <bottom/>
      <diagonal/>
    </border>
    <border>
      <left/>
      <right/>
      <top style="double">
        <color indexed="64"/>
      </top>
      <bottom/>
      <diagonal/>
    </border>
    <border>
      <left style="double">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diagonal/>
    </border>
    <border>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medium">
        <color auto="1"/>
      </right>
      <top/>
      <bottom/>
      <diagonal/>
    </border>
    <border>
      <left style="medium">
        <color auto="1"/>
      </left>
      <right style="medium">
        <color auto="1"/>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style="double">
        <color indexed="64"/>
      </top>
      <bottom style="double">
        <color indexed="64"/>
      </bottom>
      <diagonal/>
    </border>
    <border>
      <left style="double">
        <color indexed="64"/>
      </left>
      <right style="thin">
        <color indexed="64"/>
      </right>
      <top/>
      <bottom/>
      <diagonal/>
    </border>
    <border>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auto="1"/>
      </left>
      <right style="medium">
        <color auto="1"/>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right style="thin">
        <color rgb="FF000000"/>
      </right>
      <top style="thin">
        <color auto="1"/>
      </top>
      <bottom style="thin">
        <color auto="1"/>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diagonal/>
    </border>
    <border>
      <left/>
      <right style="medium">
        <color indexed="64"/>
      </right>
      <top style="medium">
        <color indexed="64"/>
      </top>
      <bottom style="thin">
        <color indexed="64"/>
      </bottom>
      <diagonal/>
    </border>
    <border>
      <left/>
      <right style="medium">
        <color auto="1"/>
      </right>
      <top style="thin">
        <color indexed="64"/>
      </top>
      <bottom style="thin">
        <color indexed="64"/>
      </bottom>
      <diagonal/>
    </border>
    <border>
      <left/>
      <right style="medium">
        <color indexed="64"/>
      </right>
      <top style="thin">
        <color indexed="64"/>
      </top>
      <bottom/>
      <diagonal/>
    </border>
    <border>
      <left style="medium">
        <color indexed="64"/>
      </left>
      <right style="thin">
        <color rgb="FF000000"/>
      </right>
      <top style="medium">
        <color indexed="64"/>
      </top>
      <bottom style="thin">
        <color indexed="64"/>
      </bottom>
      <diagonal/>
    </border>
    <border>
      <left style="medium">
        <color auto="1"/>
      </left>
      <right style="thin">
        <color rgb="FF000000"/>
      </right>
      <top style="thin">
        <color indexed="64"/>
      </top>
      <bottom style="thin">
        <color indexed="64"/>
      </bottom>
      <diagonal/>
    </border>
    <border>
      <left style="medium">
        <color indexed="64"/>
      </left>
      <right style="thin">
        <color rgb="FF000000"/>
      </right>
      <top style="thin">
        <color indexed="64"/>
      </top>
      <bottom/>
      <diagonal/>
    </border>
    <border>
      <left style="medium">
        <color indexed="64"/>
      </left>
      <right style="thin">
        <color indexed="64"/>
      </right>
      <top/>
      <bottom/>
      <diagonal/>
    </border>
  </borders>
  <cellStyleXfs count="9">
    <xf numFmtId="0" fontId="0" fillId="0" borderId="0"/>
    <xf numFmtId="0" fontId="1" fillId="0" borderId="0"/>
    <xf numFmtId="0" fontId="1" fillId="0" borderId="0"/>
    <xf numFmtId="0" fontId="15" fillId="0" borderId="0"/>
    <xf numFmtId="0" fontId="1" fillId="0" borderId="0"/>
    <xf numFmtId="43" fontId="1" fillId="0" borderId="0" applyFont="0" applyFill="0" applyBorder="0" applyAlignment="0" applyProtection="0"/>
    <xf numFmtId="0" fontId="15" fillId="0" borderId="0"/>
    <xf numFmtId="0" fontId="15" fillId="0" borderId="0"/>
    <xf numFmtId="0" fontId="15" fillId="0" borderId="0"/>
  </cellStyleXfs>
  <cellXfs count="566">
    <xf numFmtId="0" fontId="0" fillId="0" borderId="0" xfId="0"/>
    <xf numFmtId="0" fontId="4" fillId="0" borderId="0" xfId="1" applyFont="1" applyAlignment="1">
      <alignment horizontal="center" vertical="center" wrapText="1"/>
    </xf>
    <xf numFmtId="0" fontId="17" fillId="3" borderId="0" xfId="3" applyFont="1" applyFill="1" applyAlignment="1">
      <alignment vertical="center"/>
    </xf>
    <xf numFmtId="0" fontId="24" fillId="11" borderId="13" xfId="3" applyFont="1" applyFill="1" applyBorder="1" applyAlignment="1">
      <alignment horizontal="center" vertical="center" wrapText="1"/>
    </xf>
    <xf numFmtId="0" fontId="26" fillId="11" borderId="1" xfId="3" applyFont="1" applyFill="1" applyBorder="1" applyAlignment="1">
      <alignment horizontal="left" vertical="center" wrapText="1"/>
    </xf>
    <xf numFmtId="0" fontId="24" fillId="11" borderId="14" xfId="3" applyFont="1" applyFill="1" applyBorder="1" applyAlignment="1">
      <alignment horizontal="center" vertical="center" wrapText="1"/>
    </xf>
    <xf numFmtId="0" fontId="15" fillId="3" borderId="0" xfId="3" applyFill="1" applyAlignment="1">
      <alignment vertical="center"/>
    </xf>
    <xf numFmtId="0" fontId="15" fillId="0" borderId="7" xfId="3" applyBorder="1" applyAlignment="1">
      <alignment vertical="center"/>
    </xf>
    <xf numFmtId="0" fontId="10" fillId="12" borderId="13" xfId="3" applyFont="1" applyFill="1" applyBorder="1" applyAlignment="1">
      <alignment horizontal="center" vertical="center" wrapText="1"/>
    </xf>
    <xf numFmtId="0" fontId="27" fillId="12" borderId="13" xfId="3" applyFont="1" applyFill="1" applyBorder="1" applyAlignment="1">
      <alignment horizontal="center" vertical="center" wrapText="1"/>
    </xf>
    <xf numFmtId="0" fontId="28" fillId="12" borderId="1" xfId="3" applyFont="1" applyFill="1" applyBorder="1" applyAlignment="1">
      <alignment horizontal="left" vertical="center" wrapText="1"/>
    </xf>
    <xf numFmtId="0" fontId="10" fillId="7" borderId="13" xfId="3" applyFont="1" applyFill="1" applyBorder="1" applyAlignment="1">
      <alignment horizontal="center" vertical="center" wrapText="1"/>
    </xf>
    <xf numFmtId="0" fontId="10" fillId="2" borderId="13" xfId="3" applyFont="1" applyFill="1" applyBorder="1" applyAlignment="1">
      <alignment horizontal="center" vertical="center" wrapText="1"/>
    </xf>
    <xf numFmtId="0" fontId="11" fillId="2" borderId="1" xfId="3" applyFont="1" applyFill="1" applyBorder="1" applyAlignment="1">
      <alignment horizontal="left" vertical="center" wrapText="1"/>
    </xf>
    <xf numFmtId="0" fontId="10" fillId="12" borderId="14" xfId="3" applyFont="1" applyFill="1" applyBorder="1" applyAlignment="1">
      <alignment horizontal="center" vertical="center" wrapText="1"/>
    </xf>
    <xf numFmtId="0" fontId="33" fillId="3" borderId="13" xfId="3" applyFont="1" applyFill="1" applyBorder="1" applyAlignment="1">
      <alignment horizontal="center" vertical="center" wrapText="1"/>
    </xf>
    <xf numFmtId="0" fontId="32" fillId="3" borderId="1" xfId="3" applyFont="1" applyFill="1" applyBorder="1" applyAlignment="1">
      <alignment horizontal="left" vertical="center" wrapText="1"/>
    </xf>
    <xf numFmtId="0" fontId="10" fillId="14" borderId="13" xfId="3" applyFont="1" applyFill="1" applyBorder="1" applyAlignment="1">
      <alignment horizontal="center" vertical="center" wrapText="1"/>
    </xf>
    <xf numFmtId="0" fontId="10" fillId="14" borderId="14" xfId="3" applyFont="1" applyFill="1" applyBorder="1" applyAlignment="1">
      <alignment horizontal="center" vertical="center" wrapText="1"/>
    </xf>
    <xf numFmtId="0" fontId="15" fillId="3" borderId="0" xfId="3" applyFill="1"/>
    <xf numFmtId="0" fontId="15" fillId="0" borderId="0" xfId="3"/>
    <xf numFmtId="0" fontId="10" fillId="14" borderId="1" xfId="3" applyFont="1" applyFill="1" applyBorder="1" applyAlignment="1">
      <alignment horizontal="left" vertical="center" wrapText="1"/>
    </xf>
    <xf numFmtId="0" fontId="35" fillId="0" borderId="1" xfId="3" applyFont="1" applyBorder="1" applyAlignment="1">
      <alignment horizontal="left" vertical="center" wrapText="1"/>
    </xf>
    <xf numFmtId="0" fontId="7" fillId="0" borderId="1" xfId="4" applyFont="1" applyBorder="1" applyAlignment="1">
      <alignment horizontal="left" vertical="center" wrapText="1"/>
    </xf>
    <xf numFmtId="0" fontId="5" fillId="0" borderId="1" xfId="4" applyFont="1" applyBorder="1" applyAlignment="1">
      <alignment horizontal="left" vertical="center" wrapText="1"/>
    </xf>
    <xf numFmtId="0" fontId="5" fillId="3" borderId="1" xfId="4" applyFont="1" applyFill="1" applyBorder="1" applyAlignment="1">
      <alignment horizontal="left" vertical="center" wrapText="1"/>
    </xf>
    <xf numFmtId="0" fontId="6" fillId="0" borderId="1" xfId="4" applyFont="1" applyBorder="1" applyAlignment="1">
      <alignment horizontal="left" vertical="center" wrapText="1"/>
    </xf>
    <xf numFmtId="0" fontId="38" fillId="11" borderId="1" xfId="3" applyFont="1" applyFill="1" applyBorder="1" applyAlignment="1">
      <alignment horizontal="left" vertical="center" wrapText="1"/>
    </xf>
    <xf numFmtId="0" fontId="39" fillId="0" borderId="7" xfId="3" applyFont="1" applyBorder="1" applyAlignment="1">
      <alignment horizontal="center" vertical="center"/>
    </xf>
    <xf numFmtId="0" fontId="0" fillId="0" borderId="0" xfId="0" applyAlignment="1">
      <alignment horizontal="center"/>
    </xf>
    <xf numFmtId="0" fontId="41" fillId="0" borderId="17" xfId="0" applyFont="1" applyBorder="1" applyAlignment="1">
      <alignment horizontal="left" indent="2"/>
    </xf>
    <xf numFmtId="0" fontId="2" fillId="0" borderId="0" xfId="0" applyFont="1" applyAlignment="1">
      <alignment horizontal="center"/>
    </xf>
    <xf numFmtId="0" fontId="2" fillId="0" borderId="0" xfId="0" applyFont="1" applyAlignment="1">
      <alignment horizontal="right" indent="1"/>
    </xf>
    <xf numFmtId="43" fontId="0" fillId="0" borderId="0" xfId="5" applyFont="1" applyAlignment="1">
      <alignment horizontal="center" vertical="center"/>
    </xf>
    <xf numFmtId="43" fontId="2" fillId="0" borderId="0" xfId="5" applyFont="1" applyAlignment="1">
      <alignment horizontal="center" vertical="center"/>
    </xf>
    <xf numFmtId="0" fontId="0" fillId="16" borderId="17" xfId="0" applyFill="1" applyBorder="1" applyAlignment="1">
      <alignment horizontal="center"/>
    </xf>
    <xf numFmtId="0" fontId="0" fillId="16" borderId="16" xfId="0" applyFill="1" applyBorder="1" applyAlignment="1">
      <alignment horizontal="left" indent="1"/>
    </xf>
    <xf numFmtId="0" fontId="4" fillId="3" borderId="0" xfId="1" applyFont="1" applyFill="1" applyAlignment="1">
      <alignment horizontal="center" vertical="center" wrapText="1"/>
    </xf>
    <xf numFmtId="0" fontId="0" fillId="0" borderId="0" xfId="0" applyAlignment="1">
      <alignment horizontal="left" vertical="center"/>
    </xf>
    <xf numFmtId="0" fontId="13" fillId="7" borderId="18" xfId="0" applyFont="1" applyFill="1" applyBorder="1" applyAlignment="1">
      <alignment horizontal="left" indent="1"/>
    </xf>
    <xf numFmtId="0" fontId="47" fillId="7" borderId="0" xfId="0" applyFont="1" applyFill="1" applyAlignment="1">
      <alignment horizontal="left" indent="1"/>
    </xf>
    <xf numFmtId="0" fontId="13" fillId="16" borderId="16" xfId="0" applyFont="1" applyFill="1" applyBorder="1" applyAlignment="1">
      <alignment horizontal="left" indent="1"/>
    </xf>
    <xf numFmtId="0" fontId="44" fillId="16" borderId="16" xfId="0" applyFont="1" applyFill="1" applyBorder="1" applyAlignment="1">
      <alignment horizontal="left" indent="1"/>
    </xf>
    <xf numFmtId="0" fontId="48" fillId="0" borderId="16" xfId="0" applyFont="1" applyBorder="1" applyAlignment="1">
      <alignment horizontal="left" indent="2"/>
    </xf>
    <xf numFmtId="0" fontId="13" fillId="2" borderId="8" xfId="0" applyFont="1" applyFill="1" applyBorder="1" applyAlignment="1">
      <alignment horizontal="left" indent="1"/>
    </xf>
    <xf numFmtId="0" fontId="13" fillId="2" borderId="10" xfId="0" applyFont="1" applyFill="1" applyBorder="1" applyAlignment="1">
      <alignment horizontal="left" indent="1"/>
    </xf>
    <xf numFmtId="0" fontId="13" fillId="2" borderId="16" xfId="0" applyFont="1" applyFill="1" applyBorder="1" applyAlignment="1">
      <alignment horizontal="left" indent="1"/>
    </xf>
    <xf numFmtId="0" fontId="44" fillId="2" borderId="16" xfId="0" applyFont="1" applyFill="1" applyBorder="1" applyAlignment="1">
      <alignment horizontal="left" indent="1"/>
    </xf>
    <xf numFmtId="164" fontId="0" fillId="0" borderId="0" xfId="0" applyNumberFormat="1" applyAlignment="1">
      <alignment horizontal="right"/>
    </xf>
    <xf numFmtId="164" fontId="45" fillId="16" borderId="20" xfId="5" applyNumberFormat="1" applyFont="1" applyFill="1" applyBorder="1" applyAlignment="1">
      <alignment horizontal="right"/>
    </xf>
    <xf numFmtId="164" fontId="46" fillId="0" borderId="20" xfId="5" applyNumberFormat="1" applyFont="1" applyBorder="1" applyAlignment="1">
      <alignment horizontal="right"/>
    </xf>
    <xf numFmtId="164" fontId="13" fillId="2" borderId="19" xfId="5" applyNumberFormat="1" applyFont="1" applyFill="1" applyBorder="1" applyAlignment="1">
      <alignment horizontal="right" vertical="center" indent="1"/>
    </xf>
    <xf numFmtId="164" fontId="45" fillId="2" borderId="20" xfId="5" applyNumberFormat="1" applyFont="1" applyFill="1" applyBorder="1" applyAlignment="1">
      <alignment horizontal="right"/>
    </xf>
    <xf numFmtId="0" fontId="13" fillId="7" borderId="16" xfId="0" applyFont="1" applyFill="1" applyBorder="1" applyAlignment="1">
      <alignment horizontal="left" indent="1"/>
    </xf>
    <xf numFmtId="0" fontId="2" fillId="12" borderId="15" xfId="0" applyFont="1" applyFill="1" applyBorder="1"/>
    <xf numFmtId="164" fontId="12" fillId="2" borderId="19" xfId="0" applyNumberFormat="1" applyFont="1" applyFill="1" applyBorder="1" applyAlignment="1">
      <alignment horizontal="center" vertical="center" wrapText="1"/>
    </xf>
    <xf numFmtId="164" fontId="45" fillId="7" borderId="20" xfId="5" applyNumberFormat="1" applyFont="1" applyFill="1" applyBorder="1" applyAlignment="1">
      <alignment horizontal="right"/>
    </xf>
    <xf numFmtId="164" fontId="14" fillId="6" borderId="29" xfId="5" applyNumberFormat="1" applyFont="1" applyFill="1" applyBorder="1" applyAlignment="1">
      <alignment horizontal="right" vertical="center" indent="1"/>
    </xf>
    <xf numFmtId="0" fontId="13" fillId="2" borderId="18" xfId="0" applyFont="1" applyFill="1" applyBorder="1" applyAlignment="1">
      <alignment horizontal="left" indent="1"/>
    </xf>
    <xf numFmtId="0" fontId="13" fillId="2" borderId="22" xfId="0" applyFont="1" applyFill="1" applyBorder="1" applyAlignment="1">
      <alignment horizontal="left" indent="1"/>
    </xf>
    <xf numFmtId="164" fontId="13" fillId="2" borderId="30" xfId="5" applyNumberFormat="1" applyFont="1" applyFill="1" applyBorder="1" applyAlignment="1">
      <alignment horizontal="right" vertical="center" indent="1"/>
    </xf>
    <xf numFmtId="0" fontId="18" fillId="16" borderId="0" xfId="3" applyFont="1" applyFill="1" applyAlignment="1">
      <alignment horizontal="center" vertical="center" wrapText="1"/>
    </xf>
    <xf numFmtId="0" fontId="59" fillId="4" borderId="7" xfId="0" applyFont="1" applyFill="1" applyBorder="1" applyAlignment="1">
      <alignment horizontal="center" vertical="center" wrapText="1"/>
    </xf>
    <xf numFmtId="0" fontId="0" fillId="0" borderId="0" xfId="0" applyAlignment="1">
      <alignment horizontal="left"/>
    </xf>
    <xf numFmtId="0" fontId="8" fillId="18" borderId="6" xfId="1" applyFont="1" applyFill="1" applyBorder="1" applyAlignment="1">
      <alignment horizontal="left" vertical="center" wrapText="1"/>
    </xf>
    <xf numFmtId="0" fontId="24" fillId="11" borderId="13" xfId="0" applyFont="1" applyFill="1" applyBorder="1" applyAlignment="1">
      <alignment horizontal="center" vertical="center" wrapText="1"/>
    </xf>
    <xf numFmtId="0" fontId="25" fillId="11" borderId="13" xfId="0" applyFont="1" applyFill="1" applyBorder="1" applyAlignment="1">
      <alignment horizontal="center" vertical="center" wrapText="1"/>
    </xf>
    <xf numFmtId="0" fontId="10" fillId="12" borderId="13" xfId="0" applyFont="1" applyFill="1" applyBorder="1" applyAlignment="1">
      <alignment horizontal="center" vertical="center" wrapText="1"/>
    </xf>
    <xf numFmtId="0" fontId="27" fillId="12" borderId="13" xfId="0" applyFont="1" applyFill="1" applyBorder="1" applyAlignment="1">
      <alignment horizontal="center" vertical="center" wrapText="1"/>
    </xf>
    <xf numFmtId="0" fontId="10" fillId="12" borderId="14"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3" fillId="2" borderId="8" xfId="0" applyFont="1" applyFill="1" applyBorder="1" applyAlignment="1">
      <alignment horizontal="center"/>
    </xf>
    <xf numFmtId="0" fontId="49" fillId="12" borderId="24" xfId="0" applyFont="1" applyFill="1" applyBorder="1" applyAlignment="1">
      <alignment horizontal="center" vertical="center"/>
    </xf>
    <xf numFmtId="0" fontId="10" fillId="14" borderId="13" xfId="0" applyFont="1" applyFill="1" applyBorder="1" applyAlignment="1">
      <alignment horizontal="center" vertical="center" wrapText="1"/>
    </xf>
    <xf numFmtId="0" fontId="10" fillId="14" borderId="14" xfId="0" applyFont="1" applyFill="1" applyBorder="1" applyAlignment="1">
      <alignment horizontal="center" vertical="center" wrapText="1"/>
    </xf>
    <xf numFmtId="0" fontId="0" fillId="16" borderId="16" xfId="0" applyFill="1" applyBorder="1" applyAlignment="1">
      <alignment horizontal="left" wrapText="1" indent="1"/>
    </xf>
    <xf numFmtId="0" fontId="13" fillId="7" borderId="16" xfId="0" applyFont="1" applyFill="1" applyBorder="1" applyAlignment="1">
      <alignment horizontal="center"/>
    </xf>
    <xf numFmtId="0" fontId="13" fillId="20" borderId="16" xfId="0" applyFont="1" applyFill="1" applyBorder="1" applyAlignment="1">
      <alignment horizontal="center"/>
    </xf>
    <xf numFmtId="0" fontId="46" fillId="0" borderId="16" xfId="0" applyFont="1" applyBorder="1" applyAlignment="1">
      <alignment horizontal="left" indent="2"/>
    </xf>
    <xf numFmtId="0" fontId="46" fillId="0" borderId="16" xfId="0" applyFont="1" applyBorder="1" applyAlignment="1">
      <alignment horizontal="left" wrapText="1" indent="2"/>
    </xf>
    <xf numFmtId="0" fontId="44" fillId="16" borderId="16" xfId="0" applyFont="1" applyFill="1" applyBorder="1" applyAlignment="1">
      <alignment horizontal="left" wrapText="1" indent="1"/>
    </xf>
    <xf numFmtId="0" fontId="10" fillId="12" borderId="0" xfId="0" applyFont="1" applyFill="1" applyAlignment="1">
      <alignment horizontal="center" vertical="center" wrapText="1"/>
    </xf>
    <xf numFmtId="0" fontId="55" fillId="18" borderId="0" xfId="1" applyFont="1" applyFill="1" applyAlignment="1">
      <alignment horizontal="center" vertical="center" wrapText="1"/>
    </xf>
    <xf numFmtId="0" fontId="0" fillId="8" borderId="0" xfId="0" applyFill="1" applyAlignment="1">
      <alignment horizontal="center" vertical="center"/>
    </xf>
    <xf numFmtId="0" fontId="90" fillId="21" borderId="16" xfId="0" applyFont="1" applyFill="1" applyBorder="1" applyAlignment="1">
      <alignment horizontal="left" indent="1"/>
    </xf>
    <xf numFmtId="0" fontId="91" fillId="0" borderId="16" xfId="0" applyFont="1" applyBorder="1" applyAlignment="1">
      <alignment horizontal="left" indent="2"/>
    </xf>
    <xf numFmtId="0" fontId="90" fillId="0" borderId="0" xfId="0" applyFont="1"/>
    <xf numFmtId="0" fontId="0" fillId="0" borderId="0" xfId="0" applyAlignment="1">
      <alignment horizontal="right"/>
    </xf>
    <xf numFmtId="164" fontId="45" fillId="20" borderId="20" xfId="5" applyNumberFormat="1" applyFont="1" applyFill="1" applyBorder="1" applyAlignment="1">
      <alignment horizontal="right"/>
    </xf>
    <xf numFmtId="164" fontId="45" fillId="20" borderId="23" xfId="5" applyNumberFormat="1" applyFont="1" applyFill="1" applyBorder="1" applyAlignment="1">
      <alignment horizontal="right"/>
    </xf>
    <xf numFmtId="0" fontId="13" fillId="20" borderId="8" xfId="0" applyFont="1" applyFill="1" applyBorder="1" applyAlignment="1">
      <alignment horizontal="left" indent="1"/>
    </xf>
    <xf numFmtId="0" fontId="14" fillId="20" borderId="26" xfId="0" applyFont="1" applyFill="1" applyBorder="1" applyAlignment="1">
      <alignment horizontal="left" indent="1"/>
    </xf>
    <xf numFmtId="0" fontId="14" fillId="20" borderId="28" xfId="0" applyFont="1" applyFill="1" applyBorder="1" applyAlignment="1">
      <alignment horizontal="left" indent="1"/>
    </xf>
    <xf numFmtId="164" fontId="14" fillId="20" borderId="29" xfId="5" applyNumberFormat="1" applyFont="1" applyFill="1" applyBorder="1" applyAlignment="1">
      <alignment horizontal="right" vertical="center" indent="1"/>
    </xf>
    <xf numFmtId="0" fontId="0" fillId="8" borderId="0" xfId="0" applyFill="1" applyAlignment="1">
      <alignment horizontal="right" vertical="center"/>
    </xf>
    <xf numFmtId="0" fontId="41" fillId="8" borderId="0" xfId="0" applyFont="1" applyFill="1" applyAlignment="1">
      <alignment horizontal="right" vertical="center"/>
    </xf>
    <xf numFmtId="0" fontId="11" fillId="12" borderId="14" xfId="3" applyFont="1" applyFill="1" applyBorder="1" applyAlignment="1">
      <alignment horizontal="center" vertical="center" wrapText="1"/>
    </xf>
    <xf numFmtId="0" fontId="29" fillId="7" borderId="1" xfId="3" applyFont="1" applyFill="1" applyBorder="1" applyAlignment="1">
      <alignment horizontal="left" vertical="center" wrapText="1"/>
    </xf>
    <xf numFmtId="0" fontId="11" fillId="7" borderId="14" xfId="3" applyFont="1" applyFill="1" applyBorder="1" applyAlignment="1">
      <alignment horizontal="center" vertical="center" wrapText="1"/>
    </xf>
    <xf numFmtId="0" fontId="9" fillId="0" borderId="1" xfId="3" applyFont="1" applyBorder="1" applyAlignment="1">
      <alignment vertical="center"/>
    </xf>
    <xf numFmtId="0" fontId="11" fillId="2" borderId="14" xfId="3" applyFont="1" applyFill="1" applyBorder="1" applyAlignment="1">
      <alignment horizontal="center" vertical="center" wrapText="1"/>
    </xf>
    <xf numFmtId="0" fontId="30" fillId="7" borderId="14" xfId="3" applyFont="1" applyFill="1" applyBorder="1" applyAlignment="1">
      <alignment horizontal="center" vertical="center" wrapText="1"/>
    </xf>
    <xf numFmtId="0" fontId="11" fillId="3" borderId="14" xfId="3" applyFont="1" applyFill="1" applyBorder="1" applyAlignment="1">
      <alignment horizontal="center" vertical="center" wrapText="1"/>
    </xf>
    <xf numFmtId="0" fontId="32" fillId="3" borderId="14" xfId="3" applyFont="1" applyFill="1" applyBorder="1" applyAlignment="1">
      <alignment horizontal="center" vertical="center" wrapText="1"/>
    </xf>
    <xf numFmtId="0" fontId="32" fillId="0" borderId="1" xfId="3" applyFont="1" applyBorder="1" applyAlignment="1">
      <alignment horizontal="left" vertical="center" wrapText="1"/>
    </xf>
    <xf numFmtId="0" fontId="32" fillId="0" borderId="14" xfId="3" applyFont="1" applyBorder="1" applyAlignment="1">
      <alignment horizontal="center" vertical="center" wrapText="1"/>
    </xf>
    <xf numFmtId="0" fontId="32" fillId="2" borderId="1" xfId="3" applyFont="1" applyFill="1" applyBorder="1" applyAlignment="1">
      <alignment horizontal="left" vertical="center" wrapText="1"/>
    </xf>
    <xf numFmtId="0" fontId="11" fillId="0" borderId="13" xfId="3" applyFont="1" applyBorder="1" applyAlignment="1">
      <alignment horizontal="center" vertical="center" wrapText="1"/>
    </xf>
    <xf numFmtId="0" fontId="11" fillId="0" borderId="14" xfId="3" applyFont="1" applyBorder="1" applyAlignment="1">
      <alignment horizontal="center" vertical="center" wrapText="1"/>
    </xf>
    <xf numFmtId="0" fontId="29" fillId="14" borderId="1" xfId="3" applyFont="1" applyFill="1" applyBorder="1" applyAlignment="1">
      <alignment horizontal="left" vertical="center" wrapText="1"/>
    </xf>
    <xf numFmtId="0" fontId="9" fillId="0" borderId="1" xfId="3" applyFont="1" applyBorder="1" applyAlignment="1">
      <alignment vertical="center" wrapText="1"/>
    </xf>
    <xf numFmtId="0" fontId="6" fillId="0" borderId="1" xfId="3" applyFont="1" applyBorder="1" applyAlignment="1">
      <alignment horizontal="left" vertical="center" wrapText="1"/>
    </xf>
    <xf numFmtId="0" fontId="15" fillId="3" borderId="1" xfId="3" applyFill="1" applyBorder="1"/>
    <xf numFmtId="0" fontId="10" fillId="2" borderId="14" xfId="3" applyFont="1" applyFill="1" applyBorder="1" applyAlignment="1">
      <alignment horizontal="center" vertical="center" wrapText="1"/>
    </xf>
    <xf numFmtId="0" fontId="1" fillId="0" borderId="1" xfId="4" applyBorder="1" applyAlignment="1">
      <alignment horizontal="left" vertical="center" wrapText="1"/>
    </xf>
    <xf numFmtId="0" fontId="28" fillId="12" borderId="1" xfId="3" applyFont="1" applyFill="1" applyBorder="1" applyAlignment="1">
      <alignment horizontal="left" vertical="center"/>
    </xf>
    <xf numFmtId="0" fontId="7" fillId="0" borderId="7" xfId="3" applyFont="1" applyBorder="1" applyAlignment="1">
      <alignment horizontal="left" vertical="center" wrapText="1"/>
    </xf>
    <xf numFmtId="0" fontId="6" fillId="0" borderId="7" xfId="3" applyFont="1" applyBorder="1" applyAlignment="1">
      <alignment horizontal="left" vertical="center" wrapText="1"/>
    </xf>
    <xf numFmtId="0" fontId="11" fillId="2" borderId="13" xfId="3" applyFont="1" applyFill="1" applyBorder="1" applyAlignment="1">
      <alignment horizontal="center" vertical="center" wrapText="1"/>
    </xf>
    <xf numFmtId="0" fontId="35" fillId="0" borderId="1" xfId="3" applyFont="1" applyBorder="1" applyAlignment="1">
      <alignment horizontal="center" vertical="center" wrapText="1"/>
    </xf>
    <xf numFmtId="0" fontId="15" fillId="3" borderId="7" xfId="3" applyFill="1" applyBorder="1" applyAlignment="1">
      <alignment vertical="center" wrapText="1"/>
    </xf>
    <xf numFmtId="0" fontId="15" fillId="3" borderId="1" xfId="3" applyFill="1" applyBorder="1" applyAlignment="1">
      <alignment horizontal="center" vertical="center" wrapText="1"/>
    </xf>
    <xf numFmtId="0" fontId="0" fillId="3" borderId="0" xfId="0" applyFill="1"/>
    <xf numFmtId="0" fontId="40" fillId="3" borderId="0" xfId="0" applyFont="1" applyFill="1"/>
    <xf numFmtId="43" fontId="0" fillId="3" borderId="0" xfId="5" applyFont="1" applyFill="1" applyAlignment="1">
      <alignment horizontal="center" vertical="center"/>
    </xf>
    <xf numFmtId="0" fontId="0" fillId="3" borderId="0" xfId="0" applyFill="1" applyAlignment="1">
      <alignment horizontal="left" vertical="center"/>
    </xf>
    <xf numFmtId="0" fontId="0" fillId="3" borderId="0" xfId="0" applyFill="1" applyAlignment="1">
      <alignment horizontal="right"/>
    </xf>
    <xf numFmtId="0" fontId="24" fillId="11" borderId="14" xfId="0" applyFont="1" applyFill="1" applyBorder="1" applyAlignment="1">
      <alignment horizontal="center" vertical="center" wrapText="1"/>
    </xf>
    <xf numFmtId="164" fontId="45" fillId="12" borderId="20" xfId="5" applyNumberFormat="1" applyFont="1" applyFill="1" applyBorder="1" applyAlignment="1">
      <alignment horizontal="right"/>
    </xf>
    <xf numFmtId="0" fontId="44" fillId="16" borderId="0" xfId="0" applyFont="1" applyFill="1" applyAlignment="1">
      <alignment horizontal="left" indent="1"/>
    </xf>
    <xf numFmtId="0" fontId="13" fillId="16" borderId="20" xfId="0" applyFont="1" applyFill="1" applyBorder="1" applyAlignment="1">
      <alignment horizontal="left" indent="1"/>
    </xf>
    <xf numFmtId="0" fontId="48" fillId="0" borderId="20" xfId="0" applyFont="1" applyBorder="1" applyAlignment="1">
      <alignment horizontal="left" indent="2"/>
    </xf>
    <xf numFmtId="164" fontId="13" fillId="20" borderId="11" xfId="5" applyNumberFormat="1" applyFont="1" applyFill="1" applyBorder="1" applyAlignment="1">
      <alignment horizontal="right" vertical="center" indent="1"/>
    </xf>
    <xf numFmtId="0" fontId="13" fillId="20" borderId="11" xfId="0" applyFont="1" applyFill="1" applyBorder="1" applyAlignment="1">
      <alignment horizontal="left" indent="1"/>
    </xf>
    <xf numFmtId="0" fontId="2" fillId="12" borderId="30" xfId="0" applyFont="1" applyFill="1" applyBorder="1"/>
    <xf numFmtId="164" fontId="14" fillId="6" borderId="37" xfId="5" applyNumberFormat="1" applyFont="1" applyFill="1" applyBorder="1" applyAlignment="1">
      <alignment horizontal="right" vertical="center" indent="1"/>
    </xf>
    <xf numFmtId="164" fontId="46" fillId="0" borderId="20" xfId="5" applyNumberFormat="1" applyFont="1" applyFill="1" applyBorder="1" applyAlignment="1">
      <alignment horizontal="right"/>
    </xf>
    <xf numFmtId="0" fontId="89" fillId="16" borderId="20" xfId="0" applyFont="1" applyFill="1" applyBorder="1" applyAlignment="1">
      <alignment horizontal="center" vertical="center"/>
    </xf>
    <xf numFmtId="0" fontId="0" fillId="16" borderId="16" xfId="0" applyFill="1" applyBorder="1" applyAlignment="1">
      <alignment horizontal="center"/>
    </xf>
    <xf numFmtId="0" fontId="92" fillId="0" borderId="0" xfId="0" applyFont="1" applyAlignment="1">
      <alignment horizontal="left" indent="2"/>
    </xf>
    <xf numFmtId="0" fontId="47" fillId="7" borderId="16" xfId="0" applyFont="1" applyFill="1" applyBorder="1" applyAlignment="1">
      <alignment horizontal="left" indent="1"/>
    </xf>
    <xf numFmtId="0" fontId="13" fillId="2" borderId="38" xfId="0" applyFont="1" applyFill="1" applyBorder="1" applyAlignment="1">
      <alignment horizontal="left" indent="1"/>
    </xf>
    <xf numFmtId="0" fontId="13" fillId="2" borderId="39" xfId="0" applyFont="1" applyFill="1" applyBorder="1" applyAlignment="1">
      <alignment horizontal="left" indent="1"/>
    </xf>
    <xf numFmtId="0" fontId="17" fillId="0" borderId="1" xfId="0" applyFont="1" applyBorder="1" applyAlignment="1">
      <alignment horizontal="center" vertical="center"/>
    </xf>
    <xf numFmtId="0" fontId="10" fillId="7" borderId="13" xfId="0" applyFont="1" applyFill="1" applyBorder="1" applyAlignment="1">
      <alignment horizontal="center" vertical="center" wrapText="1"/>
    </xf>
    <xf numFmtId="0" fontId="33" fillId="3" borderId="13" xfId="0" applyFont="1" applyFill="1" applyBorder="1" applyAlignment="1">
      <alignment horizontal="center" vertical="center" wrapText="1"/>
    </xf>
    <xf numFmtId="0" fontId="33" fillId="0" borderId="13" xfId="0" applyFont="1" applyBorder="1" applyAlignment="1">
      <alignment horizontal="center" vertical="center" wrapText="1"/>
    </xf>
    <xf numFmtId="0" fontId="93" fillId="9" borderId="12" xfId="0" applyFont="1" applyFill="1" applyBorder="1" applyAlignment="1">
      <alignment horizontal="center" vertical="center" wrapText="1"/>
    </xf>
    <xf numFmtId="0" fontId="94" fillId="0" borderId="0" xfId="0" applyFont="1" applyAlignment="1">
      <alignment vertical="center"/>
    </xf>
    <xf numFmtId="0" fontId="18" fillId="0" borderId="1" xfId="3" applyFont="1" applyBorder="1" applyAlignment="1">
      <alignment vertical="center"/>
    </xf>
    <xf numFmtId="0" fontId="100" fillId="0" borderId="0" xfId="3" applyFont="1"/>
    <xf numFmtId="0" fontId="0" fillId="3" borderId="0" xfId="0" applyFill="1" applyAlignment="1">
      <alignment horizontal="center" vertical="center"/>
    </xf>
    <xf numFmtId="0" fontId="0" fillId="0" borderId="0" xfId="0" applyAlignment="1">
      <alignment horizontal="center" vertical="center"/>
    </xf>
    <xf numFmtId="0" fontId="12" fillId="8" borderId="0" xfId="0" applyFont="1" applyFill="1" applyAlignment="1">
      <alignment horizontal="center" vertical="center"/>
    </xf>
    <xf numFmtId="0" fontId="13" fillId="2" borderId="0" xfId="0" applyFont="1" applyFill="1" applyAlignment="1">
      <alignment horizontal="center" vertical="center"/>
    </xf>
    <xf numFmtId="164" fontId="12" fillId="2" borderId="8" xfId="0" applyNumberFormat="1" applyFont="1" applyFill="1" applyBorder="1" applyAlignment="1">
      <alignment horizontal="center" vertical="center" wrapText="1"/>
    </xf>
    <xf numFmtId="0" fontId="51" fillId="17" borderId="7" xfId="0" applyFont="1" applyFill="1" applyBorder="1" applyAlignment="1">
      <alignment horizontal="center" vertical="center"/>
    </xf>
    <xf numFmtId="0" fontId="2" fillId="12" borderId="0" xfId="0" applyFont="1" applyFill="1"/>
    <xf numFmtId="164" fontId="45" fillId="19" borderId="16" xfId="5" applyNumberFormat="1" applyFont="1" applyFill="1" applyBorder="1" applyAlignment="1">
      <alignment horizontal="right"/>
    </xf>
    <xf numFmtId="164" fontId="45" fillId="16" borderId="16" xfId="5" applyNumberFormat="1" applyFont="1" applyFill="1" applyBorder="1" applyAlignment="1">
      <alignment horizontal="right"/>
    </xf>
    <xf numFmtId="164" fontId="13" fillId="2" borderId="8" xfId="5" applyNumberFormat="1" applyFont="1" applyFill="1" applyBorder="1" applyAlignment="1">
      <alignment horizontal="right" vertical="center" indent="1"/>
    </xf>
    <xf numFmtId="164" fontId="46" fillId="0" borderId="16" xfId="5" applyNumberFormat="1" applyFont="1" applyBorder="1" applyAlignment="1">
      <alignment horizontal="right"/>
    </xf>
    <xf numFmtId="0" fontId="2" fillId="12" borderId="16" xfId="0" applyFont="1" applyFill="1" applyBorder="1"/>
    <xf numFmtId="164" fontId="13" fillId="2" borderId="18" xfId="5" applyNumberFormat="1" applyFont="1" applyFill="1" applyBorder="1" applyAlignment="1">
      <alignment horizontal="right" vertical="center" indent="1"/>
    </xf>
    <xf numFmtId="164" fontId="14" fillId="6" borderId="40" xfId="5" applyNumberFormat="1" applyFont="1" applyFill="1" applyBorder="1" applyAlignment="1">
      <alignment horizontal="right" vertical="center" indent="1"/>
    </xf>
    <xf numFmtId="0" fontId="0" fillId="3" borderId="12" xfId="0" applyFill="1" applyBorder="1" applyAlignment="1">
      <alignment horizontal="center"/>
    </xf>
    <xf numFmtId="0" fontId="0" fillId="3" borderId="6" xfId="0" applyFill="1" applyBorder="1" applyAlignment="1">
      <alignment horizontal="center"/>
    </xf>
    <xf numFmtId="164" fontId="45" fillId="16" borderId="6" xfId="5" applyNumberFormat="1" applyFont="1" applyFill="1" applyBorder="1" applyAlignment="1">
      <alignment horizontal="center"/>
    </xf>
    <xf numFmtId="0" fontId="89" fillId="3" borderId="6" xfId="0" applyFont="1" applyFill="1" applyBorder="1" applyAlignment="1">
      <alignment horizontal="center"/>
    </xf>
    <xf numFmtId="164" fontId="101" fillId="16" borderId="6" xfId="5" applyNumberFormat="1" applyFont="1" applyFill="1" applyBorder="1" applyAlignment="1">
      <alignment horizontal="center"/>
    </xf>
    <xf numFmtId="0" fontId="0" fillId="8" borderId="6" xfId="0" applyFill="1" applyBorder="1" applyAlignment="1">
      <alignment horizontal="center" vertical="center"/>
    </xf>
    <xf numFmtId="164" fontId="45" fillId="16" borderId="32" xfId="5" applyNumberFormat="1" applyFont="1" applyFill="1" applyBorder="1" applyAlignment="1">
      <alignment horizontal="center"/>
    </xf>
    <xf numFmtId="0" fontId="0" fillId="16" borderId="17" xfId="0" applyFill="1" applyBorder="1" applyAlignment="1">
      <alignment horizontal="center" vertical="center"/>
    </xf>
    <xf numFmtId="164" fontId="46" fillId="0" borderId="16" xfId="5" applyNumberFormat="1" applyFont="1" applyFill="1" applyBorder="1" applyAlignment="1">
      <alignment horizontal="right"/>
    </xf>
    <xf numFmtId="0" fontId="10" fillId="2" borderId="13" xfId="8" applyFont="1" applyFill="1" applyBorder="1" applyAlignment="1">
      <alignment horizontal="center" vertical="center" wrapText="1"/>
    </xf>
    <xf numFmtId="0" fontId="33" fillId="3" borderId="13" xfId="8" applyFont="1" applyFill="1" applyBorder="1" applyAlignment="1">
      <alignment horizontal="center" vertical="center" wrapText="1"/>
    </xf>
    <xf numFmtId="165" fontId="17" fillId="15" borderId="34" xfId="5" applyNumberFormat="1" applyFont="1" applyFill="1" applyBorder="1" applyAlignment="1">
      <alignment vertical="center"/>
    </xf>
    <xf numFmtId="165" fontId="18" fillId="16" borderId="0" xfId="5" applyNumberFormat="1" applyFont="1" applyFill="1" applyAlignment="1">
      <alignment horizontal="center" vertical="center" wrapText="1"/>
    </xf>
    <xf numFmtId="165" fontId="43" fillId="9" borderId="36" xfId="5" applyNumberFormat="1" applyFont="1" applyFill="1" applyBorder="1" applyAlignment="1">
      <alignment horizontal="center" vertical="center" wrapText="1"/>
    </xf>
    <xf numFmtId="165" fontId="93" fillId="9" borderId="12" xfId="5" applyNumberFormat="1" applyFont="1" applyFill="1" applyBorder="1" applyAlignment="1">
      <alignment horizontal="center" vertical="center" wrapText="1"/>
    </xf>
    <xf numFmtId="165" fontId="15" fillId="15" borderId="34" xfId="5" applyNumberFormat="1" applyFont="1" applyFill="1" applyBorder="1" applyAlignment="1">
      <alignment vertical="center"/>
    </xf>
    <xf numFmtId="165" fontId="29" fillId="7" borderId="35" xfId="5" applyNumberFormat="1" applyFont="1" applyFill="1" applyBorder="1" applyAlignment="1">
      <alignment horizontal="center" vertical="center" wrapText="1"/>
    </xf>
    <xf numFmtId="165" fontId="15" fillId="15" borderId="34" xfId="5" applyNumberFormat="1" applyFont="1" applyFill="1" applyBorder="1"/>
    <xf numFmtId="0" fontId="47" fillId="7" borderId="0" xfId="0" applyFont="1" applyFill="1" applyAlignment="1">
      <alignment horizontal="left" wrapText="1" indent="1"/>
    </xf>
    <xf numFmtId="0" fontId="102" fillId="21" borderId="0" xfId="0" applyFont="1" applyFill="1" applyAlignment="1">
      <alignment horizontal="left" wrapText="1" indent="1"/>
    </xf>
    <xf numFmtId="0" fontId="13" fillId="7" borderId="16" xfId="0" applyFont="1" applyFill="1" applyBorder="1" applyAlignment="1">
      <alignment horizontal="center" vertical="center"/>
    </xf>
    <xf numFmtId="0" fontId="0" fillId="16" borderId="16" xfId="0" applyFill="1" applyBorder="1" applyAlignment="1">
      <alignment horizontal="center" vertical="center"/>
    </xf>
    <xf numFmtId="0" fontId="13" fillId="7" borderId="18" xfId="0" applyFont="1" applyFill="1" applyBorder="1" applyAlignment="1">
      <alignment horizontal="center" vertical="center"/>
    </xf>
    <xf numFmtId="0" fontId="41" fillId="0" borderId="17" xfId="0" applyFont="1" applyBorder="1" applyAlignment="1">
      <alignment horizontal="center" vertical="center"/>
    </xf>
    <xf numFmtId="0" fontId="47" fillId="7" borderId="16" xfId="0" applyFont="1" applyFill="1" applyBorder="1" applyAlignment="1">
      <alignment horizontal="center" vertical="center"/>
    </xf>
    <xf numFmtId="0" fontId="101" fillId="16" borderId="41" xfId="0" applyFont="1" applyFill="1" applyBorder="1" applyAlignment="1">
      <alignment horizontal="center" vertical="center"/>
    </xf>
    <xf numFmtId="0" fontId="103" fillId="21" borderId="0" xfId="0" applyFont="1" applyFill="1" applyAlignment="1">
      <alignment horizontal="left" vertical="center" wrapText="1"/>
    </xf>
    <xf numFmtId="0" fontId="92" fillId="0" borderId="16" xfId="0" applyFont="1" applyBorder="1" applyAlignment="1">
      <alignment horizontal="left" indent="2"/>
    </xf>
    <xf numFmtId="0" fontId="92" fillId="0" borderId="16" xfId="0" applyFont="1" applyBorder="1" applyAlignment="1">
      <alignment horizontal="left" wrapText="1" indent="2"/>
    </xf>
    <xf numFmtId="0" fontId="89" fillId="0" borderId="17" xfId="0" applyFont="1" applyBorder="1" applyAlignment="1">
      <alignment horizontal="center" vertical="center"/>
    </xf>
    <xf numFmtId="164" fontId="45" fillId="3" borderId="20" xfId="5" applyNumberFormat="1" applyFont="1" applyFill="1" applyBorder="1" applyAlignment="1">
      <alignment horizontal="right"/>
    </xf>
    <xf numFmtId="164" fontId="45" fillId="3" borderId="0" xfId="5" applyNumberFormat="1" applyFont="1" applyFill="1" applyBorder="1" applyAlignment="1">
      <alignment horizontal="right"/>
    </xf>
    <xf numFmtId="0" fontId="0" fillId="3" borderId="0" xfId="0" applyFill="1" applyAlignment="1">
      <alignment horizontal="right" vertical="center"/>
    </xf>
    <xf numFmtId="0" fontId="104" fillId="3" borderId="0" xfId="0" applyFont="1" applyFill="1"/>
    <xf numFmtId="0" fontId="0" fillId="0" borderId="6" xfId="0" applyBorder="1" applyAlignment="1">
      <alignment horizontal="left" vertical="center"/>
    </xf>
    <xf numFmtId="0" fontId="0" fillId="8" borderId="32" xfId="0" applyFill="1" applyBorder="1" applyAlignment="1">
      <alignment horizontal="center" vertical="center"/>
    </xf>
    <xf numFmtId="0" fontId="0" fillId="3" borderId="6" xfId="0" applyFill="1" applyBorder="1" applyAlignment="1">
      <alignment vertical="center"/>
    </xf>
    <xf numFmtId="0" fontId="0" fillId="3" borderId="6" xfId="0" applyFill="1" applyBorder="1" applyAlignment="1">
      <alignment horizontal="left" vertical="center"/>
    </xf>
    <xf numFmtId="0" fontId="105" fillId="17" borderId="7" xfId="0" applyFont="1" applyFill="1" applyBorder="1" applyAlignment="1">
      <alignment horizontal="center" vertical="center"/>
    </xf>
    <xf numFmtId="164" fontId="46" fillId="23" borderId="20" xfId="5" applyNumberFormat="1" applyFont="1" applyFill="1" applyBorder="1" applyAlignment="1">
      <alignment horizontal="right"/>
    </xf>
    <xf numFmtId="0" fontId="92" fillId="0" borderId="16" xfId="0" applyFont="1" applyBorder="1" applyAlignment="1">
      <alignment horizontal="left" vertical="center" wrapText="1" indent="2"/>
    </xf>
    <xf numFmtId="0" fontId="101" fillId="3" borderId="0" xfId="0" applyFont="1" applyFill="1"/>
    <xf numFmtId="0" fontId="2" fillId="12" borderId="18" xfId="0" applyFont="1" applyFill="1" applyBorder="1"/>
    <xf numFmtId="164" fontId="45" fillId="7" borderId="16" xfId="5" applyNumberFormat="1" applyFont="1" applyFill="1" applyBorder="1" applyAlignment="1">
      <alignment horizontal="right"/>
    </xf>
    <xf numFmtId="0" fontId="89" fillId="24" borderId="0" xfId="0" applyFont="1" applyFill="1" applyAlignment="1">
      <alignment horizontal="center" vertical="center"/>
    </xf>
    <xf numFmtId="0" fontId="22" fillId="9" borderId="12" xfId="0" applyFont="1" applyFill="1" applyBorder="1" applyAlignment="1">
      <alignment horizontal="center" vertical="center" textRotation="90" wrapText="1"/>
    </xf>
    <xf numFmtId="0" fontId="22" fillId="9" borderId="12" xfId="0" applyFont="1" applyFill="1" applyBorder="1" applyAlignment="1">
      <alignment horizontal="center" vertical="center" wrapText="1"/>
    </xf>
    <xf numFmtId="0" fontId="23" fillId="9" borderId="12" xfId="0" applyFont="1" applyFill="1" applyBorder="1" applyAlignment="1">
      <alignment horizontal="center" vertical="center" wrapText="1"/>
    </xf>
    <xf numFmtId="0" fontId="24" fillId="11" borderId="7" xfId="0" applyFont="1" applyFill="1" applyBorder="1" applyAlignment="1">
      <alignment horizontal="center" vertical="center" wrapText="1"/>
    </xf>
    <xf numFmtId="0" fontId="10" fillId="12" borderId="7"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33" fillId="3" borderId="7" xfId="0" applyFont="1" applyFill="1" applyBorder="1" applyAlignment="1">
      <alignment horizontal="center" vertical="center" wrapText="1"/>
    </xf>
    <xf numFmtId="0" fontId="10" fillId="14" borderId="7" xfId="0" applyFont="1" applyFill="1" applyBorder="1" applyAlignment="1">
      <alignment horizontal="center" vertical="center" wrapText="1"/>
    </xf>
    <xf numFmtId="0" fontId="10" fillId="14" borderId="1"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24" fillId="11" borderId="1" xfId="0" applyFont="1" applyFill="1" applyBorder="1" applyAlignment="1">
      <alignment horizontal="center" vertical="center" wrapText="1"/>
    </xf>
    <xf numFmtId="0" fontId="10" fillId="2" borderId="7" xfId="8" applyFont="1" applyFill="1" applyBorder="1" applyAlignment="1">
      <alignment horizontal="center" vertical="center" wrapText="1"/>
    </xf>
    <xf numFmtId="0" fontId="33" fillId="3" borderId="7" xfId="8" applyFont="1" applyFill="1" applyBorder="1" applyAlignment="1">
      <alignment horizontal="center" vertical="center" wrapText="1"/>
    </xf>
    <xf numFmtId="0" fontId="17" fillId="0" borderId="4" xfId="3" applyFont="1" applyBorder="1" applyAlignment="1">
      <alignment horizontal="center" vertical="center"/>
    </xf>
    <xf numFmtId="0" fontId="98" fillId="9" borderId="4" xfId="3" applyFont="1" applyFill="1" applyBorder="1" applyAlignment="1">
      <alignment horizontal="center" vertical="center" wrapText="1"/>
    </xf>
    <xf numFmtId="0" fontId="22" fillId="9" borderId="12" xfId="3" applyFont="1" applyFill="1" applyBorder="1" applyAlignment="1">
      <alignment horizontal="center" vertical="center" textRotation="90" wrapText="1"/>
    </xf>
    <xf numFmtId="0" fontId="22" fillId="9" borderId="12" xfId="3" applyFont="1" applyFill="1" applyBorder="1" applyAlignment="1">
      <alignment horizontal="center" vertical="center" wrapText="1"/>
    </xf>
    <xf numFmtId="0" fontId="23" fillId="9" borderId="12" xfId="3" applyFont="1" applyFill="1" applyBorder="1" applyAlignment="1">
      <alignment horizontal="center" vertical="center" wrapText="1"/>
    </xf>
    <xf numFmtId="0" fontId="23" fillId="9" borderId="4" xfId="3" applyFont="1" applyFill="1" applyBorder="1" applyAlignment="1">
      <alignment vertical="center" wrapText="1"/>
    </xf>
    <xf numFmtId="0" fontId="99" fillId="0" borderId="2" xfId="3" applyFont="1" applyBorder="1" applyAlignment="1">
      <alignment horizontal="center" vertical="center"/>
    </xf>
    <xf numFmtId="0" fontId="24" fillId="11" borderId="7" xfId="3" applyFont="1" applyFill="1" applyBorder="1" applyAlignment="1">
      <alignment horizontal="center" vertical="center" wrapText="1"/>
    </xf>
    <xf numFmtId="0" fontId="10" fillId="12" borderId="7" xfId="3" applyFont="1" applyFill="1" applyBorder="1" applyAlignment="1">
      <alignment horizontal="center" vertical="center" wrapText="1"/>
    </xf>
    <xf numFmtId="0" fontId="10" fillId="7" borderId="7" xfId="3" applyFont="1" applyFill="1" applyBorder="1" applyAlignment="1">
      <alignment horizontal="center" vertical="center" wrapText="1"/>
    </xf>
    <xf numFmtId="0" fontId="10" fillId="2" borderId="7" xfId="3" applyFont="1" applyFill="1" applyBorder="1" applyAlignment="1">
      <alignment horizontal="center" vertical="center" wrapText="1"/>
    </xf>
    <xf numFmtId="0" fontId="33" fillId="3" borderId="7" xfId="3" applyFont="1" applyFill="1" applyBorder="1" applyAlignment="1">
      <alignment horizontal="center" vertical="center" wrapText="1"/>
    </xf>
    <xf numFmtId="0" fontId="10" fillId="14" borderId="7" xfId="3" applyFont="1" applyFill="1" applyBorder="1" applyAlignment="1">
      <alignment horizontal="center" vertical="center" wrapText="1"/>
    </xf>
    <xf numFmtId="0" fontId="10" fillId="14" borderId="1" xfId="3" applyFont="1" applyFill="1" applyBorder="1" applyAlignment="1">
      <alignment horizontal="center" vertical="center" wrapText="1"/>
    </xf>
    <xf numFmtId="0" fontId="10" fillId="12" borderId="1" xfId="3" applyFont="1" applyFill="1" applyBorder="1" applyAlignment="1">
      <alignment horizontal="center" vertical="center" wrapText="1"/>
    </xf>
    <xf numFmtId="0" fontId="24" fillId="11" borderId="1"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100" fillId="15" borderId="0" xfId="3" applyFont="1" applyFill="1"/>
    <xf numFmtId="0" fontId="39" fillId="15" borderId="6" xfId="3" applyFont="1" applyFill="1" applyBorder="1" applyAlignment="1">
      <alignment horizontal="center" vertical="center"/>
    </xf>
    <xf numFmtId="0" fontId="35" fillId="15" borderId="5" xfId="3" applyFont="1" applyFill="1" applyBorder="1" applyAlignment="1">
      <alignment horizontal="left" vertical="center" wrapText="1"/>
    </xf>
    <xf numFmtId="0" fontId="35" fillId="15" borderId="5" xfId="3" applyFont="1" applyFill="1" applyBorder="1" applyAlignment="1">
      <alignment horizontal="center" vertical="center" wrapText="1"/>
    </xf>
    <xf numFmtId="0" fontId="15" fillId="15" borderId="6" xfId="3" applyFill="1" applyBorder="1" applyAlignment="1">
      <alignment vertical="center" wrapText="1"/>
    </xf>
    <xf numFmtId="0" fontId="93" fillId="9" borderId="4" xfId="3" applyFont="1" applyFill="1" applyBorder="1" applyAlignment="1">
      <alignment horizontal="center" vertical="center" wrapText="1"/>
    </xf>
    <xf numFmtId="0" fontId="15" fillId="15" borderId="5" xfId="3" applyFill="1" applyBorder="1" applyAlignment="1">
      <alignment horizontal="center" vertical="center" wrapText="1"/>
    </xf>
    <xf numFmtId="0" fontId="1" fillId="0" borderId="0" xfId="1" applyAlignment="1">
      <alignment vertical="center" wrapText="1"/>
    </xf>
    <xf numFmtId="0" fontId="1" fillId="3" borderId="0" xfId="1" applyFill="1" applyAlignment="1">
      <alignment vertical="center" wrapText="1"/>
    </xf>
    <xf numFmtId="0" fontId="24" fillId="11" borderId="4" xfId="0" applyFont="1" applyFill="1" applyBorder="1" applyAlignment="1">
      <alignment horizontal="center" vertical="center" wrapText="1"/>
    </xf>
    <xf numFmtId="0" fontId="24" fillId="11" borderId="44" xfId="0" applyFont="1" applyFill="1" applyBorder="1" applyAlignment="1">
      <alignment horizontal="center" vertical="center" wrapText="1"/>
    </xf>
    <xf numFmtId="0" fontId="25" fillId="11" borderId="45" xfId="0" applyFont="1" applyFill="1" applyBorder="1" applyAlignment="1">
      <alignment horizontal="center" vertical="center" wrapText="1"/>
    </xf>
    <xf numFmtId="0" fontId="15" fillId="3" borderId="0" xfId="3" applyFill="1" applyAlignment="1">
      <alignment horizontal="center"/>
    </xf>
    <xf numFmtId="165" fontId="15" fillId="3" borderId="0" xfId="5" applyNumberFormat="1" applyFont="1" applyFill="1" applyBorder="1"/>
    <xf numFmtId="165" fontId="15" fillId="3" borderId="0" xfId="5" applyNumberFormat="1" applyFont="1" applyFill="1" applyBorder="1" applyAlignment="1">
      <alignment horizontal="right"/>
    </xf>
    <xf numFmtId="0" fontId="39" fillId="3" borderId="0" xfId="3" applyFont="1" applyFill="1" applyAlignment="1">
      <alignment horizontal="center" vertical="center"/>
    </xf>
    <xf numFmtId="0" fontId="15" fillId="3" borderId="0" xfId="3" applyFill="1" applyAlignment="1">
      <alignment horizontal="center" vertical="center"/>
    </xf>
    <xf numFmtId="0" fontId="35" fillId="3" borderId="0" xfId="3" applyFont="1" applyFill="1" applyAlignment="1">
      <alignment horizontal="left" vertical="center" wrapText="1"/>
    </xf>
    <xf numFmtId="165" fontId="110" fillId="15" borderId="34" xfId="5" applyNumberFormat="1" applyFont="1" applyFill="1" applyBorder="1" applyAlignment="1">
      <alignment vertical="center"/>
    </xf>
    <xf numFmtId="165" fontId="110" fillId="15" borderId="34" xfId="5" applyNumberFormat="1" applyFont="1" applyFill="1" applyBorder="1"/>
    <xf numFmtId="165" fontId="112" fillId="15" borderId="34" xfId="5" applyNumberFormat="1" applyFont="1" applyFill="1" applyBorder="1" applyAlignment="1">
      <alignment vertical="center"/>
    </xf>
    <xf numFmtId="165" fontId="112" fillId="15" borderId="34" xfId="5" applyNumberFormat="1" applyFont="1" applyFill="1" applyBorder="1"/>
    <xf numFmtId="165" fontId="113" fillId="15" borderId="34" xfId="5" applyNumberFormat="1" applyFont="1" applyFill="1" applyBorder="1" applyAlignment="1">
      <alignment vertical="center"/>
    </xf>
    <xf numFmtId="165" fontId="113" fillId="15" borderId="34" xfId="5" applyNumberFormat="1" applyFont="1" applyFill="1" applyBorder="1"/>
    <xf numFmtId="165" fontId="43" fillId="9" borderId="43" xfId="5" applyNumberFormat="1" applyFont="1" applyFill="1" applyBorder="1" applyAlignment="1">
      <alignment horizontal="center" vertical="center" wrapText="1"/>
    </xf>
    <xf numFmtId="165" fontId="93" fillId="9" borderId="45" xfId="5" applyNumberFormat="1" applyFont="1" applyFill="1" applyBorder="1" applyAlignment="1">
      <alignment horizontal="center" vertical="center" wrapText="1"/>
    </xf>
    <xf numFmtId="0" fontId="10" fillId="0" borderId="6" xfId="0" applyFont="1" applyBorder="1" applyAlignment="1">
      <alignment horizontal="center" vertical="center" wrapText="1"/>
    </xf>
    <xf numFmtId="0" fontId="10" fillId="3" borderId="0" xfId="0" applyFont="1" applyFill="1" applyAlignment="1">
      <alignment horizontal="right" vertical="center" wrapText="1"/>
    </xf>
    <xf numFmtId="0" fontId="1" fillId="0" borderId="0" xfId="1" applyAlignment="1">
      <alignment vertical="center"/>
    </xf>
    <xf numFmtId="0" fontId="1" fillId="3" borderId="0" xfId="1" applyFill="1" applyAlignment="1">
      <alignment vertical="center"/>
    </xf>
    <xf numFmtId="0" fontId="1" fillId="5" borderId="0" xfId="1" applyFill="1" applyAlignment="1">
      <alignment vertical="center" wrapText="1"/>
    </xf>
    <xf numFmtId="0" fontId="1" fillId="5" borderId="0" xfId="1" applyFill="1" applyAlignment="1">
      <alignment vertical="center"/>
    </xf>
    <xf numFmtId="0" fontId="5" fillId="0" borderId="0" xfId="1" applyFont="1" applyAlignment="1">
      <alignment vertical="center"/>
    </xf>
    <xf numFmtId="0" fontId="5" fillId="0" borderId="0" xfId="1" applyFont="1" applyAlignment="1">
      <alignment vertical="center" wrapText="1"/>
    </xf>
    <xf numFmtId="0" fontId="1" fillId="0" borderId="0" xfId="1" applyAlignment="1">
      <alignment horizontal="left" vertical="center" wrapText="1"/>
    </xf>
    <xf numFmtId="0" fontId="1" fillId="18" borderId="0" xfId="1" applyFill="1" applyAlignment="1">
      <alignment vertical="center" wrapText="1"/>
    </xf>
    <xf numFmtId="0" fontId="1" fillId="18" borderId="0" xfId="1" applyFill="1" applyAlignment="1">
      <alignment horizontal="left" vertical="center" wrapText="1"/>
    </xf>
    <xf numFmtId="0" fontId="100" fillId="3" borderId="0" xfId="3" applyFont="1" applyFill="1"/>
    <xf numFmtId="0" fontId="35" fillId="3" borderId="0" xfId="3" applyFont="1" applyFill="1" applyAlignment="1">
      <alignment horizontal="center" vertical="center" wrapText="1"/>
    </xf>
    <xf numFmtId="0" fontId="15" fillId="3" borderId="0" xfId="3" applyFill="1" applyAlignment="1">
      <alignment vertical="center" wrapText="1"/>
    </xf>
    <xf numFmtId="0" fontId="15" fillId="3" borderId="0" xfId="3" applyFill="1" applyAlignment="1">
      <alignment horizontal="center" vertical="center" wrapText="1"/>
    </xf>
    <xf numFmtId="0" fontId="39" fillId="0" borderId="32" xfId="3" applyFont="1" applyBorder="1" applyAlignment="1">
      <alignment horizontal="center" vertical="center"/>
    </xf>
    <xf numFmtId="0" fontId="35" fillId="0" borderId="48" xfId="3" applyFont="1" applyBorder="1" applyAlignment="1">
      <alignment horizontal="left" vertical="center" wrapText="1"/>
    </xf>
    <xf numFmtId="0" fontId="35" fillId="0" borderId="48" xfId="3" applyFont="1" applyBorder="1" applyAlignment="1">
      <alignment horizontal="center" vertical="center" wrapText="1"/>
    </xf>
    <xf numFmtId="0" fontId="15" fillId="3" borderId="32" xfId="3" applyFill="1" applyBorder="1" applyAlignment="1">
      <alignment vertical="center" wrapText="1"/>
    </xf>
    <xf numFmtId="0" fontId="15" fillId="3" borderId="48" xfId="3" applyFill="1" applyBorder="1" applyAlignment="1">
      <alignment horizontal="center" vertical="center" wrapText="1"/>
    </xf>
    <xf numFmtId="0" fontId="17" fillId="15" borderId="51" xfId="3" applyFont="1" applyFill="1" applyBorder="1" applyAlignment="1">
      <alignment vertical="center"/>
    </xf>
    <xf numFmtId="0" fontId="15" fillId="15" borderId="51" xfId="3" applyFill="1" applyBorder="1" applyAlignment="1">
      <alignment vertical="center"/>
    </xf>
    <xf numFmtId="0" fontId="1" fillId="3" borderId="0" xfId="1" applyFill="1" applyAlignment="1">
      <alignment horizontal="left" vertical="center" wrapText="1"/>
    </xf>
    <xf numFmtId="0" fontId="8" fillId="3" borderId="0" xfId="1" applyFont="1" applyFill="1" applyAlignment="1">
      <alignment horizontal="left" vertical="center" wrapText="1"/>
    </xf>
    <xf numFmtId="0" fontId="1" fillId="3" borderId="0" xfId="1" applyFill="1" applyAlignment="1">
      <alignment horizontal="center" vertical="center" wrapText="1"/>
    </xf>
    <xf numFmtId="0" fontId="55" fillId="3" borderId="0" xfId="1" applyFont="1" applyFill="1" applyAlignment="1">
      <alignment horizontal="center" vertical="center" wrapText="1"/>
    </xf>
    <xf numFmtId="0" fontId="118" fillId="0" borderId="0" xfId="0" applyFont="1" applyAlignment="1">
      <alignment horizontal="left" vertical="center" wrapText="1"/>
    </xf>
    <xf numFmtId="0" fontId="2" fillId="2" borderId="51" xfId="0" applyFont="1" applyFill="1" applyBorder="1" applyAlignment="1">
      <alignment horizontal="left" vertical="center" wrapText="1"/>
    </xf>
    <xf numFmtId="0" fontId="2" fillId="16" borderId="51" xfId="0" applyFont="1" applyFill="1" applyBorder="1" applyAlignment="1">
      <alignment horizontal="left" vertical="center" wrapText="1"/>
    </xf>
    <xf numFmtId="0" fontId="0" fillId="0" borderId="51" xfId="0" applyBorder="1" applyAlignment="1">
      <alignment horizontal="left" vertical="center" wrapText="1"/>
    </xf>
    <xf numFmtId="0" fontId="64" fillId="16" borderId="51" xfId="0" applyFont="1" applyFill="1" applyBorder="1" applyAlignment="1">
      <alignment horizontal="left" vertical="center" wrapText="1"/>
    </xf>
    <xf numFmtId="0" fontId="64" fillId="0" borderId="51" xfId="0" applyFont="1" applyBorder="1" applyAlignment="1">
      <alignment horizontal="left" vertical="center" wrapText="1"/>
    </xf>
    <xf numFmtId="0" fontId="63" fillId="0" borderId="51" xfId="0" applyFont="1" applyBorder="1" applyAlignment="1">
      <alignment horizontal="left" vertical="center" wrapText="1"/>
    </xf>
    <xf numFmtId="0" fontId="61" fillId="0" borderId="51" xfId="0" applyFont="1" applyBorder="1" applyAlignment="1">
      <alignment horizontal="left" vertical="center" wrapText="1"/>
    </xf>
    <xf numFmtId="0" fontId="64" fillId="2" borderId="51" xfId="0" applyFont="1" applyFill="1" applyBorder="1" applyAlignment="1">
      <alignment horizontal="left" vertical="center" wrapText="1"/>
    </xf>
    <xf numFmtId="0" fontId="68" fillId="0" borderId="51" xfId="0" applyFont="1" applyBorder="1" applyAlignment="1">
      <alignment horizontal="left" vertical="center" wrapText="1"/>
    </xf>
    <xf numFmtId="0" fontId="4" fillId="0" borderId="51" xfId="0" applyFont="1" applyBorder="1" applyAlignment="1">
      <alignment horizontal="left" vertical="center" wrapText="1"/>
    </xf>
    <xf numFmtId="0" fontId="42" fillId="0" borderId="51" xfId="0" applyFont="1" applyBorder="1" applyAlignment="1">
      <alignment horizontal="left" vertical="center" wrapText="1"/>
    </xf>
    <xf numFmtId="0" fontId="79" fillId="0" borderId="51" xfId="0" applyFont="1" applyBorder="1" applyAlignment="1">
      <alignment horizontal="left" vertical="center" wrapText="1"/>
    </xf>
    <xf numFmtId="0" fontId="39" fillId="0" borderId="51" xfId="0" applyFont="1" applyBorder="1" applyAlignment="1">
      <alignment horizontal="left" vertical="center" wrapText="1"/>
    </xf>
    <xf numFmtId="0" fontId="87" fillId="0" borderId="51" xfId="0" applyFont="1" applyBorder="1" applyAlignment="1">
      <alignment horizontal="left" vertical="center" wrapText="1"/>
    </xf>
    <xf numFmtId="0" fontId="59" fillId="4" borderId="50" xfId="0" applyFont="1" applyFill="1" applyBorder="1" applyAlignment="1">
      <alignment horizontal="left" vertical="center" wrapText="1"/>
    </xf>
    <xf numFmtId="0" fontId="2" fillId="2" borderId="49" xfId="0" applyFont="1" applyFill="1" applyBorder="1" applyAlignment="1">
      <alignment horizontal="left" vertical="center" wrapText="1"/>
    </xf>
    <xf numFmtId="0" fontId="2" fillId="16" borderId="49" xfId="0" applyFont="1" applyFill="1" applyBorder="1" applyAlignment="1">
      <alignment horizontal="left" vertical="center" wrapText="1"/>
    </xf>
    <xf numFmtId="0" fontId="1" fillId="18" borderId="51" xfId="1" applyFill="1" applyBorder="1" applyAlignment="1">
      <alignment horizontal="center" vertical="center" wrapText="1"/>
    </xf>
    <xf numFmtId="0" fontId="0" fillId="0" borderId="0" xfId="0" applyAlignment="1">
      <alignment horizontal="left" vertical="center" wrapText="1"/>
    </xf>
    <xf numFmtId="0" fontId="4" fillId="0" borderId="0" xfId="0" applyFont="1" applyAlignment="1">
      <alignment horizontal="left" vertical="center" wrapText="1"/>
    </xf>
    <xf numFmtId="0" fontId="24" fillId="11" borderId="54" xfId="0" applyFont="1" applyFill="1" applyBorder="1" applyAlignment="1">
      <alignment horizontal="center" vertical="center" wrapText="1"/>
    </xf>
    <xf numFmtId="0" fontId="28" fillId="12" borderId="50" xfId="0" applyFont="1" applyFill="1" applyBorder="1" applyAlignment="1">
      <alignment horizontal="center" vertical="center" wrapText="1"/>
    </xf>
    <xf numFmtId="0" fontId="29" fillId="7" borderId="50" xfId="0" applyFont="1" applyFill="1" applyBorder="1" applyAlignment="1">
      <alignment horizontal="center" vertical="center" wrapText="1"/>
    </xf>
    <xf numFmtId="0" fontId="11" fillId="2" borderId="50" xfId="0" applyFont="1" applyFill="1" applyBorder="1" applyAlignment="1">
      <alignment horizontal="center" vertical="center" wrapText="1"/>
    </xf>
    <xf numFmtId="0" fontId="32" fillId="3" borderId="50" xfId="0" applyFont="1" applyFill="1" applyBorder="1" applyAlignment="1">
      <alignment horizontal="center" vertical="center" wrapText="1"/>
    </xf>
    <xf numFmtId="0" fontId="32" fillId="0" borderId="50" xfId="0" applyFont="1" applyBorder="1" applyAlignment="1">
      <alignment horizontal="center" vertical="center" wrapText="1"/>
    </xf>
    <xf numFmtId="0" fontId="24" fillId="11" borderId="50" xfId="0" applyFont="1" applyFill="1" applyBorder="1" applyAlignment="1">
      <alignment horizontal="center" vertical="center" wrapText="1"/>
    </xf>
    <xf numFmtId="0" fontId="10" fillId="12" borderId="50" xfId="0" applyFont="1" applyFill="1" applyBorder="1" applyAlignment="1">
      <alignment horizontal="center" vertical="center" wrapText="1"/>
    </xf>
    <xf numFmtId="0" fontId="11" fillId="7" borderId="50" xfId="0" applyFont="1" applyFill="1" applyBorder="1" applyAlignment="1">
      <alignment horizontal="center" vertical="center" wrapText="1"/>
    </xf>
    <xf numFmtId="0" fontId="29" fillId="14" borderId="50" xfId="0" applyFont="1" applyFill="1" applyBorder="1" applyAlignment="1">
      <alignment horizontal="center" vertical="center" wrapText="1"/>
    </xf>
    <xf numFmtId="0" fontId="26" fillId="11" borderId="50" xfId="0" applyFont="1" applyFill="1" applyBorder="1" applyAlignment="1">
      <alignment horizontal="center" vertical="center" wrapText="1"/>
    </xf>
    <xf numFmtId="0" fontId="38" fillId="11" borderId="50" xfId="0" applyFont="1" applyFill="1" applyBorder="1" applyAlignment="1">
      <alignment horizontal="center" vertical="center" wrapText="1"/>
    </xf>
    <xf numFmtId="0" fontId="10" fillId="14" borderId="50" xfId="0" applyFont="1" applyFill="1" applyBorder="1" applyAlignment="1">
      <alignment horizontal="center" vertical="center" wrapText="1"/>
    </xf>
    <xf numFmtId="0" fontId="28" fillId="12" borderId="50" xfId="3" applyFont="1" applyFill="1" applyBorder="1" applyAlignment="1">
      <alignment horizontal="center" vertical="center" wrapText="1"/>
    </xf>
    <xf numFmtId="0" fontId="38" fillId="11" borderId="55" xfId="0" applyFont="1" applyFill="1" applyBorder="1" applyAlignment="1">
      <alignment horizontal="center" vertical="center" wrapText="1"/>
    </xf>
    <xf numFmtId="165" fontId="109" fillId="11" borderId="56" xfId="5" applyNumberFormat="1" applyFont="1" applyFill="1" applyBorder="1" applyAlignment="1">
      <alignment horizontal="center" vertical="center" wrapText="1"/>
    </xf>
    <xf numFmtId="165" fontId="111" fillId="12" borderId="57" xfId="5" applyNumberFormat="1" applyFont="1" applyFill="1" applyBorder="1" applyAlignment="1">
      <alignment horizontal="center" vertical="center" wrapText="1"/>
    </xf>
    <xf numFmtId="165" fontId="29" fillId="7" borderId="57" xfId="5" applyNumberFormat="1" applyFont="1" applyFill="1" applyBorder="1" applyAlignment="1">
      <alignment horizontal="center" vertical="center" wrapText="1"/>
    </xf>
    <xf numFmtId="165" fontId="11" fillId="2" borderId="57" xfId="5" applyNumberFormat="1" applyFont="1" applyFill="1" applyBorder="1" applyAlignment="1">
      <alignment horizontal="center" vertical="center" wrapText="1"/>
    </xf>
    <xf numFmtId="165" fontId="28" fillId="12" borderId="57" xfId="5" applyNumberFormat="1" applyFont="1" applyFill="1" applyBorder="1" applyAlignment="1">
      <alignment horizontal="center" vertical="center" wrapText="1"/>
    </xf>
    <xf numFmtId="165" fontId="32" fillId="3" borderId="57" xfId="5" applyNumberFormat="1" applyFont="1" applyFill="1" applyBorder="1" applyAlignment="1">
      <alignment horizontal="center" vertical="center" wrapText="1"/>
    </xf>
    <xf numFmtId="165" fontId="32" fillId="0" borderId="57" xfId="5" applyNumberFormat="1" applyFont="1" applyBorder="1" applyAlignment="1">
      <alignment horizontal="center" vertical="center" wrapText="1"/>
    </xf>
    <xf numFmtId="165" fontId="109" fillId="11" borderId="57" xfId="5" applyNumberFormat="1" applyFont="1" applyFill="1" applyBorder="1" applyAlignment="1">
      <alignment horizontal="center" vertical="center" wrapText="1"/>
    </xf>
    <xf numFmtId="165" fontId="29" fillId="14" borderId="57" xfId="5" applyNumberFormat="1" applyFont="1" applyFill="1" applyBorder="1" applyAlignment="1">
      <alignment horizontal="center" vertical="center" wrapText="1"/>
    </xf>
    <xf numFmtId="165" fontId="26" fillId="11" borderId="57" xfId="5" applyNumberFormat="1" applyFont="1" applyFill="1" applyBorder="1" applyAlignment="1">
      <alignment horizontal="center" vertical="center" wrapText="1"/>
    </xf>
    <xf numFmtId="165" fontId="28" fillId="12" borderId="2" xfId="5" applyNumberFormat="1" applyFont="1" applyFill="1" applyBorder="1" applyAlignment="1">
      <alignment horizontal="center" vertical="center" wrapText="1"/>
    </xf>
    <xf numFmtId="165" fontId="109" fillId="11" borderId="58" xfId="5" applyNumberFormat="1" applyFont="1" applyFill="1" applyBorder="1" applyAlignment="1">
      <alignment horizontal="center" vertical="center" wrapText="1"/>
    </xf>
    <xf numFmtId="165" fontId="109" fillId="11" borderId="59" xfId="5" applyNumberFormat="1" applyFont="1" applyFill="1" applyBorder="1" applyAlignment="1">
      <alignment horizontal="center" vertical="center" wrapText="1"/>
    </xf>
    <xf numFmtId="165" fontId="111" fillId="12" borderId="60" xfId="5" applyNumberFormat="1" applyFont="1" applyFill="1" applyBorder="1" applyAlignment="1">
      <alignment horizontal="center" vertical="center" wrapText="1"/>
    </xf>
    <xf numFmtId="165" fontId="29" fillId="7" borderId="60" xfId="5" applyNumberFormat="1" applyFont="1" applyFill="1" applyBorder="1" applyAlignment="1">
      <alignment horizontal="center" vertical="center" wrapText="1"/>
    </xf>
    <xf numFmtId="165" fontId="11" fillId="2" borderId="60" xfId="5" applyNumberFormat="1" applyFont="1" applyFill="1" applyBorder="1" applyAlignment="1">
      <alignment horizontal="center" vertical="center" wrapText="1"/>
    </xf>
    <xf numFmtId="165" fontId="28" fillId="12" borderId="60" xfId="5" applyNumberFormat="1" applyFont="1" applyFill="1" applyBorder="1" applyAlignment="1">
      <alignment horizontal="center" vertical="center" wrapText="1"/>
    </xf>
    <xf numFmtId="165" fontId="32" fillId="3" borderId="60" xfId="5" applyNumberFormat="1" applyFont="1" applyFill="1" applyBorder="1" applyAlignment="1">
      <alignment horizontal="center" vertical="center" wrapText="1"/>
    </xf>
    <xf numFmtId="165" fontId="32" fillId="0" borderId="60" xfId="5" applyNumberFormat="1" applyFont="1" applyBorder="1" applyAlignment="1">
      <alignment horizontal="center" vertical="center" wrapText="1"/>
    </xf>
    <xf numFmtId="165" fontId="109" fillId="11" borderId="60" xfId="5" applyNumberFormat="1" applyFont="1" applyFill="1" applyBorder="1" applyAlignment="1">
      <alignment horizontal="center" vertical="center" wrapText="1"/>
    </xf>
    <xf numFmtId="165" fontId="29" fillId="14" borderId="60" xfId="5" applyNumberFormat="1" applyFont="1" applyFill="1" applyBorder="1" applyAlignment="1">
      <alignment horizontal="center" vertical="center" wrapText="1"/>
    </xf>
    <xf numFmtId="165" fontId="28" fillId="12" borderId="50" xfId="5" applyNumberFormat="1" applyFont="1" applyFill="1" applyBorder="1" applyAlignment="1">
      <alignment horizontal="center" vertical="center" wrapText="1"/>
    </xf>
    <xf numFmtId="165" fontId="29" fillId="14" borderId="50" xfId="5" applyNumberFormat="1" applyFont="1" applyFill="1" applyBorder="1" applyAlignment="1">
      <alignment horizontal="center" vertical="center" wrapText="1"/>
    </xf>
    <xf numFmtId="165" fontId="26" fillId="11" borderId="60" xfId="5" applyNumberFormat="1" applyFont="1" applyFill="1" applyBorder="1" applyAlignment="1">
      <alignment horizontal="center" vertical="center" wrapText="1"/>
    </xf>
    <xf numFmtId="165" fontId="109" fillId="11" borderId="61" xfId="5" applyNumberFormat="1" applyFont="1" applyFill="1" applyBorder="1" applyAlignment="1">
      <alignment horizontal="center" vertical="center" wrapText="1"/>
    </xf>
    <xf numFmtId="0" fontId="0" fillId="18" borderId="0" xfId="0" applyFill="1" applyAlignment="1">
      <alignment horizontal="left" vertical="center" wrapText="1"/>
    </xf>
    <xf numFmtId="0" fontId="90" fillId="0" borderId="51" xfId="0" applyFont="1" applyBorder="1" applyAlignment="1">
      <alignment horizontal="left" vertical="center" wrapText="1"/>
    </xf>
    <xf numFmtId="0" fontId="7" fillId="0" borderId="51" xfId="0" applyFont="1" applyBorder="1" applyAlignment="1">
      <alignment horizontal="left" vertical="center" wrapText="1"/>
    </xf>
    <xf numFmtId="0" fontId="17" fillId="15" borderId="15" xfId="3" applyFont="1" applyFill="1" applyBorder="1" applyAlignment="1">
      <alignment vertical="center"/>
    </xf>
    <xf numFmtId="0" fontId="53" fillId="4" borderId="0" xfId="1" applyFont="1" applyFill="1" applyAlignment="1">
      <alignment vertical="center" wrapText="1"/>
    </xf>
    <xf numFmtId="165" fontId="17" fillId="15" borderId="20" xfId="5" applyNumberFormat="1" applyFont="1" applyFill="1" applyBorder="1" applyAlignment="1">
      <alignment vertical="center"/>
    </xf>
    <xf numFmtId="165" fontId="18" fillId="16" borderId="62" xfId="5" applyNumberFormat="1" applyFont="1" applyFill="1" applyBorder="1" applyAlignment="1">
      <alignment horizontal="center" vertical="center" wrapText="1"/>
    </xf>
    <xf numFmtId="0" fontId="60" fillId="11" borderId="0" xfId="0" applyFont="1" applyFill="1" applyAlignment="1">
      <alignment horizontal="left" vertical="center" wrapText="1"/>
    </xf>
    <xf numFmtId="0" fontId="60" fillId="11" borderId="51" xfId="0" applyFont="1" applyFill="1" applyBorder="1" applyAlignment="1">
      <alignment horizontal="left" vertical="center" wrapText="1"/>
    </xf>
    <xf numFmtId="0" fontId="60" fillId="11" borderId="49" xfId="0" applyFont="1" applyFill="1" applyBorder="1" applyAlignment="1">
      <alignment horizontal="left" vertical="center" wrapText="1"/>
    </xf>
    <xf numFmtId="0" fontId="17" fillId="15" borderId="51" xfId="3" applyFont="1" applyFill="1" applyBorder="1" applyAlignment="1">
      <alignment horizontal="left" vertical="center" wrapText="1"/>
    </xf>
    <xf numFmtId="0" fontId="45" fillId="12" borderId="0" xfId="0" applyFont="1" applyFill="1" applyAlignment="1">
      <alignment horizontal="left" vertical="center" wrapText="1"/>
    </xf>
    <xf numFmtId="0" fontId="45" fillId="12" borderId="51" xfId="0" applyFont="1" applyFill="1" applyBorder="1" applyAlignment="1">
      <alignment horizontal="left" vertical="center" wrapText="1"/>
    </xf>
    <xf numFmtId="0" fontId="45" fillId="12" borderId="49" xfId="0" applyFont="1" applyFill="1" applyBorder="1" applyAlignment="1">
      <alignment horizontal="left" vertical="center" wrapText="1"/>
    </xf>
    <xf numFmtId="0" fontId="15" fillId="15" borderId="51" xfId="3" applyFill="1" applyBorder="1" applyAlignment="1">
      <alignment horizontal="left" vertical="center" wrapText="1"/>
    </xf>
    <xf numFmtId="0" fontId="2" fillId="7" borderId="5" xfId="0" applyFont="1" applyFill="1" applyBorder="1" applyAlignment="1">
      <alignment horizontal="left" vertical="center" wrapText="1"/>
    </xf>
    <xf numFmtId="0" fontId="2" fillId="7" borderId="51" xfId="0" applyFont="1" applyFill="1" applyBorder="1" applyAlignment="1">
      <alignment horizontal="left" vertical="center" wrapText="1"/>
    </xf>
    <xf numFmtId="0" fontId="2" fillId="7" borderId="49" xfId="0" applyFont="1" applyFill="1" applyBorder="1" applyAlignment="1">
      <alignment horizontal="left" vertical="center" wrapText="1"/>
    </xf>
    <xf numFmtId="0" fontId="2" fillId="7" borderId="0" xfId="0" applyFont="1" applyFill="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16" borderId="5" xfId="0" applyFont="1" applyFill="1" applyBorder="1" applyAlignment="1">
      <alignment horizontal="left" vertical="center" wrapText="1"/>
    </xf>
    <xf numFmtId="0" fontId="2" fillId="16" borderId="0" xfId="0" applyFont="1" applyFill="1" applyAlignment="1">
      <alignment horizontal="left" vertical="center" wrapText="1"/>
    </xf>
    <xf numFmtId="0" fontId="2" fillId="0" borderId="5" xfId="0" applyFont="1" applyBorder="1" applyAlignment="1">
      <alignment horizontal="left" vertical="center" wrapText="1"/>
    </xf>
    <xf numFmtId="0" fontId="0" fillId="0" borderId="49" xfId="0" applyBorder="1" applyAlignment="1">
      <alignment horizontal="left" vertical="center" wrapText="1"/>
    </xf>
    <xf numFmtId="0" fontId="1" fillId="15" borderId="51" xfId="1" applyFill="1" applyBorder="1" applyAlignment="1">
      <alignment horizontal="left" vertical="center" wrapText="1"/>
    </xf>
    <xf numFmtId="0" fontId="5" fillId="0" borderId="0" xfId="1" applyFont="1" applyAlignment="1">
      <alignment horizontal="left" vertical="center" wrapText="1"/>
    </xf>
    <xf numFmtId="0" fontId="5" fillId="15" borderId="51" xfId="1" applyFont="1" applyFill="1" applyBorder="1" applyAlignment="1">
      <alignment horizontal="left" vertical="center" wrapText="1"/>
    </xf>
    <xf numFmtId="0" fontId="45" fillId="12" borderId="5" xfId="0" applyFont="1" applyFill="1" applyBorder="1" applyAlignment="1">
      <alignment horizontal="left" vertical="center" wrapText="1"/>
    </xf>
    <xf numFmtId="0" fontId="1" fillId="5" borderId="0" xfId="1" applyFill="1" applyAlignment="1">
      <alignment horizontal="left" vertical="center" wrapText="1"/>
    </xf>
    <xf numFmtId="0" fontId="0" fillId="18" borderId="51" xfId="0" applyFill="1" applyBorder="1" applyAlignment="1">
      <alignment horizontal="left" vertical="center" wrapText="1"/>
    </xf>
    <xf numFmtId="0" fontId="5" fillId="0" borderId="51" xfId="0" applyFont="1" applyBorder="1" applyAlignment="1">
      <alignment horizontal="left" vertical="center" wrapText="1"/>
    </xf>
    <xf numFmtId="0" fontId="15" fillId="18" borderId="51" xfId="3" applyFill="1" applyBorder="1" applyAlignment="1">
      <alignment horizontal="left" vertical="center" wrapText="1"/>
    </xf>
    <xf numFmtId="0" fontId="65" fillId="0" borderId="5" xfId="0" applyFont="1" applyBorder="1" applyAlignment="1">
      <alignment horizontal="left" vertical="center" wrapText="1"/>
    </xf>
    <xf numFmtId="0" fontId="68" fillId="0" borderId="49" xfId="0" applyFont="1" applyBorder="1" applyAlignment="1">
      <alignment horizontal="left" vertical="center" wrapText="1"/>
    </xf>
    <xf numFmtId="0" fontId="68" fillId="4" borderId="51" xfId="0" applyFont="1" applyFill="1" applyBorder="1" applyAlignment="1">
      <alignment horizontal="left" vertical="center" wrapText="1"/>
    </xf>
    <xf numFmtId="0" fontId="68" fillId="4" borderId="0" xfId="0" applyFont="1" applyFill="1" applyAlignment="1">
      <alignment horizontal="left" vertical="center" wrapText="1"/>
    </xf>
    <xf numFmtId="0" fontId="4" fillId="0" borderId="49" xfId="0" applyFont="1" applyBorder="1" applyAlignment="1">
      <alignment horizontal="left" vertical="center" wrapText="1"/>
    </xf>
    <xf numFmtId="0" fontId="1" fillId="18" borderId="51" xfId="1" applyFill="1" applyBorder="1" applyAlignment="1">
      <alignment horizontal="left" vertical="center" wrapText="1"/>
    </xf>
    <xf numFmtId="0" fontId="55" fillId="18" borderId="0" xfId="1" applyFont="1" applyFill="1" applyAlignment="1">
      <alignment horizontal="left" vertical="center" wrapText="1"/>
    </xf>
    <xf numFmtId="0" fontId="77" fillId="0" borderId="0" xfId="0" applyFont="1" applyAlignment="1">
      <alignment horizontal="left" vertical="center" wrapText="1"/>
    </xf>
    <xf numFmtId="0" fontId="42" fillId="0" borderId="49" xfId="0" applyFont="1" applyBorder="1" applyAlignment="1">
      <alignment horizontal="left" vertical="center" wrapText="1"/>
    </xf>
    <xf numFmtId="0" fontId="77" fillId="0" borderId="51" xfId="0" applyFont="1" applyBorder="1" applyAlignment="1">
      <alignment horizontal="left" vertical="center" wrapText="1"/>
    </xf>
    <xf numFmtId="0" fontId="77" fillId="0" borderId="5" xfId="0" applyFont="1" applyBorder="1" applyAlignment="1">
      <alignment horizontal="left" vertical="center" wrapText="1"/>
    </xf>
    <xf numFmtId="0" fontId="118" fillId="0" borderId="51" xfId="0" applyFont="1" applyBorder="1" applyAlignment="1">
      <alignment horizontal="left" vertical="center" wrapText="1"/>
    </xf>
    <xf numFmtId="0" fontId="77" fillId="18" borderId="51" xfId="0" applyFont="1" applyFill="1" applyBorder="1" applyAlignment="1">
      <alignment horizontal="left" vertical="center" wrapText="1"/>
    </xf>
    <xf numFmtId="0" fontId="77" fillId="18" borderId="0" xfId="0" applyFont="1" applyFill="1" applyAlignment="1">
      <alignment horizontal="left" vertical="center" wrapText="1"/>
    </xf>
    <xf numFmtId="0" fontId="118" fillId="0" borderId="6" xfId="0" applyFont="1" applyBorder="1" applyAlignment="1">
      <alignment horizontal="left" vertical="center" wrapText="1"/>
    </xf>
    <xf numFmtId="0" fontId="2" fillId="18" borderId="51" xfId="0" applyFont="1" applyFill="1" applyBorder="1" applyAlignment="1">
      <alignment horizontal="left" vertical="center" wrapText="1"/>
    </xf>
    <xf numFmtId="0" fontId="2" fillId="18" borderId="0" xfId="0" applyFont="1" applyFill="1" applyAlignment="1">
      <alignment horizontal="left" vertical="center" wrapText="1"/>
    </xf>
    <xf numFmtId="0" fontId="1" fillId="0" borderId="6" xfId="1" applyBorder="1" applyAlignment="1">
      <alignment horizontal="left" vertical="center" wrapText="1"/>
    </xf>
    <xf numFmtId="165" fontId="74" fillId="4" borderId="0" xfId="5" applyNumberFormat="1" applyFont="1" applyFill="1" applyAlignment="1" applyProtection="1">
      <alignment horizontal="center" vertical="center" wrapText="1"/>
      <protection locked="0"/>
    </xf>
    <xf numFmtId="165" fontId="75" fillId="4" borderId="9" xfId="5" applyNumberFormat="1" applyFont="1" applyFill="1" applyBorder="1" applyAlignment="1" applyProtection="1">
      <alignment horizontal="center" vertical="center" wrapText="1"/>
      <protection locked="0"/>
    </xf>
    <xf numFmtId="4" fontId="13" fillId="11" borderId="0" xfId="5" applyNumberFormat="1" applyFont="1" applyFill="1" applyAlignment="1" applyProtection="1">
      <alignment horizontal="left" vertical="center" wrapText="1"/>
      <protection locked="0"/>
    </xf>
    <xf numFmtId="4" fontId="13" fillId="12" borderId="0" xfId="5" applyNumberFormat="1" applyFont="1" applyFill="1" applyAlignment="1" applyProtection="1">
      <alignment horizontal="left" vertical="center" wrapText="1"/>
      <protection locked="0"/>
    </xf>
    <xf numFmtId="4" fontId="13" fillId="7" borderId="0" xfId="5" applyNumberFormat="1" applyFont="1" applyFill="1" applyBorder="1" applyAlignment="1" applyProtection="1">
      <alignment horizontal="left" vertical="center" wrapText="1"/>
      <protection locked="0"/>
    </xf>
    <xf numFmtId="4" fontId="13" fillId="2" borderId="0" xfId="5" applyNumberFormat="1" applyFont="1" applyFill="1" applyBorder="1" applyAlignment="1" applyProtection="1">
      <alignment horizontal="left" vertical="center" wrapText="1"/>
      <protection locked="0"/>
    </xf>
    <xf numFmtId="4" fontId="13" fillId="16" borderId="0" xfId="5" applyNumberFormat="1" applyFont="1" applyFill="1" applyBorder="1" applyAlignment="1" applyProtection="1">
      <alignment horizontal="left" vertical="center" wrapText="1"/>
      <protection locked="0"/>
    </xf>
    <xf numFmtId="3" fontId="0" fillId="0" borderId="0" xfId="5" applyNumberFormat="1" applyFont="1" applyBorder="1" applyAlignment="1" applyProtection="1">
      <alignment horizontal="left" vertical="center" wrapText="1"/>
      <protection locked="0"/>
    </xf>
    <xf numFmtId="4" fontId="13" fillId="12" borderId="0" xfId="5" applyNumberFormat="1" applyFont="1" applyFill="1" applyBorder="1" applyAlignment="1" applyProtection="1">
      <alignment horizontal="left" vertical="center" wrapText="1"/>
      <protection locked="0"/>
    </xf>
    <xf numFmtId="4" fontId="44" fillId="18" borderId="0" xfId="5" applyNumberFormat="1" applyFont="1" applyFill="1" applyBorder="1" applyAlignment="1" applyProtection="1">
      <alignment horizontal="left" vertical="center" wrapText="1"/>
      <protection locked="0"/>
    </xf>
    <xf numFmtId="3" fontId="0" fillId="18" borderId="0" xfId="5" applyNumberFormat="1" applyFont="1" applyFill="1" applyBorder="1" applyAlignment="1" applyProtection="1">
      <alignment horizontal="left" vertical="center" wrapText="1"/>
      <protection locked="0"/>
    </xf>
    <xf numFmtId="4" fontId="44" fillId="0" borderId="0" xfId="5" applyNumberFormat="1" applyFont="1" applyBorder="1" applyAlignment="1" applyProtection="1">
      <alignment horizontal="left" vertical="center" wrapText="1"/>
      <protection locked="0"/>
    </xf>
    <xf numFmtId="4" fontId="76" fillId="0" borderId="0" xfId="5" applyNumberFormat="1" applyFont="1" applyBorder="1" applyAlignment="1" applyProtection="1">
      <alignment horizontal="left" vertical="center" wrapText="1"/>
      <protection locked="0"/>
    </xf>
    <xf numFmtId="3" fontId="44" fillId="18" borderId="0" xfId="5" applyNumberFormat="1" applyFont="1" applyFill="1" applyBorder="1" applyAlignment="1" applyProtection="1">
      <alignment horizontal="left" vertical="center" wrapText="1"/>
      <protection locked="0"/>
    </xf>
    <xf numFmtId="4" fontId="44" fillId="18" borderId="0" xfId="5" applyNumberFormat="1" applyFont="1" applyFill="1" applyAlignment="1" applyProtection="1">
      <alignment horizontal="left" vertical="center" wrapText="1"/>
      <protection locked="0"/>
    </xf>
    <xf numFmtId="4" fontId="60" fillId="11" borderId="0" xfId="0" applyNumberFormat="1" applyFont="1" applyFill="1" applyAlignment="1" applyProtection="1">
      <alignment horizontal="left" vertical="center" wrapText="1"/>
      <protection locked="0"/>
    </xf>
    <xf numFmtId="4" fontId="45" fillId="12" borderId="0" xfId="0" applyNumberFormat="1" applyFont="1" applyFill="1" applyAlignment="1" applyProtection="1">
      <alignment horizontal="left" vertical="center" wrapText="1"/>
      <protection locked="0"/>
    </xf>
    <xf numFmtId="4" fontId="2" fillId="7" borderId="0" xfId="0" applyNumberFormat="1" applyFont="1" applyFill="1" applyAlignment="1" applyProtection="1">
      <alignment horizontal="left" vertical="center" wrapText="1"/>
      <protection locked="0"/>
    </xf>
    <xf numFmtId="4" fontId="2" fillId="2" borderId="0" xfId="0" applyNumberFormat="1" applyFont="1" applyFill="1" applyAlignment="1" applyProtection="1">
      <alignment horizontal="left" vertical="center" wrapText="1"/>
      <protection locked="0"/>
    </xf>
    <xf numFmtId="4" fontId="2" fillId="16" borderId="0" xfId="0" applyNumberFormat="1" applyFont="1" applyFill="1" applyAlignment="1" applyProtection="1">
      <alignment horizontal="left" vertical="center" wrapText="1"/>
      <protection locked="0"/>
    </xf>
    <xf numFmtId="4" fontId="77" fillId="0" borderId="0" xfId="0" applyNumberFormat="1" applyFont="1" applyAlignment="1" applyProtection="1">
      <alignment horizontal="left" vertical="center" wrapText="1"/>
      <protection locked="0"/>
    </xf>
    <xf numFmtId="3" fontId="4" fillId="0" borderId="0" xfId="5" applyNumberFormat="1" applyFont="1" applyFill="1" applyBorder="1" applyAlignment="1" applyProtection="1">
      <alignment horizontal="left" vertical="center" wrapText="1"/>
      <protection locked="0"/>
    </xf>
    <xf numFmtId="4" fontId="4" fillId="18" borderId="0" xfId="5" applyNumberFormat="1" applyFont="1" applyFill="1" applyAlignment="1" applyProtection="1">
      <alignment horizontal="left" vertical="center" wrapText="1"/>
      <protection locked="0"/>
    </xf>
    <xf numFmtId="3" fontId="4" fillId="0" borderId="0" xfId="5" applyNumberFormat="1" applyFont="1" applyBorder="1" applyAlignment="1" applyProtection="1">
      <alignment horizontal="left" vertical="center" wrapText="1"/>
      <protection locked="0"/>
    </xf>
    <xf numFmtId="3" fontId="4" fillId="18" borderId="0" xfId="5" applyNumberFormat="1" applyFont="1" applyFill="1" applyBorder="1" applyAlignment="1" applyProtection="1">
      <alignment horizontal="left" vertical="center" wrapText="1"/>
      <protection locked="0"/>
    </xf>
    <xf numFmtId="4" fontId="77" fillId="18" borderId="0" xfId="0" applyNumberFormat="1" applyFont="1" applyFill="1" applyAlignment="1" applyProtection="1">
      <alignment horizontal="left" vertical="center" wrapText="1"/>
      <protection locked="0"/>
    </xf>
    <xf numFmtId="4" fontId="2" fillId="18" borderId="0" xfId="0" applyNumberFormat="1" applyFont="1" applyFill="1" applyAlignment="1" applyProtection="1">
      <alignment horizontal="left" vertical="center" wrapText="1"/>
      <protection locked="0"/>
    </xf>
    <xf numFmtId="43" fontId="44" fillId="18" borderId="0" xfId="5" applyFont="1" applyFill="1" applyAlignment="1" applyProtection="1">
      <alignment horizontal="right" vertical="center" wrapText="1"/>
      <protection locked="0"/>
    </xf>
    <xf numFmtId="43" fontId="44" fillId="3" borderId="0" xfId="5" applyFont="1" applyFill="1" applyBorder="1" applyAlignment="1" applyProtection="1">
      <alignment horizontal="right" vertical="center" wrapText="1"/>
      <protection locked="0"/>
    </xf>
    <xf numFmtId="0" fontId="0" fillId="0" borderId="0" xfId="0" applyProtection="1">
      <protection locked="0"/>
    </xf>
    <xf numFmtId="0" fontId="0" fillId="3" borderId="0" xfId="0" applyFill="1" applyProtection="1">
      <protection locked="0"/>
    </xf>
    <xf numFmtId="0" fontId="104" fillId="3" borderId="0" xfId="0" applyFont="1" applyFill="1" applyProtection="1">
      <protection locked="0"/>
    </xf>
    <xf numFmtId="0" fontId="0" fillId="0" borderId="0" xfId="0" applyAlignment="1" applyProtection="1">
      <alignment horizontal="right"/>
      <protection locked="0"/>
    </xf>
    <xf numFmtId="0" fontId="23" fillId="9" borderId="4" xfId="0" applyFont="1" applyFill="1" applyBorder="1" applyAlignment="1" applyProtection="1">
      <alignment vertical="center" wrapText="1"/>
      <protection locked="0"/>
    </xf>
    <xf numFmtId="0" fontId="26" fillId="11" borderId="1" xfId="0" applyFont="1" applyFill="1" applyBorder="1" applyAlignment="1" applyProtection="1">
      <alignment horizontal="left" vertical="center" wrapText="1"/>
      <protection locked="0"/>
    </xf>
    <xf numFmtId="0" fontId="28" fillId="12" borderId="1" xfId="0" applyFont="1" applyFill="1" applyBorder="1" applyAlignment="1" applyProtection="1">
      <alignment horizontal="left" vertical="center" wrapText="1"/>
      <protection locked="0"/>
    </xf>
    <xf numFmtId="0" fontId="29" fillId="7" borderId="1" xfId="0" applyFont="1" applyFill="1" applyBorder="1" applyAlignment="1" applyProtection="1">
      <alignment horizontal="left" vertical="center" wrapText="1"/>
      <protection locked="0"/>
    </xf>
    <xf numFmtId="0" fontId="11" fillId="2" borderId="1" xfId="0" applyFont="1" applyFill="1" applyBorder="1" applyAlignment="1" applyProtection="1">
      <alignment horizontal="left" vertical="center" wrapText="1"/>
      <protection locked="0"/>
    </xf>
    <xf numFmtId="0" fontId="32" fillId="3" borderId="1" xfId="0" applyFont="1" applyFill="1" applyBorder="1" applyAlignment="1" applyProtection="1">
      <alignment horizontal="left" vertical="center" wrapText="1"/>
      <protection locked="0"/>
    </xf>
    <xf numFmtId="0" fontId="32" fillId="0" borderId="1" xfId="0" applyFont="1" applyBorder="1" applyAlignment="1" applyProtection="1">
      <alignment horizontal="left" vertical="center" wrapText="1"/>
      <protection locked="0"/>
    </xf>
    <xf numFmtId="0" fontId="29" fillId="14" borderId="1" xfId="0" applyFont="1" applyFill="1" applyBorder="1" applyAlignment="1" applyProtection="1">
      <alignment horizontal="left" vertical="center" wrapText="1"/>
      <protection locked="0"/>
    </xf>
    <xf numFmtId="0" fontId="28" fillId="12" borderId="1" xfId="3" applyFont="1" applyFill="1" applyBorder="1" applyAlignment="1" applyProtection="1">
      <alignment horizontal="left" vertical="center" wrapText="1"/>
      <protection locked="0"/>
    </xf>
    <xf numFmtId="0" fontId="29" fillId="7" borderId="1" xfId="3" applyFont="1" applyFill="1" applyBorder="1" applyAlignment="1" applyProtection="1">
      <alignment horizontal="left" vertical="center" wrapText="1"/>
      <protection locked="0"/>
    </xf>
    <xf numFmtId="0" fontId="114" fillId="7" borderId="1" xfId="0" applyFont="1" applyFill="1" applyBorder="1" applyAlignment="1" applyProtection="1">
      <alignment horizontal="left" vertical="center" wrapText="1"/>
      <protection locked="0"/>
    </xf>
    <xf numFmtId="0" fontId="36" fillId="2" borderId="1" xfId="0" applyFont="1" applyFill="1" applyBorder="1" applyAlignment="1" applyProtection="1">
      <alignment horizontal="left" vertical="center" wrapText="1"/>
      <protection locked="0"/>
    </xf>
    <xf numFmtId="0" fontId="11" fillId="2" borderId="1" xfId="3" applyFont="1" applyFill="1" applyBorder="1" applyAlignment="1" applyProtection="1">
      <alignment horizontal="left" vertical="center" wrapText="1"/>
      <protection locked="0"/>
    </xf>
    <xf numFmtId="0" fontId="32" fillId="3" borderId="1" xfId="3" applyFont="1" applyFill="1" applyBorder="1" applyAlignment="1" applyProtection="1">
      <alignment horizontal="left" vertical="center" wrapText="1"/>
      <protection locked="0"/>
    </xf>
    <xf numFmtId="0" fontId="29" fillId="14" borderId="1" xfId="3" applyFont="1" applyFill="1" applyBorder="1" applyAlignment="1" applyProtection="1">
      <alignment horizontal="left" vertical="center" wrapText="1"/>
      <protection locked="0"/>
    </xf>
    <xf numFmtId="0" fontId="28" fillId="12" borderId="1" xfId="0" applyFont="1" applyFill="1" applyBorder="1" applyAlignment="1" applyProtection="1">
      <alignment horizontal="left" vertical="center"/>
      <protection locked="0"/>
    </xf>
    <xf numFmtId="0" fontId="38" fillId="11" borderId="1" xfId="0" applyFont="1" applyFill="1" applyBorder="1" applyAlignment="1" applyProtection="1">
      <alignment horizontal="left" vertical="center" wrapText="1"/>
      <protection locked="0"/>
    </xf>
    <xf numFmtId="0" fontId="26" fillId="11" borderId="4" xfId="0" applyFont="1" applyFill="1" applyBorder="1" applyAlignment="1" applyProtection="1">
      <alignment horizontal="left" vertical="center" wrapText="1"/>
      <protection locked="0"/>
    </xf>
    <xf numFmtId="0" fontId="35" fillId="3" borderId="0" xfId="3" applyFont="1" applyFill="1" applyAlignment="1" applyProtection="1">
      <alignment horizontal="left" vertical="center" wrapText="1"/>
      <protection locked="0"/>
    </xf>
    <xf numFmtId="165" fontId="54" fillId="4" borderId="0" xfId="5" applyNumberFormat="1" applyFont="1" applyFill="1" applyAlignment="1" applyProtection="1">
      <alignment horizontal="center" vertical="center" wrapText="1"/>
      <protection locked="0"/>
    </xf>
    <xf numFmtId="165" fontId="52" fillId="9" borderId="36" xfId="5" applyNumberFormat="1" applyFont="1" applyFill="1" applyBorder="1" applyAlignment="1" applyProtection="1">
      <alignment horizontal="center" vertical="center" wrapText="1"/>
      <protection locked="0"/>
    </xf>
    <xf numFmtId="165" fontId="93" fillId="9" borderId="46" xfId="5" applyNumberFormat="1" applyFont="1" applyFill="1" applyBorder="1" applyAlignment="1" applyProtection="1">
      <alignment horizontal="center" vertical="center" wrapText="1"/>
      <protection locked="0"/>
    </xf>
    <xf numFmtId="165" fontId="109" fillId="11" borderId="36" xfId="5" applyNumberFormat="1" applyFont="1" applyFill="1" applyBorder="1" applyAlignment="1" applyProtection="1">
      <alignment horizontal="center" vertical="center" wrapText="1"/>
      <protection locked="0"/>
    </xf>
    <xf numFmtId="165" fontId="111" fillId="12" borderId="35" xfId="5" applyNumberFormat="1" applyFont="1" applyFill="1" applyBorder="1" applyAlignment="1" applyProtection="1">
      <alignment horizontal="center" vertical="center" wrapText="1"/>
      <protection locked="0"/>
    </xf>
    <xf numFmtId="165" fontId="29" fillId="7" borderId="35" xfId="5" applyNumberFormat="1" applyFont="1" applyFill="1" applyBorder="1" applyAlignment="1" applyProtection="1">
      <alignment horizontal="center" vertical="center" wrapText="1"/>
      <protection locked="0"/>
    </xf>
    <xf numFmtId="165" fontId="11" fillId="2" borderId="35" xfId="5" applyNumberFormat="1" applyFont="1" applyFill="1" applyBorder="1" applyAlignment="1" applyProtection="1">
      <alignment horizontal="center" vertical="center" wrapText="1"/>
      <protection locked="0"/>
    </xf>
    <xf numFmtId="165" fontId="28" fillId="12" borderId="35" xfId="5" applyNumberFormat="1" applyFont="1" applyFill="1" applyBorder="1" applyAlignment="1" applyProtection="1">
      <alignment horizontal="center" vertical="center" wrapText="1"/>
      <protection locked="0"/>
    </xf>
    <xf numFmtId="165" fontId="32" fillId="3" borderId="35" xfId="5" applyNumberFormat="1" applyFont="1" applyFill="1" applyBorder="1" applyAlignment="1" applyProtection="1">
      <alignment horizontal="center" vertical="center" wrapText="1"/>
      <protection locked="0"/>
    </xf>
    <xf numFmtId="165" fontId="32" fillId="0" borderId="35" xfId="5" applyNumberFormat="1" applyFont="1" applyBorder="1" applyAlignment="1" applyProtection="1">
      <alignment horizontal="center" vertical="center" wrapText="1"/>
      <protection locked="0"/>
    </xf>
    <xf numFmtId="165" fontId="109" fillId="11" borderId="35" xfId="5" applyNumberFormat="1" applyFont="1" applyFill="1" applyBorder="1" applyAlignment="1" applyProtection="1">
      <alignment horizontal="center" vertical="center" wrapText="1"/>
      <protection locked="0"/>
    </xf>
    <xf numFmtId="165" fontId="29" fillId="14" borderId="35" xfId="5" applyNumberFormat="1" applyFont="1" applyFill="1" applyBorder="1" applyAlignment="1" applyProtection="1">
      <alignment horizontal="center" vertical="center" wrapText="1"/>
      <protection locked="0"/>
    </xf>
    <xf numFmtId="165" fontId="28" fillId="12" borderId="47" xfId="5" applyNumberFormat="1" applyFont="1" applyFill="1" applyBorder="1" applyAlignment="1" applyProtection="1">
      <alignment horizontal="center" vertical="center" wrapText="1"/>
      <protection locked="0"/>
    </xf>
    <xf numFmtId="165" fontId="29" fillId="14" borderId="47" xfId="5" applyNumberFormat="1" applyFont="1" applyFill="1" applyBorder="1" applyAlignment="1" applyProtection="1">
      <alignment horizontal="center" vertical="center" wrapText="1"/>
      <protection locked="0"/>
    </xf>
    <xf numFmtId="165" fontId="11" fillId="2" borderId="57" xfId="5" applyNumberFormat="1" applyFont="1" applyFill="1" applyBorder="1" applyAlignment="1" applyProtection="1">
      <alignment horizontal="center" vertical="center" wrapText="1"/>
      <protection locked="0"/>
    </xf>
    <xf numFmtId="165" fontId="26" fillId="11" borderId="35" xfId="5" applyNumberFormat="1" applyFont="1" applyFill="1" applyBorder="1" applyAlignment="1" applyProtection="1">
      <alignment horizontal="center" vertical="center" wrapText="1"/>
      <protection locked="0"/>
    </xf>
    <xf numFmtId="165" fontId="109" fillId="11" borderId="46" xfId="5" applyNumberFormat="1" applyFont="1" applyFill="1" applyBorder="1" applyAlignment="1" applyProtection="1">
      <alignment horizontal="center" vertical="center" wrapText="1"/>
      <protection locked="0"/>
    </xf>
    <xf numFmtId="165" fontId="15" fillId="3" borderId="0" xfId="5" applyNumberFormat="1" applyFont="1" applyFill="1" applyBorder="1" applyProtection="1">
      <protection locked="0"/>
    </xf>
    <xf numFmtId="0" fontId="25" fillId="11" borderId="13" xfId="3" applyFont="1" applyFill="1" applyBorder="1" applyAlignment="1">
      <alignment horizontal="center" vertical="center" wrapText="1"/>
    </xf>
    <xf numFmtId="0" fontId="24" fillId="11" borderId="47" xfId="3" applyFont="1" applyFill="1" applyBorder="1" applyAlignment="1">
      <alignment horizontal="left" vertical="center" wrapText="1"/>
    </xf>
    <xf numFmtId="0" fontId="11" fillId="12" borderId="47" xfId="3" applyFont="1" applyFill="1" applyBorder="1" applyAlignment="1">
      <alignment horizontal="left" vertical="center" wrapText="1"/>
    </xf>
    <xf numFmtId="0" fontId="28" fillId="12" borderId="13" xfId="3" applyFont="1" applyFill="1" applyBorder="1" applyAlignment="1">
      <alignment horizontal="center" vertical="center" wrapText="1"/>
    </xf>
    <xf numFmtId="0" fontId="11" fillId="7" borderId="47" xfId="3" applyFont="1" applyFill="1" applyBorder="1" applyAlignment="1">
      <alignment horizontal="left" vertical="center" wrapText="1"/>
    </xf>
    <xf numFmtId="0" fontId="29" fillId="7" borderId="13" xfId="3" applyFont="1" applyFill="1" applyBorder="1" applyAlignment="1">
      <alignment horizontal="center" vertical="center" wrapText="1"/>
    </xf>
    <xf numFmtId="0" fontId="11" fillId="3" borderId="47" xfId="3" applyFont="1" applyFill="1" applyBorder="1" applyAlignment="1">
      <alignment horizontal="left" vertical="center" wrapText="1"/>
    </xf>
    <xf numFmtId="0" fontId="32" fillId="3" borderId="47" xfId="3" applyFont="1" applyFill="1" applyBorder="1" applyAlignment="1">
      <alignment horizontal="left" vertical="center" wrapText="1"/>
    </xf>
    <xf numFmtId="0" fontId="32" fillId="3" borderId="13" xfId="3" applyFont="1" applyFill="1" applyBorder="1" applyAlignment="1">
      <alignment horizontal="left" vertical="center" wrapText="1"/>
    </xf>
    <xf numFmtId="0" fontId="9" fillId="0" borderId="13" xfId="3" applyFont="1" applyBorder="1" applyAlignment="1">
      <alignment horizontal="center" vertical="center"/>
    </xf>
    <xf numFmtId="0" fontId="11" fillId="2" borderId="47" xfId="3" applyFont="1" applyFill="1" applyBorder="1" applyAlignment="1">
      <alignment horizontal="left" vertical="center" wrapText="1"/>
    </xf>
    <xf numFmtId="0" fontId="10" fillId="12" borderId="47" xfId="3" applyFont="1" applyFill="1" applyBorder="1" applyAlignment="1">
      <alignment horizontal="left" vertical="center" wrapText="1"/>
    </xf>
    <xf numFmtId="0" fontId="32" fillId="3" borderId="13" xfId="3" applyFont="1" applyFill="1" applyBorder="1" applyAlignment="1">
      <alignment horizontal="center" vertical="center" wrapText="1"/>
    </xf>
    <xf numFmtId="0" fontId="33" fillId="0" borderId="13" xfId="3" applyFont="1" applyBorder="1" applyAlignment="1">
      <alignment horizontal="center" vertical="center" wrapText="1"/>
    </xf>
    <xf numFmtId="0" fontId="11" fillId="0" borderId="47" xfId="3" applyFont="1" applyBorder="1" applyAlignment="1">
      <alignment horizontal="left" vertical="center" wrapText="1"/>
    </xf>
    <xf numFmtId="0" fontId="32" fillId="0" borderId="13" xfId="3" applyFont="1" applyBorder="1" applyAlignment="1">
      <alignment horizontal="center" vertical="center" wrapText="1"/>
    </xf>
    <xf numFmtId="0" fontId="31" fillId="7" borderId="47" xfId="3" applyFont="1" applyFill="1" applyBorder="1" applyAlignment="1">
      <alignment horizontal="left" vertical="center" wrapText="1"/>
    </xf>
    <xf numFmtId="0" fontId="32" fillId="2" borderId="13" xfId="3" applyFont="1" applyFill="1" applyBorder="1" applyAlignment="1">
      <alignment horizontal="center" vertical="center" wrapText="1"/>
    </xf>
    <xf numFmtId="0" fontId="11" fillId="0" borderId="47" xfId="3" applyFont="1" applyBorder="1" applyAlignment="1">
      <alignment vertical="center" wrapText="1"/>
    </xf>
    <xf numFmtId="0" fontId="10" fillId="3" borderId="13" xfId="3" applyFont="1" applyFill="1" applyBorder="1" applyAlignment="1">
      <alignment horizontal="center" vertical="center" wrapText="1"/>
    </xf>
    <xf numFmtId="0" fontId="10" fillId="13" borderId="13" xfId="3" applyFont="1" applyFill="1" applyBorder="1" applyAlignment="1">
      <alignment horizontal="center" vertical="center" wrapText="1"/>
    </xf>
    <xf numFmtId="0" fontId="11" fillId="14" borderId="47" xfId="3" applyFont="1" applyFill="1" applyBorder="1" applyAlignment="1">
      <alignment horizontal="left" vertical="center" wrapText="1"/>
    </xf>
    <xf numFmtId="0" fontId="34" fillId="0" borderId="47" xfId="3" applyFont="1" applyBorder="1" applyAlignment="1">
      <alignment vertical="center" wrapText="1"/>
    </xf>
    <xf numFmtId="0" fontId="34" fillId="0" borderId="13" xfId="3" applyFont="1" applyBorder="1" applyAlignment="1">
      <alignment horizontal="center" vertical="center" wrapText="1"/>
    </xf>
    <xf numFmtId="0" fontId="11" fillId="14" borderId="13" xfId="3" applyFont="1" applyFill="1" applyBorder="1" applyAlignment="1">
      <alignment horizontal="center" vertical="center" wrapText="1"/>
    </xf>
    <xf numFmtId="0" fontId="15" fillId="0" borderId="7" xfId="3" applyBorder="1" applyAlignment="1">
      <alignment horizontal="center" vertical="center"/>
    </xf>
    <xf numFmtId="0" fontId="15" fillId="3" borderId="7" xfId="3" applyFill="1" applyBorder="1" applyAlignment="1">
      <alignment horizontal="center" vertical="center"/>
    </xf>
    <xf numFmtId="0" fontId="10" fillId="14" borderId="47" xfId="3" applyFont="1" applyFill="1" applyBorder="1" applyAlignment="1">
      <alignment horizontal="left" vertical="center" wrapText="1"/>
    </xf>
    <xf numFmtId="0" fontId="35" fillId="0" borderId="13" xfId="3" applyFont="1" applyBorder="1" applyAlignment="1">
      <alignment horizontal="center" vertical="center" wrapText="1"/>
    </xf>
    <xf numFmtId="0" fontId="11" fillId="2" borderId="13" xfId="3" applyFont="1" applyFill="1" applyBorder="1" applyAlignment="1">
      <alignment horizontal="left" vertical="center" wrapText="1"/>
    </xf>
    <xf numFmtId="0" fontId="34" fillId="0" borderId="13" xfId="3" applyFont="1" applyBorder="1" applyAlignment="1">
      <alignment vertical="center" wrapText="1"/>
    </xf>
    <xf numFmtId="0" fontId="10" fillId="2" borderId="3" xfId="3" applyFont="1" applyFill="1" applyBorder="1" applyAlignment="1">
      <alignment horizontal="center" vertical="center" wrapText="1"/>
    </xf>
    <xf numFmtId="0" fontId="11" fillId="7" borderId="13" xfId="3" applyFont="1" applyFill="1" applyBorder="1" applyAlignment="1">
      <alignment horizontal="center" vertical="center" wrapText="1"/>
    </xf>
    <xf numFmtId="0" fontId="29" fillId="14" borderId="13" xfId="3" applyFont="1" applyFill="1" applyBorder="1" applyAlignment="1">
      <alignment horizontal="center" vertical="center" wrapText="1"/>
    </xf>
    <xf numFmtId="0" fontId="26" fillId="11" borderId="13" xfId="3" applyFont="1" applyFill="1" applyBorder="1" applyAlignment="1">
      <alignment horizontal="center" vertical="center" wrapText="1"/>
    </xf>
    <xf numFmtId="0" fontId="15" fillId="3" borderId="13" xfId="3" applyFill="1" applyBorder="1" applyAlignment="1">
      <alignment horizontal="center"/>
    </xf>
    <xf numFmtId="0" fontId="28" fillId="12" borderId="47" xfId="3" applyFont="1" applyFill="1" applyBorder="1" applyAlignment="1">
      <alignment horizontal="left" vertical="center" wrapText="1"/>
    </xf>
    <xf numFmtId="0" fontId="38" fillId="11" borderId="13" xfId="3" applyFont="1" applyFill="1" applyBorder="1" applyAlignment="1">
      <alignment horizontal="center" vertical="center" wrapText="1"/>
    </xf>
    <xf numFmtId="0" fontId="29" fillId="7" borderId="47" xfId="3" applyFont="1" applyFill="1" applyBorder="1" applyAlignment="1">
      <alignment horizontal="left" vertical="center" wrapText="1"/>
    </xf>
    <xf numFmtId="0" fontId="36" fillId="2" borderId="47" xfId="3" applyFont="1" applyFill="1" applyBorder="1" applyAlignment="1">
      <alignment horizontal="left" vertical="center" wrapText="1"/>
    </xf>
    <xf numFmtId="0" fontId="36" fillId="2" borderId="13" xfId="3" applyFont="1" applyFill="1" applyBorder="1" applyAlignment="1">
      <alignment horizontal="center" vertical="center" wrapText="1"/>
    </xf>
    <xf numFmtId="0" fontId="15" fillId="0" borderId="3" xfId="3" applyBorder="1" applyAlignment="1">
      <alignment horizontal="center" vertical="center"/>
    </xf>
    <xf numFmtId="0" fontId="32" fillId="2" borderId="47" xfId="3" applyFont="1" applyFill="1" applyBorder="1" applyAlignment="1">
      <alignment horizontal="left" vertical="center" wrapText="1"/>
    </xf>
    <xf numFmtId="0" fontId="15" fillId="15" borderId="6" xfId="3" applyFill="1" applyBorder="1" applyAlignment="1">
      <alignment horizontal="center" vertical="center"/>
    </xf>
    <xf numFmtId="0" fontId="15" fillId="0" borderId="32" xfId="3" applyBorder="1" applyAlignment="1">
      <alignment horizontal="center" vertical="center"/>
    </xf>
    <xf numFmtId="0" fontId="56" fillId="2" borderId="1" xfId="1" applyFont="1" applyFill="1" applyBorder="1" applyAlignment="1">
      <alignment horizontal="center" vertical="center" wrapText="1"/>
    </xf>
    <xf numFmtId="0" fontId="56" fillId="2" borderId="2" xfId="1" applyFont="1" applyFill="1" applyBorder="1" applyAlignment="1">
      <alignment horizontal="center" vertical="center" wrapText="1"/>
    </xf>
    <xf numFmtId="0" fontId="56" fillId="2" borderId="3" xfId="1" applyFont="1" applyFill="1" applyBorder="1" applyAlignment="1">
      <alignment horizontal="center" vertical="center" wrapText="1"/>
    </xf>
    <xf numFmtId="0" fontId="56" fillId="2" borderId="1" xfId="1" applyFont="1" applyFill="1" applyBorder="1" applyAlignment="1">
      <alignment horizontal="left" vertical="center" wrapText="1"/>
    </xf>
    <xf numFmtId="0" fontId="56" fillId="2" borderId="52" xfId="1" applyFont="1" applyFill="1" applyBorder="1" applyAlignment="1">
      <alignment horizontal="left" vertical="center" wrapText="1"/>
    </xf>
    <xf numFmtId="0" fontId="56" fillId="2" borderId="53" xfId="1" applyFont="1" applyFill="1" applyBorder="1" applyAlignment="1">
      <alignment horizontal="left" vertical="center" wrapText="1"/>
    </xf>
    <xf numFmtId="43" fontId="119" fillId="4" borderId="0" xfId="5" applyFont="1" applyFill="1" applyBorder="1" applyAlignment="1">
      <alignment horizontal="center" vertical="center" wrapText="1"/>
    </xf>
    <xf numFmtId="0" fontId="3" fillId="10" borderId="10"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58" fillId="10" borderId="8" xfId="0" applyFont="1" applyFill="1" applyBorder="1" applyAlignment="1">
      <alignment horizontal="center" vertical="center" wrapText="1"/>
    </xf>
    <xf numFmtId="0" fontId="58" fillId="10" borderId="11" xfId="0" applyFont="1" applyFill="1" applyBorder="1" applyAlignment="1">
      <alignment horizontal="center" vertical="center" wrapText="1"/>
    </xf>
    <xf numFmtId="0" fontId="57" fillId="10" borderId="33" xfId="3" applyFont="1" applyFill="1" applyBorder="1" applyAlignment="1">
      <alignment horizontal="center" vertical="center" wrapText="1"/>
    </xf>
    <xf numFmtId="0" fontId="57" fillId="10" borderId="10" xfId="3" applyFont="1" applyFill="1" applyBorder="1" applyAlignment="1">
      <alignment horizontal="center" vertical="center" wrapText="1"/>
    </xf>
    <xf numFmtId="0" fontId="13" fillId="6" borderId="26" xfId="0" applyFont="1" applyFill="1" applyBorder="1" applyAlignment="1">
      <alignment horizontal="center" vertical="center" wrapText="1"/>
    </xf>
    <xf numFmtId="0" fontId="13" fillId="6" borderId="31" xfId="0" applyFont="1" applyFill="1" applyBorder="1" applyAlignment="1">
      <alignment horizontal="center" vertical="center" wrapText="1"/>
    </xf>
    <xf numFmtId="0" fontId="94" fillId="22" borderId="0" xfId="0" applyFont="1" applyFill="1" applyAlignment="1">
      <alignment horizontal="center" vertical="center" wrapText="1"/>
    </xf>
    <xf numFmtId="0" fontId="14" fillId="6" borderId="26"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49" fillId="12" borderId="24" xfId="0" applyFont="1" applyFill="1" applyBorder="1" applyAlignment="1">
      <alignment horizontal="center" vertical="center"/>
    </xf>
    <xf numFmtId="0" fontId="49" fillId="12" borderId="25" xfId="0" applyFont="1" applyFill="1" applyBorder="1" applyAlignment="1">
      <alignment horizontal="center" vertical="center"/>
    </xf>
    <xf numFmtId="0" fontId="88" fillId="2" borderId="26" xfId="0" applyFont="1" applyFill="1" applyBorder="1" applyAlignment="1">
      <alignment horizontal="center" vertical="center"/>
    </xf>
    <xf numFmtId="0" fontId="88" fillId="2" borderId="27" xfId="0" applyFont="1" applyFill="1" applyBorder="1" applyAlignment="1">
      <alignment horizontal="center" vertical="center"/>
    </xf>
    <xf numFmtId="0" fontId="106" fillId="12" borderId="24" xfId="0" applyFont="1" applyFill="1" applyBorder="1" applyAlignment="1">
      <alignment horizontal="center" vertical="center" wrapText="1"/>
    </xf>
    <xf numFmtId="0" fontId="106" fillId="12" borderId="42" xfId="0" applyFont="1" applyFill="1" applyBorder="1" applyAlignment="1">
      <alignment horizontal="center" vertical="center" wrapText="1"/>
    </xf>
    <xf numFmtId="0" fontId="106" fillId="12" borderId="16" xfId="0" applyFont="1" applyFill="1" applyBorder="1" applyAlignment="1">
      <alignment horizontal="center" vertical="center" wrapText="1"/>
    </xf>
    <xf numFmtId="0" fontId="106" fillId="12" borderId="34" xfId="0" applyFont="1" applyFill="1" applyBorder="1" applyAlignment="1">
      <alignment horizontal="center" vertical="center" wrapText="1"/>
    </xf>
    <xf numFmtId="0" fontId="106" fillId="12" borderId="25" xfId="0" applyFont="1" applyFill="1" applyBorder="1" applyAlignment="1">
      <alignment horizontal="center" vertical="center" wrapText="1"/>
    </xf>
    <xf numFmtId="0" fontId="45" fillId="22" borderId="0" xfId="0" applyFont="1" applyFill="1" applyAlignment="1">
      <alignment horizontal="center" vertical="center" wrapText="1"/>
    </xf>
    <xf numFmtId="0" fontId="94" fillId="3" borderId="0" xfId="0" applyFont="1" applyFill="1" applyAlignment="1">
      <alignment horizontal="left" vertical="center" wrapText="1"/>
    </xf>
    <xf numFmtId="0" fontId="47" fillId="20" borderId="18" xfId="0" applyFont="1" applyFill="1" applyBorder="1" applyAlignment="1">
      <alignment horizontal="center"/>
    </xf>
    <xf numFmtId="0" fontId="47" fillId="20" borderId="23" xfId="0" applyFont="1" applyFill="1" applyBorder="1" applyAlignment="1">
      <alignment horizontal="center"/>
    </xf>
    <xf numFmtId="0" fontId="50" fillId="2" borderId="26" xfId="0" applyFont="1" applyFill="1" applyBorder="1" applyAlignment="1">
      <alignment horizontal="center" vertical="center"/>
    </xf>
    <xf numFmtId="0" fontId="50" fillId="2" borderId="27" xfId="0" applyFont="1" applyFill="1" applyBorder="1" applyAlignment="1">
      <alignment horizontal="center" vertical="center"/>
    </xf>
    <xf numFmtId="0" fontId="47" fillId="20" borderId="18" xfId="0" applyFont="1" applyFill="1" applyBorder="1" applyAlignment="1">
      <alignment horizontal="center" vertical="center"/>
    </xf>
    <xf numFmtId="0" fontId="47" fillId="20" borderId="22" xfId="0" applyFont="1" applyFill="1" applyBorder="1" applyAlignment="1">
      <alignment horizontal="center" vertical="center"/>
    </xf>
    <xf numFmtId="0" fontId="13" fillId="2" borderId="8" xfId="0" applyFont="1" applyFill="1" applyBorder="1" applyAlignment="1">
      <alignment horizontal="center"/>
    </xf>
    <xf numFmtId="0" fontId="13" fillId="2" borderId="21" xfId="0" applyFont="1" applyFill="1" applyBorder="1" applyAlignment="1">
      <alignment horizontal="center"/>
    </xf>
    <xf numFmtId="0" fontId="47" fillId="20" borderId="22" xfId="0" applyFont="1" applyFill="1" applyBorder="1" applyAlignment="1">
      <alignment horizontal="center"/>
    </xf>
    <xf numFmtId="0" fontId="16" fillId="9" borderId="4" xfId="3" applyFont="1" applyFill="1" applyBorder="1" applyAlignment="1">
      <alignment horizontal="center" vertical="center" wrapText="1"/>
    </xf>
    <xf numFmtId="0" fontId="16" fillId="9" borderId="9" xfId="3" applyFont="1" applyFill="1" applyBorder="1" applyAlignment="1">
      <alignment horizontal="center" vertical="center" wrapText="1"/>
    </xf>
    <xf numFmtId="0" fontId="19" fillId="10" borderId="22" xfId="3" applyFont="1" applyFill="1" applyBorder="1" applyAlignment="1">
      <alignment horizontal="center" vertical="center" wrapText="1"/>
    </xf>
    <xf numFmtId="0" fontId="19" fillId="10" borderId="23" xfId="3" applyFont="1" applyFill="1" applyBorder="1" applyAlignment="1">
      <alignment horizontal="center" vertical="center" wrapText="1"/>
    </xf>
    <xf numFmtId="0" fontId="20" fillId="10" borderId="18" xfId="3" applyFont="1" applyFill="1" applyBorder="1" applyAlignment="1">
      <alignment horizontal="center" vertical="center" wrapText="1"/>
    </xf>
    <xf numFmtId="0" fontId="20" fillId="10" borderId="23" xfId="3" applyFont="1" applyFill="1" applyBorder="1" applyAlignment="1">
      <alignment horizontal="center" vertical="center" wrapText="1"/>
    </xf>
    <xf numFmtId="0" fontId="21" fillId="9" borderId="18" xfId="3" applyFont="1" applyFill="1" applyBorder="1" applyAlignment="1">
      <alignment horizontal="center" vertical="center" wrapText="1"/>
    </xf>
    <xf numFmtId="0" fontId="21" fillId="9" borderId="23" xfId="3" applyFont="1" applyFill="1" applyBorder="1" applyAlignment="1">
      <alignment horizontal="center" vertical="center" wrapText="1"/>
    </xf>
  </cellXfs>
  <cellStyles count="9">
    <cellStyle name="Migliaia" xfId="5" builtinId="3"/>
    <cellStyle name="Normal 2" xfId="7" xr:uid="{FCAB9F36-869C-4004-96B8-97EA77BA4DED}"/>
    <cellStyle name="Normal_Sheet1 2" xfId="6" xr:uid="{FE1743FA-B2F9-4B46-B923-E44020B13C92}"/>
    <cellStyle name="Normale" xfId="0" builtinId="0"/>
    <cellStyle name="Normale 2" xfId="3" xr:uid="{121F8411-3606-4D20-86A3-79D826AB86D0}"/>
    <cellStyle name="Normale 2 2" xfId="8" xr:uid="{203C9640-D448-4CB4-835D-C571B8E1F902}"/>
    <cellStyle name="Normale 2 3" xfId="1" xr:uid="{72974703-5595-4A21-BCD2-DE9C0704C424}"/>
    <cellStyle name="Normale 2 7 2" xfId="2" xr:uid="{08AFAC09-A54E-4D6E-A415-6114A4FCC120}"/>
    <cellStyle name="Normale 5" xfId="4" xr:uid="{0F136464-0695-4576-8909-9507772FF116}"/>
  </cellStyles>
  <dxfs count="10">
    <dxf>
      <font>
        <b/>
        <i val="0"/>
        <color rgb="FFA50021"/>
      </font>
    </dxf>
    <dxf>
      <font>
        <color theme="7" tint="-0.24994659260841701"/>
      </font>
    </dxf>
    <dxf>
      <fill>
        <patternFill>
          <bgColor theme="9"/>
        </patternFill>
      </fill>
    </dxf>
    <dxf>
      <fill>
        <patternFill>
          <bgColor rgb="FFC00000"/>
        </patternFill>
      </fill>
    </dxf>
    <dxf>
      <fill>
        <patternFill>
          <bgColor rgb="FFC00000"/>
        </patternFill>
      </fill>
    </dxf>
    <dxf>
      <font>
        <color theme="7" tint="-0.24994659260841701"/>
      </font>
    </dxf>
    <dxf>
      <font>
        <color theme="7" tint="-0.24994659260841701"/>
      </font>
    </dxf>
    <dxf>
      <font>
        <b/>
        <i val="0"/>
        <color rgb="FFA50021"/>
      </font>
    </dxf>
    <dxf>
      <font>
        <color theme="7" tint="-0.24994659260841701"/>
      </font>
    </dxf>
    <dxf>
      <font>
        <color theme="7" tint="-0.24994659260841701"/>
      </font>
    </dxf>
  </dxfs>
  <tableStyles count="0" defaultTableStyle="TableStyleMedium2" defaultPivotStyle="PivotStyleLight16"/>
  <colors>
    <mruColors>
      <color rgb="FFFFF2CC"/>
      <color rgb="FFFFD54F"/>
      <color rgb="FFA50021"/>
      <color rgb="FFD9D9D9"/>
      <color rgb="FFB4C6E7"/>
      <color rgb="FF8EA9DB"/>
      <color rgb="FFD9E1F2"/>
      <color rgb="FFCC0000"/>
      <color rgb="FFA31D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harergs.rgs.tesoro.it\igb\01-Struttura\03-Uffici\20\Tesoreria%20Banca%20Italia\Conto%20Riassuntivo\elaborazioni\CRT%20pubblicazione\Copia%20di%2001-2017%20nuov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
      <sheetName val="INS.DATI"/>
      <sheetName val="AMM.VARIE"/>
      <sheetName val="DARE-AVERE"/>
      <sheetName val="DEBITI"/>
      <sheetName val="CREDITI"/>
      <sheetName val="SI.VALORI"/>
      <sheetName val="DEB.PUB.INT."/>
      <sheetName val="INC.PAG."/>
      <sheetName val="MOV.CASSA"/>
      <sheetName val="CODICE"/>
      <sheetName val="Analisi del conto CRT 12-2016"/>
      <sheetName val="Classificazione Economica"/>
      <sheetName val="eNTRATE NOVEMBRE"/>
      <sheetName val="Dettaglio per Capo e Capitolo"/>
      <sheetName val="collettivi"/>
      <sheetName val="titoli da regolare"/>
      <sheetName val="firma"/>
      <sheetName val="MOV.CASSA (consip)"/>
      <sheetName val="DEBITI (consip)"/>
      <sheetName val="CREDITI (cosip)"/>
      <sheetName val="AMM.VARIE (consip)"/>
      <sheetName val="DEB.PUB.INT. (consip)"/>
      <sheetName val="SPEC-10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A5425-9416-4114-8D7E-02E2203BF171}">
  <sheetPr>
    <pageSetUpPr fitToPage="1"/>
  </sheetPr>
  <dimension ref="A1:K5623"/>
  <sheetViews>
    <sheetView tabSelected="1" zoomScaleNormal="100" workbookViewId="0">
      <pane ySplit="2" topLeftCell="A4" activePane="bottomLeft" state="frozen"/>
      <selection activeCell="F2681" sqref="F2681"/>
      <selection pane="bottomLeft" activeCell="E4" sqref="E4:E5622"/>
    </sheetView>
  </sheetViews>
  <sheetFormatPr defaultColWidth="9.453125" defaultRowHeight="18.75" customHeight="1" x14ac:dyDescent="0.35"/>
  <cols>
    <col min="1" max="1" width="8.54296875" style="249" customWidth="1"/>
    <col min="2" max="2" width="75.54296875" style="289" customWidth="1"/>
    <col min="3" max="3" width="22.453125" style="290" customWidth="1"/>
    <col min="4" max="4" width="2.54296875" style="249" customWidth="1"/>
    <col min="5" max="5" width="15.54296875" style="291" customWidth="1"/>
    <col min="6" max="6" width="47.453125" style="292" customWidth="1"/>
    <col min="7" max="7" width="0.54296875" style="6" customWidth="1"/>
    <col min="8" max="8" width="21.54296875" style="433" customWidth="1"/>
    <col min="9" max="9" width="0.81640625" style="6" customWidth="1"/>
    <col min="10" max="10" width="2.81640625" style="249" customWidth="1"/>
    <col min="11" max="11" width="9.453125" style="249"/>
  </cols>
  <sheetData>
    <row r="1" spans="1:11" ht="74.150000000000006" customHeight="1" x14ac:dyDescent="0.35">
      <c r="A1" s="520" t="s">
        <v>13455</v>
      </c>
      <c r="B1" s="521"/>
      <c r="C1" s="522"/>
      <c r="D1" s="248"/>
      <c r="E1" s="526" t="s">
        <v>0</v>
      </c>
      <c r="F1" s="526"/>
      <c r="G1" s="357"/>
      <c r="H1" s="405" t="s">
        <v>1</v>
      </c>
      <c r="I1" s="287"/>
    </row>
    <row r="2" spans="1:11" ht="62.9" customHeight="1" x14ac:dyDescent="0.35">
      <c r="A2" s="62" t="s">
        <v>2</v>
      </c>
      <c r="B2" s="62" t="s">
        <v>3</v>
      </c>
      <c r="C2" s="308" t="s">
        <v>4</v>
      </c>
      <c r="D2" s="1"/>
      <c r="E2" s="358" t="s">
        <v>5</v>
      </c>
      <c r="F2" s="358" t="s">
        <v>6</v>
      </c>
      <c r="G2" s="357"/>
      <c r="H2" s="406" t="s">
        <v>7</v>
      </c>
      <c r="I2" s="287"/>
      <c r="K2" s="37"/>
    </row>
    <row r="3" spans="1:11" ht="25" customHeight="1" x14ac:dyDescent="0.35">
      <c r="A3" s="361" t="s">
        <v>8</v>
      </c>
      <c r="B3" s="362" t="s">
        <v>9</v>
      </c>
      <c r="C3" s="363">
        <v>1</v>
      </c>
      <c r="D3" s="275"/>
      <c r="E3" s="362"/>
      <c r="F3" s="361" t="str">
        <f>IF(E3="","",VLOOKUP(E3,'2 Pdc unico solo segmento A'!F$3:H$629,3,FALSE))</f>
        <v/>
      </c>
      <c r="G3" s="364"/>
      <c r="H3" s="407"/>
      <c r="I3" s="364"/>
      <c r="J3" s="289"/>
      <c r="K3" s="270"/>
    </row>
    <row r="4" spans="1:11" ht="25" customHeight="1" x14ac:dyDescent="0.35">
      <c r="A4" s="365" t="s">
        <v>10</v>
      </c>
      <c r="B4" s="366" t="s">
        <v>11</v>
      </c>
      <c r="C4" s="367" t="s">
        <v>12</v>
      </c>
      <c r="D4" s="275"/>
      <c r="E4" s="366"/>
      <c r="F4" s="365"/>
      <c r="G4" s="368"/>
      <c r="H4" s="408"/>
      <c r="I4" s="368"/>
      <c r="J4" s="289"/>
    </row>
    <row r="5" spans="1:11" ht="25" customHeight="1" x14ac:dyDescent="0.35">
      <c r="A5" s="369" t="s">
        <v>13</v>
      </c>
      <c r="B5" s="370" t="s">
        <v>14</v>
      </c>
      <c r="C5" s="371" t="s">
        <v>15</v>
      </c>
      <c r="D5" s="275"/>
      <c r="E5" s="370"/>
      <c r="F5" s="372" t="str">
        <f>IF(E5="","",VLOOKUP(E5,'2 Pdc unico solo segmento A'!F$3:H$723,3,FALSE))</f>
        <v/>
      </c>
      <c r="G5" s="368"/>
      <c r="H5" s="409"/>
      <c r="I5" s="368"/>
      <c r="J5" s="289"/>
    </row>
    <row r="6" spans="1:11" ht="25" customHeight="1" x14ac:dyDescent="0.35">
      <c r="A6" s="373" t="s">
        <v>16</v>
      </c>
      <c r="B6" s="294" t="s">
        <v>17</v>
      </c>
      <c r="C6" s="309" t="s">
        <v>18</v>
      </c>
      <c r="D6" s="275"/>
      <c r="E6" s="294"/>
      <c r="F6" s="374" t="str">
        <f>IF(E6="","",VLOOKUP(E6,'2 Pdc unico solo segmento A'!F$3:H$723,3,FALSE))</f>
        <v/>
      </c>
      <c r="G6" s="368"/>
      <c r="H6" s="410"/>
      <c r="I6" s="368"/>
      <c r="J6" s="289"/>
    </row>
    <row r="7" spans="1:11" ht="25" customHeight="1" x14ac:dyDescent="0.35">
      <c r="A7" s="375" t="s">
        <v>19</v>
      </c>
      <c r="B7" s="295" t="s">
        <v>20</v>
      </c>
      <c r="C7" s="310" t="s">
        <v>21</v>
      </c>
      <c r="D7" s="275"/>
      <c r="E7" s="295"/>
      <c r="F7" s="376" t="str">
        <f>IF(E7="","",VLOOKUP(E7,'2 Pdc unico solo segmento A'!F$3:H$723,3,FALSE))</f>
        <v/>
      </c>
      <c r="G7" s="368"/>
      <c r="H7" s="411"/>
      <c r="I7" s="368"/>
      <c r="J7" s="289"/>
      <c r="K7" s="270"/>
    </row>
    <row r="8" spans="1:11" ht="25" customHeight="1" x14ac:dyDescent="0.35">
      <c r="A8" s="377" t="s">
        <v>22</v>
      </c>
      <c r="B8" s="296" t="s">
        <v>23</v>
      </c>
      <c r="C8" s="378" t="s">
        <v>24</v>
      </c>
      <c r="D8" s="275"/>
      <c r="E8" s="296" t="s">
        <v>25</v>
      </c>
      <c r="F8" s="312" t="str">
        <f>IF(E8="","",VLOOKUP(E8,'2 Pdc unico solo segmento A'!F$3:H$723,3,FALSE))</f>
        <v>Proventi da tributi</v>
      </c>
      <c r="G8" s="368"/>
      <c r="H8" s="412"/>
      <c r="I8" s="368"/>
      <c r="J8" s="289"/>
      <c r="K8" s="270"/>
    </row>
    <row r="9" spans="1:11" ht="25" customHeight="1" x14ac:dyDescent="0.35">
      <c r="A9" s="377" t="s">
        <v>22</v>
      </c>
      <c r="B9" s="296" t="s">
        <v>26</v>
      </c>
      <c r="C9" s="378" t="s">
        <v>27</v>
      </c>
      <c r="D9" s="275"/>
      <c r="E9" s="296" t="s">
        <v>25</v>
      </c>
      <c r="F9" s="312" t="str">
        <f>IF(E9="","",VLOOKUP(E9,'2 Pdc unico solo segmento A'!F$3:H$723,3,FALSE))</f>
        <v>Proventi da tributi</v>
      </c>
      <c r="G9" s="368"/>
      <c r="H9" s="412"/>
      <c r="I9" s="368"/>
      <c r="J9" s="289"/>
    </row>
    <row r="10" spans="1:11" ht="25" customHeight="1" x14ac:dyDescent="0.35">
      <c r="A10" s="375" t="s">
        <v>19</v>
      </c>
      <c r="B10" s="295" t="s">
        <v>28</v>
      </c>
      <c r="C10" s="310" t="s">
        <v>29</v>
      </c>
      <c r="D10" s="275"/>
      <c r="E10" s="295"/>
      <c r="F10" s="376" t="str">
        <f>IF(E10="","",VLOOKUP(E10,'2 Pdc unico solo segmento A'!F$3:H$723,3,FALSE))</f>
        <v/>
      </c>
      <c r="G10" s="368"/>
      <c r="H10" s="411"/>
      <c r="I10" s="368"/>
      <c r="J10" s="289"/>
      <c r="K10" s="270"/>
    </row>
    <row r="11" spans="1:11" ht="25" customHeight="1" x14ac:dyDescent="0.35">
      <c r="A11" s="377" t="s">
        <v>22</v>
      </c>
      <c r="B11" s="296" t="s">
        <v>30</v>
      </c>
      <c r="C11" s="378" t="s">
        <v>31</v>
      </c>
      <c r="D11" s="275"/>
      <c r="E11" s="296" t="s">
        <v>25</v>
      </c>
      <c r="F11" s="312" t="str">
        <f>IF(E11="","",VLOOKUP(E11,'2 Pdc unico solo segmento A'!F$3:H$723,3,FALSE))</f>
        <v>Proventi da tributi</v>
      </c>
      <c r="G11" s="368"/>
      <c r="H11" s="412"/>
      <c r="I11" s="368"/>
      <c r="J11" s="289"/>
      <c r="K11" s="270"/>
    </row>
    <row r="12" spans="1:11" ht="25" customHeight="1" x14ac:dyDescent="0.35">
      <c r="A12" s="377" t="s">
        <v>22</v>
      </c>
      <c r="B12" s="296" t="s">
        <v>32</v>
      </c>
      <c r="C12" s="378" t="s">
        <v>33</v>
      </c>
      <c r="D12" s="275"/>
      <c r="E12" s="296" t="s">
        <v>25</v>
      </c>
      <c r="F12" s="312" t="str">
        <f>IF(E12="","",VLOOKUP(E12,'2 Pdc unico solo segmento A'!F$3:H$723,3,FALSE))</f>
        <v>Proventi da tributi</v>
      </c>
      <c r="G12" s="368"/>
      <c r="H12" s="412"/>
      <c r="I12" s="368"/>
      <c r="J12" s="289"/>
    </row>
    <row r="13" spans="1:11" ht="25" customHeight="1" x14ac:dyDescent="0.35">
      <c r="A13" s="375" t="s">
        <v>19</v>
      </c>
      <c r="B13" s="295" t="s">
        <v>34</v>
      </c>
      <c r="C13" s="310" t="s">
        <v>35</v>
      </c>
      <c r="D13" s="275"/>
      <c r="E13" s="295"/>
      <c r="F13" s="376" t="str">
        <f>IF(E13="","",VLOOKUP(E13,'2 Pdc unico solo segmento A'!F$3:H$723,3,FALSE))</f>
        <v/>
      </c>
      <c r="G13" s="368"/>
      <c r="H13" s="411"/>
      <c r="I13" s="368"/>
      <c r="J13" s="289"/>
    </row>
    <row r="14" spans="1:11" ht="25" customHeight="1" x14ac:dyDescent="0.35">
      <c r="A14" s="377" t="s">
        <v>22</v>
      </c>
      <c r="B14" s="296" t="s">
        <v>36</v>
      </c>
      <c r="C14" s="378" t="s">
        <v>37</v>
      </c>
      <c r="D14" s="275"/>
      <c r="E14" s="296" t="s">
        <v>25</v>
      </c>
      <c r="F14" s="312" t="str">
        <f>IF(E14="","",VLOOKUP(E14,'2 Pdc unico solo segmento A'!F$3:H$723,3,FALSE))</f>
        <v>Proventi da tributi</v>
      </c>
      <c r="G14" s="368"/>
      <c r="H14" s="412"/>
      <c r="I14" s="368"/>
      <c r="J14" s="289"/>
    </row>
    <row r="15" spans="1:11" ht="25" customHeight="1" x14ac:dyDescent="0.35">
      <c r="A15" s="377" t="s">
        <v>22</v>
      </c>
      <c r="B15" s="296" t="s">
        <v>38</v>
      </c>
      <c r="C15" s="378" t="s">
        <v>39</v>
      </c>
      <c r="D15" s="275"/>
      <c r="E15" s="296" t="s">
        <v>25</v>
      </c>
      <c r="F15" s="312" t="str">
        <f>IF(E15="","",VLOOKUP(E15,'2 Pdc unico solo segmento A'!F$3:H$723,3,FALSE))</f>
        <v>Proventi da tributi</v>
      </c>
      <c r="G15" s="368"/>
      <c r="H15" s="412"/>
      <c r="I15" s="368"/>
      <c r="J15" s="289"/>
      <c r="K15" s="270"/>
    </row>
    <row r="16" spans="1:11" ht="25" customHeight="1" x14ac:dyDescent="0.35">
      <c r="A16" s="375" t="s">
        <v>19</v>
      </c>
      <c r="B16" s="295" t="s">
        <v>40</v>
      </c>
      <c r="C16" s="310" t="s">
        <v>41</v>
      </c>
      <c r="D16" s="275"/>
      <c r="E16" s="295"/>
      <c r="F16" s="376" t="str">
        <f>IF(E16="","",VLOOKUP(E16,'2 Pdc unico solo segmento A'!F$3:H$723,3,FALSE))</f>
        <v/>
      </c>
      <c r="G16" s="379"/>
      <c r="H16" s="411"/>
      <c r="I16" s="379"/>
      <c r="J16" s="275"/>
      <c r="K16" s="269"/>
    </row>
    <row r="17" spans="1:11" ht="25" customHeight="1" x14ac:dyDescent="0.35">
      <c r="A17" s="377" t="s">
        <v>22</v>
      </c>
      <c r="B17" s="296" t="s">
        <v>42</v>
      </c>
      <c r="C17" s="378" t="s">
        <v>43</v>
      </c>
      <c r="D17" s="275"/>
      <c r="E17" s="296" t="s">
        <v>25</v>
      </c>
      <c r="F17" s="312" t="str">
        <f>IF(E17="","",VLOOKUP(E17,'2 Pdc unico solo segmento A'!F$3:H$723,3,FALSE))</f>
        <v>Proventi da tributi</v>
      </c>
      <c r="G17" s="379"/>
      <c r="H17" s="412"/>
      <c r="I17" s="379"/>
      <c r="J17" s="275"/>
      <c r="K17" s="269"/>
    </row>
    <row r="18" spans="1:11" ht="25" customHeight="1" x14ac:dyDescent="0.35">
      <c r="A18" s="377" t="s">
        <v>22</v>
      </c>
      <c r="B18" s="296" t="s">
        <v>44</v>
      </c>
      <c r="C18" s="378" t="s">
        <v>45</v>
      </c>
      <c r="D18" s="275"/>
      <c r="E18" s="296" t="s">
        <v>25</v>
      </c>
      <c r="F18" s="312" t="str">
        <f>IF(E18="","",VLOOKUP(E18,'2 Pdc unico solo segmento A'!F$3:H$723,3,FALSE))</f>
        <v>Proventi da tributi</v>
      </c>
      <c r="G18" s="379"/>
      <c r="H18" s="412"/>
      <c r="I18" s="379"/>
      <c r="J18" s="275"/>
      <c r="K18" s="269"/>
    </row>
    <row r="19" spans="1:11" ht="25" customHeight="1" x14ac:dyDescent="0.35">
      <c r="A19" s="375" t="s">
        <v>19</v>
      </c>
      <c r="B19" s="295" t="s">
        <v>46</v>
      </c>
      <c r="C19" s="310" t="s">
        <v>47</v>
      </c>
      <c r="D19" s="275"/>
      <c r="E19" s="295"/>
      <c r="F19" s="376" t="str">
        <f>IF(E19="","",VLOOKUP(E19,'2 Pdc unico solo segmento A'!F$3:H$723,3,FALSE))</f>
        <v/>
      </c>
      <c r="G19" s="368"/>
      <c r="H19" s="411"/>
      <c r="I19" s="368"/>
      <c r="J19" s="275"/>
      <c r="K19" s="248"/>
    </row>
    <row r="20" spans="1:11" ht="25" customHeight="1" x14ac:dyDescent="0.35">
      <c r="A20" s="377" t="s">
        <v>22</v>
      </c>
      <c r="B20" s="296" t="s">
        <v>48</v>
      </c>
      <c r="C20" s="378" t="s">
        <v>49</v>
      </c>
      <c r="D20" s="275"/>
      <c r="E20" s="296" t="s">
        <v>25</v>
      </c>
      <c r="F20" s="312" t="str">
        <f>IF(E20="","",VLOOKUP(E20,'2 Pdc unico solo segmento A'!F$3:H$723,3,FALSE))</f>
        <v>Proventi da tributi</v>
      </c>
      <c r="G20" s="379"/>
      <c r="H20" s="412"/>
      <c r="I20" s="379"/>
      <c r="J20" s="275"/>
      <c r="K20" s="269"/>
    </row>
    <row r="21" spans="1:11" ht="25" customHeight="1" x14ac:dyDescent="0.35">
      <c r="A21" s="377" t="s">
        <v>22</v>
      </c>
      <c r="B21" s="296" t="s">
        <v>50</v>
      </c>
      <c r="C21" s="378" t="s">
        <v>51</v>
      </c>
      <c r="D21" s="275"/>
      <c r="E21" s="296" t="s">
        <v>25</v>
      </c>
      <c r="F21" s="312" t="str">
        <f>IF(E21="","",VLOOKUP(E21,'2 Pdc unico solo segmento A'!F$3:H$723,3,FALSE))</f>
        <v>Proventi da tributi</v>
      </c>
      <c r="G21" s="379"/>
      <c r="H21" s="412"/>
      <c r="I21" s="379"/>
      <c r="J21" s="275"/>
      <c r="K21" s="269"/>
    </row>
    <row r="22" spans="1:11" ht="25" customHeight="1" x14ac:dyDescent="0.35">
      <c r="A22" s="375" t="s">
        <v>19</v>
      </c>
      <c r="B22" s="295" t="s">
        <v>52</v>
      </c>
      <c r="C22" s="310" t="s">
        <v>53</v>
      </c>
      <c r="D22" s="275"/>
      <c r="E22" s="295"/>
      <c r="F22" s="376" t="str">
        <f>IF(E22="","",VLOOKUP(E22,'2 Pdc unico solo segmento A'!F$3:H$723,3,FALSE))</f>
        <v/>
      </c>
      <c r="G22" s="368"/>
      <c r="H22" s="411"/>
      <c r="I22" s="368"/>
      <c r="J22" s="275"/>
      <c r="K22" s="248"/>
    </row>
    <row r="23" spans="1:11" ht="25" customHeight="1" x14ac:dyDescent="0.35">
      <c r="A23" s="377" t="s">
        <v>22</v>
      </c>
      <c r="B23" s="296" t="s">
        <v>54</v>
      </c>
      <c r="C23" s="378" t="s">
        <v>55</v>
      </c>
      <c r="D23" s="275"/>
      <c r="E23" s="296" t="s">
        <v>25</v>
      </c>
      <c r="F23" s="312" t="str">
        <f>IF(E23="","",VLOOKUP(E23,'2 Pdc unico solo segmento A'!F$3:H$723,3,FALSE))</f>
        <v>Proventi da tributi</v>
      </c>
      <c r="G23" s="379"/>
      <c r="H23" s="412"/>
      <c r="I23" s="379"/>
      <c r="J23" s="275"/>
      <c r="K23" s="269"/>
    </row>
    <row r="24" spans="1:11" ht="25" customHeight="1" x14ac:dyDescent="0.35">
      <c r="A24" s="377" t="s">
        <v>22</v>
      </c>
      <c r="B24" s="296" t="s">
        <v>56</v>
      </c>
      <c r="C24" s="378" t="s">
        <v>57</v>
      </c>
      <c r="D24" s="275"/>
      <c r="E24" s="296" t="s">
        <v>25</v>
      </c>
      <c r="F24" s="312" t="str">
        <f>IF(E24="","",VLOOKUP(E24,'2 Pdc unico solo segmento A'!F$3:H$723,3,FALSE))</f>
        <v>Proventi da tributi</v>
      </c>
      <c r="G24" s="379"/>
      <c r="H24" s="412"/>
      <c r="I24" s="379"/>
      <c r="J24" s="275"/>
      <c r="K24" s="269"/>
    </row>
    <row r="25" spans="1:11" ht="25" customHeight="1" x14ac:dyDescent="0.35">
      <c r="A25" s="375" t="s">
        <v>19</v>
      </c>
      <c r="B25" s="295" t="s">
        <v>58</v>
      </c>
      <c r="C25" s="310" t="s">
        <v>59</v>
      </c>
      <c r="D25" s="275"/>
      <c r="E25" s="295"/>
      <c r="F25" s="376" t="str">
        <f>IF(E25="","",VLOOKUP(E25,'2 Pdc unico solo segmento A'!F$3:H$723,3,FALSE))</f>
        <v/>
      </c>
      <c r="G25" s="379"/>
      <c r="H25" s="411"/>
      <c r="I25" s="379"/>
      <c r="J25" s="275"/>
      <c r="K25" s="269"/>
    </row>
    <row r="26" spans="1:11" ht="25" customHeight="1" x14ac:dyDescent="0.35">
      <c r="A26" s="377" t="s">
        <v>22</v>
      </c>
      <c r="B26" s="296" t="s">
        <v>60</v>
      </c>
      <c r="C26" s="378" t="s">
        <v>61</v>
      </c>
      <c r="D26" s="275"/>
      <c r="E26" s="296" t="s">
        <v>25</v>
      </c>
      <c r="F26" s="312" t="str">
        <f>IF(E26="","",VLOOKUP(E26,'2 Pdc unico solo segmento A'!F$3:H$723,3,FALSE))</f>
        <v>Proventi da tributi</v>
      </c>
      <c r="G26" s="379"/>
      <c r="H26" s="412"/>
      <c r="I26" s="379"/>
      <c r="J26" s="275"/>
      <c r="K26" s="269"/>
    </row>
    <row r="27" spans="1:11" ht="25" customHeight="1" x14ac:dyDescent="0.35">
      <c r="A27" s="377" t="s">
        <v>22</v>
      </c>
      <c r="B27" s="296" t="s">
        <v>62</v>
      </c>
      <c r="C27" s="378" t="s">
        <v>63</v>
      </c>
      <c r="D27" s="275"/>
      <c r="E27" s="296" t="s">
        <v>25</v>
      </c>
      <c r="F27" s="312" t="str">
        <f>IF(E27="","",VLOOKUP(E27,'2 Pdc unico solo segmento A'!F$3:H$723,3,FALSE))</f>
        <v>Proventi da tributi</v>
      </c>
      <c r="G27" s="379"/>
      <c r="H27" s="412"/>
      <c r="I27" s="379"/>
      <c r="J27" s="275"/>
      <c r="K27" s="269"/>
    </row>
    <row r="28" spans="1:11" ht="25" customHeight="1" x14ac:dyDescent="0.35">
      <c r="A28" s="375" t="s">
        <v>19</v>
      </c>
      <c r="B28" s="295" t="s">
        <v>64</v>
      </c>
      <c r="C28" s="310" t="s">
        <v>65</v>
      </c>
      <c r="D28" s="275"/>
      <c r="E28" s="295"/>
      <c r="F28" s="376" t="str">
        <f>IF(E28="","",VLOOKUP(E28,'2 Pdc unico solo segmento A'!F$3:H$723,3,FALSE))</f>
        <v/>
      </c>
      <c r="G28" s="379"/>
      <c r="H28" s="411"/>
      <c r="I28" s="379"/>
      <c r="J28" s="275"/>
      <c r="K28" s="269"/>
    </row>
    <row r="29" spans="1:11" ht="25" customHeight="1" x14ac:dyDescent="0.35">
      <c r="A29" s="377" t="s">
        <v>22</v>
      </c>
      <c r="B29" s="296" t="s">
        <v>66</v>
      </c>
      <c r="C29" s="378" t="s">
        <v>67</v>
      </c>
      <c r="D29" s="275"/>
      <c r="E29" s="296" t="s">
        <v>25</v>
      </c>
      <c r="F29" s="312" t="str">
        <f>IF(E29="","",VLOOKUP(E29,'2 Pdc unico solo segmento A'!F$3:H$723,3,FALSE))</f>
        <v>Proventi da tributi</v>
      </c>
      <c r="G29" s="379"/>
      <c r="H29" s="412"/>
      <c r="I29" s="379"/>
      <c r="J29" s="275"/>
      <c r="K29" s="269"/>
    </row>
    <row r="30" spans="1:11" ht="25" customHeight="1" x14ac:dyDescent="0.35">
      <c r="A30" s="377" t="s">
        <v>22</v>
      </c>
      <c r="B30" s="296" t="s">
        <v>68</v>
      </c>
      <c r="C30" s="378" t="s">
        <v>69</v>
      </c>
      <c r="D30" s="275"/>
      <c r="E30" s="296" t="s">
        <v>25</v>
      </c>
      <c r="F30" s="312" t="str">
        <f>IF(E30="","",VLOOKUP(E30,'2 Pdc unico solo segmento A'!F$3:H$723,3,FALSE))</f>
        <v>Proventi da tributi</v>
      </c>
      <c r="G30" s="379"/>
      <c r="H30" s="412"/>
      <c r="I30" s="379"/>
      <c r="J30" s="275"/>
      <c r="K30" s="269"/>
    </row>
    <row r="31" spans="1:11" ht="25" customHeight="1" x14ac:dyDescent="0.35">
      <c r="A31" s="375" t="s">
        <v>19</v>
      </c>
      <c r="B31" s="295" t="s">
        <v>70</v>
      </c>
      <c r="C31" s="310" t="s">
        <v>71</v>
      </c>
      <c r="D31" s="275"/>
      <c r="E31" s="295"/>
      <c r="F31" s="376" t="str">
        <f>IF(E31="","",VLOOKUP(E31,'2 Pdc unico solo segmento A'!F$3:H$723,3,FALSE))</f>
        <v/>
      </c>
      <c r="G31" s="368"/>
      <c r="H31" s="411"/>
      <c r="I31" s="368"/>
      <c r="J31" s="275"/>
      <c r="K31" s="248"/>
    </row>
    <row r="32" spans="1:11" ht="25" customHeight="1" x14ac:dyDescent="0.35">
      <c r="A32" s="377" t="s">
        <v>22</v>
      </c>
      <c r="B32" s="296" t="s">
        <v>72</v>
      </c>
      <c r="C32" s="378" t="s">
        <v>73</v>
      </c>
      <c r="D32" s="275"/>
      <c r="E32" s="296" t="s">
        <v>25</v>
      </c>
      <c r="F32" s="312" t="str">
        <f>IF(E32="","",VLOOKUP(E32,'2 Pdc unico solo segmento A'!F$3:H$723,3,FALSE))</f>
        <v>Proventi da tributi</v>
      </c>
      <c r="G32" s="379"/>
      <c r="H32" s="412"/>
      <c r="I32" s="379"/>
      <c r="J32" s="275"/>
      <c r="K32" s="269"/>
    </row>
    <row r="33" spans="1:11" ht="25" customHeight="1" x14ac:dyDescent="0.35">
      <c r="A33" s="377" t="s">
        <v>22</v>
      </c>
      <c r="B33" s="296" t="s">
        <v>74</v>
      </c>
      <c r="C33" s="378" t="s">
        <v>75</v>
      </c>
      <c r="D33" s="275"/>
      <c r="E33" s="296" t="s">
        <v>25</v>
      </c>
      <c r="F33" s="312" t="str">
        <f>IF(E33="","",VLOOKUP(E33,'2 Pdc unico solo segmento A'!F$3:H$723,3,FALSE))</f>
        <v>Proventi da tributi</v>
      </c>
      <c r="G33" s="379"/>
      <c r="H33" s="412"/>
      <c r="I33" s="379"/>
      <c r="J33" s="275"/>
      <c r="K33" s="269"/>
    </row>
    <row r="34" spans="1:11" ht="25" customHeight="1" x14ac:dyDescent="0.35">
      <c r="A34" s="375" t="s">
        <v>19</v>
      </c>
      <c r="B34" s="295" t="s">
        <v>76</v>
      </c>
      <c r="C34" s="310" t="s">
        <v>77</v>
      </c>
      <c r="D34" s="275"/>
      <c r="E34" s="295"/>
      <c r="F34" s="376" t="str">
        <f>IF(E34="","",VLOOKUP(E34,'2 Pdc unico solo segmento A'!F$3:H$723,3,FALSE))</f>
        <v/>
      </c>
      <c r="G34" s="379"/>
      <c r="H34" s="411"/>
      <c r="I34" s="379"/>
      <c r="J34" s="275"/>
      <c r="K34" s="269"/>
    </row>
    <row r="35" spans="1:11" ht="25" customHeight="1" x14ac:dyDescent="0.35">
      <c r="A35" s="377" t="s">
        <v>22</v>
      </c>
      <c r="B35" s="296" t="s">
        <v>78</v>
      </c>
      <c r="C35" s="378" t="s">
        <v>79</v>
      </c>
      <c r="D35" s="275"/>
      <c r="E35" s="296" t="s">
        <v>25</v>
      </c>
      <c r="F35" s="312" t="str">
        <f>IF(E35="","",VLOOKUP(E35,'2 Pdc unico solo segmento A'!F$3:H$723,3,FALSE))</f>
        <v>Proventi da tributi</v>
      </c>
      <c r="G35" s="379"/>
      <c r="H35" s="412"/>
      <c r="I35" s="379"/>
      <c r="J35" s="275"/>
      <c r="K35" s="269"/>
    </row>
    <row r="36" spans="1:11" ht="25" customHeight="1" x14ac:dyDescent="0.35">
      <c r="A36" s="377" t="s">
        <v>22</v>
      </c>
      <c r="B36" s="296" t="s">
        <v>80</v>
      </c>
      <c r="C36" s="378" t="s">
        <v>81</v>
      </c>
      <c r="D36" s="275"/>
      <c r="E36" s="296" t="s">
        <v>25</v>
      </c>
      <c r="F36" s="312" t="str">
        <f>IF(E36="","",VLOOKUP(E36,'2 Pdc unico solo segmento A'!F$3:H$723,3,FALSE))</f>
        <v>Proventi da tributi</v>
      </c>
      <c r="G36" s="379"/>
      <c r="H36" s="412"/>
      <c r="I36" s="379"/>
      <c r="J36" s="275"/>
      <c r="K36" s="269"/>
    </row>
    <row r="37" spans="1:11" ht="25" customHeight="1" x14ac:dyDescent="0.35">
      <c r="A37" s="375" t="s">
        <v>19</v>
      </c>
      <c r="B37" s="295" t="s">
        <v>82</v>
      </c>
      <c r="C37" s="310" t="s">
        <v>83</v>
      </c>
      <c r="D37" s="275"/>
      <c r="E37" s="295"/>
      <c r="F37" s="376" t="str">
        <f>IF(E37="","",VLOOKUP(E37,'2 Pdc unico solo segmento A'!F$3:H$723,3,FALSE))</f>
        <v/>
      </c>
      <c r="G37" s="379"/>
      <c r="H37" s="411"/>
      <c r="I37" s="379"/>
      <c r="J37" s="275"/>
      <c r="K37" s="269"/>
    </row>
    <row r="38" spans="1:11" ht="25" customHeight="1" x14ac:dyDescent="0.35">
      <c r="A38" s="377" t="s">
        <v>22</v>
      </c>
      <c r="B38" s="296" t="s">
        <v>84</v>
      </c>
      <c r="C38" s="378" t="s">
        <v>85</v>
      </c>
      <c r="D38" s="275"/>
      <c r="E38" s="296" t="s">
        <v>25</v>
      </c>
      <c r="F38" s="312" t="str">
        <f>IF(E38="","",VLOOKUP(E38,'2 Pdc unico solo segmento A'!F$3:H$723,3,FALSE))</f>
        <v>Proventi da tributi</v>
      </c>
      <c r="G38" s="379"/>
      <c r="H38" s="412"/>
      <c r="I38" s="379"/>
      <c r="J38" s="275"/>
      <c r="K38" s="269"/>
    </row>
    <row r="39" spans="1:11" ht="25" customHeight="1" x14ac:dyDescent="0.35">
      <c r="A39" s="377" t="s">
        <v>22</v>
      </c>
      <c r="B39" s="296" t="s">
        <v>86</v>
      </c>
      <c r="C39" s="378" t="s">
        <v>87</v>
      </c>
      <c r="D39" s="275"/>
      <c r="E39" s="296" t="s">
        <v>25</v>
      </c>
      <c r="F39" s="312" t="str">
        <f>IF(E39="","",VLOOKUP(E39,'2 Pdc unico solo segmento A'!F$3:H$723,3,FALSE))</f>
        <v>Proventi da tributi</v>
      </c>
      <c r="G39" s="379"/>
      <c r="H39" s="412"/>
      <c r="I39" s="379"/>
      <c r="J39" s="275"/>
      <c r="K39" s="269"/>
    </row>
    <row r="40" spans="1:11" ht="25" customHeight="1" x14ac:dyDescent="0.35">
      <c r="A40" s="375" t="s">
        <v>19</v>
      </c>
      <c r="B40" s="295" t="s">
        <v>88</v>
      </c>
      <c r="C40" s="310" t="s">
        <v>89</v>
      </c>
      <c r="D40" s="275"/>
      <c r="E40" s="295"/>
      <c r="F40" s="376" t="str">
        <f>IF(E40="","",VLOOKUP(E40,'2 Pdc unico solo segmento A'!F$3:H$723,3,FALSE))</f>
        <v/>
      </c>
      <c r="G40" s="379"/>
      <c r="H40" s="411"/>
      <c r="I40" s="379"/>
      <c r="J40" s="275"/>
      <c r="K40" s="248"/>
    </row>
    <row r="41" spans="1:11" ht="25" customHeight="1" x14ac:dyDescent="0.35">
      <c r="A41" s="377" t="s">
        <v>22</v>
      </c>
      <c r="B41" s="296" t="s">
        <v>90</v>
      </c>
      <c r="C41" s="378" t="s">
        <v>91</v>
      </c>
      <c r="D41" s="275"/>
      <c r="E41" s="296" t="s">
        <v>25</v>
      </c>
      <c r="F41" s="312" t="str">
        <f>IF(E41="","",VLOOKUP(E41,'2 Pdc unico solo segmento A'!F$3:H$723,3,FALSE))</f>
        <v>Proventi da tributi</v>
      </c>
      <c r="G41" s="379"/>
      <c r="H41" s="412"/>
      <c r="I41" s="379"/>
      <c r="J41" s="275"/>
      <c r="K41" s="269"/>
    </row>
    <row r="42" spans="1:11" ht="25" customHeight="1" x14ac:dyDescent="0.35">
      <c r="A42" s="377" t="s">
        <v>22</v>
      </c>
      <c r="B42" s="296" t="s">
        <v>92</v>
      </c>
      <c r="C42" s="378" t="s">
        <v>93</v>
      </c>
      <c r="D42" s="275"/>
      <c r="E42" s="296" t="s">
        <v>25</v>
      </c>
      <c r="F42" s="312" t="str">
        <f>IF(E42="","",VLOOKUP(E42,'2 Pdc unico solo segmento A'!F$3:H$723,3,FALSE))</f>
        <v>Proventi da tributi</v>
      </c>
      <c r="G42" s="379"/>
      <c r="H42" s="412"/>
      <c r="I42" s="379"/>
      <c r="J42" s="275"/>
      <c r="K42" s="269"/>
    </row>
    <row r="43" spans="1:11" ht="25" customHeight="1" x14ac:dyDescent="0.35">
      <c r="A43" s="375" t="s">
        <v>19</v>
      </c>
      <c r="B43" s="295" t="s">
        <v>94</v>
      </c>
      <c r="C43" s="310" t="s">
        <v>95</v>
      </c>
      <c r="D43" s="275"/>
      <c r="E43" s="295"/>
      <c r="F43" s="376" t="str">
        <f>IF(E43="","",VLOOKUP(E43,'2 Pdc unico solo segmento A'!F$3:H$723,3,FALSE))</f>
        <v/>
      </c>
      <c r="G43" s="368"/>
      <c r="H43" s="411"/>
      <c r="I43" s="368"/>
      <c r="J43" s="275"/>
      <c r="K43" s="248"/>
    </row>
    <row r="44" spans="1:11" ht="25" customHeight="1" x14ac:dyDescent="0.35">
      <c r="A44" s="377" t="s">
        <v>22</v>
      </c>
      <c r="B44" s="296" t="s">
        <v>96</v>
      </c>
      <c r="C44" s="378" t="s">
        <v>97</v>
      </c>
      <c r="D44" s="275"/>
      <c r="E44" s="296" t="s">
        <v>25</v>
      </c>
      <c r="F44" s="312" t="str">
        <f>IF(E44="","",VLOOKUP(E44,'2 Pdc unico solo segmento A'!F$3:H$723,3,FALSE))</f>
        <v>Proventi da tributi</v>
      </c>
      <c r="G44" s="379"/>
      <c r="H44" s="412"/>
      <c r="I44" s="379"/>
      <c r="J44" s="275"/>
      <c r="K44" s="269"/>
    </row>
    <row r="45" spans="1:11" ht="25" customHeight="1" x14ac:dyDescent="0.35">
      <c r="A45" s="377" t="s">
        <v>22</v>
      </c>
      <c r="B45" s="296" t="s">
        <v>98</v>
      </c>
      <c r="C45" s="378" t="s">
        <v>99</v>
      </c>
      <c r="D45" s="275"/>
      <c r="E45" s="296" t="s">
        <v>25</v>
      </c>
      <c r="F45" s="312" t="str">
        <f>IF(E45="","",VLOOKUP(E45,'2 Pdc unico solo segmento A'!F$3:H$723,3,FALSE))</f>
        <v>Proventi da tributi</v>
      </c>
      <c r="G45" s="379"/>
      <c r="H45" s="412"/>
      <c r="I45" s="379"/>
      <c r="J45" s="275"/>
      <c r="K45" s="269"/>
    </row>
    <row r="46" spans="1:11" ht="25" customHeight="1" x14ac:dyDescent="0.35">
      <c r="A46" s="375" t="s">
        <v>19</v>
      </c>
      <c r="B46" s="295" t="s">
        <v>100</v>
      </c>
      <c r="C46" s="310" t="s">
        <v>101</v>
      </c>
      <c r="D46" s="275"/>
      <c r="E46" s="295"/>
      <c r="F46" s="376" t="str">
        <f>IF(E46="","",VLOOKUP(E46,'2 Pdc unico solo segmento A'!F$3:H$723,3,FALSE))</f>
        <v/>
      </c>
      <c r="G46" s="379"/>
      <c r="H46" s="411"/>
      <c r="I46" s="379"/>
      <c r="J46" s="275"/>
      <c r="K46" s="269"/>
    </row>
    <row r="47" spans="1:11" ht="25" customHeight="1" x14ac:dyDescent="0.35">
      <c r="A47" s="377" t="s">
        <v>22</v>
      </c>
      <c r="B47" s="296" t="s">
        <v>102</v>
      </c>
      <c r="C47" s="378" t="s">
        <v>103</v>
      </c>
      <c r="D47" s="275"/>
      <c r="E47" s="296" t="s">
        <v>25</v>
      </c>
      <c r="F47" s="312" t="str">
        <f>IF(E47="","",VLOOKUP(E47,'2 Pdc unico solo segmento A'!F$3:H$723,3,FALSE))</f>
        <v>Proventi da tributi</v>
      </c>
      <c r="G47" s="379"/>
      <c r="H47" s="412"/>
      <c r="I47" s="379"/>
      <c r="J47" s="275"/>
      <c r="K47" s="269"/>
    </row>
    <row r="48" spans="1:11" ht="25" customHeight="1" x14ac:dyDescent="0.35">
      <c r="A48" s="377" t="s">
        <v>22</v>
      </c>
      <c r="B48" s="296" t="s">
        <v>104</v>
      </c>
      <c r="C48" s="378" t="s">
        <v>105</v>
      </c>
      <c r="D48" s="275"/>
      <c r="E48" s="296" t="s">
        <v>25</v>
      </c>
      <c r="F48" s="312" t="str">
        <f>IF(E48="","",VLOOKUP(E48,'2 Pdc unico solo segmento A'!F$3:H$723,3,FALSE))</f>
        <v>Proventi da tributi</v>
      </c>
      <c r="G48" s="368"/>
      <c r="H48" s="412"/>
      <c r="I48" s="368"/>
      <c r="J48" s="275"/>
      <c r="K48" s="248"/>
    </row>
    <row r="49" spans="1:11" ht="25" customHeight="1" x14ac:dyDescent="0.35">
      <c r="A49" s="375" t="s">
        <v>19</v>
      </c>
      <c r="B49" s="295" t="s">
        <v>106</v>
      </c>
      <c r="C49" s="310" t="s">
        <v>107</v>
      </c>
      <c r="D49" s="275"/>
      <c r="E49" s="295"/>
      <c r="F49" s="376" t="str">
        <f>IF(E49="","",VLOOKUP(E49,'2 Pdc unico solo segmento A'!F$3:H$723,3,FALSE))</f>
        <v/>
      </c>
      <c r="G49" s="379"/>
      <c r="H49" s="411"/>
      <c r="I49" s="379"/>
      <c r="J49" s="275"/>
      <c r="K49" s="269"/>
    </row>
    <row r="50" spans="1:11" ht="25" customHeight="1" x14ac:dyDescent="0.35">
      <c r="A50" s="377" t="s">
        <v>22</v>
      </c>
      <c r="B50" s="296" t="s">
        <v>108</v>
      </c>
      <c r="C50" s="378" t="s">
        <v>109</v>
      </c>
      <c r="D50" s="275"/>
      <c r="E50" s="296" t="s">
        <v>25</v>
      </c>
      <c r="F50" s="312" t="str">
        <f>IF(E50="","",VLOOKUP(E50,'2 Pdc unico solo segmento A'!F$3:H$723,3,FALSE))</f>
        <v>Proventi da tributi</v>
      </c>
      <c r="G50" s="379"/>
      <c r="H50" s="412"/>
      <c r="I50" s="379"/>
      <c r="J50" s="275"/>
      <c r="K50" s="269"/>
    </row>
    <row r="51" spans="1:11" ht="25" customHeight="1" x14ac:dyDescent="0.35">
      <c r="A51" s="377" t="s">
        <v>22</v>
      </c>
      <c r="B51" s="296" t="s">
        <v>110</v>
      </c>
      <c r="C51" s="378" t="s">
        <v>111</v>
      </c>
      <c r="D51" s="275"/>
      <c r="E51" s="296" t="s">
        <v>25</v>
      </c>
      <c r="F51" s="312" t="str">
        <f>IF(E51="","",VLOOKUP(E51,'2 Pdc unico solo segmento A'!F$3:H$723,3,FALSE))</f>
        <v>Proventi da tributi</v>
      </c>
      <c r="G51" s="379"/>
      <c r="H51" s="412"/>
      <c r="I51" s="379"/>
      <c r="J51" s="275"/>
      <c r="K51" s="269"/>
    </row>
    <row r="52" spans="1:11" ht="25" customHeight="1" x14ac:dyDescent="0.35">
      <c r="A52" s="375" t="s">
        <v>19</v>
      </c>
      <c r="B52" s="295" t="s">
        <v>112</v>
      </c>
      <c r="C52" s="310" t="s">
        <v>113</v>
      </c>
      <c r="D52" s="275"/>
      <c r="E52" s="295"/>
      <c r="F52" s="376" t="str">
        <f>IF(E52="","",VLOOKUP(E52,'2 Pdc unico solo segmento A'!F$3:H$723,3,FALSE))</f>
        <v/>
      </c>
      <c r="G52" s="379"/>
      <c r="H52" s="411"/>
      <c r="I52" s="379"/>
      <c r="J52" s="275"/>
      <c r="K52" s="269"/>
    </row>
    <row r="53" spans="1:11" ht="25" customHeight="1" x14ac:dyDescent="0.35">
      <c r="A53" s="377" t="s">
        <v>22</v>
      </c>
      <c r="B53" s="296" t="s">
        <v>114</v>
      </c>
      <c r="C53" s="378" t="s">
        <v>115</v>
      </c>
      <c r="D53" s="275"/>
      <c r="E53" s="296" t="s">
        <v>25</v>
      </c>
      <c r="F53" s="312" t="str">
        <f>IF(E53="","",VLOOKUP(E53,'2 Pdc unico solo segmento A'!F$3:H$723,3,FALSE))</f>
        <v>Proventi da tributi</v>
      </c>
      <c r="G53" s="379"/>
      <c r="H53" s="412"/>
      <c r="I53" s="379"/>
      <c r="J53" s="275"/>
      <c r="K53" s="269"/>
    </row>
    <row r="54" spans="1:11" ht="25" customHeight="1" x14ac:dyDescent="0.35">
      <c r="A54" s="377" t="s">
        <v>22</v>
      </c>
      <c r="B54" s="296" t="s">
        <v>116</v>
      </c>
      <c r="C54" s="378" t="s">
        <v>117</v>
      </c>
      <c r="D54" s="275"/>
      <c r="E54" s="296" t="s">
        <v>25</v>
      </c>
      <c r="F54" s="312" t="str">
        <f>IF(E54="","",VLOOKUP(E54,'2 Pdc unico solo segmento A'!F$3:H$723,3,FALSE))</f>
        <v>Proventi da tributi</v>
      </c>
      <c r="G54" s="379"/>
      <c r="H54" s="412"/>
      <c r="I54" s="379"/>
      <c r="J54" s="275"/>
      <c r="K54" s="269"/>
    </row>
    <row r="55" spans="1:11" ht="25" customHeight="1" x14ac:dyDescent="0.35">
      <c r="A55" s="375" t="s">
        <v>19</v>
      </c>
      <c r="B55" s="295" t="s">
        <v>118</v>
      </c>
      <c r="C55" s="310" t="s">
        <v>119</v>
      </c>
      <c r="D55" s="275"/>
      <c r="E55" s="295"/>
      <c r="F55" s="376" t="str">
        <f>IF(E55="","",VLOOKUP(E55,'2 Pdc unico solo segmento A'!F$3:H$723,3,FALSE))</f>
        <v/>
      </c>
      <c r="G55" s="379"/>
      <c r="H55" s="411"/>
      <c r="I55" s="379"/>
      <c r="J55" s="275"/>
      <c r="K55" s="269"/>
    </row>
    <row r="56" spans="1:11" ht="25" customHeight="1" x14ac:dyDescent="0.35">
      <c r="A56" s="377" t="s">
        <v>22</v>
      </c>
      <c r="B56" s="296" t="s">
        <v>120</v>
      </c>
      <c r="C56" s="378" t="s">
        <v>121</v>
      </c>
      <c r="D56" s="275"/>
      <c r="E56" s="296" t="s">
        <v>25</v>
      </c>
      <c r="F56" s="312" t="str">
        <f>IF(E56="","",VLOOKUP(E56,'2 Pdc unico solo segmento A'!F$3:H$723,3,FALSE))</f>
        <v>Proventi da tributi</v>
      </c>
      <c r="G56" s="379"/>
      <c r="H56" s="412"/>
      <c r="I56" s="379"/>
      <c r="J56" s="275"/>
      <c r="K56" s="269"/>
    </row>
    <row r="57" spans="1:11" ht="25" customHeight="1" x14ac:dyDescent="0.35">
      <c r="A57" s="377" t="s">
        <v>22</v>
      </c>
      <c r="B57" s="296" t="s">
        <v>122</v>
      </c>
      <c r="C57" s="378" t="s">
        <v>123</v>
      </c>
      <c r="D57" s="275"/>
      <c r="E57" s="296" t="s">
        <v>25</v>
      </c>
      <c r="F57" s="312" t="str">
        <f>IF(E57="","",VLOOKUP(E57,'2 Pdc unico solo segmento A'!F$3:H$723,3,FALSE))</f>
        <v>Proventi da tributi</v>
      </c>
      <c r="G57" s="379"/>
      <c r="H57" s="412"/>
      <c r="I57" s="379"/>
      <c r="J57" s="275"/>
      <c r="K57" s="269"/>
    </row>
    <row r="58" spans="1:11" ht="25" customHeight="1" x14ac:dyDescent="0.35">
      <c r="A58" s="375" t="s">
        <v>19</v>
      </c>
      <c r="B58" s="295" t="s">
        <v>124</v>
      </c>
      <c r="C58" s="310" t="s">
        <v>125</v>
      </c>
      <c r="D58" s="275"/>
      <c r="E58" s="295"/>
      <c r="F58" s="376" t="str">
        <f>IF(E58="","",VLOOKUP(E58,'2 Pdc unico solo segmento A'!F$3:H$723,3,FALSE))</f>
        <v/>
      </c>
      <c r="G58" s="368"/>
      <c r="H58" s="411"/>
      <c r="I58" s="368"/>
      <c r="J58" s="275"/>
      <c r="K58" s="248"/>
    </row>
    <row r="59" spans="1:11" ht="25" customHeight="1" x14ac:dyDescent="0.35">
      <c r="A59" s="377" t="s">
        <v>22</v>
      </c>
      <c r="B59" s="296" t="s">
        <v>126</v>
      </c>
      <c r="C59" s="378" t="s">
        <v>127</v>
      </c>
      <c r="D59" s="275"/>
      <c r="E59" s="296" t="s">
        <v>25</v>
      </c>
      <c r="F59" s="312" t="str">
        <f>IF(E59="","",VLOOKUP(E59,'2 Pdc unico solo segmento A'!F$3:H$723,3,FALSE))</f>
        <v>Proventi da tributi</v>
      </c>
      <c r="G59" s="368"/>
      <c r="H59" s="412"/>
      <c r="I59" s="368"/>
      <c r="J59" s="275"/>
      <c r="K59" s="248"/>
    </row>
    <row r="60" spans="1:11" ht="25" customHeight="1" x14ac:dyDescent="0.35">
      <c r="A60" s="377" t="s">
        <v>22</v>
      </c>
      <c r="B60" s="296" t="s">
        <v>128</v>
      </c>
      <c r="C60" s="378" t="s">
        <v>129</v>
      </c>
      <c r="D60" s="275"/>
      <c r="E60" s="296" t="s">
        <v>25</v>
      </c>
      <c r="F60" s="312" t="str">
        <f>IF(E60="","",VLOOKUP(E60,'2 Pdc unico solo segmento A'!F$3:H$723,3,FALSE))</f>
        <v>Proventi da tributi</v>
      </c>
      <c r="G60" s="379"/>
      <c r="H60" s="412"/>
      <c r="I60" s="379"/>
      <c r="J60" s="275"/>
      <c r="K60" s="269"/>
    </row>
    <row r="61" spans="1:11" ht="25" customHeight="1" x14ac:dyDescent="0.35">
      <c r="A61" s="375" t="s">
        <v>19</v>
      </c>
      <c r="B61" s="295" t="s">
        <v>130</v>
      </c>
      <c r="C61" s="310" t="s">
        <v>131</v>
      </c>
      <c r="D61" s="275"/>
      <c r="E61" s="295"/>
      <c r="F61" s="376" t="str">
        <f>IF(E61="","",VLOOKUP(E61,'2 Pdc unico solo segmento A'!F$3:H$723,3,FALSE))</f>
        <v/>
      </c>
      <c r="G61" s="379"/>
      <c r="H61" s="411"/>
      <c r="I61" s="379"/>
      <c r="J61" s="275"/>
      <c r="K61" s="269"/>
    </row>
    <row r="62" spans="1:11" ht="25" customHeight="1" x14ac:dyDescent="0.35">
      <c r="A62" s="377" t="s">
        <v>22</v>
      </c>
      <c r="B62" s="296" t="s">
        <v>132</v>
      </c>
      <c r="C62" s="378" t="s">
        <v>133</v>
      </c>
      <c r="D62" s="275"/>
      <c r="E62" s="296" t="s">
        <v>25</v>
      </c>
      <c r="F62" s="312" t="str">
        <f>IF(E62="","",VLOOKUP(E62,'2 Pdc unico solo segmento A'!F$3:H$723,3,FALSE))</f>
        <v>Proventi da tributi</v>
      </c>
      <c r="G62" s="379"/>
      <c r="H62" s="412"/>
      <c r="I62" s="379"/>
      <c r="J62" s="275"/>
      <c r="K62" s="269"/>
    </row>
    <row r="63" spans="1:11" ht="25" customHeight="1" x14ac:dyDescent="0.35">
      <c r="A63" s="377" t="s">
        <v>22</v>
      </c>
      <c r="B63" s="296" t="s">
        <v>134</v>
      </c>
      <c r="C63" s="378" t="s">
        <v>135</v>
      </c>
      <c r="D63" s="275"/>
      <c r="E63" s="296" t="s">
        <v>25</v>
      </c>
      <c r="F63" s="312" t="str">
        <f>IF(E63="","",VLOOKUP(E63,'2 Pdc unico solo segmento A'!F$3:H$723,3,FALSE))</f>
        <v>Proventi da tributi</v>
      </c>
      <c r="G63" s="379"/>
      <c r="H63" s="412"/>
      <c r="I63" s="379"/>
      <c r="J63" s="275"/>
      <c r="K63" s="269"/>
    </row>
    <row r="64" spans="1:11" ht="25" customHeight="1" x14ac:dyDescent="0.35">
      <c r="A64" s="375" t="s">
        <v>19</v>
      </c>
      <c r="B64" s="295" t="s">
        <v>136</v>
      </c>
      <c r="C64" s="310" t="s">
        <v>137</v>
      </c>
      <c r="D64" s="275"/>
      <c r="E64" s="295"/>
      <c r="F64" s="376" t="str">
        <f>IF(E64="","",VLOOKUP(E64,'2 Pdc unico solo segmento A'!F$3:H$723,3,FALSE))</f>
        <v/>
      </c>
      <c r="G64" s="379"/>
      <c r="H64" s="411"/>
      <c r="I64" s="379"/>
      <c r="J64" s="275"/>
      <c r="K64" s="269"/>
    </row>
    <row r="65" spans="1:11" ht="25" customHeight="1" x14ac:dyDescent="0.35">
      <c r="A65" s="377" t="s">
        <v>22</v>
      </c>
      <c r="B65" s="296" t="s">
        <v>138</v>
      </c>
      <c r="C65" s="378" t="s">
        <v>139</v>
      </c>
      <c r="D65" s="275"/>
      <c r="E65" s="296" t="s">
        <v>25</v>
      </c>
      <c r="F65" s="312" t="str">
        <f>IF(E65="","",VLOOKUP(E65,'2 Pdc unico solo segmento A'!F$3:H$723,3,FALSE))</f>
        <v>Proventi da tributi</v>
      </c>
      <c r="G65" s="379"/>
      <c r="H65" s="412"/>
      <c r="I65" s="379"/>
      <c r="J65" s="275"/>
      <c r="K65" s="269"/>
    </row>
    <row r="66" spans="1:11" ht="25" customHeight="1" x14ac:dyDescent="0.35">
      <c r="A66" s="377" t="s">
        <v>22</v>
      </c>
      <c r="B66" s="296" t="s">
        <v>140</v>
      </c>
      <c r="C66" s="378" t="s">
        <v>141</v>
      </c>
      <c r="D66" s="275"/>
      <c r="E66" s="296" t="s">
        <v>25</v>
      </c>
      <c r="F66" s="312" t="str">
        <f>IF(E66="","",VLOOKUP(E66,'2 Pdc unico solo segmento A'!F$3:H$723,3,FALSE))</f>
        <v>Proventi da tributi</v>
      </c>
      <c r="G66" s="379"/>
      <c r="H66" s="412"/>
      <c r="I66" s="379"/>
      <c r="J66" s="275"/>
      <c r="K66" s="269"/>
    </row>
    <row r="67" spans="1:11" ht="25" customHeight="1" x14ac:dyDescent="0.35">
      <c r="A67" s="375" t="s">
        <v>19</v>
      </c>
      <c r="B67" s="295" t="s">
        <v>142</v>
      </c>
      <c r="C67" s="310" t="s">
        <v>143</v>
      </c>
      <c r="D67" s="275"/>
      <c r="E67" s="295"/>
      <c r="F67" s="376" t="str">
        <f>IF(E67="","",VLOOKUP(E67,'2 Pdc unico solo segmento A'!F$3:H$723,3,FALSE))</f>
        <v/>
      </c>
      <c r="G67" s="379"/>
      <c r="H67" s="411"/>
      <c r="I67" s="379"/>
      <c r="J67" s="275"/>
      <c r="K67" s="269"/>
    </row>
    <row r="68" spans="1:11" ht="25" customHeight="1" x14ac:dyDescent="0.35">
      <c r="A68" s="377" t="s">
        <v>22</v>
      </c>
      <c r="B68" s="296" t="s">
        <v>144</v>
      </c>
      <c r="C68" s="378" t="s">
        <v>145</v>
      </c>
      <c r="D68" s="275"/>
      <c r="E68" s="296" t="s">
        <v>25</v>
      </c>
      <c r="F68" s="312" t="str">
        <f>IF(E68="","",VLOOKUP(E68,'2 Pdc unico solo segmento A'!F$3:H$723,3,FALSE))</f>
        <v>Proventi da tributi</v>
      </c>
      <c r="G68" s="379"/>
      <c r="H68" s="412"/>
      <c r="I68" s="379"/>
      <c r="J68" s="275"/>
      <c r="K68" s="269"/>
    </row>
    <row r="69" spans="1:11" ht="25" customHeight="1" x14ac:dyDescent="0.35">
      <c r="A69" s="377" t="s">
        <v>22</v>
      </c>
      <c r="B69" s="296" t="s">
        <v>146</v>
      </c>
      <c r="C69" s="378" t="s">
        <v>147</v>
      </c>
      <c r="D69" s="275"/>
      <c r="E69" s="296" t="s">
        <v>25</v>
      </c>
      <c r="F69" s="312" t="str">
        <f>IF(E69="","",VLOOKUP(E69,'2 Pdc unico solo segmento A'!F$3:H$723,3,FALSE))</f>
        <v>Proventi da tributi</v>
      </c>
      <c r="G69" s="379"/>
      <c r="H69" s="412"/>
      <c r="I69" s="379"/>
      <c r="J69" s="275"/>
      <c r="K69" s="269"/>
    </row>
    <row r="70" spans="1:11" ht="25" customHeight="1" x14ac:dyDescent="0.35">
      <c r="A70" s="375" t="s">
        <v>19</v>
      </c>
      <c r="B70" s="295" t="s">
        <v>148</v>
      </c>
      <c r="C70" s="310" t="s">
        <v>149</v>
      </c>
      <c r="D70" s="275"/>
      <c r="E70" s="295"/>
      <c r="F70" s="376" t="str">
        <f>IF(E70="","",VLOOKUP(E70,'2 Pdc unico solo segmento A'!F$3:H$723,3,FALSE))</f>
        <v/>
      </c>
      <c r="G70" s="379"/>
      <c r="H70" s="411"/>
      <c r="I70" s="379"/>
      <c r="J70" s="275"/>
      <c r="K70" s="269"/>
    </row>
    <row r="71" spans="1:11" ht="25" customHeight="1" x14ac:dyDescent="0.35">
      <c r="A71" s="377" t="s">
        <v>22</v>
      </c>
      <c r="B71" s="296" t="s">
        <v>150</v>
      </c>
      <c r="C71" s="378" t="s">
        <v>151</v>
      </c>
      <c r="D71" s="275"/>
      <c r="E71" s="296" t="s">
        <v>25</v>
      </c>
      <c r="F71" s="312" t="str">
        <f>IF(E71="","",VLOOKUP(E71,'2 Pdc unico solo segmento A'!F$3:H$723,3,FALSE))</f>
        <v>Proventi da tributi</v>
      </c>
      <c r="G71" s="379"/>
      <c r="H71" s="412"/>
      <c r="I71" s="379"/>
      <c r="J71" s="275"/>
      <c r="K71" s="269"/>
    </row>
    <row r="72" spans="1:11" ht="25" customHeight="1" x14ac:dyDescent="0.35">
      <c r="A72" s="377" t="s">
        <v>22</v>
      </c>
      <c r="B72" s="296" t="s">
        <v>152</v>
      </c>
      <c r="C72" s="378" t="s">
        <v>153</v>
      </c>
      <c r="D72" s="275"/>
      <c r="E72" s="296" t="s">
        <v>25</v>
      </c>
      <c r="F72" s="312" t="str">
        <f>IF(E72="","",VLOOKUP(E72,'2 Pdc unico solo segmento A'!F$3:H$723,3,FALSE))</f>
        <v>Proventi da tributi</v>
      </c>
      <c r="G72" s="368"/>
      <c r="H72" s="412"/>
      <c r="I72" s="368"/>
      <c r="J72" s="275"/>
      <c r="K72" s="248"/>
    </row>
    <row r="73" spans="1:11" ht="25" customHeight="1" x14ac:dyDescent="0.35">
      <c r="A73" s="375" t="s">
        <v>19</v>
      </c>
      <c r="B73" s="295" t="s">
        <v>154</v>
      </c>
      <c r="C73" s="310" t="s">
        <v>155</v>
      </c>
      <c r="D73" s="275"/>
      <c r="E73" s="295"/>
      <c r="F73" s="376" t="str">
        <f>IF(E73="","",VLOOKUP(E73,'2 Pdc unico solo segmento A'!F$3:H$723,3,FALSE))</f>
        <v/>
      </c>
      <c r="G73" s="379"/>
      <c r="H73" s="411"/>
      <c r="I73" s="379"/>
      <c r="J73" s="275"/>
      <c r="K73" s="269"/>
    </row>
    <row r="74" spans="1:11" ht="25" customHeight="1" x14ac:dyDescent="0.35">
      <c r="A74" s="377" t="s">
        <v>22</v>
      </c>
      <c r="B74" s="296" t="s">
        <v>156</v>
      </c>
      <c r="C74" s="378" t="s">
        <v>157</v>
      </c>
      <c r="D74" s="275"/>
      <c r="E74" s="296" t="s">
        <v>25</v>
      </c>
      <c r="F74" s="312" t="str">
        <f>IF(E74="","",VLOOKUP(E74,'2 Pdc unico solo segmento A'!F$3:H$723,3,FALSE))</f>
        <v>Proventi da tributi</v>
      </c>
      <c r="G74" s="379"/>
      <c r="H74" s="412"/>
      <c r="I74" s="379"/>
      <c r="J74" s="275"/>
      <c r="K74" s="269"/>
    </row>
    <row r="75" spans="1:11" ht="25" customHeight="1" x14ac:dyDescent="0.35">
      <c r="A75" s="377" t="s">
        <v>22</v>
      </c>
      <c r="B75" s="296" t="s">
        <v>158</v>
      </c>
      <c r="C75" s="378" t="s">
        <v>159</v>
      </c>
      <c r="D75" s="275"/>
      <c r="E75" s="296" t="s">
        <v>25</v>
      </c>
      <c r="F75" s="312" t="str">
        <f>IF(E75="","",VLOOKUP(E75,'2 Pdc unico solo segmento A'!F$3:H$723,3,FALSE))</f>
        <v>Proventi da tributi</v>
      </c>
      <c r="G75" s="379"/>
      <c r="H75" s="412"/>
      <c r="I75" s="379"/>
      <c r="J75" s="275"/>
      <c r="K75" s="269"/>
    </row>
    <row r="76" spans="1:11" ht="25" customHeight="1" x14ac:dyDescent="0.35">
      <c r="A76" s="375" t="s">
        <v>19</v>
      </c>
      <c r="B76" s="295" t="s">
        <v>160</v>
      </c>
      <c r="C76" s="310" t="s">
        <v>161</v>
      </c>
      <c r="D76" s="275"/>
      <c r="E76" s="295"/>
      <c r="F76" s="376" t="str">
        <f>IF(E76="","",VLOOKUP(E76,'2 Pdc unico solo segmento A'!F$3:H$723,3,FALSE))</f>
        <v/>
      </c>
      <c r="G76" s="379"/>
      <c r="H76" s="411"/>
      <c r="I76" s="379"/>
      <c r="J76" s="275"/>
      <c r="K76" s="269"/>
    </row>
    <row r="77" spans="1:11" ht="25" customHeight="1" x14ac:dyDescent="0.35">
      <c r="A77" s="377" t="s">
        <v>22</v>
      </c>
      <c r="B77" s="303" t="s">
        <v>162</v>
      </c>
      <c r="C77" s="378" t="s">
        <v>163</v>
      </c>
      <c r="D77" s="275"/>
      <c r="E77" s="296" t="s">
        <v>25</v>
      </c>
      <c r="F77" s="312" t="str">
        <f>IF(E77="","",VLOOKUP(E77,'2 Pdc unico solo segmento A'!F$3:H$723,3,FALSE))</f>
        <v>Proventi da tributi</v>
      </c>
      <c r="G77" s="379"/>
      <c r="H77" s="412"/>
      <c r="I77" s="379"/>
      <c r="J77" s="275"/>
      <c r="K77" s="269"/>
    </row>
    <row r="78" spans="1:11" ht="25" customHeight="1" x14ac:dyDescent="0.35">
      <c r="A78" s="377" t="s">
        <v>22</v>
      </c>
      <c r="B78" s="296" t="s">
        <v>164</v>
      </c>
      <c r="C78" s="378" t="s">
        <v>165</v>
      </c>
      <c r="D78" s="275"/>
      <c r="E78" s="296" t="s">
        <v>25</v>
      </c>
      <c r="F78" s="312" t="str">
        <f>IF(E78="","",VLOOKUP(E78,'2 Pdc unico solo segmento A'!F$3:H$723,3,FALSE))</f>
        <v>Proventi da tributi</v>
      </c>
      <c r="G78" s="379"/>
      <c r="H78" s="412"/>
      <c r="I78" s="379"/>
      <c r="J78" s="275"/>
      <c r="K78" s="269"/>
    </row>
    <row r="79" spans="1:11" ht="25" customHeight="1" x14ac:dyDescent="0.35">
      <c r="A79" s="375" t="s">
        <v>19</v>
      </c>
      <c r="B79" s="295" t="s">
        <v>166</v>
      </c>
      <c r="C79" s="310" t="s">
        <v>167</v>
      </c>
      <c r="D79" s="275"/>
      <c r="E79" s="295"/>
      <c r="F79" s="376" t="str">
        <f>IF(E79="","",VLOOKUP(E79,'2 Pdc unico solo segmento A'!F$3:H$723,3,FALSE))</f>
        <v/>
      </c>
      <c r="G79" s="379"/>
      <c r="H79" s="411"/>
      <c r="I79" s="379"/>
      <c r="J79" s="275"/>
      <c r="K79" s="269"/>
    </row>
    <row r="80" spans="1:11" ht="25" customHeight="1" x14ac:dyDescent="0.35">
      <c r="A80" s="377" t="s">
        <v>22</v>
      </c>
      <c r="B80" s="296" t="s">
        <v>168</v>
      </c>
      <c r="C80" s="378" t="s">
        <v>169</v>
      </c>
      <c r="D80" s="275"/>
      <c r="E80" s="296" t="s">
        <v>25</v>
      </c>
      <c r="F80" s="312" t="str">
        <f>IF(E80="","",VLOOKUP(E80,'2 Pdc unico solo segmento A'!F$3:H$723,3,FALSE))</f>
        <v>Proventi da tributi</v>
      </c>
      <c r="G80" s="379"/>
      <c r="H80" s="412"/>
      <c r="I80" s="379"/>
      <c r="J80" s="275"/>
      <c r="K80" s="269"/>
    </row>
    <row r="81" spans="1:11" ht="25" customHeight="1" x14ac:dyDescent="0.35">
      <c r="A81" s="377" t="s">
        <v>22</v>
      </c>
      <c r="B81" s="296" t="s">
        <v>170</v>
      </c>
      <c r="C81" s="378" t="s">
        <v>171</v>
      </c>
      <c r="D81" s="275"/>
      <c r="E81" s="296" t="s">
        <v>25</v>
      </c>
      <c r="F81" s="312" t="str">
        <f>IF(E81="","",VLOOKUP(E81,'2 Pdc unico solo segmento A'!F$3:H$723,3,FALSE))</f>
        <v>Proventi da tributi</v>
      </c>
      <c r="G81" s="379"/>
      <c r="H81" s="412"/>
      <c r="I81" s="379"/>
      <c r="J81" s="275"/>
      <c r="K81" s="269"/>
    </row>
    <row r="82" spans="1:11" ht="25" customHeight="1" x14ac:dyDescent="0.35">
      <c r="A82" s="375" t="s">
        <v>19</v>
      </c>
      <c r="B82" s="295" t="s">
        <v>172</v>
      </c>
      <c r="C82" s="310" t="s">
        <v>173</v>
      </c>
      <c r="D82" s="275"/>
      <c r="E82" s="295"/>
      <c r="F82" s="376" t="str">
        <f>IF(E82="","",VLOOKUP(E82,'2 Pdc unico solo segmento A'!F$3:H$723,3,FALSE))</f>
        <v/>
      </c>
      <c r="G82" s="379"/>
      <c r="H82" s="411"/>
      <c r="I82" s="379"/>
      <c r="J82" s="275"/>
      <c r="K82" s="269"/>
    </row>
    <row r="83" spans="1:11" ht="25" customHeight="1" x14ac:dyDescent="0.35">
      <c r="A83" s="377" t="s">
        <v>22</v>
      </c>
      <c r="B83" s="296" t="s">
        <v>174</v>
      </c>
      <c r="C83" s="378" t="s">
        <v>175</v>
      </c>
      <c r="D83" s="275"/>
      <c r="E83" s="296" t="s">
        <v>25</v>
      </c>
      <c r="F83" s="312" t="str">
        <f>IF(E83="","",VLOOKUP(E83,'2 Pdc unico solo segmento A'!F$3:H$723,3,FALSE))</f>
        <v>Proventi da tributi</v>
      </c>
      <c r="G83" s="368"/>
      <c r="H83" s="412"/>
      <c r="I83" s="368"/>
      <c r="J83" s="275"/>
      <c r="K83" s="248"/>
    </row>
    <row r="84" spans="1:11" ht="25" customHeight="1" x14ac:dyDescent="0.35">
      <c r="A84" s="377" t="s">
        <v>22</v>
      </c>
      <c r="B84" s="296" t="s">
        <v>176</v>
      </c>
      <c r="C84" s="378" t="s">
        <v>177</v>
      </c>
      <c r="D84" s="275"/>
      <c r="E84" s="296" t="s">
        <v>25</v>
      </c>
      <c r="F84" s="312" t="str">
        <f>IF(E84="","",VLOOKUP(E84,'2 Pdc unico solo segmento A'!F$3:H$723,3,FALSE))</f>
        <v>Proventi da tributi</v>
      </c>
      <c r="G84" s="379"/>
      <c r="H84" s="412"/>
      <c r="I84" s="379"/>
      <c r="J84" s="275"/>
      <c r="K84" s="269"/>
    </row>
    <row r="85" spans="1:11" ht="25" customHeight="1" x14ac:dyDescent="0.35">
      <c r="A85" s="375" t="s">
        <v>19</v>
      </c>
      <c r="B85" s="295" t="s">
        <v>178</v>
      </c>
      <c r="C85" s="310" t="s">
        <v>179</v>
      </c>
      <c r="D85" s="275"/>
      <c r="E85" s="295"/>
      <c r="F85" s="376" t="str">
        <f>IF(E85="","",VLOOKUP(E85,'2 Pdc unico solo segmento A'!F$3:H$723,3,FALSE))</f>
        <v/>
      </c>
      <c r="G85" s="379"/>
      <c r="H85" s="411"/>
      <c r="I85" s="379"/>
      <c r="J85" s="275"/>
      <c r="K85" s="269"/>
    </row>
    <row r="86" spans="1:11" ht="25" customHeight="1" x14ac:dyDescent="0.35">
      <c r="A86" s="377" t="s">
        <v>22</v>
      </c>
      <c r="B86" s="296" t="s">
        <v>180</v>
      </c>
      <c r="C86" s="378" t="s">
        <v>181</v>
      </c>
      <c r="D86" s="275"/>
      <c r="E86" s="296" t="s">
        <v>25</v>
      </c>
      <c r="F86" s="312" t="str">
        <f>IF(E86="","",VLOOKUP(E86,'2 Pdc unico solo segmento A'!F$3:H$723,3,FALSE))</f>
        <v>Proventi da tributi</v>
      </c>
      <c r="G86" s="379"/>
      <c r="H86" s="412"/>
      <c r="I86" s="379"/>
      <c r="J86" s="275"/>
      <c r="K86" s="269"/>
    </row>
    <row r="87" spans="1:11" ht="25" customHeight="1" x14ac:dyDescent="0.35">
      <c r="A87" s="377" t="s">
        <v>22</v>
      </c>
      <c r="B87" s="296" t="s">
        <v>182</v>
      </c>
      <c r="C87" s="378" t="s">
        <v>183</v>
      </c>
      <c r="D87" s="275"/>
      <c r="E87" s="296" t="s">
        <v>25</v>
      </c>
      <c r="F87" s="312" t="str">
        <f>IF(E87="","",VLOOKUP(E87,'2 Pdc unico solo segmento A'!F$3:H$723,3,FALSE))</f>
        <v>Proventi da tributi</v>
      </c>
      <c r="G87" s="379"/>
      <c r="H87" s="412"/>
      <c r="I87" s="379"/>
      <c r="J87" s="275"/>
      <c r="K87" s="269"/>
    </row>
    <row r="88" spans="1:11" ht="25" customHeight="1" x14ac:dyDescent="0.35">
      <c r="A88" s="375" t="s">
        <v>19</v>
      </c>
      <c r="B88" s="295" t="s">
        <v>184</v>
      </c>
      <c r="C88" s="310" t="s">
        <v>185</v>
      </c>
      <c r="D88" s="275"/>
      <c r="E88" s="295"/>
      <c r="F88" s="376" t="str">
        <f>IF(E88="","",VLOOKUP(E88,'2 Pdc unico solo segmento A'!F$3:H$723,3,FALSE))</f>
        <v/>
      </c>
      <c r="G88" s="379"/>
      <c r="H88" s="411"/>
      <c r="I88" s="379"/>
      <c r="J88" s="275"/>
      <c r="K88" s="269"/>
    </row>
    <row r="89" spans="1:11" ht="25" customHeight="1" x14ac:dyDescent="0.35">
      <c r="A89" s="377" t="s">
        <v>22</v>
      </c>
      <c r="B89" s="296" t="s">
        <v>186</v>
      </c>
      <c r="C89" s="378" t="s">
        <v>187</v>
      </c>
      <c r="D89" s="275"/>
      <c r="E89" s="296" t="s">
        <v>25</v>
      </c>
      <c r="F89" s="312" t="str">
        <f>IF(E89="","",VLOOKUP(E89,'2 Pdc unico solo segmento A'!F$3:H$723,3,FALSE))</f>
        <v>Proventi da tributi</v>
      </c>
      <c r="G89" s="379"/>
      <c r="H89" s="412"/>
      <c r="I89" s="379"/>
      <c r="J89" s="275"/>
      <c r="K89" s="269"/>
    </row>
    <row r="90" spans="1:11" ht="25" customHeight="1" x14ac:dyDescent="0.35">
      <c r="A90" s="377" t="s">
        <v>22</v>
      </c>
      <c r="B90" s="296" t="s">
        <v>188</v>
      </c>
      <c r="C90" s="378" t="s">
        <v>189</v>
      </c>
      <c r="D90" s="275"/>
      <c r="E90" s="296" t="s">
        <v>25</v>
      </c>
      <c r="F90" s="312" t="str">
        <f>IF(E90="","",VLOOKUP(E90,'2 Pdc unico solo segmento A'!F$3:H$723,3,FALSE))</f>
        <v>Proventi da tributi</v>
      </c>
      <c r="G90" s="379"/>
      <c r="H90" s="412"/>
      <c r="I90" s="379"/>
      <c r="J90" s="275"/>
      <c r="K90" s="269"/>
    </row>
    <row r="91" spans="1:11" ht="25" customHeight="1" x14ac:dyDescent="0.35">
      <c r="A91" s="375" t="s">
        <v>19</v>
      </c>
      <c r="B91" s="295" t="s">
        <v>190</v>
      </c>
      <c r="C91" s="310" t="s">
        <v>191</v>
      </c>
      <c r="D91" s="275"/>
      <c r="E91" s="295"/>
      <c r="F91" s="376" t="str">
        <f>IF(E91="","",VLOOKUP(E91,'2 Pdc unico solo segmento A'!F$3:H$723,3,FALSE))</f>
        <v/>
      </c>
      <c r="G91" s="379"/>
      <c r="H91" s="411"/>
      <c r="I91" s="379"/>
      <c r="J91" s="275"/>
      <c r="K91" s="269"/>
    </row>
    <row r="92" spans="1:11" ht="25" customHeight="1" x14ac:dyDescent="0.35">
      <c r="A92" s="377" t="s">
        <v>22</v>
      </c>
      <c r="B92" s="296" t="s">
        <v>192</v>
      </c>
      <c r="C92" s="378" t="s">
        <v>193</v>
      </c>
      <c r="D92" s="275"/>
      <c r="E92" s="296" t="s">
        <v>194</v>
      </c>
      <c r="F92" s="312" t="str">
        <f>IF(E92="","",VLOOKUP(E92,'2 Pdc unico solo segmento A'!F$3:H$723,3,FALSE))</f>
        <v>Altri proventi e ricavi diversi</v>
      </c>
      <c r="G92" s="379"/>
      <c r="H92" s="412"/>
      <c r="I92" s="379"/>
      <c r="J92" s="275"/>
      <c r="K92" s="269"/>
    </row>
    <row r="93" spans="1:11" ht="25" customHeight="1" x14ac:dyDescent="0.35">
      <c r="A93" s="377" t="s">
        <v>22</v>
      </c>
      <c r="B93" s="296" t="s">
        <v>195</v>
      </c>
      <c r="C93" s="378" t="s">
        <v>196</v>
      </c>
      <c r="D93" s="275"/>
      <c r="E93" s="296" t="s">
        <v>194</v>
      </c>
      <c r="F93" s="312" t="str">
        <f>IF(E93="","",VLOOKUP(E93,'2 Pdc unico solo segmento A'!F$3:H$723,3,FALSE))</f>
        <v>Altri proventi e ricavi diversi</v>
      </c>
      <c r="G93" s="379"/>
      <c r="H93" s="412"/>
      <c r="I93" s="379"/>
      <c r="J93" s="275"/>
      <c r="K93" s="269"/>
    </row>
    <row r="94" spans="1:11" ht="25" customHeight="1" x14ac:dyDescent="0.35">
      <c r="A94" s="375" t="s">
        <v>19</v>
      </c>
      <c r="B94" s="297" t="s">
        <v>197</v>
      </c>
      <c r="C94" s="310" t="s">
        <v>198</v>
      </c>
      <c r="D94" s="275"/>
      <c r="E94" s="295"/>
      <c r="F94" s="376" t="str">
        <f>IF(E94="","",VLOOKUP(E94,'2 Pdc unico solo segmento A'!F$3:H$723,3,FALSE))</f>
        <v/>
      </c>
      <c r="G94" s="379"/>
      <c r="H94" s="411"/>
      <c r="I94" s="379"/>
      <c r="J94" s="275"/>
      <c r="K94" s="269"/>
    </row>
    <row r="95" spans="1:11" ht="25" customHeight="1" x14ac:dyDescent="0.35">
      <c r="A95" s="377" t="s">
        <v>22</v>
      </c>
      <c r="B95" s="298" t="s">
        <v>199</v>
      </c>
      <c r="C95" s="378" t="s">
        <v>200</v>
      </c>
      <c r="D95" s="275"/>
      <c r="E95" s="296" t="s">
        <v>25</v>
      </c>
      <c r="F95" s="312" t="str">
        <f>IF(E95="","",VLOOKUP(E95,'2 Pdc unico solo segmento A'!F$3:H$723,3,FALSE))</f>
        <v>Proventi da tributi</v>
      </c>
      <c r="G95" s="379"/>
      <c r="H95" s="412"/>
      <c r="I95" s="379"/>
      <c r="J95" s="275"/>
      <c r="K95" s="269"/>
    </row>
    <row r="96" spans="1:11" ht="25" customHeight="1" x14ac:dyDescent="0.35">
      <c r="A96" s="377" t="s">
        <v>22</v>
      </c>
      <c r="B96" s="299" t="s">
        <v>201</v>
      </c>
      <c r="C96" s="378" t="s">
        <v>202</v>
      </c>
      <c r="D96" s="275"/>
      <c r="E96" s="296" t="s">
        <v>25</v>
      </c>
      <c r="F96" s="312" t="str">
        <f>IF(E96="","",VLOOKUP(E96,'2 Pdc unico solo segmento A'!F$3:H$723,3,FALSE))</f>
        <v>Proventi da tributi</v>
      </c>
      <c r="G96" s="379"/>
      <c r="H96" s="412"/>
      <c r="I96" s="379"/>
      <c r="J96" s="275"/>
      <c r="K96" s="269"/>
    </row>
    <row r="97" spans="1:11" ht="25" customHeight="1" x14ac:dyDescent="0.35">
      <c r="A97" s="375" t="s">
        <v>19</v>
      </c>
      <c r="B97" s="295" t="s">
        <v>203</v>
      </c>
      <c r="C97" s="310" t="s">
        <v>204</v>
      </c>
      <c r="D97" s="275"/>
      <c r="E97" s="295"/>
      <c r="F97" s="376" t="str">
        <f>IF(E97="","",VLOOKUP(E97,'2 Pdc unico solo segmento A'!F$3:H$723,3,FALSE))</f>
        <v/>
      </c>
      <c r="G97" s="379"/>
      <c r="H97" s="411"/>
      <c r="I97" s="379"/>
      <c r="J97" s="275"/>
      <c r="K97" s="269"/>
    </row>
    <row r="98" spans="1:11" ht="25" customHeight="1" x14ac:dyDescent="0.35">
      <c r="A98" s="377" t="s">
        <v>22</v>
      </c>
      <c r="B98" s="296" t="s">
        <v>205</v>
      </c>
      <c r="C98" s="378" t="s">
        <v>206</v>
      </c>
      <c r="D98" s="275"/>
      <c r="E98" s="296" t="s">
        <v>25</v>
      </c>
      <c r="F98" s="312" t="str">
        <f>IF(E98="","",VLOOKUP(E98,'2 Pdc unico solo segmento A'!F$3:H$723,3,FALSE))</f>
        <v>Proventi da tributi</v>
      </c>
      <c r="G98" s="379"/>
      <c r="H98" s="412"/>
      <c r="I98" s="379"/>
      <c r="J98" s="275"/>
      <c r="K98" s="269"/>
    </row>
    <row r="99" spans="1:11" ht="25" customHeight="1" x14ac:dyDescent="0.35">
      <c r="A99" s="377" t="s">
        <v>22</v>
      </c>
      <c r="B99" s="296" t="s">
        <v>207</v>
      </c>
      <c r="C99" s="378" t="s">
        <v>208</v>
      </c>
      <c r="D99" s="275"/>
      <c r="E99" s="296" t="s">
        <v>25</v>
      </c>
      <c r="F99" s="312" t="str">
        <f>IF(E99="","",VLOOKUP(E99,'2 Pdc unico solo segmento A'!F$3:H$723,3,FALSE))</f>
        <v>Proventi da tributi</v>
      </c>
      <c r="G99" s="379"/>
      <c r="H99" s="412"/>
      <c r="I99" s="379"/>
      <c r="J99" s="275"/>
      <c r="K99" s="269"/>
    </row>
    <row r="100" spans="1:11" ht="25" customHeight="1" x14ac:dyDescent="0.35">
      <c r="A100" s="375" t="s">
        <v>19</v>
      </c>
      <c r="B100" s="295" t="s">
        <v>209</v>
      </c>
      <c r="C100" s="310" t="s">
        <v>210</v>
      </c>
      <c r="D100" s="275"/>
      <c r="E100" s="295"/>
      <c r="F100" s="376" t="str">
        <f>IF(E100="","",VLOOKUP(E100,'2 Pdc unico solo segmento A'!F$3:H$723,3,FALSE))</f>
        <v/>
      </c>
      <c r="G100" s="368"/>
      <c r="H100" s="411"/>
      <c r="I100" s="368"/>
      <c r="J100" s="275"/>
      <c r="K100" s="248"/>
    </row>
    <row r="101" spans="1:11" ht="25" customHeight="1" x14ac:dyDescent="0.35">
      <c r="A101" s="377" t="s">
        <v>22</v>
      </c>
      <c r="B101" s="296" t="s">
        <v>211</v>
      </c>
      <c r="C101" s="378" t="s">
        <v>212</v>
      </c>
      <c r="D101" s="275"/>
      <c r="E101" s="296" t="s">
        <v>25</v>
      </c>
      <c r="F101" s="312" t="str">
        <f>IF(E101="","",VLOOKUP(E101,'2 Pdc unico solo segmento A'!F$3:H$723,3,FALSE))</f>
        <v>Proventi da tributi</v>
      </c>
      <c r="G101" s="379"/>
      <c r="H101" s="412"/>
      <c r="I101" s="379"/>
      <c r="J101" s="275"/>
      <c r="K101" s="269"/>
    </row>
    <row r="102" spans="1:11" ht="25" customHeight="1" x14ac:dyDescent="0.35">
      <c r="A102" s="377" t="s">
        <v>22</v>
      </c>
      <c r="B102" s="296" t="s">
        <v>213</v>
      </c>
      <c r="C102" s="378" t="s">
        <v>214</v>
      </c>
      <c r="D102" s="275"/>
      <c r="E102" s="296" t="s">
        <v>25</v>
      </c>
      <c r="F102" s="312" t="str">
        <f>IF(E102="","",VLOOKUP(E102,'2 Pdc unico solo segmento A'!F$3:H$723,3,FALSE))</f>
        <v>Proventi da tributi</v>
      </c>
      <c r="G102" s="379"/>
      <c r="H102" s="412"/>
      <c r="I102" s="379"/>
      <c r="J102" s="275"/>
      <c r="K102" s="269"/>
    </row>
    <row r="103" spans="1:11" ht="25" customHeight="1" x14ac:dyDescent="0.35">
      <c r="A103" s="375" t="s">
        <v>19</v>
      </c>
      <c r="B103" s="295" t="s">
        <v>215</v>
      </c>
      <c r="C103" s="310" t="s">
        <v>216</v>
      </c>
      <c r="D103" s="275"/>
      <c r="E103" s="295"/>
      <c r="F103" s="376" t="str">
        <f>IF(E103="","",VLOOKUP(E103,'2 Pdc unico solo segmento A'!F$3:H$723,3,FALSE))</f>
        <v/>
      </c>
      <c r="G103" s="379"/>
      <c r="H103" s="411"/>
      <c r="I103" s="379"/>
      <c r="J103" s="275"/>
      <c r="K103" s="269"/>
    </row>
    <row r="104" spans="1:11" ht="25" customHeight="1" x14ac:dyDescent="0.35">
      <c r="A104" s="377" t="s">
        <v>22</v>
      </c>
      <c r="B104" s="296" t="s">
        <v>217</v>
      </c>
      <c r="C104" s="378" t="s">
        <v>218</v>
      </c>
      <c r="D104" s="275"/>
      <c r="E104" s="296" t="s">
        <v>25</v>
      </c>
      <c r="F104" s="312" t="str">
        <f>IF(E104="","",VLOOKUP(E104,'2 Pdc unico solo segmento A'!F$3:H$723,3,FALSE))</f>
        <v>Proventi da tributi</v>
      </c>
      <c r="G104" s="379"/>
      <c r="H104" s="412"/>
      <c r="I104" s="379"/>
      <c r="J104" s="275"/>
      <c r="K104" s="269"/>
    </row>
    <row r="105" spans="1:11" ht="25" customHeight="1" x14ac:dyDescent="0.35">
      <c r="A105" s="377" t="s">
        <v>22</v>
      </c>
      <c r="B105" s="296" t="s">
        <v>219</v>
      </c>
      <c r="C105" s="378" t="s">
        <v>220</v>
      </c>
      <c r="D105" s="275"/>
      <c r="E105" s="296" t="s">
        <v>25</v>
      </c>
      <c r="F105" s="312" t="str">
        <f>IF(E105="","",VLOOKUP(E105,'2 Pdc unico solo segmento A'!F$3:H$723,3,FALSE))</f>
        <v>Proventi da tributi</v>
      </c>
      <c r="G105" s="379"/>
      <c r="H105" s="412"/>
      <c r="I105" s="379"/>
      <c r="J105" s="275"/>
      <c r="K105" s="269"/>
    </row>
    <row r="106" spans="1:11" ht="25" customHeight="1" x14ac:dyDescent="0.35">
      <c r="A106" s="375" t="s">
        <v>19</v>
      </c>
      <c r="B106" s="295" t="s">
        <v>221</v>
      </c>
      <c r="C106" s="310" t="s">
        <v>222</v>
      </c>
      <c r="D106" s="275"/>
      <c r="E106" s="295"/>
      <c r="F106" s="376" t="str">
        <f>IF(E106="","",VLOOKUP(E106,'2 Pdc unico solo segmento A'!F$3:H$723,3,FALSE))</f>
        <v/>
      </c>
      <c r="G106" s="379"/>
      <c r="H106" s="411"/>
      <c r="I106" s="379"/>
      <c r="J106" s="275"/>
      <c r="K106" s="269"/>
    </row>
    <row r="107" spans="1:11" ht="25" customHeight="1" x14ac:dyDescent="0.35">
      <c r="A107" s="377" t="s">
        <v>22</v>
      </c>
      <c r="B107" s="296" t="s">
        <v>223</v>
      </c>
      <c r="C107" s="378" t="s">
        <v>224</v>
      </c>
      <c r="D107" s="275"/>
      <c r="E107" s="296" t="s">
        <v>25</v>
      </c>
      <c r="F107" s="312" t="str">
        <f>IF(E107="","",VLOOKUP(E107,'2 Pdc unico solo segmento A'!F$3:H$723,3,FALSE))</f>
        <v>Proventi da tributi</v>
      </c>
      <c r="G107" s="379"/>
      <c r="H107" s="412"/>
      <c r="I107" s="379"/>
      <c r="J107" s="275"/>
      <c r="K107" s="269"/>
    </row>
    <row r="108" spans="1:11" ht="25" customHeight="1" x14ac:dyDescent="0.35">
      <c r="A108" s="377" t="s">
        <v>22</v>
      </c>
      <c r="B108" s="296" t="s">
        <v>225</v>
      </c>
      <c r="C108" s="378" t="s">
        <v>226</v>
      </c>
      <c r="D108" s="275"/>
      <c r="E108" s="296" t="s">
        <v>25</v>
      </c>
      <c r="F108" s="312" t="str">
        <f>IF(E108="","",VLOOKUP(E108,'2 Pdc unico solo segmento A'!F$3:H$723,3,FALSE))</f>
        <v>Proventi da tributi</v>
      </c>
      <c r="G108" s="379"/>
      <c r="H108" s="412"/>
      <c r="I108" s="379"/>
      <c r="J108" s="275"/>
      <c r="K108" s="269"/>
    </row>
    <row r="109" spans="1:11" ht="25" customHeight="1" x14ac:dyDescent="0.35">
      <c r="A109" s="375" t="s">
        <v>19</v>
      </c>
      <c r="B109" s="295" t="s">
        <v>227</v>
      </c>
      <c r="C109" s="310" t="s">
        <v>228</v>
      </c>
      <c r="D109" s="275"/>
      <c r="E109" s="295"/>
      <c r="F109" s="376" t="str">
        <f>IF(E109="","",VLOOKUP(E109,'2 Pdc unico solo segmento A'!F$3:H$723,3,FALSE))</f>
        <v/>
      </c>
      <c r="G109" s="379"/>
      <c r="H109" s="411"/>
      <c r="I109" s="379"/>
      <c r="J109" s="275"/>
      <c r="K109" s="269"/>
    </row>
    <row r="110" spans="1:11" ht="25" customHeight="1" x14ac:dyDescent="0.35">
      <c r="A110" s="377" t="s">
        <v>22</v>
      </c>
      <c r="B110" s="296" t="s">
        <v>229</v>
      </c>
      <c r="C110" s="378" t="s">
        <v>230</v>
      </c>
      <c r="D110" s="275"/>
      <c r="E110" s="296" t="s">
        <v>25</v>
      </c>
      <c r="F110" s="312" t="str">
        <f>IF(E110="","",VLOOKUP(E110,'2 Pdc unico solo segmento A'!F$3:H$723,3,FALSE))</f>
        <v>Proventi da tributi</v>
      </c>
      <c r="G110" s="379"/>
      <c r="H110" s="412"/>
      <c r="I110" s="379"/>
      <c r="J110" s="275"/>
      <c r="K110" s="269"/>
    </row>
    <row r="111" spans="1:11" ht="25" customHeight="1" x14ac:dyDescent="0.35">
      <c r="A111" s="377" t="s">
        <v>22</v>
      </c>
      <c r="B111" s="296" t="s">
        <v>231</v>
      </c>
      <c r="C111" s="378" t="s">
        <v>232</v>
      </c>
      <c r="D111" s="275"/>
      <c r="E111" s="296" t="s">
        <v>25</v>
      </c>
      <c r="F111" s="312" t="str">
        <f>IF(E111="","",VLOOKUP(E111,'2 Pdc unico solo segmento A'!F$3:H$723,3,FALSE))</f>
        <v>Proventi da tributi</v>
      </c>
      <c r="G111" s="379"/>
      <c r="H111" s="412"/>
      <c r="I111" s="379"/>
      <c r="J111" s="275"/>
      <c r="K111" s="269"/>
    </row>
    <row r="112" spans="1:11" ht="25" customHeight="1" x14ac:dyDescent="0.35">
      <c r="A112" s="375" t="s">
        <v>19</v>
      </c>
      <c r="B112" s="295" t="s">
        <v>233</v>
      </c>
      <c r="C112" s="310" t="s">
        <v>234</v>
      </c>
      <c r="D112" s="275"/>
      <c r="E112" s="295"/>
      <c r="F112" s="376" t="str">
        <f>IF(E112="","",VLOOKUP(E112,'2 Pdc unico solo segmento A'!F$3:H$723,3,FALSE))</f>
        <v/>
      </c>
      <c r="G112" s="379"/>
      <c r="H112" s="411"/>
      <c r="I112" s="379"/>
      <c r="J112" s="275"/>
      <c r="K112" s="269"/>
    </row>
    <row r="113" spans="1:11" ht="25" customHeight="1" x14ac:dyDescent="0.35">
      <c r="A113" s="377" t="s">
        <v>22</v>
      </c>
      <c r="B113" s="296" t="s">
        <v>235</v>
      </c>
      <c r="C113" s="378" t="s">
        <v>236</v>
      </c>
      <c r="D113" s="275"/>
      <c r="E113" s="296" t="s">
        <v>25</v>
      </c>
      <c r="F113" s="312" t="str">
        <f>IF(E113="","",VLOOKUP(E113,'2 Pdc unico solo segmento A'!F$3:H$723,3,FALSE))</f>
        <v>Proventi da tributi</v>
      </c>
      <c r="G113" s="379"/>
      <c r="H113" s="412"/>
      <c r="I113" s="379"/>
      <c r="J113" s="275"/>
      <c r="K113" s="269"/>
    </row>
    <row r="114" spans="1:11" ht="25" customHeight="1" x14ac:dyDescent="0.35">
      <c r="A114" s="377" t="s">
        <v>22</v>
      </c>
      <c r="B114" s="296" t="s">
        <v>237</v>
      </c>
      <c r="C114" s="378" t="s">
        <v>238</v>
      </c>
      <c r="D114" s="275"/>
      <c r="E114" s="296" t="s">
        <v>25</v>
      </c>
      <c r="F114" s="312" t="str">
        <f>IF(E114="","",VLOOKUP(E114,'2 Pdc unico solo segmento A'!F$3:H$723,3,FALSE))</f>
        <v>Proventi da tributi</v>
      </c>
      <c r="G114" s="379"/>
      <c r="H114" s="412"/>
      <c r="I114" s="379"/>
      <c r="J114" s="275"/>
      <c r="K114" s="269"/>
    </row>
    <row r="115" spans="1:11" ht="25" customHeight="1" x14ac:dyDescent="0.35">
      <c r="A115" s="373" t="s">
        <v>16</v>
      </c>
      <c r="B115" s="294" t="s">
        <v>239</v>
      </c>
      <c r="C115" s="309" t="s">
        <v>240</v>
      </c>
      <c r="D115" s="275"/>
      <c r="E115" s="294"/>
      <c r="F115" s="374" t="str">
        <f>IF(E115="","",VLOOKUP(E115,'2 Pdc unico solo segmento A'!F$3:H$723,3,FALSE))</f>
        <v/>
      </c>
      <c r="G115" s="379"/>
      <c r="H115" s="410"/>
      <c r="I115" s="379"/>
      <c r="J115" s="275"/>
      <c r="K115" s="269"/>
    </row>
    <row r="116" spans="1:11" ht="25" customHeight="1" x14ac:dyDescent="0.35">
      <c r="A116" s="375" t="s">
        <v>19</v>
      </c>
      <c r="B116" s="295" t="s">
        <v>241</v>
      </c>
      <c r="C116" s="310" t="s">
        <v>242</v>
      </c>
      <c r="D116" s="275"/>
      <c r="E116" s="295"/>
      <c r="F116" s="376" t="str">
        <f>IF(E116="","",VLOOKUP(E116,'2 Pdc unico solo segmento A'!F$3:H$723,3,FALSE))</f>
        <v/>
      </c>
      <c r="G116" s="379"/>
      <c r="H116" s="411"/>
      <c r="I116" s="379"/>
      <c r="J116" s="275"/>
      <c r="K116" s="269"/>
    </row>
    <row r="117" spans="1:11" ht="25" customHeight="1" x14ac:dyDescent="0.35">
      <c r="A117" s="377" t="s">
        <v>22</v>
      </c>
      <c r="B117" s="296" t="s">
        <v>241</v>
      </c>
      <c r="C117" s="378" t="s">
        <v>243</v>
      </c>
      <c r="D117" s="275"/>
      <c r="E117" s="296" t="s">
        <v>25</v>
      </c>
      <c r="F117" s="312" t="str">
        <f>IF(E117="","",VLOOKUP(E117,'2 Pdc unico solo segmento A'!F$3:H$723,3,FALSE))</f>
        <v>Proventi da tributi</v>
      </c>
      <c r="G117" s="379"/>
      <c r="H117" s="412"/>
      <c r="I117" s="379"/>
      <c r="J117" s="275"/>
      <c r="K117" s="269"/>
    </row>
    <row r="118" spans="1:11" ht="25" customHeight="1" x14ac:dyDescent="0.35">
      <c r="A118" s="375" t="s">
        <v>19</v>
      </c>
      <c r="B118" s="295" t="s">
        <v>244</v>
      </c>
      <c r="C118" s="310" t="s">
        <v>245</v>
      </c>
      <c r="D118" s="275"/>
      <c r="E118" s="295"/>
      <c r="F118" s="376" t="str">
        <f>IF(E118="","",VLOOKUP(E118,'2 Pdc unico solo segmento A'!F$3:H$723,3,FALSE))</f>
        <v/>
      </c>
      <c r="G118" s="379"/>
      <c r="H118" s="411"/>
      <c r="I118" s="379"/>
      <c r="J118" s="275"/>
      <c r="K118" s="269"/>
    </row>
    <row r="119" spans="1:11" ht="25" customHeight="1" x14ac:dyDescent="0.35">
      <c r="A119" s="377" t="s">
        <v>22</v>
      </c>
      <c r="B119" s="296" t="s">
        <v>244</v>
      </c>
      <c r="C119" s="378" t="s">
        <v>246</v>
      </c>
      <c r="D119" s="275"/>
      <c r="E119" s="296" t="s">
        <v>25</v>
      </c>
      <c r="F119" s="312" t="str">
        <f>IF(E119="","",VLOOKUP(E119,'2 Pdc unico solo segmento A'!F$3:H$723,3,FALSE))</f>
        <v>Proventi da tributi</v>
      </c>
      <c r="G119" s="379"/>
      <c r="H119" s="412"/>
      <c r="I119" s="379"/>
      <c r="J119" s="275"/>
      <c r="K119" s="269"/>
    </row>
    <row r="120" spans="1:11" ht="25" customHeight="1" x14ac:dyDescent="0.35">
      <c r="A120" s="375" t="s">
        <v>19</v>
      </c>
      <c r="B120" s="295" t="s">
        <v>247</v>
      </c>
      <c r="C120" s="310" t="s">
        <v>248</v>
      </c>
      <c r="D120" s="275"/>
      <c r="E120" s="295"/>
      <c r="F120" s="376" t="str">
        <f>IF(E120="","",VLOOKUP(E120,'2 Pdc unico solo segmento A'!F$3:H$723,3,FALSE))</f>
        <v/>
      </c>
      <c r="G120" s="379"/>
      <c r="H120" s="411"/>
      <c r="I120" s="379"/>
      <c r="J120" s="275"/>
      <c r="K120" s="269"/>
    </row>
    <row r="121" spans="1:11" ht="25" customHeight="1" x14ac:dyDescent="0.35">
      <c r="A121" s="377" t="s">
        <v>22</v>
      </c>
      <c r="B121" s="296" t="s">
        <v>247</v>
      </c>
      <c r="C121" s="378" t="s">
        <v>249</v>
      </c>
      <c r="D121" s="275"/>
      <c r="E121" s="296" t="s">
        <v>250</v>
      </c>
      <c r="F121" s="312" t="str">
        <f>IF(E121="","",VLOOKUP(E121,'2 Pdc unico solo segmento A'!F$3:H$723,3,FALSE))</f>
        <v>Trasferimenti attivi per compartecipazione, devoluzione e perequazione di tributi</v>
      </c>
      <c r="G121" s="379"/>
      <c r="H121" s="412"/>
      <c r="I121" s="379"/>
      <c r="J121" s="275"/>
      <c r="K121" s="269"/>
    </row>
    <row r="122" spans="1:11" ht="25" customHeight="1" x14ac:dyDescent="0.35">
      <c r="A122" s="375" t="s">
        <v>19</v>
      </c>
      <c r="B122" s="295" t="s">
        <v>251</v>
      </c>
      <c r="C122" s="310" t="s">
        <v>252</v>
      </c>
      <c r="D122" s="275"/>
      <c r="E122" s="295"/>
      <c r="F122" s="376" t="str">
        <f>IF(E122="","",VLOOKUP(E122,'2 Pdc unico solo segmento A'!F$3:H$723,3,FALSE))</f>
        <v/>
      </c>
      <c r="G122" s="379"/>
      <c r="H122" s="411"/>
      <c r="I122" s="379"/>
      <c r="J122" s="275"/>
      <c r="K122" s="269"/>
    </row>
    <row r="123" spans="1:11" ht="25" customHeight="1" x14ac:dyDescent="0.35">
      <c r="A123" s="377" t="s">
        <v>22</v>
      </c>
      <c r="B123" s="296" t="s">
        <v>251</v>
      </c>
      <c r="C123" s="378" t="s">
        <v>253</v>
      </c>
      <c r="D123" s="275"/>
      <c r="E123" s="296" t="s">
        <v>25</v>
      </c>
      <c r="F123" s="312" t="str">
        <f>IF(E123="","",VLOOKUP(E123,'2 Pdc unico solo segmento A'!F$3:H$723,3,FALSE))</f>
        <v>Proventi da tributi</v>
      </c>
      <c r="G123" s="379"/>
      <c r="H123" s="412"/>
      <c r="I123" s="379"/>
      <c r="J123" s="275"/>
      <c r="K123" s="269"/>
    </row>
    <row r="124" spans="1:11" ht="25" customHeight="1" x14ac:dyDescent="0.35">
      <c r="A124" s="375" t="s">
        <v>19</v>
      </c>
      <c r="B124" s="295" t="s">
        <v>254</v>
      </c>
      <c r="C124" s="310" t="s">
        <v>255</v>
      </c>
      <c r="D124" s="275"/>
      <c r="E124" s="295"/>
      <c r="F124" s="376" t="str">
        <f>IF(E124="","",VLOOKUP(E124,'2 Pdc unico solo segmento A'!F$3:H$723,3,FALSE))</f>
        <v/>
      </c>
      <c r="G124" s="379"/>
      <c r="H124" s="411"/>
      <c r="I124" s="379"/>
      <c r="J124" s="275"/>
      <c r="K124" s="269"/>
    </row>
    <row r="125" spans="1:11" ht="25" customHeight="1" x14ac:dyDescent="0.35">
      <c r="A125" s="377" t="s">
        <v>22</v>
      </c>
      <c r="B125" s="296" t="s">
        <v>254</v>
      </c>
      <c r="C125" s="378" t="s">
        <v>256</v>
      </c>
      <c r="D125" s="275"/>
      <c r="E125" s="296" t="s">
        <v>25</v>
      </c>
      <c r="F125" s="312" t="str">
        <f>IF(E125="","",VLOOKUP(E125,'2 Pdc unico solo segmento A'!F$3:H$723,3,FALSE))</f>
        <v>Proventi da tributi</v>
      </c>
      <c r="G125" s="379"/>
      <c r="H125" s="412"/>
      <c r="I125" s="379"/>
      <c r="J125" s="275"/>
      <c r="K125" s="269"/>
    </row>
    <row r="126" spans="1:11" ht="25" customHeight="1" x14ac:dyDescent="0.35">
      <c r="A126" s="375" t="s">
        <v>19</v>
      </c>
      <c r="B126" s="295" t="s">
        <v>257</v>
      </c>
      <c r="C126" s="310" t="s">
        <v>258</v>
      </c>
      <c r="D126" s="275"/>
      <c r="E126" s="295"/>
      <c r="F126" s="376" t="str">
        <f>IF(E126="","",VLOOKUP(E126,'2 Pdc unico solo segmento A'!F$3:H$723,3,FALSE))</f>
        <v/>
      </c>
      <c r="G126" s="379"/>
      <c r="H126" s="411"/>
      <c r="I126" s="379"/>
      <c r="J126" s="275"/>
      <c r="K126" s="269"/>
    </row>
    <row r="127" spans="1:11" ht="25" customHeight="1" x14ac:dyDescent="0.35">
      <c r="A127" s="377" t="s">
        <v>22</v>
      </c>
      <c r="B127" s="296" t="s">
        <v>257</v>
      </c>
      <c r="C127" s="378" t="s">
        <v>259</v>
      </c>
      <c r="D127" s="275"/>
      <c r="E127" s="296" t="s">
        <v>25</v>
      </c>
      <c r="F127" s="312" t="str">
        <f>IF(E127="","",VLOOKUP(E127,'2 Pdc unico solo segmento A'!F$3:H$723,3,FALSE))</f>
        <v>Proventi da tributi</v>
      </c>
      <c r="G127" s="379"/>
      <c r="H127" s="412"/>
      <c r="I127" s="379"/>
      <c r="J127" s="275"/>
      <c r="K127" s="269"/>
    </row>
    <row r="128" spans="1:11" ht="25" customHeight="1" x14ac:dyDescent="0.35">
      <c r="A128" s="375" t="s">
        <v>19</v>
      </c>
      <c r="B128" s="295" t="s">
        <v>260</v>
      </c>
      <c r="C128" s="310" t="s">
        <v>261</v>
      </c>
      <c r="D128" s="275"/>
      <c r="E128" s="295"/>
      <c r="F128" s="376" t="str">
        <f>IF(E128="","",VLOOKUP(E128,'2 Pdc unico solo segmento A'!F$3:H$723,3,FALSE))</f>
        <v/>
      </c>
      <c r="G128" s="379"/>
      <c r="H128" s="411"/>
      <c r="I128" s="379"/>
      <c r="J128" s="275"/>
      <c r="K128" s="269"/>
    </row>
    <row r="129" spans="1:11" ht="25" customHeight="1" x14ac:dyDescent="0.35">
      <c r="A129" s="377" t="s">
        <v>22</v>
      </c>
      <c r="B129" s="296" t="s">
        <v>260</v>
      </c>
      <c r="C129" s="378" t="s">
        <v>262</v>
      </c>
      <c r="D129" s="275"/>
      <c r="E129" s="296" t="s">
        <v>25</v>
      </c>
      <c r="F129" s="312" t="str">
        <f>IF(E129="","",VLOOKUP(E129,'2 Pdc unico solo segmento A'!F$3:H$723,3,FALSE))</f>
        <v>Proventi da tributi</v>
      </c>
      <c r="G129" s="379"/>
      <c r="H129" s="412"/>
      <c r="I129" s="379"/>
      <c r="J129" s="275"/>
      <c r="K129" s="269"/>
    </row>
    <row r="130" spans="1:11" ht="25" customHeight="1" x14ac:dyDescent="0.35">
      <c r="A130" s="373" t="s">
        <v>16</v>
      </c>
      <c r="B130" s="294" t="s">
        <v>263</v>
      </c>
      <c r="C130" s="309" t="s">
        <v>264</v>
      </c>
      <c r="D130" s="275"/>
      <c r="E130" s="294"/>
      <c r="F130" s="374" t="str">
        <f>IF(E130="","",VLOOKUP(E130,'2 Pdc unico solo segmento A'!F$3:H$723,3,FALSE))</f>
        <v/>
      </c>
      <c r="G130" s="379"/>
      <c r="H130" s="410"/>
      <c r="I130" s="379"/>
      <c r="J130" s="275"/>
      <c r="K130" s="269"/>
    </row>
    <row r="131" spans="1:11" ht="25" customHeight="1" x14ac:dyDescent="0.35">
      <c r="A131" s="375" t="s">
        <v>19</v>
      </c>
      <c r="B131" s="295" t="s">
        <v>265</v>
      </c>
      <c r="C131" s="310" t="s">
        <v>266</v>
      </c>
      <c r="D131" s="275"/>
      <c r="E131" s="295"/>
      <c r="F131" s="376" t="str">
        <f>IF(E131="","",VLOOKUP(E131,'2 Pdc unico solo segmento A'!F$3:H$723,3,FALSE))</f>
        <v/>
      </c>
      <c r="G131" s="379"/>
      <c r="H131" s="411"/>
      <c r="I131" s="379"/>
      <c r="J131" s="275"/>
      <c r="K131" s="269"/>
    </row>
    <row r="132" spans="1:11" ht="25" customHeight="1" x14ac:dyDescent="0.35">
      <c r="A132" s="377" t="s">
        <v>22</v>
      </c>
      <c r="B132" s="296" t="s">
        <v>267</v>
      </c>
      <c r="C132" s="378" t="s">
        <v>268</v>
      </c>
      <c r="D132" s="275"/>
      <c r="E132" s="296" t="s">
        <v>250</v>
      </c>
      <c r="F132" s="312" t="str">
        <f>IF(E132="","",VLOOKUP(E132,'2 Pdc unico solo segmento A'!F$3:H$723,3,FALSE))</f>
        <v>Trasferimenti attivi per compartecipazione, devoluzione e perequazione di tributi</v>
      </c>
      <c r="G132" s="379"/>
      <c r="H132" s="412"/>
      <c r="I132" s="379"/>
      <c r="J132" s="275"/>
      <c r="K132" s="269"/>
    </row>
    <row r="133" spans="1:11" ht="25" customHeight="1" x14ac:dyDescent="0.35">
      <c r="A133" s="377" t="s">
        <v>22</v>
      </c>
      <c r="B133" s="296" t="s">
        <v>269</v>
      </c>
      <c r="C133" s="378" t="s">
        <v>270</v>
      </c>
      <c r="D133" s="275"/>
      <c r="E133" s="296" t="s">
        <v>250</v>
      </c>
      <c r="F133" s="312" t="str">
        <f>IF(E133="","",VLOOKUP(E133,'2 Pdc unico solo segmento A'!F$3:H$723,3,FALSE))</f>
        <v>Trasferimenti attivi per compartecipazione, devoluzione e perequazione di tributi</v>
      </c>
      <c r="G133" s="379"/>
      <c r="H133" s="412"/>
      <c r="I133" s="379"/>
      <c r="J133" s="275"/>
      <c r="K133" s="269"/>
    </row>
    <row r="134" spans="1:11" ht="25" customHeight="1" x14ac:dyDescent="0.35">
      <c r="A134" s="375" t="s">
        <v>19</v>
      </c>
      <c r="B134" s="295" t="s">
        <v>271</v>
      </c>
      <c r="C134" s="310" t="s">
        <v>272</v>
      </c>
      <c r="D134" s="275"/>
      <c r="E134" s="295"/>
      <c r="F134" s="376" t="str">
        <f>IF(E134="","",VLOOKUP(E134,'2 Pdc unico solo segmento A'!F$3:H$723,3,FALSE))</f>
        <v/>
      </c>
      <c r="G134" s="379"/>
      <c r="H134" s="411"/>
      <c r="I134" s="379"/>
      <c r="J134" s="275"/>
      <c r="K134" s="269"/>
    </row>
    <row r="135" spans="1:11" ht="25" customHeight="1" x14ac:dyDescent="0.35">
      <c r="A135" s="377" t="s">
        <v>22</v>
      </c>
      <c r="B135" s="296" t="s">
        <v>273</v>
      </c>
      <c r="C135" s="378" t="s">
        <v>274</v>
      </c>
      <c r="D135" s="275"/>
      <c r="E135" s="296" t="s">
        <v>250</v>
      </c>
      <c r="F135" s="312" t="str">
        <f>IF(E135="","",VLOOKUP(E135,'2 Pdc unico solo segmento A'!F$3:H$723,3,FALSE))</f>
        <v>Trasferimenti attivi per compartecipazione, devoluzione e perequazione di tributi</v>
      </c>
      <c r="G135" s="368"/>
      <c r="H135" s="412"/>
      <c r="I135" s="368"/>
      <c r="J135" s="275"/>
      <c r="K135" s="248"/>
    </row>
    <row r="136" spans="1:11" ht="25" customHeight="1" x14ac:dyDescent="0.35">
      <c r="A136" s="377" t="s">
        <v>22</v>
      </c>
      <c r="B136" s="296" t="s">
        <v>275</v>
      </c>
      <c r="C136" s="378" t="s">
        <v>276</v>
      </c>
      <c r="D136" s="275"/>
      <c r="E136" s="296" t="s">
        <v>250</v>
      </c>
      <c r="F136" s="312" t="str">
        <f>IF(E136="","",VLOOKUP(E136,'2 Pdc unico solo segmento A'!F$3:H$723,3,FALSE))</f>
        <v>Trasferimenti attivi per compartecipazione, devoluzione e perequazione di tributi</v>
      </c>
      <c r="G136" s="379"/>
      <c r="H136" s="412"/>
      <c r="I136" s="379"/>
      <c r="J136" s="275"/>
      <c r="K136" s="269"/>
    </row>
    <row r="137" spans="1:11" ht="25" customHeight="1" x14ac:dyDescent="0.35">
      <c r="A137" s="375" t="s">
        <v>19</v>
      </c>
      <c r="B137" s="295" t="s">
        <v>277</v>
      </c>
      <c r="C137" s="310" t="s">
        <v>278</v>
      </c>
      <c r="D137" s="275"/>
      <c r="E137" s="295"/>
      <c r="F137" s="376" t="str">
        <f>IF(E137="","",VLOOKUP(E137,'2 Pdc unico solo segmento A'!F$3:H$723,3,FALSE))</f>
        <v/>
      </c>
      <c r="G137" s="379"/>
      <c r="H137" s="411"/>
      <c r="I137" s="379"/>
      <c r="J137" s="275"/>
      <c r="K137" s="269"/>
    </row>
    <row r="138" spans="1:11" ht="25" customHeight="1" x14ac:dyDescent="0.35">
      <c r="A138" s="377" t="s">
        <v>22</v>
      </c>
      <c r="B138" s="296" t="s">
        <v>279</v>
      </c>
      <c r="C138" s="378" t="s">
        <v>280</v>
      </c>
      <c r="D138" s="275"/>
      <c r="E138" s="296" t="s">
        <v>250</v>
      </c>
      <c r="F138" s="312" t="str">
        <f>IF(E138="","",VLOOKUP(E138,'2 Pdc unico solo segmento A'!F$3:H$723,3,FALSE))</f>
        <v>Trasferimenti attivi per compartecipazione, devoluzione e perequazione di tributi</v>
      </c>
      <c r="G138" s="379"/>
      <c r="H138" s="412"/>
      <c r="I138" s="379"/>
      <c r="J138" s="275"/>
      <c r="K138" s="269"/>
    </row>
    <row r="139" spans="1:11" ht="25" customHeight="1" x14ac:dyDescent="0.35">
      <c r="A139" s="377" t="s">
        <v>22</v>
      </c>
      <c r="B139" s="296" t="s">
        <v>281</v>
      </c>
      <c r="C139" s="378" t="s">
        <v>282</v>
      </c>
      <c r="D139" s="275"/>
      <c r="E139" s="296" t="s">
        <v>250</v>
      </c>
      <c r="F139" s="312" t="str">
        <f>IF(E139="","",VLOOKUP(E139,'2 Pdc unico solo segmento A'!F$3:H$723,3,FALSE))</f>
        <v>Trasferimenti attivi per compartecipazione, devoluzione e perequazione di tributi</v>
      </c>
      <c r="G139" s="379"/>
      <c r="H139" s="412"/>
      <c r="I139" s="379"/>
      <c r="J139" s="275"/>
      <c r="K139" s="269"/>
    </row>
    <row r="140" spans="1:11" ht="25" customHeight="1" x14ac:dyDescent="0.35">
      <c r="A140" s="375" t="s">
        <v>19</v>
      </c>
      <c r="B140" s="295" t="s">
        <v>283</v>
      </c>
      <c r="C140" s="310" t="s">
        <v>284</v>
      </c>
      <c r="D140" s="275"/>
      <c r="E140" s="295"/>
      <c r="F140" s="376" t="str">
        <f>IF(E140="","",VLOOKUP(E140,'2 Pdc unico solo segmento A'!F$3:H$723,3,FALSE))</f>
        <v/>
      </c>
      <c r="G140" s="379"/>
      <c r="H140" s="411"/>
      <c r="I140" s="379"/>
      <c r="J140" s="275"/>
      <c r="K140" s="269"/>
    </row>
    <row r="141" spans="1:11" ht="25" customHeight="1" x14ac:dyDescent="0.35">
      <c r="A141" s="377" t="s">
        <v>22</v>
      </c>
      <c r="B141" s="296" t="s">
        <v>285</v>
      </c>
      <c r="C141" s="378" t="s">
        <v>286</v>
      </c>
      <c r="D141" s="275"/>
      <c r="E141" s="296" t="s">
        <v>250</v>
      </c>
      <c r="F141" s="312" t="str">
        <f>IF(E141="","",VLOOKUP(E141,'2 Pdc unico solo segmento A'!F$3:H$723,3,FALSE))</f>
        <v>Trasferimenti attivi per compartecipazione, devoluzione e perequazione di tributi</v>
      </c>
      <c r="G141" s="368"/>
      <c r="H141" s="412"/>
      <c r="I141" s="368"/>
      <c r="J141" s="275"/>
      <c r="K141" s="248"/>
    </row>
    <row r="142" spans="1:11" ht="25" customHeight="1" x14ac:dyDescent="0.35">
      <c r="A142" s="377" t="s">
        <v>22</v>
      </c>
      <c r="B142" s="296" t="s">
        <v>287</v>
      </c>
      <c r="C142" s="378" t="s">
        <v>288</v>
      </c>
      <c r="D142" s="275"/>
      <c r="E142" s="296" t="s">
        <v>250</v>
      </c>
      <c r="F142" s="312" t="str">
        <f>IF(E142="","",VLOOKUP(E142,'2 Pdc unico solo segmento A'!F$3:H$723,3,FALSE))</f>
        <v>Trasferimenti attivi per compartecipazione, devoluzione e perequazione di tributi</v>
      </c>
      <c r="G142" s="379"/>
      <c r="H142" s="412"/>
      <c r="I142" s="379"/>
      <c r="J142" s="275"/>
      <c r="K142" s="269"/>
    </row>
    <row r="143" spans="1:11" ht="25" customHeight="1" x14ac:dyDescent="0.35">
      <c r="A143" s="375" t="s">
        <v>19</v>
      </c>
      <c r="B143" s="295" t="s">
        <v>289</v>
      </c>
      <c r="C143" s="310" t="s">
        <v>290</v>
      </c>
      <c r="D143" s="275"/>
      <c r="E143" s="295"/>
      <c r="F143" s="376" t="str">
        <f>IF(E143="","",VLOOKUP(E143,'2 Pdc unico solo segmento A'!F$3:H$723,3,FALSE))</f>
        <v/>
      </c>
      <c r="G143" s="379"/>
      <c r="H143" s="411"/>
      <c r="I143" s="379"/>
      <c r="J143" s="275"/>
      <c r="K143" s="269"/>
    </row>
    <row r="144" spans="1:11" ht="25" customHeight="1" x14ac:dyDescent="0.35">
      <c r="A144" s="377" t="s">
        <v>22</v>
      </c>
      <c r="B144" s="355" t="s">
        <v>291</v>
      </c>
      <c r="C144" s="378" t="s">
        <v>292</v>
      </c>
      <c r="D144" s="275"/>
      <c r="E144" s="296" t="s">
        <v>250</v>
      </c>
      <c r="F144" s="312" t="str">
        <f>IF(E144="","",VLOOKUP(E144,'2 Pdc unico solo segmento A'!F$3:H$723,3,FALSE))</f>
        <v>Trasferimenti attivi per compartecipazione, devoluzione e perequazione di tributi</v>
      </c>
      <c r="G144" s="379"/>
      <c r="H144" s="412"/>
      <c r="I144" s="379"/>
      <c r="J144" s="275"/>
      <c r="K144" s="269"/>
    </row>
    <row r="145" spans="1:11" ht="25" customHeight="1" x14ac:dyDescent="0.35">
      <c r="A145" s="377" t="s">
        <v>22</v>
      </c>
      <c r="B145" s="356" t="s">
        <v>293</v>
      </c>
      <c r="C145" s="378" t="s">
        <v>294</v>
      </c>
      <c r="D145" s="275"/>
      <c r="E145" s="296" t="s">
        <v>250</v>
      </c>
      <c r="F145" s="312" t="str">
        <f>IF(E145="","",VLOOKUP(E145,'2 Pdc unico solo segmento A'!F$3:H$723,3,FALSE))</f>
        <v>Trasferimenti attivi per compartecipazione, devoluzione e perequazione di tributi</v>
      </c>
      <c r="G145" s="379"/>
      <c r="H145" s="412"/>
      <c r="I145" s="379"/>
      <c r="J145" s="275"/>
      <c r="K145" s="269"/>
    </row>
    <row r="146" spans="1:11" ht="25" customHeight="1" x14ac:dyDescent="0.35">
      <c r="A146" s="375" t="s">
        <v>19</v>
      </c>
      <c r="B146" s="295" t="s">
        <v>295</v>
      </c>
      <c r="C146" s="310" t="s">
        <v>296</v>
      </c>
      <c r="D146" s="275"/>
      <c r="E146" s="295"/>
      <c r="F146" s="376" t="str">
        <f>IF(E146="","",VLOOKUP(E146,'2 Pdc unico solo segmento A'!F$3:H$723,3,FALSE))</f>
        <v/>
      </c>
      <c r="G146" s="379"/>
      <c r="H146" s="411"/>
      <c r="I146" s="379"/>
      <c r="J146" s="275"/>
      <c r="K146" s="269"/>
    </row>
    <row r="147" spans="1:11" ht="25" customHeight="1" x14ac:dyDescent="0.35">
      <c r="A147" s="377" t="s">
        <v>22</v>
      </c>
      <c r="B147" s="296" t="s">
        <v>297</v>
      </c>
      <c r="C147" s="378" t="s">
        <v>298</v>
      </c>
      <c r="D147" s="275"/>
      <c r="E147" s="296" t="s">
        <v>250</v>
      </c>
      <c r="F147" s="312" t="str">
        <f>IF(E147="","",VLOOKUP(E147,'2 Pdc unico solo segmento A'!F$3:H$723,3,FALSE))</f>
        <v>Trasferimenti attivi per compartecipazione, devoluzione e perequazione di tributi</v>
      </c>
      <c r="G147" s="379"/>
      <c r="H147" s="412"/>
      <c r="I147" s="379"/>
      <c r="J147" s="275"/>
      <c r="K147" s="269"/>
    </row>
    <row r="148" spans="1:11" ht="25" customHeight="1" x14ac:dyDescent="0.35">
      <c r="A148" s="377" t="s">
        <v>22</v>
      </c>
      <c r="B148" s="296" t="s">
        <v>299</v>
      </c>
      <c r="C148" s="378" t="s">
        <v>300</v>
      </c>
      <c r="D148" s="275"/>
      <c r="E148" s="296" t="s">
        <v>250</v>
      </c>
      <c r="F148" s="312" t="str">
        <f>IF(E148="","",VLOOKUP(E148,'2 Pdc unico solo segmento A'!F$3:H$723,3,FALSE))</f>
        <v>Trasferimenti attivi per compartecipazione, devoluzione e perequazione di tributi</v>
      </c>
      <c r="G148" s="368"/>
      <c r="H148" s="412"/>
      <c r="I148" s="368"/>
      <c r="J148" s="275"/>
      <c r="K148" s="248"/>
    </row>
    <row r="149" spans="1:11" ht="25" customHeight="1" x14ac:dyDescent="0.35">
      <c r="A149" s="375" t="s">
        <v>19</v>
      </c>
      <c r="B149" s="295" t="s">
        <v>301</v>
      </c>
      <c r="C149" s="310" t="s">
        <v>302</v>
      </c>
      <c r="D149" s="275"/>
      <c r="E149" s="295"/>
      <c r="F149" s="376" t="str">
        <f>IF(E149="","",VLOOKUP(E149,'2 Pdc unico solo segmento A'!F$3:H$723,3,FALSE))</f>
        <v/>
      </c>
      <c r="G149" s="379"/>
      <c r="H149" s="411"/>
      <c r="I149" s="379"/>
      <c r="J149" s="275"/>
      <c r="K149" s="269"/>
    </row>
    <row r="150" spans="1:11" ht="25" customHeight="1" x14ac:dyDescent="0.35">
      <c r="A150" s="377" t="s">
        <v>22</v>
      </c>
      <c r="B150" s="296" t="s">
        <v>303</v>
      </c>
      <c r="C150" s="378" t="s">
        <v>304</v>
      </c>
      <c r="D150" s="275"/>
      <c r="E150" s="296" t="s">
        <v>250</v>
      </c>
      <c r="F150" s="312" t="str">
        <f>IF(E150="","",VLOOKUP(E150,'2 Pdc unico solo segmento A'!F$3:H$723,3,FALSE))</f>
        <v>Trasferimenti attivi per compartecipazione, devoluzione e perequazione di tributi</v>
      </c>
      <c r="G150" s="379"/>
      <c r="H150" s="412"/>
      <c r="I150" s="379"/>
      <c r="J150" s="275"/>
      <c r="K150" s="269"/>
    </row>
    <row r="151" spans="1:11" ht="25" customHeight="1" x14ac:dyDescent="0.35">
      <c r="A151" s="377" t="s">
        <v>22</v>
      </c>
      <c r="B151" s="296" t="s">
        <v>305</v>
      </c>
      <c r="C151" s="378" t="s">
        <v>306</v>
      </c>
      <c r="D151" s="275"/>
      <c r="E151" s="296" t="s">
        <v>250</v>
      </c>
      <c r="F151" s="312" t="str">
        <f>IF(E151="","",VLOOKUP(E151,'2 Pdc unico solo segmento A'!F$3:H$723,3,FALSE))</f>
        <v>Trasferimenti attivi per compartecipazione, devoluzione e perequazione di tributi</v>
      </c>
      <c r="G151" s="379"/>
      <c r="H151" s="412"/>
      <c r="I151" s="379"/>
      <c r="J151" s="275"/>
      <c r="K151" s="269"/>
    </row>
    <row r="152" spans="1:11" ht="25" customHeight="1" x14ac:dyDescent="0.35">
      <c r="A152" s="375" t="s">
        <v>19</v>
      </c>
      <c r="B152" s="295" t="s">
        <v>307</v>
      </c>
      <c r="C152" s="310" t="s">
        <v>308</v>
      </c>
      <c r="D152" s="275"/>
      <c r="E152" s="295"/>
      <c r="F152" s="376" t="str">
        <f>IF(E152="","",VLOOKUP(E152,'2 Pdc unico solo segmento A'!F$3:H$723,3,FALSE))</f>
        <v/>
      </c>
      <c r="G152" s="379"/>
      <c r="H152" s="411"/>
      <c r="I152" s="379"/>
      <c r="J152" s="275"/>
      <c r="K152" s="269"/>
    </row>
    <row r="153" spans="1:11" ht="25" customHeight="1" x14ac:dyDescent="0.35">
      <c r="A153" s="377" t="s">
        <v>22</v>
      </c>
      <c r="B153" s="296" t="s">
        <v>309</v>
      </c>
      <c r="C153" s="378" t="s">
        <v>310</v>
      </c>
      <c r="D153" s="275"/>
      <c r="E153" s="296" t="s">
        <v>250</v>
      </c>
      <c r="F153" s="312" t="str">
        <f>IF(E153="","",VLOOKUP(E153,'2 Pdc unico solo segmento A'!F$3:H$723,3,FALSE))</f>
        <v>Trasferimenti attivi per compartecipazione, devoluzione e perequazione di tributi</v>
      </c>
      <c r="G153" s="379"/>
      <c r="H153" s="412"/>
      <c r="I153" s="379"/>
      <c r="J153" s="275"/>
      <c r="K153" s="269"/>
    </row>
    <row r="154" spans="1:11" ht="25" customHeight="1" x14ac:dyDescent="0.35">
      <c r="A154" s="377" t="s">
        <v>22</v>
      </c>
      <c r="B154" s="296" t="s">
        <v>311</v>
      </c>
      <c r="C154" s="378" t="s">
        <v>312</v>
      </c>
      <c r="D154" s="275"/>
      <c r="E154" s="296" t="s">
        <v>250</v>
      </c>
      <c r="F154" s="312" t="str">
        <f>IF(E154="","",VLOOKUP(E154,'2 Pdc unico solo segmento A'!F$3:H$723,3,FALSE))</f>
        <v>Trasferimenti attivi per compartecipazione, devoluzione e perequazione di tributi</v>
      </c>
      <c r="G154" s="379"/>
      <c r="H154" s="412"/>
      <c r="I154" s="379"/>
      <c r="J154" s="275"/>
      <c r="K154" s="269"/>
    </row>
    <row r="155" spans="1:11" ht="25" customHeight="1" x14ac:dyDescent="0.35">
      <c r="A155" s="375" t="s">
        <v>19</v>
      </c>
      <c r="B155" s="295" t="s">
        <v>313</v>
      </c>
      <c r="C155" s="310" t="s">
        <v>314</v>
      </c>
      <c r="D155" s="275"/>
      <c r="E155" s="295"/>
      <c r="F155" s="376" t="str">
        <f>IF(E155="","",VLOOKUP(E155,'2 Pdc unico solo segmento A'!F$3:H$723,3,FALSE))</f>
        <v/>
      </c>
      <c r="G155" s="379"/>
      <c r="H155" s="411"/>
      <c r="I155" s="379"/>
      <c r="J155" s="275"/>
      <c r="K155" s="269"/>
    </row>
    <row r="156" spans="1:11" ht="25" customHeight="1" x14ac:dyDescent="0.35">
      <c r="A156" s="377" t="s">
        <v>22</v>
      </c>
      <c r="B156" s="296" t="s">
        <v>315</v>
      </c>
      <c r="C156" s="378" t="s">
        <v>316</v>
      </c>
      <c r="D156" s="275"/>
      <c r="E156" s="296" t="s">
        <v>250</v>
      </c>
      <c r="F156" s="312" t="str">
        <f>IF(E156="","",VLOOKUP(E156,'2 Pdc unico solo segmento A'!F$3:H$723,3,FALSE))</f>
        <v>Trasferimenti attivi per compartecipazione, devoluzione e perequazione di tributi</v>
      </c>
      <c r="G156" s="379"/>
      <c r="H156" s="412"/>
      <c r="I156" s="379"/>
      <c r="J156" s="275"/>
      <c r="K156" s="269"/>
    </row>
    <row r="157" spans="1:11" ht="25" customHeight="1" x14ac:dyDescent="0.35">
      <c r="A157" s="377" t="s">
        <v>22</v>
      </c>
      <c r="B157" s="296" t="s">
        <v>317</v>
      </c>
      <c r="C157" s="378" t="s">
        <v>318</v>
      </c>
      <c r="D157" s="275"/>
      <c r="E157" s="296" t="s">
        <v>250</v>
      </c>
      <c r="F157" s="312" t="str">
        <f>IF(E157="","",VLOOKUP(E157,'2 Pdc unico solo segmento A'!F$3:H$723,3,FALSE))</f>
        <v>Trasferimenti attivi per compartecipazione, devoluzione e perequazione di tributi</v>
      </c>
      <c r="G157" s="379"/>
      <c r="H157" s="412"/>
      <c r="I157" s="379"/>
      <c r="J157" s="275"/>
      <c r="K157" s="269"/>
    </row>
    <row r="158" spans="1:11" ht="25" customHeight="1" x14ac:dyDescent="0.35">
      <c r="A158" s="375" t="s">
        <v>19</v>
      </c>
      <c r="B158" s="295" t="s">
        <v>319</v>
      </c>
      <c r="C158" s="310" t="s">
        <v>320</v>
      </c>
      <c r="D158" s="275"/>
      <c r="E158" s="295"/>
      <c r="F158" s="376" t="str">
        <f>IF(E158="","",VLOOKUP(E158,'2 Pdc unico solo segmento A'!F$3:H$723,3,FALSE))</f>
        <v/>
      </c>
      <c r="G158" s="379"/>
      <c r="H158" s="411"/>
      <c r="I158" s="379"/>
      <c r="J158" s="275"/>
      <c r="K158" s="269"/>
    </row>
    <row r="159" spans="1:11" ht="25" customHeight="1" x14ac:dyDescent="0.35">
      <c r="A159" s="377" t="s">
        <v>22</v>
      </c>
      <c r="B159" s="296" t="s">
        <v>321</v>
      </c>
      <c r="C159" s="378" t="s">
        <v>322</v>
      </c>
      <c r="D159" s="275"/>
      <c r="E159" s="296" t="s">
        <v>250</v>
      </c>
      <c r="F159" s="312" t="str">
        <f>IF(E159="","",VLOOKUP(E159,'2 Pdc unico solo segmento A'!F$3:H$723,3,FALSE))</f>
        <v>Trasferimenti attivi per compartecipazione, devoluzione e perequazione di tributi</v>
      </c>
      <c r="G159" s="379"/>
      <c r="H159" s="412"/>
      <c r="I159" s="379"/>
      <c r="J159" s="275"/>
      <c r="K159" s="269"/>
    </row>
    <row r="160" spans="1:11" ht="25" customHeight="1" x14ac:dyDescent="0.35">
      <c r="A160" s="377" t="s">
        <v>22</v>
      </c>
      <c r="B160" s="296" t="s">
        <v>323</v>
      </c>
      <c r="C160" s="378" t="s">
        <v>324</v>
      </c>
      <c r="D160" s="275"/>
      <c r="E160" s="296" t="s">
        <v>250</v>
      </c>
      <c r="F160" s="312" t="str">
        <f>IF(E160="","",VLOOKUP(E160,'2 Pdc unico solo segmento A'!F$3:H$723,3,FALSE))</f>
        <v>Trasferimenti attivi per compartecipazione, devoluzione e perequazione di tributi</v>
      </c>
      <c r="G160" s="379"/>
      <c r="H160" s="412"/>
      <c r="I160" s="379"/>
      <c r="J160" s="275"/>
      <c r="K160" s="269"/>
    </row>
    <row r="161" spans="1:11" ht="25" customHeight="1" x14ac:dyDescent="0.35">
      <c r="A161" s="375" t="s">
        <v>19</v>
      </c>
      <c r="B161" s="295" t="s">
        <v>325</v>
      </c>
      <c r="C161" s="310" t="s">
        <v>326</v>
      </c>
      <c r="D161" s="275"/>
      <c r="E161" s="295"/>
      <c r="F161" s="376" t="str">
        <f>IF(E161="","",VLOOKUP(E161,'2 Pdc unico solo segmento A'!F$3:H$723,3,FALSE))</f>
        <v/>
      </c>
      <c r="G161" s="379"/>
      <c r="H161" s="411"/>
      <c r="I161" s="379"/>
      <c r="J161" s="275"/>
      <c r="K161" s="269"/>
    </row>
    <row r="162" spans="1:11" ht="25" customHeight="1" x14ac:dyDescent="0.35">
      <c r="A162" s="377" t="s">
        <v>22</v>
      </c>
      <c r="B162" s="296" t="s">
        <v>327</v>
      </c>
      <c r="C162" s="378" t="s">
        <v>328</v>
      </c>
      <c r="D162" s="275"/>
      <c r="E162" s="296" t="s">
        <v>250</v>
      </c>
      <c r="F162" s="312" t="str">
        <f>IF(E162="","",VLOOKUP(E162,'2 Pdc unico solo segmento A'!F$3:H$723,3,FALSE))</f>
        <v>Trasferimenti attivi per compartecipazione, devoluzione e perequazione di tributi</v>
      </c>
      <c r="G162" s="379"/>
      <c r="H162" s="412"/>
      <c r="I162" s="379"/>
      <c r="J162" s="275"/>
      <c r="K162" s="269"/>
    </row>
    <row r="163" spans="1:11" ht="25" customHeight="1" x14ac:dyDescent="0.35">
      <c r="A163" s="377" t="s">
        <v>22</v>
      </c>
      <c r="B163" s="296" t="s">
        <v>329</v>
      </c>
      <c r="C163" s="378" t="s">
        <v>330</v>
      </c>
      <c r="D163" s="275"/>
      <c r="E163" s="296" t="s">
        <v>250</v>
      </c>
      <c r="F163" s="312" t="str">
        <f>IF(E163="","",VLOOKUP(E163,'2 Pdc unico solo segmento A'!F$3:H$723,3,FALSE))</f>
        <v>Trasferimenti attivi per compartecipazione, devoluzione e perequazione di tributi</v>
      </c>
      <c r="G163" s="379"/>
      <c r="H163" s="412"/>
      <c r="I163" s="379"/>
      <c r="J163" s="275"/>
      <c r="K163" s="269"/>
    </row>
    <row r="164" spans="1:11" ht="25" customHeight="1" x14ac:dyDescent="0.35">
      <c r="A164" s="375" t="s">
        <v>19</v>
      </c>
      <c r="B164" s="295" t="s">
        <v>331</v>
      </c>
      <c r="C164" s="310" t="s">
        <v>332</v>
      </c>
      <c r="D164" s="275"/>
      <c r="E164" s="295"/>
      <c r="F164" s="376" t="str">
        <f>IF(E164="","",VLOOKUP(E164,'2 Pdc unico solo segmento A'!F$3:H$723,3,FALSE))</f>
        <v/>
      </c>
      <c r="G164" s="368"/>
      <c r="H164" s="411"/>
      <c r="I164" s="368"/>
      <c r="J164" s="275"/>
      <c r="K164" s="248"/>
    </row>
    <row r="165" spans="1:11" ht="25" customHeight="1" x14ac:dyDescent="0.35">
      <c r="A165" s="377" t="s">
        <v>22</v>
      </c>
      <c r="B165" s="296" t="s">
        <v>333</v>
      </c>
      <c r="C165" s="378" t="s">
        <v>334</v>
      </c>
      <c r="D165" s="275"/>
      <c r="E165" s="296" t="s">
        <v>250</v>
      </c>
      <c r="F165" s="312" t="str">
        <f>IF(E165="","",VLOOKUP(E165,'2 Pdc unico solo segmento A'!F$3:H$723,3,FALSE))</f>
        <v>Trasferimenti attivi per compartecipazione, devoluzione e perequazione di tributi</v>
      </c>
      <c r="G165" s="379"/>
      <c r="H165" s="412"/>
      <c r="I165" s="379"/>
      <c r="J165" s="275"/>
      <c r="K165" s="269"/>
    </row>
    <row r="166" spans="1:11" ht="25" customHeight="1" x14ac:dyDescent="0.35">
      <c r="A166" s="377" t="s">
        <v>22</v>
      </c>
      <c r="B166" s="296" t="s">
        <v>335</v>
      </c>
      <c r="C166" s="378" t="s">
        <v>336</v>
      </c>
      <c r="D166" s="275"/>
      <c r="E166" s="296" t="s">
        <v>250</v>
      </c>
      <c r="F166" s="312" t="str">
        <f>IF(E166="","",VLOOKUP(E166,'2 Pdc unico solo segmento A'!F$3:H$723,3,FALSE))</f>
        <v>Trasferimenti attivi per compartecipazione, devoluzione e perequazione di tributi</v>
      </c>
      <c r="G166" s="379"/>
      <c r="H166" s="412"/>
      <c r="I166" s="379"/>
      <c r="J166" s="275"/>
      <c r="K166" s="269"/>
    </row>
    <row r="167" spans="1:11" ht="25" customHeight="1" x14ac:dyDescent="0.35">
      <c r="A167" s="375" t="s">
        <v>19</v>
      </c>
      <c r="B167" s="295" t="s">
        <v>227</v>
      </c>
      <c r="C167" s="310" t="s">
        <v>337</v>
      </c>
      <c r="D167" s="275"/>
      <c r="E167" s="295"/>
      <c r="F167" s="376" t="str">
        <f>IF(E167="","",VLOOKUP(E167,'2 Pdc unico solo segmento A'!F$3:H$723,3,FALSE))</f>
        <v/>
      </c>
      <c r="G167" s="379"/>
      <c r="H167" s="411"/>
      <c r="I167" s="379"/>
      <c r="J167" s="275"/>
      <c r="K167" s="269"/>
    </row>
    <row r="168" spans="1:11" ht="25" customHeight="1" x14ac:dyDescent="0.35">
      <c r="A168" s="377" t="s">
        <v>22</v>
      </c>
      <c r="B168" s="296" t="s">
        <v>229</v>
      </c>
      <c r="C168" s="378" t="s">
        <v>338</v>
      </c>
      <c r="D168" s="275"/>
      <c r="E168" s="296" t="s">
        <v>250</v>
      </c>
      <c r="F168" s="312" t="str">
        <f>IF(E168="","",VLOOKUP(E168,'2 Pdc unico solo segmento A'!F$3:H$723,3,FALSE))</f>
        <v>Trasferimenti attivi per compartecipazione, devoluzione e perequazione di tributi</v>
      </c>
      <c r="G168" s="379"/>
      <c r="H168" s="412"/>
      <c r="I168" s="379"/>
      <c r="J168" s="275"/>
      <c r="K168" s="269"/>
    </row>
    <row r="169" spans="1:11" ht="25" customHeight="1" x14ac:dyDescent="0.35">
      <c r="A169" s="377" t="s">
        <v>22</v>
      </c>
      <c r="B169" s="296" t="s">
        <v>231</v>
      </c>
      <c r="C169" s="378" t="s">
        <v>339</v>
      </c>
      <c r="D169" s="275"/>
      <c r="E169" s="296" t="s">
        <v>250</v>
      </c>
      <c r="F169" s="312" t="str">
        <f>IF(E169="","",VLOOKUP(E169,'2 Pdc unico solo segmento A'!F$3:H$723,3,FALSE))</f>
        <v>Trasferimenti attivi per compartecipazione, devoluzione e perequazione di tributi</v>
      </c>
      <c r="G169" s="379"/>
      <c r="H169" s="412"/>
      <c r="I169" s="379"/>
      <c r="J169" s="275"/>
      <c r="K169" s="269"/>
    </row>
    <row r="170" spans="1:11" ht="25" customHeight="1" x14ac:dyDescent="0.35">
      <c r="A170" s="375" t="s">
        <v>19</v>
      </c>
      <c r="B170" s="295" t="s">
        <v>340</v>
      </c>
      <c r="C170" s="310" t="s">
        <v>341</v>
      </c>
      <c r="D170" s="275"/>
      <c r="E170" s="295"/>
      <c r="F170" s="376" t="str">
        <f>IF(E170="","",VLOOKUP(E170,'2 Pdc unico solo segmento A'!F$3:H$723,3,FALSE))</f>
        <v/>
      </c>
      <c r="G170" s="379"/>
      <c r="H170" s="411"/>
      <c r="I170" s="379"/>
      <c r="J170" s="275"/>
      <c r="K170" s="269"/>
    </row>
    <row r="171" spans="1:11" ht="25" customHeight="1" x14ac:dyDescent="0.35">
      <c r="A171" s="377" t="s">
        <v>22</v>
      </c>
      <c r="B171" s="296" t="s">
        <v>342</v>
      </c>
      <c r="C171" s="378" t="s">
        <v>343</v>
      </c>
      <c r="D171" s="275"/>
      <c r="E171" s="296" t="s">
        <v>250</v>
      </c>
      <c r="F171" s="312" t="str">
        <f>IF(E171="","",VLOOKUP(E171,'2 Pdc unico solo segmento A'!F$3:H$723,3,FALSE))</f>
        <v>Trasferimenti attivi per compartecipazione, devoluzione e perequazione di tributi</v>
      </c>
      <c r="G171" s="379"/>
      <c r="H171" s="412"/>
      <c r="I171" s="379"/>
      <c r="J171" s="275"/>
      <c r="K171" s="269"/>
    </row>
    <row r="172" spans="1:11" ht="25" customHeight="1" x14ac:dyDescent="0.35">
      <c r="A172" s="377" t="s">
        <v>22</v>
      </c>
      <c r="B172" s="296" t="s">
        <v>344</v>
      </c>
      <c r="C172" s="378" t="s">
        <v>345</v>
      </c>
      <c r="D172" s="275"/>
      <c r="E172" s="296" t="s">
        <v>250</v>
      </c>
      <c r="F172" s="312" t="str">
        <f>IF(E172="","",VLOOKUP(E172,'2 Pdc unico solo segmento A'!F$3:H$723,3,FALSE))</f>
        <v>Trasferimenti attivi per compartecipazione, devoluzione e perequazione di tributi</v>
      </c>
      <c r="G172" s="379"/>
      <c r="H172" s="412"/>
      <c r="I172" s="379"/>
      <c r="J172" s="275"/>
      <c r="K172" s="269"/>
    </row>
    <row r="173" spans="1:11" ht="25" customHeight="1" x14ac:dyDescent="0.35">
      <c r="A173" s="375" t="s">
        <v>19</v>
      </c>
      <c r="B173" s="295" t="s">
        <v>346</v>
      </c>
      <c r="C173" s="310" t="s">
        <v>347</v>
      </c>
      <c r="D173" s="275"/>
      <c r="E173" s="295"/>
      <c r="F173" s="376" t="str">
        <f>IF(E173="","",VLOOKUP(E173,'2 Pdc unico solo segmento A'!F$3:H$723,3,FALSE))</f>
        <v/>
      </c>
      <c r="G173" s="379"/>
      <c r="H173" s="411"/>
      <c r="I173" s="379"/>
      <c r="J173" s="275"/>
      <c r="K173" s="269"/>
    </row>
    <row r="174" spans="1:11" ht="25" customHeight="1" x14ac:dyDescent="0.35">
      <c r="A174" s="377" t="s">
        <v>22</v>
      </c>
      <c r="B174" s="296" t="s">
        <v>348</v>
      </c>
      <c r="C174" s="378" t="s">
        <v>349</v>
      </c>
      <c r="D174" s="275"/>
      <c r="E174" s="296" t="s">
        <v>250</v>
      </c>
      <c r="F174" s="312" t="str">
        <f>IF(E174="","",VLOOKUP(E174,'2 Pdc unico solo segmento A'!F$3:H$723,3,FALSE))</f>
        <v>Trasferimenti attivi per compartecipazione, devoluzione e perequazione di tributi</v>
      </c>
      <c r="G174" s="379"/>
      <c r="H174" s="412"/>
      <c r="I174" s="379"/>
      <c r="J174" s="275"/>
      <c r="K174" s="269"/>
    </row>
    <row r="175" spans="1:11" ht="25" customHeight="1" x14ac:dyDescent="0.35">
      <c r="A175" s="377" t="s">
        <v>22</v>
      </c>
      <c r="B175" s="296" t="s">
        <v>350</v>
      </c>
      <c r="C175" s="378" t="s">
        <v>351</v>
      </c>
      <c r="D175" s="275"/>
      <c r="E175" s="296" t="s">
        <v>250</v>
      </c>
      <c r="F175" s="312" t="str">
        <f>IF(E175="","",VLOOKUP(E175,'2 Pdc unico solo segmento A'!F$3:H$723,3,FALSE))</f>
        <v>Trasferimenti attivi per compartecipazione, devoluzione e perequazione di tributi</v>
      </c>
      <c r="G175" s="368"/>
      <c r="H175" s="412"/>
      <c r="I175" s="368"/>
      <c r="J175" s="275"/>
      <c r="K175" s="248"/>
    </row>
    <row r="176" spans="1:11" ht="25" customHeight="1" x14ac:dyDescent="0.35">
      <c r="A176" s="375" t="s">
        <v>19</v>
      </c>
      <c r="B176" s="295" t="s">
        <v>209</v>
      </c>
      <c r="C176" s="310" t="s">
        <v>352</v>
      </c>
      <c r="D176" s="275"/>
      <c r="E176" s="295"/>
      <c r="F176" s="376" t="str">
        <f>IF(E176="","",VLOOKUP(E176,'2 Pdc unico solo segmento A'!F$3:H$723,3,FALSE))</f>
        <v/>
      </c>
      <c r="G176" s="379"/>
      <c r="H176" s="411"/>
      <c r="I176" s="379"/>
      <c r="J176" s="275"/>
      <c r="K176" s="269"/>
    </row>
    <row r="177" spans="1:11" ht="25" customHeight="1" x14ac:dyDescent="0.35">
      <c r="A177" s="377" t="s">
        <v>22</v>
      </c>
      <c r="B177" s="296" t="s">
        <v>211</v>
      </c>
      <c r="C177" s="378" t="s">
        <v>353</v>
      </c>
      <c r="D177" s="275"/>
      <c r="E177" s="296" t="s">
        <v>250</v>
      </c>
      <c r="F177" s="312" t="str">
        <f>IF(E177="","",VLOOKUP(E177,'2 Pdc unico solo segmento A'!F$3:H$723,3,FALSE))</f>
        <v>Trasferimenti attivi per compartecipazione, devoluzione e perequazione di tributi</v>
      </c>
      <c r="G177" s="379"/>
      <c r="H177" s="412"/>
      <c r="I177" s="379"/>
      <c r="J177" s="275"/>
      <c r="K177" s="269"/>
    </row>
    <row r="178" spans="1:11" ht="25" customHeight="1" x14ac:dyDescent="0.35">
      <c r="A178" s="377" t="s">
        <v>22</v>
      </c>
      <c r="B178" s="296" t="s">
        <v>213</v>
      </c>
      <c r="C178" s="378" t="s">
        <v>354</v>
      </c>
      <c r="D178" s="275"/>
      <c r="E178" s="296" t="s">
        <v>250</v>
      </c>
      <c r="F178" s="312" t="str">
        <f>IF(E178="","",VLOOKUP(E178,'2 Pdc unico solo segmento A'!F$3:H$723,3,FALSE))</f>
        <v>Trasferimenti attivi per compartecipazione, devoluzione e perequazione di tributi</v>
      </c>
      <c r="G178" s="379"/>
      <c r="H178" s="412"/>
      <c r="I178" s="379"/>
      <c r="J178" s="275"/>
      <c r="K178" s="269"/>
    </row>
    <row r="179" spans="1:11" ht="25" customHeight="1" x14ac:dyDescent="0.35">
      <c r="A179" s="375" t="s">
        <v>19</v>
      </c>
      <c r="B179" s="295" t="s">
        <v>355</v>
      </c>
      <c r="C179" s="310" t="s">
        <v>356</v>
      </c>
      <c r="D179" s="275"/>
      <c r="E179" s="295"/>
      <c r="F179" s="376" t="str">
        <f>IF(E179="","",VLOOKUP(E179,'2 Pdc unico solo segmento A'!F$3:H$723,3,FALSE))</f>
        <v/>
      </c>
      <c r="G179" s="379"/>
      <c r="H179" s="411"/>
      <c r="I179" s="379"/>
      <c r="J179" s="275"/>
      <c r="K179" s="269"/>
    </row>
    <row r="180" spans="1:11" ht="25" customHeight="1" x14ac:dyDescent="0.35">
      <c r="A180" s="377" t="s">
        <v>22</v>
      </c>
      <c r="B180" s="296" t="s">
        <v>357</v>
      </c>
      <c r="C180" s="378" t="s">
        <v>358</v>
      </c>
      <c r="D180" s="275"/>
      <c r="E180" s="296" t="s">
        <v>250</v>
      </c>
      <c r="F180" s="312" t="str">
        <f>IF(E180="","",VLOOKUP(E180,'2 Pdc unico solo segmento A'!F$3:H$723,3,FALSE))</f>
        <v>Trasferimenti attivi per compartecipazione, devoluzione e perequazione di tributi</v>
      </c>
      <c r="G180" s="379"/>
      <c r="H180" s="412"/>
      <c r="I180" s="379"/>
      <c r="J180" s="275"/>
      <c r="K180" s="269"/>
    </row>
    <row r="181" spans="1:11" ht="25" customHeight="1" x14ac:dyDescent="0.35">
      <c r="A181" s="377" t="s">
        <v>22</v>
      </c>
      <c r="B181" s="296" t="s">
        <v>359</v>
      </c>
      <c r="C181" s="378" t="s">
        <v>360</v>
      </c>
      <c r="D181" s="275"/>
      <c r="E181" s="296" t="s">
        <v>250</v>
      </c>
      <c r="F181" s="312" t="str">
        <f>IF(E181="","",VLOOKUP(E181,'2 Pdc unico solo segmento A'!F$3:H$723,3,FALSE))</f>
        <v>Trasferimenti attivi per compartecipazione, devoluzione e perequazione di tributi</v>
      </c>
      <c r="G181" s="379"/>
      <c r="H181" s="412"/>
      <c r="I181" s="379"/>
      <c r="J181" s="275"/>
      <c r="K181" s="269"/>
    </row>
    <row r="182" spans="1:11" ht="25" customHeight="1" x14ac:dyDescent="0.35">
      <c r="A182" s="375" t="s">
        <v>19</v>
      </c>
      <c r="B182" s="295" t="s">
        <v>361</v>
      </c>
      <c r="C182" s="310" t="s">
        <v>362</v>
      </c>
      <c r="D182" s="275"/>
      <c r="E182" s="295"/>
      <c r="F182" s="376" t="str">
        <f>IF(E182="","",VLOOKUP(E182,'2 Pdc unico solo segmento A'!F$3:H$723,3,FALSE))</f>
        <v/>
      </c>
      <c r="G182" s="379"/>
      <c r="H182" s="411"/>
      <c r="I182" s="379"/>
      <c r="J182" s="275"/>
      <c r="K182" s="269"/>
    </row>
    <row r="183" spans="1:11" ht="25" customHeight="1" x14ac:dyDescent="0.35">
      <c r="A183" s="377" t="s">
        <v>22</v>
      </c>
      <c r="B183" s="296" t="s">
        <v>363</v>
      </c>
      <c r="C183" s="378" t="s">
        <v>364</v>
      </c>
      <c r="D183" s="275"/>
      <c r="E183" s="296" t="s">
        <v>250</v>
      </c>
      <c r="F183" s="312" t="str">
        <f>IF(E183="","",VLOOKUP(E183,'2 Pdc unico solo segmento A'!F$3:H$723,3,FALSE))</f>
        <v>Trasferimenti attivi per compartecipazione, devoluzione e perequazione di tributi</v>
      </c>
      <c r="G183" s="379"/>
      <c r="H183" s="412"/>
      <c r="I183" s="379"/>
      <c r="J183" s="275"/>
      <c r="K183" s="269"/>
    </row>
    <row r="184" spans="1:11" ht="25" customHeight="1" x14ac:dyDescent="0.35">
      <c r="A184" s="377" t="s">
        <v>22</v>
      </c>
      <c r="B184" s="296" t="s">
        <v>365</v>
      </c>
      <c r="C184" s="378" t="s">
        <v>366</v>
      </c>
      <c r="D184" s="275"/>
      <c r="E184" s="296" t="s">
        <v>250</v>
      </c>
      <c r="F184" s="312" t="str">
        <f>IF(E184="","",VLOOKUP(E184,'2 Pdc unico solo segmento A'!F$3:H$723,3,FALSE))</f>
        <v>Trasferimenti attivi per compartecipazione, devoluzione e perequazione di tributi</v>
      </c>
      <c r="G184" s="379"/>
      <c r="H184" s="412"/>
      <c r="I184" s="379"/>
      <c r="J184" s="275"/>
      <c r="K184" s="269"/>
    </row>
    <row r="185" spans="1:11" ht="25" customHeight="1" x14ac:dyDescent="0.35">
      <c r="A185" s="375" t="s">
        <v>19</v>
      </c>
      <c r="B185" s="295" t="s">
        <v>367</v>
      </c>
      <c r="C185" s="310" t="s">
        <v>368</v>
      </c>
      <c r="D185" s="275"/>
      <c r="E185" s="295"/>
      <c r="F185" s="376" t="str">
        <f>IF(E185="","",VLOOKUP(E185,'2 Pdc unico solo segmento A'!F$3:H$723,3,FALSE))</f>
        <v/>
      </c>
      <c r="G185" s="379"/>
      <c r="H185" s="411"/>
      <c r="I185" s="379"/>
      <c r="J185" s="275"/>
      <c r="K185" s="269"/>
    </row>
    <row r="186" spans="1:11" ht="25" customHeight="1" x14ac:dyDescent="0.35">
      <c r="A186" s="377" t="s">
        <v>22</v>
      </c>
      <c r="B186" s="296" t="s">
        <v>369</v>
      </c>
      <c r="C186" s="378" t="s">
        <v>370</v>
      </c>
      <c r="D186" s="275"/>
      <c r="E186" s="296" t="s">
        <v>250</v>
      </c>
      <c r="F186" s="312" t="str">
        <f>IF(E186="","",VLOOKUP(E186,'2 Pdc unico solo segmento A'!F$3:H$723,3,FALSE))</f>
        <v>Trasferimenti attivi per compartecipazione, devoluzione e perequazione di tributi</v>
      </c>
      <c r="G186" s="379"/>
      <c r="H186" s="412"/>
      <c r="I186" s="379"/>
      <c r="J186" s="275"/>
      <c r="K186" s="269"/>
    </row>
    <row r="187" spans="1:11" ht="25" customHeight="1" x14ac:dyDescent="0.35">
      <c r="A187" s="377" t="s">
        <v>22</v>
      </c>
      <c r="B187" s="296" t="s">
        <v>371</v>
      </c>
      <c r="C187" s="378" t="s">
        <v>372</v>
      </c>
      <c r="D187" s="275"/>
      <c r="E187" s="296" t="s">
        <v>250</v>
      </c>
      <c r="F187" s="312" t="str">
        <f>IF(E187="","",VLOOKUP(E187,'2 Pdc unico solo segmento A'!F$3:H$723,3,FALSE))</f>
        <v>Trasferimenti attivi per compartecipazione, devoluzione e perequazione di tributi</v>
      </c>
      <c r="G187" s="379"/>
      <c r="H187" s="412"/>
      <c r="I187" s="379"/>
      <c r="J187" s="275"/>
      <c r="K187" s="269"/>
    </row>
    <row r="188" spans="1:11" ht="25" customHeight="1" x14ac:dyDescent="0.35">
      <c r="A188" s="375" t="s">
        <v>19</v>
      </c>
      <c r="B188" s="295" t="s">
        <v>373</v>
      </c>
      <c r="C188" s="310" t="s">
        <v>374</v>
      </c>
      <c r="D188" s="275"/>
      <c r="E188" s="295"/>
      <c r="F188" s="376" t="str">
        <f>IF(E188="","",VLOOKUP(E188,'2 Pdc unico solo segmento A'!F$3:H$723,3,FALSE))</f>
        <v/>
      </c>
      <c r="G188" s="379"/>
      <c r="H188" s="411"/>
      <c r="I188" s="379"/>
      <c r="J188" s="275"/>
      <c r="K188" s="269"/>
    </row>
    <row r="189" spans="1:11" ht="25" customHeight="1" x14ac:dyDescent="0.35">
      <c r="A189" s="377" t="s">
        <v>22</v>
      </c>
      <c r="B189" s="296" t="s">
        <v>375</v>
      </c>
      <c r="C189" s="378" t="s">
        <v>376</v>
      </c>
      <c r="D189" s="275"/>
      <c r="E189" s="296" t="s">
        <v>250</v>
      </c>
      <c r="F189" s="312" t="str">
        <f>IF(E189="","",VLOOKUP(E189,'2 Pdc unico solo segmento A'!F$3:H$723,3,FALSE))</f>
        <v>Trasferimenti attivi per compartecipazione, devoluzione e perequazione di tributi</v>
      </c>
      <c r="G189" s="379"/>
      <c r="H189" s="412"/>
      <c r="I189" s="379"/>
      <c r="J189" s="275"/>
      <c r="K189" s="269"/>
    </row>
    <row r="190" spans="1:11" ht="25" customHeight="1" x14ac:dyDescent="0.35">
      <c r="A190" s="377" t="s">
        <v>22</v>
      </c>
      <c r="B190" s="296" t="s">
        <v>377</v>
      </c>
      <c r="C190" s="378" t="s">
        <v>378</v>
      </c>
      <c r="D190" s="275"/>
      <c r="E190" s="296" t="s">
        <v>250</v>
      </c>
      <c r="F190" s="312" t="str">
        <f>IF(E190="","",VLOOKUP(E190,'2 Pdc unico solo segmento A'!F$3:H$723,3,FALSE))</f>
        <v>Trasferimenti attivi per compartecipazione, devoluzione e perequazione di tributi</v>
      </c>
      <c r="G190" s="379"/>
      <c r="H190" s="412"/>
      <c r="I190" s="379"/>
      <c r="J190" s="275"/>
      <c r="K190" s="269"/>
    </row>
    <row r="191" spans="1:11" ht="25" customHeight="1" x14ac:dyDescent="0.35">
      <c r="A191" s="375" t="s">
        <v>19</v>
      </c>
      <c r="B191" s="295" t="s">
        <v>379</v>
      </c>
      <c r="C191" s="310" t="s">
        <v>380</v>
      </c>
      <c r="D191" s="275"/>
      <c r="E191" s="295"/>
      <c r="F191" s="376" t="str">
        <f>IF(E191="","",VLOOKUP(E191,'2 Pdc unico solo segmento A'!F$3:H$723,3,FALSE))</f>
        <v/>
      </c>
      <c r="G191" s="379"/>
      <c r="H191" s="411"/>
      <c r="I191" s="379"/>
      <c r="J191" s="275"/>
      <c r="K191" s="269"/>
    </row>
    <row r="192" spans="1:11" ht="25" customHeight="1" x14ac:dyDescent="0.35">
      <c r="A192" s="377" t="s">
        <v>22</v>
      </c>
      <c r="B192" s="296" t="s">
        <v>381</v>
      </c>
      <c r="C192" s="378" t="s">
        <v>382</v>
      </c>
      <c r="D192" s="275"/>
      <c r="E192" s="296" t="s">
        <v>250</v>
      </c>
      <c r="F192" s="312" t="str">
        <f>IF(E192="","",VLOOKUP(E192,'2 Pdc unico solo segmento A'!F$3:H$723,3,FALSE))</f>
        <v>Trasferimenti attivi per compartecipazione, devoluzione e perequazione di tributi</v>
      </c>
      <c r="G192" s="368"/>
      <c r="H192" s="412"/>
      <c r="I192" s="368"/>
      <c r="J192" s="275"/>
      <c r="K192" s="248"/>
    </row>
    <row r="193" spans="1:11" ht="25" customHeight="1" x14ac:dyDescent="0.35">
      <c r="A193" s="377" t="s">
        <v>22</v>
      </c>
      <c r="B193" s="296" t="s">
        <v>383</v>
      </c>
      <c r="C193" s="378" t="s">
        <v>384</v>
      </c>
      <c r="D193" s="275"/>
      <c r="E193" s="296" t="s">
        <v>250</v>
      </c>
      <c r="F193" s="312" t="str">
        <f>IF(E193="","",VLOOKUP(E193,'2 Pdc unico solo segmento A'!F$3:H$723,3,FALSE))</f>
        <v>Trasferimenti attivi per compartecipazione, devoluzione e perequazione di tributi</v>
      </c>
      <c r="G193" s="379"/>
      <c r="H193" s="412"/>
      <c r="I193" s="379"/>
      <c r="J193" s="275"/>
      <c r="K193" s="269"/>
    </row>
    <row r="194" spans="1:11" ht="25" customHeight="1" x14ac:dyDescent="0.35">
      <c r="A194" s="375" t="s">
        <v>19</v>
      </c>
      <c r="B194" s="295" t="s">
        <v>385</v>
      </c>
      <c r="C194" s="310" t="s">
        <v>386</v>
      </c>
      <c r="D194" s="275"/>
      <c r="E194" s="295"/>
      <c r="F194" s="376" t="str">
        <f>IF(E194="","",VLOOKUP(E194,'2 Pdc unico solo segmento A'!F$3:H$723,3,FALSE))</f>
        <v/>
      </c>
      <c r="G194" s="379"/>
      <c r="H194" s="411"/>
      <c r="I194" s="379"/>
      <c r="J194" s="275"/>
      <c r="K194" s="269"/>
    </row>
    <row r="195" spans="1:11" ht="25" customHeight="1" x14ac:dyDescent="0.35">
      <c r="A195" s="377" t="s">
        <v>22</v>
      </c>
      <c r="B195" s="296" t="s">
        <v>387</v>
      </c>
      <c r="C195" s="378" t="s">
        <v>388</v>
      </c>
      <c r="D195" s="275"/>
      <c r="E195" s="296" t="s">
        <v>250</v>
      </c>
      <c r="F195" s="312" t="str">
        <f>IF(E195="","",VLOOKUP(E195,'2 Pdc unico solo segmento A'!F$3:H$723,3,FALSE))</f>
        <v>Trasferimenti attivi per compartecipazione, devoluzione e perequazione di tributi</v>
      </c>
      <c r="G195" s="379"/>
      <c r="H195" s="412"/>
      <c r="I195" s="379"/>
      <c r="J195" s="275"/>
      <c r="K195" s="269"/>
    </row>
    <row r="196" spans="1:11" ht="25" customHeight="1" x14ac:dyDescent="0.35">
      <c r="A196" s="377" t="s">
        <v>22</v>
      </c>
      <c r="B196" s="296" t="s">
        <v>389</v>
      </c>
      <c r="C196" s="378" t="s">
        <v>390</v>
      </c>
      <c r="D196" s="275"/>
      <c r="E196" s="296" t="s">
        <v>250</v>
      </c>
      <c r="F196" s="312" t="str">
        <f>IF(E196="","",VLOOKUP(E196,'2 Pdc unico solo segmento A'!F$3:H$723,3,FALSE))</f>
        <v>Trasferimenti attivi per compartecipazione, devoluzione e perequazione di tributi</v>
      </c>
      <c r="G196" s="379"/>
      <c r="H196" s="412"/>
      <c r="I196" s="379"/>
      <c r="J196" s="275"/>
      <c r="K196" s="269"/>
    </row>
    <row r="197" spans="1:11" ht="25" customHeight="1" x14ac:dyDescent="0.35">
      <c r="A197" s="375" t="s">
        <v>19</v>
      </c>
      <c r="B197" s="295" t="s">
        <v>391</v>
      </c>
      <c r="C197" s="310" t="s">
        <v>392</v>
      </c>
      <c r="D197" s="275"/>
      <c r="E197" s="295"/>
      <c r="F197" s="376" t="str">
        <f>IF(E197="","",VLOOKUP(E197,'2 Pdc unico solo segmento A'!F$3:H$723,3,FALSE))</f>
        <v/>
      </c>
      <c r="G197" s="379"/>
      <c r="H197" s="411"/>
      <c r="I197" s="379"/>
      <c r="J197" s="275"/>
      <c r="K197" s="269"/>
    </row>
    <row r="198" spans="1:11" ht="25" customHeight="1" x14ac:dyDescent="0.35">
      <c r="A198" s="377" t="s">
        <v>22</v>
      </c>
      <c r="B198" s="296" t="s">
        <v>393</v>
      </c>
      <c r="C198" s="378" t="s">
        <v>394</v>
      </c>
      <c r="D198" s="275"/>
      <c r="E198" s="296" t="s">
        <v>250</v>
      </c>
      <c r="F198" s="312" t="str">
        <f>IF(E198="","",VLOOKUP(E198,'2 Pdc unico solo segmento A'!F$3:H$723,3,FALSE))</f>
        <v>Trasferimenti attivi per compartecipazione, devoluzione e perequazione di tributi</v>
      </c>
      <c r="G198" s="379"/>
      <c r="H198" s="412"/>
      <c r="I198" s="379"/>
      <c r="J198" s="275"/>
      <c r="K198" s="269"/>
    </row>
    <row r="199" spans="1:11" ht="25" customHeight="1" x14ac:dyDescent="0.35">
      <c r="A199" s="377" t="s">
        <v>22</v>
      </c>
      <c r="B199" s="296" t="s">
        <v>395</v>
      </c>
      <c r="C199" s="378" t="s">
        <v>396</v>
      </c>
      <c r="D199" s="275"/>
      <c r="E199" s="296" t="s">
        <v>250</v>
      </c>
      <c r="F199" s="312" t="str">
        <f>IF(E199="","",VLOOKUP(E199,'2 Pdc unico solo segmento A'!F$3:H$723,3,FALSE))</f>
        <v>Trasferimenti attivi per compartecipazione, devoluzione e perequazione di tributi</v>
      </c>
      <c r="G199" s="379"/>
      <c r="H199" s="412"/>
      <c r="I199" s="379"/>
      <c r="J199" s="275"/>
      <c r="K199" s="269"/>
    </row>
    <row r="200" spans="1:11" ht="25" customHeight="1" x14ac:dyDescent="0.35">
      <c r="A200" s="375" t="s">
        <v>19</v>
      </c>
      <c r="B200" s="295" t="s">
        <v>397</v>
      </c>
      <c r="C200" s="310" t="s">
        <v>398</v>
      </c>
      <c r="D200" s="275"/>
      <c r="E200" s="295"/>
      <c r="F200" s="376" t="str">
        <f>IF(E200="","",VLOOKUP(E200,'2 Pdc unico solo segmento A'!F$3:H$723,3,FALSE))</f>
        <v/>
      </c>
      <c r="G200" s="379"/>
      <c r="H200" s="411"/>
      <c r="I200" s="379"/>
      <c r="J200" s="275"/>
      <c r="K200" s="269"/>
    </row>
    <row r="201" spans="1:11" ht="25" customHeight="1" x14ac:dyDescent="0.35">
      <c r="A201" s="377" t="s">
        <v>22</v>
      </c>
      <c r="B201" s="296" t="s">
        <v>399</v>
      </c>
      <c r="C201" s="378" t="s">
        <v>400</v>
      </c>
      <c r="D201" s="275"/>
      <c r="E201" s="296" t="s">
        <v>250</v>
      </c>
      <c r="F201" s="312" t="str">
        <f>IF(E201="","",VLOOKUP(E201,'2 Pdc unico solo segmento A'!F$3:H$723,3,FALSE))</f>
        <v>Trasferimenti attivi per compartecipazione, devoluzione e perequazione di tributi</v>
      </c>
      <c r="G201" s="379"/>
      <c r="H201" s="412"/>
      <c r="I201" s="379"/>
      <c r="J201" s="275"/>
      <c r="K201" s="269"/>
    </row>
    <row r="202" spans="1:11" ht="25" customHeight="1" x14ac:dyDescent="0.35">
      <c r="A202" s="377" t="s">
        <v>22</v>
      </c>
      <c r="B202" s="296" t="s">
        <v>401</v>
      </c>
      <c r="C202" s="378" t="s">
        <v>402</v>
      </c>
      <c r="D202" s="275"/>
      <c r="E202" s="296" t="s">
        <v>250</v>
      </c>
      <c r="F202" s="312" t="str">
        <f>IF(E202="","",VLOOKUP(E202,'2 Pdc unico solo segmento A'!F$3:H$723,3,FALSE))</f>
        <v>Trasferimenti attivi per compartecipazione, devoluzione e perequazione di tributi</v>
      </c>
      <c r="G202" s="379"/>
      <c r="H202" s="412"/>
      <c r="I202" s="379"/>
      <c r="J202" s="275"/>
      <c r="K202" s="269"/>
    </row>
    <row r="203" spans="1:11" ht="25" customHeight="1" x14ac:dyDescent="0.35">
      <c r="A203" s="375" t="s">
        <v>19</v>
      </c>
      <c r="B203" s="295" t="s">
        <v>403</v>
      </c>
      <c r="C203" s="310" t="s">
        <v>404</v>
      </c>
      <c r="D203" s="275"/>
      <c r="E203" s="295"/>
      <c r="F203" s="376" t="str">
        <f>IF(E203="","",VLOOKUP(E203,'2 Pdc unico solo segmento A'!F$3:H$723,3,FALSE))</f>
        <v/>
      </c>
      <c r="G203" s="379"/>
      <c r="H203" s="411"/>
      <c r="I203" s="379"/>
      <c r="J203" s="275"/>
      <c r="K203" s="269"/>
    </row>
    <row r="204" spans="1:11" ht="25" customHeight="1" x14ac:dyDescent="0.35">
      <c r="A204" s="377" t="s">
        <v>22</v>
      </c>
      <c r="B204" s="296" t="s">
        <v>405</v>
      </c>
      <c r="C204" s="378" t="s">
        <v>406</v>
      </c>
      <c r="D204" s="275"/>
      <c r="E204" s="296" t="s">
        <v>250</v>
      </c>
      <c r="F204" s="312" t="str">
        <f>IF(E204="","",VLOOKUP(E204,'2 Pdc unico solo segmento A'!F$3:H$723,3,FALSE))</f>
        <v>Trasferimenti attivi per compartecipazione, devoluzione e perequazione di tributi</v>
      </c>
      <c r="G204" s="379"/>
      <c r="H204" s="412"/>
      <c r="I204" s="379"/>
      <c r="J204" s="275"/>
      <c r="K204" s="269"/>
    </row>
    <row r="205" spans="1:11" ht="25" customHeight="1" x14ac:dyDescent="0.35">
      <c r="A205" s="377" t="s">
        <v>22</v>
      </c>
      <c r="B205" s="296" t="s">
        <v>407</v>
      </c>
      <c r="C205" s="378" t="s">
        <v>408</v>
      </c>
      <c r="D205" s="275"/>
      <c r="E205" s="296" t="s">
        <v>250</v>
      </c>
      <c r="F205" s="312" t="str">
        <f>IF(E205="","",VLOOKUP(E205,'2 Pdc unico solo segmento A'!F$3:H$723,3,FALSE))</f>
        <v>Trasferimenti attivi per compartecipazione, devoluzione e perequazione di tributi</v>
      </c>
      <c r="G205" s="379"/>
      <c r="H205" s="412"/>
      <c r="I205" s="379"/>
      <c r="J205" s="275"/>
      <c r="K205" s="269"/>
    </row>
    <row r="206" spans="1:11" ht="25" customHeight="1" x14ac:dyDescent="0.35">
      <c r="A206" s="375" t="s">
        <v>19</v>
      </c>
      <c r="B206" s="295" t="s">
        <v>409</v>
      </c>
      <c r="C206" s="310" t="s">
        <v>410</v>
      </c>
      <c r="D206" s="380"/>
      <c r="E206" s="295"/>
      <c r="F206" s="376" t="str">
        <f>IF(E206="","",VLOOKUP(E206,'2 Pdc unico solo segmento A'!F$3:H$723,3,FALSE))</f>
        <v/>
      </c>
      <c r="G206" s="381"/>
      <c r="H206" s="411"/>
      <c r="I206" s="381"/>
      <c r="J206" s="380"/>
      <c r="K206" s="273"/>
    </row>
    <row r="207" spans="1:11" ht="25" customHeight="1" x14ac:dyDescent="0.35">
      <c r="A207" s="377" t="s">
        <v>22</v>
      </c>
      <c r="B207" s="296" t="s">
        <v>411</v>
      </c>
      <c r="C207" s="378" t="s">
        <v>412</v>
      </c>
      <c r="D207" s="275"/>
      <c r="E207" s="296" t="s">
        <v>250</v>
      </c>
      <c r="F207" s="312" t="str">
        <f>IF(E207="","",VLOOKUP(E207,'2 Pdc unico solo segmento A'!F$3:H$723,3,FALSE))</f>
        <v>Trasferimenti attivi per compartecipazione, devoluzione e perequazione di tributi</v>
      </c>
      <c r="G207" s="379"/>
      <c r="H207" s="412"/>
      <c r="I207" s="379"/>
      <c r="J207" s="275"/>
      <c r="K207" s="269"/>
    </row>
    <row r="208" spans="1:11" ht="25" customHeight="1" x14ac:dyDescent="0.35">
      <c r="A208" s="377" t="s">
        <v>22</v>
      </c>
      <c r="B208" s="296" t="s">
        <v>413</v>
      </c>
      <c r="C208" s="378" t="s">
        <v>414</v>
      </c>
      <c r="D208" s="275"/>
      <c r="E208" s="296" t="s">
        <v>250</v>
      </c>
      <c r="F208" s="312" t="str">
        <f>IF(E208="","",VLOOKUP(E208,'2 Pdc unico solo segmento A'!F$3:H$723,3,FALSE))</f>
        <v>Trasferimenti attivi per compartecipazione, devoluzione e perequazione di tributi</v>
      </c>
      <c r="G208" s="379"/>
      <c r="H208" s="412"/>
      <c r="I208" s="379"/>
      <c r="J208" s="275"/>
      <c r="K208" s="269"/>
    </row>
    <row r="209" spans="1:11" ht="25" customHeight="1" x14ac:dyDescent="0.35">
      <c r="A209" s="375" t="s">
        <v>19</v>
      </c>
      <c r="B209" s="295" t="s">
        <v>415</v>
      </c>
      <c r="C209" s="310" t="s">
        <v>416</v>
      </c>
      <c r="D209" s="275"/>
      <c r="E209" s="295"/>
      <c r="F209" s="376" t="str">
        <f>IF(E209="","",VLOOKUP(E209,'2 Pdc unico solo segmento A'!F$3:H$723,3,FALSE))</f>
        <v/>
      </c>
      <c r="G209" s="379"/>
      <c r="H209" s="411"/>
      <c r="I209" s="379"/>
      <c r="J209" s="275"/>
      <c r="K209" s="269"/>
    </row>
    <row r="210" spans="1:11" ht="25" customHeight="1" x14ac:dyDescent="0.35">
      <c r="A210" s="377" t="s">
        <v>22</v>
      </c>
      <c r="B210" s="296" t="s">
        <v>417</v>
      </c>
      <c r="C210" s="378" t="s">
        <v>418</v>
      </c>
      <c r="D210" s="275"/>
      <c r="E210" s="296" t="s">
        <v>250</v>
      </c>
      <c r="F210" s="312" t="str">
        <f>IF(E210="","",VLOOKUP(E210,'2 Pdc unico solo segmento A'!F$3:H$723,3,FALSE))</f>
        <v>Trasferimenti attivi per compartecipazione, devoluzione e perequazione di tributi</v>
      </c>
      <c r="G210" s="379"/>
      <c r="H210" s="412"/>
      <c r="I210" s="379"/>
      <c r="J210" s="275"/>
      <c r="K210" s="269"/>
    </row>
    <row r="211" spans="1:11" ht="25" customHeight="1" x14ac:dyDescent="0.35">
      <c r="A211" s="377" t="s">
        <v>22</v>
      </c>
      <c r="B211" s="296" t="s">
        <v>419</v>
      </c>
      <c r="C211" s="378" t="s">
        <v>420</v>
      </c>
      <c r="D211" s="275"/>
      <c r="E211" s="296" t="s">
        <v>250</v>
      </c>
      <c r="F211" s="312" t="str">
        <f>IF(E211="","",VLOOKUP(E211,'2 Pdc unico solo segmento A'!F$3:H$723,3,FALSE))</f>
        <v>Trasferimenti attivi per compartecipazione, devoluzione e perequazione di tributi</v>
      </c>
      <c r="G211" s="379"/>
      <c r="H211" s="412"/>
      <c r="I211" s="379"/>
      <c r="J211" s="275"/>
      <c r="K211" s="269"/>
    </row>
    <row r="212" spans="1:11" ht="25" customHeight="1" x14ac:dyDescent="0.35">
      <c r="A212" s="375" t="s">
        <v>19</v>
      </c>
      <c r="B212" s="295" t="s">
        <v>421</v>
      </c>
      <c r="C212" s="310" t="s">
        <v>422</v>
      </c>
      <c r="D212" s="275"/>
      <c r="E212" s="295"/>
      <c r="F212" s="376" t="str">
        <f>IF(E212="","",VLOOKUP(E212,'2 Pdc unico solo segmento A'!F$3:H$723,3,FALSE))</f>
        <v/>
      </c>
      <c r="G212" s="379"/>
      <c r="H212" s="411"/>
      <c r="I212" s="379"/>
      <c r="J212" s="275"/>
      <c r="K212" s="269"/>
    </row>
    <row r="213" spans="1:11" ht="25" customHeight="1" x14ac:dyDescent="0.35">
      <c r="A213" s="377" t="s">
        <v>22</v>
      </c>
      <c r="B213" s="296" t="s">
        <v>423</v>
      </c>
      <c r="C213" s="378" t="s">
        <v>424</v>
      </c>
      <c r="D213" s="275"/>
      <c r="E213" s="296" t="s">
        <v>250</v>
      </c>
      <c r="F213" s="312" t="str">
        <f>IF(E213="","",VLOOKUP(E213,'2 Pdc unico solo segmento A'!F$3:H$723,3,FALSE))</f>
        <v>Trasferimenti attivi per compartecipazione, devoluzione e perequazione di tributi</v>
      </c>
      <c r="G213" s="379"/>
      <c r="H213" s="412"/>
      <c r="I213" s="379"/>
      <c r="J213" s="275"/>
      <c r="K213" s="269"/>
    </row>
    <row r="214" spans="1:11" ht="25" customHeight="1" x14ac:dyDescent="0.35">
      <c r="A214" s="377" t="s">
        <v>22</v>
      </c>
      <c r="B214" s="296" t="s">
        <v>425</v>
      </c>
      <c r="C214" s="378" t="s">
        <v>426</v>
      </c>
      <c r="D214" s="275"/>
      <c r="E214" s="296" t="s">
        <v>250</v>
      </c>
      <c r="F214" s="312" t="str">
        <f>IF(E214="","",VLOOKUP(E214,'2 Pdc unico solo segmento A'!F$3:H$723,3,FALSE))</f>
        <v>Trasferimenti attivi per compartecipazione, devoluzione e perequazione di tributi</v>
      </c>
      <c r="G214" s="379"/>
      <c r="H214" s="412"/>
      <c r="I214" s="379"/>
      <c r="J214" s="275"/>
      <c r="K214" s="269"/>
    </row>
    <row r="215" spans="1:11" ht="25" customHeight="1" x14ac:dyDescent="0.35">
      <c r="A215" s="375" t="s">
        <v>19</v>
      </c>
      <c r="B215" s="295" t="s">
        <v>427</v>
      </c>
      <c r="C215" s="310" t="s">
        <v>428</v>
      </c>
      <c r="D215" s="275"/>
      <c r="E215" s="295"/>
      <c r="F215" s="376" t="str">
        <f>IF(E215="","",VLOOKUP(E215,'2 Pdc unico solo segmento A'!F$3:H$723,3,FALSE))</f>
        <v/>
      </c>
      <c r="G215" s="368"/>
      <c r="H215" s="411"/>
      <c r="I215" s="368"/>
      <c r="J215" s="275"/>
      <c r="K215" s="248"/>
    </row>
    <row r="216" spans="1:11" ht="25" customHeight="1" x14ac:dyDescent="0.35">
      <c r="A216" s="377" t="s">
        <v>22</v>
      </c>
      <c r="B216" s="296" t="s">
        <v>429</v>
      </c>
      <c r="C216" s="378" t="s">
        <v>430</v>
      </c>
      <c r="D216" s="275"/>
      <c r="E216" s="296" t="s">
        <v>250</v>
      </c>
      <c r="F216" s="312" t="str">
        <f>IF(E216="","",VLOOKUP(E216,'2 Pdc unico solo segmento A'!F$3:H$723,3,FALSE))</f>
        <v>Trasferimenti attivi per compartecipazione, devoluzione e perequazione di tributi</v>
      </c>
      <c r="G216" s="379"/>
      <c r="H216" s="412"/>
      <c r="I216" s="379"/>
      <c r="J216" s="275"/>
      <c r="K216" s="269"/>
    </row>
    <row r="217" spans="1:11" ht="25" customHeight="1" x14ac:dyDescent="0.35">
      <c r="A217" s="377" t="s">
        <v>22</v>
      </c>
      <c r="B217" s="296" t="s">
        <v>431</v>
      </c>
      <c r="C217" s="378" t="s">
        <v>432</v>
      </c>
      <c r="D217" s="275"/>
      <c r="E217" s="296" t="s">
        <v>250</v>
      </c>
      <c r="F217" s="312" t="str">
        <f>IF(E217="","",VLOOKUP(E217,'2 Pdc unico solo segmento A'!F$3:H$723,3,FALSE))</f>
        <v>Trasferimenti attivi per compartecipazione, devoluzione e perequazione di tributi</v>
      </c>
      <c r="G217" s="379"/>
      <c r="H217" s="412"/>
      <c r="I217" s="379"/>
      <c r="J217" s="275"/>
      <c r="K217" s="269"/>
    </row>
    <row r="218" spans="1:11" ht="25" customHeight="1" x14ac:dyDescent="0.35">
      <c r="A218" s="375" t="s">
        <v>19</v>
      </c>
      <c r="B218" s="295" t="s">
        <v>433</v>
      </c>
      <c r="C218" s="310" t="s">
        <v>434</v>
      </c>
      <c r="D218" s="275"/>
      <c r="E218" s="295"/>
      <c r="F218" s="376" t="str">
        <f>IF(E218="","",VLOOKUP(E218,'2 Pdc unico solo segmento A'!F$3:H$723,3,FALSE))</f>
        <v/>
      </c>
      <c r="G218" s="379"/>
      <c r="H218" s="411"/>
      <c r="I218" s="379"/>
      <c r="J218" s="275"/>
      <c r="K218" s="269"/>
    </row>
    <row r="219" spans="1:11" ht="25" customHeight="1" x14ac:dyDescent="0.35">
      <c r="A219" s="377" t="s">
        <v>22</v>
      </c>
      <c r="B219" s="296" t="s">
        <v>435</v>
      </c>
      <c r="C219" s="378" t="s">
        <v>436</v>
      </c>
      <c r="D219" s="275"/>
      <c r="E219" s="296" t="s">
        <v>250</v>
      </c>
      <c r="F219" s="312" t="str">
        <f>IF(E219="","",VLOOKUP(E219,'2 Pdc unico solo segmento A'!F$3:H$723,3,FALSE))</f>
        <v>Trasferimenti attivi per compartecipazione, devoluzione e perequazione di tributi</v>
      </c>
      <c r="G219" s="379"/>
      <c r="H219" s="412"/>
      <c r="I219" s="379"/>
      <c r="J219" s="275"/>
      <c r="K219" s="269"/>
    </row>
    <row r="220" spans="1:11" ht="25" customHeight="1" x14ac:dyDescent="0.35">
      <c r="A220" s="377" t="s">
        <v>22</v>
      </c>
      <c r="B220" s="296" t="s">
        <v>437</v>
      </c>
      <c r="C220" s="378" t="s">
        <v>438</v>
      </c>
      <c r="D220" s="275"/>
      <c r="E220" s="296" t="s">
        <v>250</v>
      </c>
      <c r="F220" s="312" t="str">
        <f>IF(E220="","",VLOOKUP(E220,'2 Pdc unico solo segmento A'!F$3:H$723,3,FALSE))</f>
        <v>Trasferimenti attivi per compartecipazione, devoluzione e perequazione di tributi</v>
      </c>
      <c r="G220" s="368"/>
      <c r="H220" s="412"/>
      <c r="I220" s="368"/>
      <c r="J220" s="275"/>
      <c r="K220" s="248"/>
    </row>
    <row r="221" spans="1:11" ht="25" customHeight="1" x14ac:dyDescent="0.35">
      <c r="A221" s="375" t="s">
        <v>19</v>
      </c>
      <c r="B221" s="295" t="s">
        <v>439</v>
      </c>
      <c r="C221" s="310" t="s">
        <v>440</v>
      </c>
      <c r="D221" s="275"/>
      <c r="E221" s="295"/>
      <c r="F221" s="376" t="str">
        <f>IF(E221="","",VLOOKUP(E221,'2 Pdc unico solo segmento A'!F$3:H$723,3,FALSE))</f>
        <v/>
      </c>
      <c r="G221" s="368"/>
      <c r="H221" s="411"/>
      <c r="I221" s="368"/>
      <c r="J221" s="275"/>
      <c r="K221" s="248"/>
    </row>
    <row r="222" spans="1:11" ht="25" customHeight="1" x14ac:dyDescent="0.35">
      <c r="A222" s="377" t="s">
        <v>22</v>
      </c>
      <c r="B222" s="296" t="s">
        <v>441</v>
      </c>
      <c r="C222" s="378" t="s">
        <v>442</v>
      </c>
      <c r="D222" s="275"/>
      <c r="E222" s="296" t="s">
        <v>250</v>
      </c>
      <c r="F222" s="312" t="str">
        <f>IF(E222="","",VLOOKUP(E222,'2 Pdc unico solo segmento A'!F$3:H$723,3,FALSE))</f>
        <v>Trasferimenti attivi per compartecipazione, devoluzione e perequazione di tributi</v>
      </c>
      <c r="G222" s="368"/>
      <c r="H222" s="412"/>
      <c r="I222" s="368"/>
      <c r="J222" s="275"/>
      <c r="K222" s="248"/>
    </row>
    <row r="223" spans="1:11" ht="25" customHeight="1" x14ac:dyDescent="0.35">
      <c r="A223" s="377" t="s">
        <v>22</v>
      </c>
      <c r="B223" s="296" t="s">
        <v>443</v>
      </c>
      <c r="C223" s="378" t="s">
        <v>444</v>
      </c>
      <c r="D223" s="275"/>
      <c r="E223" s="296" t="s">
        <v>250</v>
      </c>
      <c r="F223" s="312" t="str">
        <f>IF(E223="","",VLOOKUP(E223,'2 Pdc unico solo segmento A'!F$3:H$723,3,FALSE))</f>
        <v>Trasferimenti attivi per compartecipazione, devoluzione e perequazione di tributi</v>
      </c>
      <c r="G223" s="368"/>
      <c r="H223" s="412"/>
      <c r="I223" s="368"/>
      <c r="J223" s="275"/>
      <c r="K223" s="248"/>
    </row>
    <row r="224" spans="1:11" ht="25" customHeight="1" x14ac:dyDescent="0.35">
      <c r="A224" s="375" t="s">
        <v>19</v>
      </c>
      <c r="B224" s="295" t="s">
        <v>445</v>
      </c>
      <c r="C224" s="310" t="s">
        <v>446</v>
      </c>
      <c r="D224" s="275"/>
      <c r="E224" s="295"/>
      <c r="F224" s="376" t="str">
        <f>IF(E224="","",VLOOKUP(E224,'2 Pdc unico solo segmento A'!F$3:H$723,3,FALSE))</f>
        <v/>
      </c>
      <c r="G224" s="368"/>
      <c r="H224" s="411"/>
      <c r="I224" s="368"/>
      <c r="J224" s="275"/>
      <c r="K224" s="248"/>
    </row>
    <row r="225" spans="1:11" ht="25" customHeight="1" x14ac:dyDescent="0.35">
      <c r="A225" s="377" t="s">
        <v>22</v>
      </c>
      <c r="B225" s="296" t="s">
        <v>447</v>
      </c>
      <c r="C225" s="378" t="s">
        <v>448</v>
      </c>
      <c r="D225" s="275"/>
      <c r="E225" s="296" t="s">
        <v>250</v>
      </c>
      <c r="F225" s="312" t="str">
        <f>IF(E225="","",VLOOKUP(E225,'2 Pdc unico solo segmento A'!F$3:H$723,3,FALSE))</f>
        <v>Trasferimenti attivi per compartecipazione, devoluzione e perequazione di tributi</v>
      </c>
      <c r="G225" s="368"/>
      <c r="H225" s="412"/>
      <c r="I225" s="368"/>
      <c r="J225" s="275"/>
      <c r="K225" s="248"/>
    </row>
    <row r="226" spans="1:11" ht="25" customHeight="1" x14ac:dyDescent="0.35">
      <c r="A226" s="377" t="s">
        <v>22</v>
      </c>
      <c r="B226" s="296" t="s">
        <v>449</v>
      </c>
      <c r="C226" s="378" t="s">
        <v>450</v>
      </c>
      <c r="D226" s="275"/>
      <c r="E226" s="296" t="s">
        <v>250</v>
      </c>
      <c r="F226" s="312" t="str">
        <f>IF(E226="","",VLOOKUP(E226,'2 Pdc unico solo segmento A'!F$3:H$723,3,FALSE))</f>
        <v>Trasferimenti attivi per compartecipazione, devoluzione e perequazione di tributi</v>
      </c>
      <c r="G226" s="368"/>
      <c r="H226" s="412"/>
      <c r="I226" s="368"/>
      <c r="J226" s="275"/>
      <c r="K226" s="248"/>
    </row>
    <row r="227" spans="1:11" ht="25" customHeight="1" x14ac:dyDescent="0.35">
      <c r="A227" s="375" t="s">
        <v>19</v>
      </c>
      <c r="B227" s="295" t="s">
        <v>451</v>
      </c>
      <c r="C227" s="310" t="s">
        <v>452</v>
      </c>
      <c r="D227" s="275"/>
      <c r="E227" s="295"/>
      <c r="F227" s="376" t="str">
        <f>IF(E227="","",VLOOKUP(E227,'2 Pdc unico solo segmento A'!F$3:H$723,3,FALSE))</f>
        <v/>
      </c>
      <c r="G227" s="368"/>
      <c r="H227" s="411"/>
      <c r="I227" s="368"/>
      <c r="J227" s="275"/>
      <c r="K227" s="248"/>
    </row>
    <row r="228" spans="1:11" ht="25" customHeight="1" x14ac:dyDescent="0.35">
      <c r="A228" s="377" t="s">
        <v>22</v>
      </c>
      <c r="B228" s="296" t="s">
        <v>453</v>
      </c>
      <c r="C228" s="378" t="s">
        <v>454</v>
      </c>
      <c r="D228" s="275"/>
      <c r="E228" s="296" t="s">
        <v>250</v>
      </c>
      <c r="F228" s="312" t="str">
        <f>IF(E228="","",VLOOKUP(E228,'2 Pdc unico solo segmento A'!F$3:H$723,3,FALSE))</f>
        <v>Trasferimenti attivi per compartecipazione, devoluzione e perequazione di tributi</v>
      </c>
      <c r="G228" s="368"/>
      <c r="H228" s="412"/>
      <c r="I228" s="368"/>
      <c r="J228" s="275"/>
      <c r="K228" s="248"/>
    </row>
    <row r="229" spans="1:11" ht="25" customHeight="1" x14ac:dyDescent="0.35">
      <c r="A229" s="377" t="s">
        <v>22</v>
      </c>
      <c r="B229" s="296" t="s">
        <v>455</v>
      </c>
      <c r="C229" s="378" t="s">
        <v>456</v>
      </c>
      <c r="D229" s="275"/>
      <c r="E229" s="296" t="s">
        <v>250</v>
      </c>
      <c r="F229" s="312" t="str">
        <f>IF(E229="","",VLOOKUP(E229,'2 Pdc unico solo segmento A'!F$3:H$723,3,FALSE))</f>
        <v>Trasferimenti attivi per compartecipazione, devoluzione e perequazione di tributi</v>
      </c>
      <c r="G229" s="368"/>
      <c r="H229" s="412"/>
      <c r="I229" s="368"/>
      <c r="J229" s="275"/>
      <c r="K229" s="248"/>
    </row>
    <row r="230" spans="1:11" ht="25" customHeight="1" x14ac:dyDescent="0.35">
      <c r="A230" s="375" t="s">
        <v>19</v>
      </c>
      <c r="B230" s="295" t="s">
        <v>457</v>
      </c>
      <c r="C230" s="310" t="s">
        <v>458</v>
      </c>
      <c r="D230" s="275"/>
      <c r="E230" s="295"/>
      <c r="F230" s="376" t="str">
        <f>IF(E230="","",VLOOKUP(E230,'2 Pdc unico solo segmento A'!F$3:H$723,3,FALSE))</f>
        <v/>
      </c>
      <c r="G230" s="368"/>
      <c r="H230" s="411"/>
      <c r="I230" s="368"/>
      <c r="J230" s="275"/>
      <c r="K230" s="248"/>
    </row>
    <row r="231" spans="1:11" ht="25" customHeight="1" x14ac:dyDescent="0.35">
      <c r="A231" s="377" t="s">
        <v>22</v>
      </c>
      <c r="B231" s="296" t="s">
        <v>459</v>
      </c>
      <c r="C231" s="378" t="s">
        <v>460</v>
      </c>
      <c r="D231" s="275"/>
      <c r="E231" s="296" t="s">
        <v>250</v>
      </c>
      <c r="F231" s="312" t="str">
        <f>IF(E231="","",VLOOKUP(E231,'2 Pdc unico solo segmento A'!F$3:H$723,3,FALSE))</f>
        <v>Trasferimenti attivi per compartecipazione, devoluzione e perequazione di tributi</v>
      </c>
      <c r="G231" s="368"/>
      <c r="H231" s="412"/>
      <c r="I231" s="368"/>
      <c r="J231" s="275"/>
      <c r="K231" s="248"/>
    </row>
    <row r="232" spans="1:11" ht="25" customHeight="1" x14ac:dyDescent="0.35">
      <c r="A232" s="377" t="s">
        <v>22</v>
      </c>
      <c r="B232" s="296" t="s">
        <v>461</v>
      </c>
      <c r="C232" s="378" t="s">
        <v>462</v>
      </c>
      <c r="D232" s="275"/>
      <c r="E232" s="296" t="s">
        <v>250</v>
      </c>
      <c r="F232" s="312" t="str">
        <f>IF(E232="","",VLOOKUP(E232,'2 Pdc unico solo segmento A'!F$3:H$723,3,FALSE))</f>
        <v>Trasferimenti attivi per compartecipazione, devoluzione e perequazione di tributi</v>
      </c>
      <c r="G232" s="368"/>
      <c r="H232" s="412"/>
      <c r="I232" s="368"/>
      <c r="J232" s="275"/>
      <c r="K232" s="248"/>
    </row>
    <row r="233" spans="1:11" ht="25" customHeight="1" x14ac:dyDescent="0.35">
      <c r="A233" s="375" t="s">
        <v>19</v>
      </c>
      <c r="B233" s="295" t="s">
        <v>463</v>
      </c>
      <c r="C233" s="310" t="s">
        <v>464</v>
      </c>
      <c r="D233" s="275"/>
      <c r="E233" s="295"/>
      <c r="F233" s="376" t="str">
        <f>IF(E233="","",VLOOKUP(E233,'2 Pdc unico solo segmento A'!F$3:H$723,3,FALSE))</f>
        <v/>
      </c>
      <c r="G233" s="368"/>
      <c r="H233" s="411"/>
      <c r="I233" s="368"/>
      <c r="J233" s="275"/>
      <c r="K233" s="248"/>
    </row>
    <row r="234" spans="1:11" ht="25" customHeight="1" x14ac:dyDescent="0.35">
      <c r="A234" s="377" t="s">
        <v>22</v>
      </c>
      <c r="B234" s="296" t="s">
        <v>465</v>
      </c>
      <c r="C234" s="378" t="s">
        <v>466</v>
      </c>
      <c r="D234" s="275"/>
      <c r="E234" s="296" t="s">
        <v>250</v>
      </c>
      <c r="F234" s="312" t="str">
        <f>IF(E234="","",VLOOKUP(E234,'2 Pdc unico solo segmento A'!F$3:H$723,3,FALSE))</f>
        <v>Trasferimenti attivi per compartecipazione, devoluzione e perequazione di tributi</v>
      </c>
      <c r="G234" s="368"/>
      <c r="H234" s="412"/>
      <c r="I234" s="368"/>
      <c r="J234" s="275"/>
      <c r="K234" s="248"/>
    </row>
    <row r="235" spans="1:11" ht="25" customHeight="1" x14ac:dyDescent="0.35">
      <c r="A235" s="377" t="s">
        <v>22</v>
      </c>
      <c r="B235" s="296" t="s">
        <v>467</v>
      </c>
      <c r="C235" s="378" t="s">
        <v>468</v>
      </c>
      <c r="D235" s="275"/>
      <c r="E235" s="296" t="s">
        <v>250</v>
      </c>
      <c r="F235" s="312" t="str">
        <f>IF(E235="","",VLOOKUP(E235,'2 Pdc unico solo segmento A'!F$3:H$723,3,FALSE))</f>
        <v>Trasferimenti attivi per compartecipazione, devoluzione e perequazione di tributi</v>
      </c>
      <c r="G235" s="368"/>
      <c r="H235" s="412"/>
      <c r="I235" s="368"/>
      <c r="J235" s="275"/>
      <c r="K235" s="248"/>
    </row>
    <row r="236" spans="1:11" ht="25" customHeight="1" x14ac:dyDescent="0.35">
      <c r="A236" s="375" t="s">
        <v>19</v>
      </c>
      <c r="B236" s="295" t="s">
        <v>469</v>
      </c>
      <c r="C236" s="310" t="s">
        <v>470</v>
      </c>
      <c r="D236" s="275"/>
      <c r="E236" s="295"/>
      <c r="F236" s="376" t="str">
        <f>IF(E236="","",VLOOKUP(E236,'2 Pdc unico solo segmento A'!F$3:H$723,3,FALSE))</f>
        <v/>
      </c>
      <c r="G236" s="368"/>
      <c r="H236" s="411"/>
      <c r="I236" s="368"/>
      <c r="J236" s="275"/>
      <c r="K236" s="248"/>
    </row>
    <row r="237" spans="1:11" ht="25" customHeight="1" x14ac:dyDescent="0.35">
      <c r="A237" s="377" t="s">
        <v>22</v>
      </c>
      <c r="B237" s="296" t="s">
        <v>471</v>
      </c>
      <c r="C237" s="378" t="s">
        <v>472</v>
      </c>
      <c r="D237" s="275"/>
      <c r="E237" s="296" t="s">
        <v>250</v>
      </c>
      <c r="F237" s="312" t="str">
        <f>IF(E237="","",VLOOKUP(E237,'2 Pdc unico solo segmento A'!F$3:H$723,3,FALSE))</f>
        <v>Trasferimenti attivi per compartecipazione, devoluzione e perequazione di tributi</v>
      </c>
      <c r="G237" s="368"/>
      <c r="H237" s="412"/>
      <c r="I237" s="368"/>
      <c r="J237" s="275"/>
      <c r="K237" s="248"/>
    </row>
    <row r="238" spans="1:11" ht="25" customHeight="1" x14ac:dyDescent="0.35">
      <c r="A238" s="377" t="s">
        <v>22</v>
      </c>
      <c r="B238" s="296" t="s">
        <v>473</v>
      </c>
      <c r="C238" s="378" t="s">
        <v>474</v>
      </c>
      <c r="D238" s="275"/>
      <c r="E238" s="296" t="s">
        <v>250</v>
      </c>
      <c r="F238" s="312" t="str">
        <f>IF(E238="","",VLOOKUP(E238,'2 Pdc unico solo segmento A'!F$3:H$723,3,FALSE))</f>
        <v>Trasferimenti attivi per compartecipazione, devoluzione e perequazione di tributi</v>
      </c>
      <c r="G238" s="368"/>
      <c r="H238" s="412"/>
      <c r="I238" s="368"/>
      <c r="J238" s="275"/>
      <c r="K238" s="248"/>
    </row>
    <row r="239" spans="1:11" ht="25" customHeight="1" x14ac:dyDescent="0.35">
      <c r="A239" s="375" t="s">
        <v>19</v>
      </c>
      <c r="B239" s="295" t="s">
        <v>475</v>
      </c>
      <c r="C239" s="310" t="s">
        <v>476</v>
      </c>
      <c r="D239" s="275"/>
      <c r="E239" s="295"/>
      <c r="F239" s="376" t="str">
        <f>IF(E239="","",VLOOKUP(E239,'2 Pdc unico solo segmento A'!F$3:H$723,3,FALSE))</f>
        <v/>
      </c>
      <c r="G239" s="368"/>
      <c r="H239" s="411"/>
      <c r="I239" s="368"/>
      <c r="J239" s="275"/>
      <c r="K239" s="248"/>
    </row>
    <row r="240" spans="1:11" ht="25" customHeight="1" x14ac:dyDescent="0.35">
      <c r="A240" s="377" t="s">
        <v>22</v>
      </c>
      <c r="B240" s="296" t="s">
        <v>477</v>
      </c>
      <c r="C240" s="378" t="s">
        <v>478</v>
      </c>
      <c r="D240" s="275"/>
      <c r="E240" s="296" t="s">
        <v>250</v>
      </c>
      <c r="F240" s="312" t="str">
        <f>IF(E240="","",VLOOKUP(E240,'2 Pdc unico solo segmento A'!F$3:H$723,3,FALSE))</f>
        <v>Trasferimenti attivi per compartecipazione, devoluzione e perequazione di tributi</v>
      </c>
      <c r="G240" s="368"/>
      <c r="H240" s="412"/>
      <c r="I240" s="368"/>
      <c r="J240" s="275"/>
      <c r="K240" s="248"/>
    </row>
    <row r="241" spans="1:11" ht="25" customHeight="1" x14ac:dyDescent="0.35">
      <c r="A241" s="377" t="s">
        <v>22</v>
      </c>
      <c r="B241" s="296" t="s">
        <v>479</v>
      </c>
      <c r="C241" s="378" t="s">
        <v>480</v>
      </c>
      <c r="D241" s="275"/>
      <c r="E241" s="296" t="s">
        <v>250</v>
      </c>
      <c r="F241" s="312" t="str">
        <f>IF(E241="","",VLOOKUP(E241,'2 Pdc unico solo segmento A'!F$3:H$723,3,FALSE))</f>
        <v>Trasferimenti attivi per compartecipazione, devoluzione e perequazione di tributi</v>
      </c>
      <c r="G241" s="368"/>
      <c r="H241" s="412"/>
      <c r="I241" s="368"/>
      <c r="J241" s="275"/>
      <c r="K241" s="248"/>
    </row>
    <row r="242" spans="1:11" ht="25" customHeight="1" x14ac:dyDescent="0.35">
      <c r="A242" s="375" t="s">
        <v>19</v>
      </c>
      <c r="B242" s="295" t="s">
        <v>481</v>
      </c>
      <c r="C242" s="310" t="s">
        <v>482</v>
      </c>
      <c r="D242" s="275"/>
      <c r="E242" s="295"/>
      <c r="F242" s="376" t="str">
        <f>IF(E242="","",VLOOKUP(E242,'2 Pdc unico solo segmento A'!F$3:H$723,3,FALSE))</f>
        <v/>
      </c>
      <c r="G242" s="368"/>
      <c r="H242" s="411"/>
      <c r="I242" s="368"/>
      <c r="J242" s="275"/>
      <c r="K242" s="248"/>
    </row>
    <row r="243" spans="1:11" ht="25" customHeight="1" x14ac:dyDescent="0.35">
      <c r="A243" s="377" t="s">
        <v>22</v>
      </c>
      <c r="B243" s="296" t="s">
        <v>483</v>
      </c>
      <c r="C243" s="378" t="s">
        <v>484</v>
      </c>
      <c r="D243" s="380"/>
      <c r="E243" s="296" t="s">
        <v>250</v>
      </c>
      <c r="F243" s="312" t="str">
        <f>IF(E243="","",VLOOKUP(E243,'2 Pdc unico solo segmento A'!F$3:H$723,3,FALSE))</f>
        <v>Trasferimenti attivi per compartecipazione, devoluzione e perequazione di tributi</v>
      </c>
      <c r="G243" s="381"/>
      <c r="H243" s="412"/>
      <c r="I243" s="381"/>
      <c r="J243" s="380"/>
      <c r="K243" s="274"/>
    </row>
    <row r="244" spans="1:11" ht="25" customHeight="1" x14ac:dyDescent="0.35">
      <c r="A244" s="377" t="s">
        <v>22</v>
      </c>
      <c r="B244" s="296" t="s">
        <v>485</v>
      </c>
      <c r="C244" s="378" t="s">
        <v>486</v>
      </c>
      <c r="D244" s="380"/>
      <c r="E244" s="296" t="s">
        <v>250</v>
      </c>
      <c r="F244" s="312" t="str">
        <f>IF(E244="","",VLOOKUP(E244,'2 Pdc unico solo segmento A'!F$3:H$723,3,FALSE))</f>
        <v>Trasferimenti attivi per compartecipazione, devoluzione e perequazione di tributi</v>
      </c>
      <c r="G244" s="381"/>
      <c r="H244" s="412"/>
      <c r="I244" s="381"/>
      <c r="J244" s="380"/>
      <c r="K244" s="274"/>
    </row>
    <row r="245" spans="1:11" ht="25" customHeight="1" x14ac:dyDescent="0.35">
      <c r="A245" s="375" t="s">
        <v>19</v>
      </c>
      <c r="B245" s="295" t="s">
        <v>118</v>
      </c>
      <c r="C245" s="310" t="s">
        <v>487</v>
      </c>
      <c r="D245" s="380"/>
      <c r="E245" s="295"/>
      <c r="F245" s="376" t="str">
        <f>IF(E245="","",VLOOKUP(E245,'2 Pdc unico solo segmento A'!F$3:H$723,3,FALSE))</f>
        <v/>
      </c>
      <c r="G245" s="381"/>
      <c r="H245" s="411"/>
      <c r="I245" s="381"/>
      <c r="J245" s="380"/>
      <c r="K245" s="274"/>
    </row>
    <row r="246" spans="1:11" ht="25" customHeight="1" x14ac:dyDescent="0.35">
      <c r="A246" s="377" t="s">
        <v>22</v>
      </c>
      <c r="B246" s="296" t="s">
        <v>488</v>
      </c>
      <c r="C246" s="378" t="s">
        <v>489</v>
      </c>
      <c r="D246" s="380"/>
      <c r="E246" s="296" t="s">
        <v>250</v>
      </c>
      <c r="F246" s="312" t="str">
        <f>IF(E246="","",VLOOKUP(E246,'2 Pdc unico solo segmento A'!F$3:H$723,3,FALSE))</f>
        <v>Trasferimenti attivi per compartecipazione, devoluzione e perequazione di tributi</v>
      </c>
      <c r="G246" s="381"/>
      <c r="H246" s="412"/>
      <c r="I246" s="381"/>
      <c r="J246" s="380"/>
      <c r="K246" s="274"/>
    </row>
    <row r="247" spans="1:11" ht="25" customHeight="1" x14ac:dyDescent="0.35">
      <c r="A247" s="377" t="s">
        <v>22</v>
      </c>
      <c r="B247" s="296" t="s">
        <v>490</v>
      </c>
      <c r="C247" s="378" t="s">
        <v>491</v>
      </c>
      <c r="D247" s="380"/>
      <c r="E247" s="296" t="s">
        <v>250</v>
      </c>
      <c r="F247" s="312" t="str">
        <f>IF(E247="","",VLOOKUP(E247,'2 Pdc unico solo segmento A'!F$3:H$723,3,FALSE))</f>
        <v>Trasferimenti attivi per compartecipazione, devoluzione e perequazione di tributi</v>
      </c>
      <c r="G247" s="381"/>
      <c r="H247" s="412"/>
      <c r="I247" s="381"/>
      <c r="J247" s="380"/>
      <c r="K247" s="274"/>
    </row>
    <row r="248" spans="1:11" ht="25" customHeight="1" x14ac:dyDescent="0.35">
      <c r="A248" s="375" t="s">
        <v>19</v>
      </c>
      <c r="B248" s="295" t="s">
        <v>492</v>
      </c>
      <c r="C248" s="310" t="s">
        <v>493</v>
      </c>
      <c r="D248" s="380"/>
      <c r="E248" s="295"/>
      <c r="F248" s="376" t="str">
        <f>IF(E248="","",VLOOKUP(E248,'2 Pdc unico solo segmento A'!F$3:H$723,3,FALSE))</f>
        <v/>
      </c>
      <c r="G248" s="381"/>
      <c r="H248" s="411"/>
      <c r="I248" s="381"/>
      <c r="J248" s="380"/>
      <c r="K248" s="274"/>
    </row>
    <row r="249" spans="1:11" ht="25" customHeight="1" x14ac:dyDescent="0.35">
      <c r="A249" s="377" t="s">
        <v>22</v>
      </c>
      <c r="B249" s="296" t="s">
        <v>494</v>
      </c>
      <c r="C249" s="378" t="s">
        <v>495</v>
      </c>
      <c r="D249" s="380"/>
      <c r="E249" s="296" t="s">
        <v>250</v>
      </c>
      <c r="F249" s="312" t="str">
        <f>IF(E249="","",VLOOKUP(E249,'2 Pdc unico solo segmento A'!F$3:H$723,3,FALSE))</f>
        <v>Trasferimenti attivi per compartecipazione, devoluzione e perequazione di tributi</v>
      </c>
      <c r="G249" s="381"/>
      <c r="H249" s="412"/>
      <c r="I249" s="381"/>
      <c r="J249" s="380"/>
      <c r="K249" s="274"/>
    </row>
    <row r="250" spans="1:11" ht="25" customHeight="1" x14ac:dyDescent="0.35">
      <c r="A250" s="377" t="s">
        <v>22</v>
      </c>
      <c r="B250" s="296" t="s">
        <v>496</v>
      </c>
      <c r="C250" s="378" t="s">
        <v>497</v>
      </c>
      <c r="D250" s="380"/>
      <c r="E250" s="296" t="s">
        <v>250</v>
      </c>
      <c r="F250" s="312" t="str">
        <f>IF(E250="","",VLOOKUP(E250,'2 Pdc unico solo segmento A'!F$3:H$723,3,FALSE))</f>
        <v>Trasferimenti attivi per compartecipazione, devoluzione e perequazione di tributi</v>
      </c>
      <c r="G250" s="381"/>
      <c r="H250" s="412"/>
      <c r="I250" s="381"/>
      <c r="J250" s="380"/>
      <c r="K250" s="274"/>
    </row>
    <row r="251" spans="1:11" ht="25" customHeight="1" x14ac:dyDescent="0.35">
      <c r="A251" s="375" t="s">
        <v>19</v>
      </c>
      <c r="B251" s="295" t="s">
        <v>498</v>
      </c>
      <c r="C251" s="310" t="s">
        <v>499</v>
      </c>
      <c r="D251" s="275"/>
      <c r="E251" s="295"/>
      <c r="F251" s="376" t="str">
        <f>IF(E251="","",VLOOKUP(E251,'2 Pdc unico solo segmento A'!F$3:H$723,3,FALSE))</f>
        <v/>
      </c>
      <c r="G251" s="368"/>
      <c r="H251" s="411"/>
      <c r="I251" s="368"/>
      <c r="J251" s="275"/>
      <c r="K251" s="248"/>
    </row>
    <row r="252" spans="1:11" ht="25" customHeight="1" x14ac:dyDescent="0.35">
      <c r="A252" s="377" t="s">
        <v>22</v>
      </c>
      <c r="B252" s="296" t="s">
        <v>500</v>
      </c>
      <c r="C252" s="378" t="s">
        <v>501</v>
      </c>
      <c r="D252" s="275"/>
      <c r="E252" s="296" t="s">
        <v>250</v>
      </c>
      <c r="F252" s="312" t="str">
        <f>IF(E252="","",VLOOKUP(E252,'2 Pdc unico solo segmento A'!F$3:H$723,3,FALSE))</f>
        <v>Trasferimenti attivi per compartecipazione, devoluzione e perequazione di tributi</v>
      </c>
      <c r="G252" s="379"/>
      <c r="H252" s="412"/>
      <c r="I252" s="379"/>
      <c r="J252" s="275"/>
      <c r="K252" s="269"/>
    </row>
    <row r="253" spans="1:11" ht="25" customHeight="1" x14ac:dyDescent="0.35">
      <c r="A253" s="377" t="s">
        <v>22</v>
      </c>
      <c r="B253" s="296" t="s">
        <v>502</v>
      </c>
      <c r="C253" s="378" t="s">
        <v>503</v>
      </c>
      <c r="D253" s="275"/>
      <c r="E253" s="296" t="s">
        <v>250</v>
      </c>
      <c r="F253" s="312" t="str">
        <f>IF(E253="","",VLOOKUP(E253,'2 Pdc unico solo segmento A'!F$3:H$723,3,FALSE))</f>
        <v>Trasferimenti attivi per compartecipazione, devoluzione e perequazione di tributi</v>
      </c>
      <c r="G253" s="379"/>
      <c r="H253" s="412"/>
      <c r="I253" s="379"/>
      <c r="J253" s="275"/>
      <c r="K253" s="269"/>
    </row>
    <row r="254" spans="1:11" ht="25" customHeight="1" x14ac:dyDescent="0.35">
      <c r="A254" s="375" t="s">
        <v>19</v>
      </c>
      <c r="B254" s="295" t="s">
        <v>504</v>
      </c>
      <c r="C254" s="310" t="s">
        <v>505</v>
      </c>
      <c r="D254" s="275"/>
      <c r="E254" s="295"/>
      <c r="F254" s="376" t="str">
        <f>IF(E254="","",VLOOKUP(E254,'2 Pdc unico solo segmento A'!F$3:H$723,3,FALSE))</f>
        <v/>
      </c>
      <c r="G254" s="368"/>
      <c r="H254" s="411"/>
      <c r="I254" s="368"/>
      <c r="J254" s="275"/>
      <c r="K254" s="248"/>
    </row>
    <row r="255" spans="1:11" ht="25" customHeight="1" x14ac:dyDescent="0.35">
      <c r="A255" s="377" t="s">
        <v>22</v>
      </c>
      <c r="B255" s="296" t="s">
        <v>506</v>
      </c>
      <c r="C255" s="378" t="s">
        <v>507</v>
      </c>
      <c r="D255" s="275"/>
      <c r="E255" s="296" t="s">
        <v>250</v>
      </c>
      <c r="F255" s="312" t="str">
        <f>IF(E255="","",VLOOKUP(E255,'2 Pdc unico solo segmento A'!F$3:H$723,3,FALSE))</f>
        <v>Trasferimenti attivi per compartecipazione, devoluzione e perequazione di tributi</v>
      </c>
      <c r="G255" s="368"/>
      <c r="H255" s="412"/>
      <c r="I255" s="368"/>
      <c r="J255" s="275"/>
      <c r="K255" s="248"/>
    </row>
    <row r="256" spans="1:11" ht="25" customHeight="1" x14ac:dyDescent="0.35">
      <c r="A256" s="377" t="s">
        <v>22</v>
      </c>
      <c r="B256" s="296" t="s">
        <v>508</v>
      </c>
      <c r="C256" s="378" t="s">
        <v>509</v>
      </c>
      <c r="D256" s="275"/>
      <c r="E256" s="296" t="s">
        <v>250</v>
      </c>
      <c r="F256" s="312" t="str">
        <f>IF(E256="","",VLOOKUP(E256,'2 Pdc unico solo segmento A'!F$3:H$723,3,FALSE))</f>
        <v>Trasferimenti attivi per compartecipazione, devoluzione e perequazione di tributi</v>
      </c>
      <c r="G256" s="368"/>
      <c r="H256" s="412"/>
      <c r="I256" s="368"/>
      <c r="J256" s="275"/>
      <c r="K256" s="248"/>
    </row>
    <row r="257" spans="1:11" ht="25" customHeight="1" x14ac:dyDescent="0.35">
      <c r="A257" s="375" t="s">
        <v>19</v>
      </c>
      <c r="B257" s="295" t="s">
        <v>221</v>
      </c>
      <c r="C257" s="310" t="s">
        <v>510</v>
      </c>
      <c r="D257" s="275"/>
      <c r="E257" s="295"/>
      <c r="F257" s="376" t="str">
        <f>IF(E257="","",VLOOKUP(E257,'2 Pdc unico solo segmento A'!F$3:H$723,3,FALSE))</f>
        <v/>
      </c>
      <c r="G257" s="379"/>
      <c r="H257" s="411"/>
      <c r="I257" s="379"/>
      <c r="J257" s="275"/>
      <c r="K257" s="269"/>
    </row>
    <row r="258" spans="1:11" ht="25" customHeight="1" x14ac:dyDescent="0.35">
      <c r="A258" s="377" t="s">
        <v>22</v>
      </c>
      <c r="B258" s="296" t="s">
        <v>223</v>
      </c>
      <c r="C258" s="378" t="s">
        <v>511</v>
      </c>
      <c r="D258" s="275"/>
      <c r="E258" s="296" t="s">
        <v>250</v>
      </c>
      <c r="F258" s="312" t="str">
        <f>IF(E258="","",VLOOKUP(E258,'2 Pdc unico solo segmento A'!F$3:H$723,3,FALSE))</f>
        <v>Trasferimenti attivi per compartecipazione, devoluzione e perequazione di tributi</v>
      </c>
      <c r="G258" s="379"/>
      <c r="H258" s="412"/>
      <c r="I258" s="379"/>
      <c r="J258" s="275"/>
      <c r="K258" s="269"/>
    </row>
    <row r="259" spans="1:11" ht="25" customHeight="1" x14ac:dyDescent="0.35">
      <c r="A259" s="377" t="s">
        <v>22</v>
      </c>
      <c r="B259" s="296" t="s">
        <v>225</v>
      </c>
      <c r="C259" s="378" t="s">
        <v>512</v>
      </c>
      <c r="D259" s="275"/>
      <c r="E259" s="296" t="s">
        <v>250</v>
      </c>
      <c r="F259" s="312" t="str">
        <f>IF(E259="","",VLOOKUP(E259,'2 Pdc unico solo segmento A'!F$3:H$723,3,FALSE))</f>
        <v>Trasferimenti attivi per compartecipazione, devoluzione e perequazione di tributi</v>
      </c>
      <c r="G259" s="379"/>
      <c r="H259" s="412"/>
      <c r="I259" s="379"/>
      <c r="J259" s="275"/>
      <c r="K259" s="269"/>
    </row>
    <row r="260" spans="1:11" ht="25" customHeight="1" x14ac:dyDescent="0.35">
      <c r="A260" s="375" t="s">
        <v>19</v>
      </c>
      <c r="B260" s="295" t="s">
        <v>215</v>
      </c>
      <c r="C260" s="310" t="s">
        <v>513</v>
      </c>
      <c r="D260" s="275"/>
      <c r="E260" s="295"/>
      <c r="F260" s="376" t="str">
        <f>IF(E260="","",VLOOKUP(E260,'2 Pdc unico solo segmento A'!F$3:H$723,3,FALSE))</f>
        <v/>
      </c>
      <c r="G260" s="379"/>
      <c r="H260" s="411"/>
      <c r="I260" s="379"/>
      <c r="J260" s="275"/>
      <c r="K260" s="269"/>
    </row>
    <row r="261" spans="1:11" ht="25" customHeight="1" x14ac:dyDescent="0.35">
      <c r="A261" s="377" t="s">
        <v>22</v>
      </c>
      <c r="B261" s="296" t="s">
        <v>217</v>
      </c>
      <c r="C261" s="378" t="s">
        <v>514</v>
      </c>
      <c r="D261" s="275"/>
      <c r="E261" s="296" t="s">
        <v>250</v>
      </c>
      <c r="F261" s="312" t="str">
        <f>IF(E261="","",VLOOKUP(E261,'2 Pdc unico solo segmento A'!F$3:H$723,3,FALSE))</f>
        <v>Trasferimenti attivi per compartecipazione, devoluzione e perequazione di tributi</v>
      </c>
      <c r="G261" s="379"/>
      <c r="H261" s="412"/>
      <c r="I261" s="379"/>
      <c r="J261" s="275"/>
      <c r="K261" s="269"/>
    </row>
    <row r="262" spans="1:11" ht="25" customHeight="1" x14ac:dyDescent="0.35">
      <c r="A262" s="377" t="s">
        <v>22</v>
      </c>
      <c r="B262" s="296" t="s">
        <v>219</v>
      </c>
      <c r="C262" s="378" t="s">
        <v>515</v>
      </c>
      <c r="D262" s="275"/>
      <c r="E262" s="296" t="s">
        <v>250</v>
      </c>
      <c r="F262" s="312" t="str">
        <f>IF(E262="","",VLOOKUP(E262,'2 Pdc unico solo segmento A'!F$3:H$723,3,FALSE))</f>
        <v>Trasferimenti attivi per compartecipazione, devoluzione e perequazione di tributi</v>
      </c>
      <c r="G262" s="379"/>
      <c r="H262" s="412"/>
      <c r="I262" s="379"/>
      <c r="J262" s="275"/>
      <c r="K262" s="269"/>
    </row>
    <row r="263" spans="1:11" ht="25" customHeight="1" x14ac:dyDescent="0.35">
      <c r="A263" s="375" t="s">
        <v>19</v>
      </c>
      <c r="B263" s="295" t="s">
        <v>516</v>
      </c>
      <c r="C263" s="310" t="s">
        <v>517</v>
      </c>
      <c r="D263" s="275"/>
      <c r="E263" s="295"/>
      <c r="F263" s="376" t="str">
        <f>IF(E263="","",VLOOKUP(E263,'2 Pdc unico solo segmento A'!F$3:H$723,3,FALSE))</f>
        <v/>
      </c>
      <c r="G263" s="368"/>
      <c r="H263" s="411"/>
      <c r="I263" s="368"/>
      <c r="J263" s="275"/>
      <c r="K263" s="248"/>
    </row>
    <row r="264" spans="1:11" ht="25" customHeight="1" x14ac:dyDescent="0.35">
      <c r="A264" s="377" t="s">
        <v>22</v>
      </c>
      <c r="B264" s="296" t="s">
        <v>518</v>
      </c>
      <c r="C264" s="378" t="s">
        <v>519</v>
      </c>
      <c r="D264" s="275"/>
      <c r="E264" s="296" t="s">
        <v>250</v>
      </c>
      <c r="F264" s="312" t="str">
        <f>IF(E264="","",VLOOKUP(E264,'2 Pdc unico solo segmento A'!F$3:H$723,3,FALSE))</f>
        <v>Trasferimenti attivi per compartecipazione, devoluzione e perequazione di tributi</v>
      </c>
      <c r="G264" s="379"/>
      <c r="H264" s="412"/>
      <c r="I264" s="379"/>
      <c r="J264" s="275"/>
      <c r="K264" s="269"/>
    </row>
    <row r="265" spans="1:11" ht="25" customHeight="1" x14ac:dyDescent="0.35">
      <c r="A265" s="377" t="s">
        <v>22</v>
      </c>
      <c r="B265" s="296" t="s">
        <v>520</v>
      </c>
      <c r="C265" s="378" t="s">
        <v>521</v>
      </c>
      <c r="D265" s="275"/>
      <c r="E265" s="296" t="s">
        <v>250</v>
      </c>
      <c r="F265" s="312" t="str">
        <f>IF(E265="","",VLOOKUP(E265,'2 Pdc unico solo segmento A'!F$3:H$723,3,FALSE))</f>
        <v>Trasferimenti attivi per compartecipazione, devoluzione e perequazione di tributi</v>
      </c>
      <c r="G265" s="379"/>
      <c r="H265" s="412"/>
      <c r="I265" s="379"/>
      <c r="J265" s="275"/>
      <c r="K265" s="269"/>
    </row>
    <row r="266" spans="1:11" ht="25" customHeight="1" x14ac:dyDescent="0.35">
      <c r="A266" s="373" t="s">
        <v>16</v>
      </c>
      <c r="B266" s="294" t="s">
        <v>522</v>
      </c>
      <c r="C266" s="309" t="s">
        <v>523</v>
      </c>
      <c r="D266" s="275"/>
      <c r="E266" s="294"/>
      <c r="F266" s="374" t="str">
        <f>IF(E266="","",VLOOKUP(E266,'2 Pdc unico solo segmento A'!F$3:H$723,3,FALSE))</f>
        <v/>
      </c>
      <c r="G266" s="379"/>
      <c r="H266" s="410"/>
      <c r="I266" s="379"/>
      <c r="J266" s="275"/>
      <c r="K266" s="269"/>
    </row>
    <row r="267" spans="1:11" ht="25" customHeight="1" x14ac:dyDescent="0.35">
      <c r="A267" s="375" t="s">
        <v>19</v>
      </c>
      <c r="B267" s="295" t="s">
        <v>524</v>
      </c>
      <c r="C267" s="310" t="s">
        <v>525</v>
      </c>
      <c r="D267" s="275"/>
      <c r="E267" s="295"/>
      <c r="F267" s="376" t="str">
        <f>IF(E267="","",VLOOKUP(E267,'2 Pdc unico solo segmento A'!F$3:H$723,3,FALSE))</f>
        <v/>
      </c>
      <c r="G267" s="379"/>
      <c r="H267" s="411"/>
      <c r="I267" s="379"/>
      <c r="J267" s="275"/>
      <c r="K267" s="269"/>
    </row>
    <row r="268" spans="1:11" ht="25" customHeight="1" x14ac:dyDescent="0.35">
      <c r="A268" s="377" t="s">
        <v>22</v>
      </c>
      <c r="B268" s="296" t="s">
        <v>524</v>
      </c>
      <c r="C268" s="378" t="s">
        <v>526</v>
      </c>
      <c r="D268" s="275"/>
      <c r="E268" s="296" t="s">
        <v>250</v>
      </c>
      <c r="F268" s="312" t="str">
        <f>IF(E268="","",VLOOKUP(E268,'2 Pdc unico solo segmento A'!F$3:H$723,3,FALSE))</f>
        <v>Trasferimenti attivi per compartecipazione, devoluzione e perequazione di tributi</v>
      </c>
      <c r="G268" s="368"/>
      <c r="H268" s="412"/>
      <c r="I268" s="368"/>
      <c r="J268" s="275"/>
      <c r="K268" s="248"/>
    </row>
    <row r="269" spans="1:11" ht="25" customHeight="1" x14ac:dyDescent="0.35">
      <c r="A269" s="375" t="s">
        <v>19</v>
      </c>
      <c r="B269" s="295" t="s">
        <v>527</v>
      </c>
      <c r="C269" s="310" t="s">
        <v>528</v>
      </c>
      <c r="D269" s="275"/>
      <c r="E269" s="295"/>
      <c r="F269" s="376" t="str">
        <f>IF(E269="","",VLOOKUP(E269,'2 Pdc unico solo segmento A'!F$3:H$723,3,FALSE))</f>
        <v/>
      </c>
      <c r="G269" s="379"/>
      <c r="H269" s="411"/>
      <c r="I269" s="379"/>
      <c r="J269" s="275"/>
      <c r="K269" s="269"/>
    </row>
    <row r="270" spans="1:11" ht="25" customHeight="1" x14ac:dyDescent="0.35">
      <c r="A270" s="377" t="s">
        <v>22</v>
      </c>
      <c r="B270" s="296" t="s">
        <v>527</v>
      </c>
      <c r="C270" s="378" t="s">
        <v>529</v>
      </c>
      <c r="D270" s="275"/>
      <c r="E270" s="296" t="s">
        <v>250</v>
      </c>
      <c r="F270" s="312" t="str">
        <f>IF(E270="","",VLOOKUP(E270,'2 Pdc unico solo segmento A'!F$3:H$723,3,FALSE))</f>
        <v>Trasferimenti attivi per compartecipazione, devoluzione e perequazione di tributi</v>
      </c>
      <c r="G270" s="379"/>
      <c r="H270" s="412"/>
      <c r="I270" s="379"/>
      <c r="J270" s="275"/>
      <c r="K270" s="269"/>
    </row>
    <row r="271" spans="1:11" ht="25" customHeight="1" x14ac:dyDescent="0.35">
      <c r="A271" s="375" t="s">
        <v>19</v>
      </c>
      <c r="B271" s="295" t="s">
        <v>530</v>
      </c>
      <c r="C271" s="310" t="s">
        <v>531</v>
      </c>
      <c r="D271" s="275"/>
      <c r="E271" s="295"/>
      <c r="F271" s="376" t="str">
        <f>IF(E271="","",VLOOKUP(E271,'2 Pdc unico solo segmento A'!F$3:H$723,3,FALSE))</f>
        <v/>
      </c>
      <c r="G271" s="368"/>
      <c r="H271" s="411"/>
      <c r="I271" s="368"/>
      <c r="J271" s="275"/>
      <c r="K271" s="248"/>
    </row>
    <row r="272" spans="1:11" ht="25" customHeight="1" x14ac:dyDescent="0.35">
      <c r="A272" s="377" t="s">
        <v>22</v>
      </c>
      <c r="B272" s="296" t="s">
        <v>530</v>
      </c>
      <c r="C272" s="378" t="s">
        <v>532</v>
      </c>
      <c r="D272" s="275"/>
      <c r="E272" s="296" t="s">
        <v>250</v>
      </c>
      <c r="F272" s="312" t="str">
        <f>IF(E272="","",VLOOKUP(E272,'2 Pdc unico solo segmento A'!F$3:H$723,3,FALSE))</f>
        <v>Trasferimenti attivi per compartecipazione, devoluzione e perequazione di tributi</v>
      </c>
      <c r="G272" s="379"/>
      <c r="H272" s="412"/>
      <c r="I272" s="379"/>
      <c r="J272" s="275"/>
      <c r="K272" s="269"/>
    </row>
    <row r="273" spans="1:11" ht="25" customHeight="1" x14ac:dyDescent="0.35">
      <c r="A273" s="375" t="s">
        <v>19</v>
      </c>
      <c r="B273" s="295" t="s">
        <v>533</v>
      </c>
      <c r="C273" s="310" t="s">
        <v>534</v>
      </c>
      <c r="D273" s="275"/>
      <c r="E273" s="295"/>
      <c r="F273" s="376" t="str">
        <f>IF(E273="","",VLOOKUP(E273,'2 Pdc unico solo segmento A'!F$3:H$723,3,FALSE))</f>
        <v/>
      </c>
      <c r="G273" s="379"/>
      <c r="H273" s="411"/>
      <c r="I273" s="379"/>
      <c r="J273" s="275"/>
      <c r="K273" s="269"/>
    </row>
    <row r="274" spans="1:11" ht="25" customHeight="1" x14ac:dyDescent="0.35">
      <c r="A274" s="377" t="s">
        <v>22</v>
      </c>
      <c r="B274" s="296" t="s">
        <v>533</v>
      </c>
      <c r="C274" s="378" t="s">
        <v>535</v>
      </c>
      <c r="D274" s="275"/>
      <c r="E274" s="296" t="s">
        <v>250</v>
      </c>
      <c r="F274" s="312" t="str">
        <f>IF(E274="","",VLOOKUP(E274,'2 Pdc unico solo segmento A'!F$3:H$723,3,FALSE))</f>
        <v>Trasferimenti attivi per compartecipazione, devoluzione e perequazione di tributi</v>
      </c>
      <c r="G274" s="368"/>
      <c r="H274" s="412"/>
      <c r="I274" s="368"/>
      <c r="J274" s="275"/>
      <c r="K274" s="248"/>
    </row>
    <row r="275" spans="1:11" ht="25" customHeight="1" x14ac:dyDescent="0.35">
      <c r="A275" s="375" t="s">
        <v>19</v>
      </c>
      <c r="B275" s="295" t="s">
        <v>536</v>
      </c>
      <c r="C275" s="310" t="s">
        <v>537</v>
      </c>
      <c r="D275" s="275"/>
      <c r="E275" s="295"/>
      <c r="F275" s="376" t="str">
        <f>IF(E275="","",VLOOKUP(E275,'2 Pdc unico solo segmento A'!F$3:H$723,3,FALSE))</f>
        <v/>
      </c>
      <c r="G275" s="379"/>
      <c r="H275" s="411"/>
      <c r="I275" s="379"/>
      <c r="J275" s="275"/>
      <c r="K275" s="269"/>
    </row>
    <row r="276" spans="1:11" ht="25" customHeight="1" x14ac:dyDescent="0.35">
      <c r="A276" s="377" t="s">
        <v>22</v>
      </c>
      <c r="B276" s="296" t="s">
        <v>536</v>
      </c>
      <c r="C276" s="378" t="s">
        <v>538</v>
      </c>
      <c r="D276" s="275"/>
      <c r="E276" s="296" t="s">
        <v>250</v>
      </c>
      <c r="F276" s="312" t="str">
        <f>IF(E276="","",VLOOKUP(E276,'2 Pdc unico solo segmento A'!F$3:H$723,3,FALSE))</f>
        <v>Trasferimenti attivi per compartecipazione, devoluzione e perequazione di tributi</v>
      </c>
      <c r="G276" s="379"/>
      <c r="H276" s="412"/>
      <c r="I276" s="379"/>
      <c r="J276" s="275"/>
      <c r="K276" s="269"/>
    </row>
    <row r="277" spans="1:11" ht="25" customHeight="1" x14ac:dyDescent="0.35">
      <c r="A277" s="375" t="s">
        <v>19</v>
      </c>
      <c r="B277" s="295" t="s">
        <v>539</v>
      </c>
      <c r="C277" s="310" t="s">
        <v>540</v>
      </c>
      <c r="D277" s="275"/>
      <c r="E277" s="295"/>
      <c r="F277" s="376" t="str">
        <f>IF(E277="","",VLOOKUP(E277,'2 Pdc unico solo segmento A'!F$3:H$723,3,FALSE))</f>
        <v/>
      </c>
      <c r="G277" s="368"/>
      <c r="H277" s="411"/>
      <c r="I277" s="368"/>
      <c r="J277" s="275"/>
      <c r="K277" s="248"/>
    </row>
    <row r="278" spans="1:11" ht="25" customHeight="1" x14ac:dyDescent="0.35">
      <c r="A278" s="377" t="s">
        <v>22</v>
      </c>
      <c r="B278" s="296" t="s">
        <v>539</v>
      </c>
      <c r="C278" s="378" t="s">
        <v>541</v>
      </c>
      <c r="D278" s="275"/>
      <c r="E278" s="296" t="s">
        <v>250</v>
      </c>
      <c r="F278" s="312" t="str">
        <f>IF(E278="","",VLOOKUP(E278,'2 Pdc unico solo segmento A'!F$3:H$723,3,FALSE))</f>
        <v>Trasferimenti attivi per compartecipazione, devoluzione e perequazione di tributi</v>
      </c>
      <c r="G278" s="368"/>
      <c r="H278" s="412"/>
      <c r="I278" s="368"/>
      <c r="J278" s="275"/>
      <c r="K278" s="248"/>
    </row>
    <row r="279" spans="1:11" ht="25" customHeight="1" x14ac:dyDescent="0.35">
      <c r="A279" s="375" t="s">
        <v>19</v>
      </c>
      <c r="B279" s="295" t="s">
        <v>542</v>
      </c>
      <c r="C279" s="310" t="s">
        <v>543</v>
      </c>
      <c r="D279" s="275"/>
      <c r="E279" s="295"/>
      <c r="F279" s="376" t="str">
        <f>IF(E279="","",VLOOKUP(E279,'2 Pdc unico solo segmento A'!F$3:H$723,3,FALSE))</f>
        <v/>
      </c>
      <c r="G279" s="379"/>
      <c r="H279" s="411"/>
      <c r="I279" s="379"/>
      <c r="J279" s="275"/>
      <c r="K279" s="269"/>
    </row>
    <row r="280" spans="1:11" ht="25" customHeight="1" x14ac:dyDescent="0.35">
      <c r="A280" s="377" t="s">
        <v>22</v>
      </c>
      <c r="B280" s="296" t="s">
        <v>542</v>
      </c>
      <c r="C280" s="378" t="s">
        <v>544</v>
      </c>
      <c r="D280" s="275"/>
      <c r="E280" s="296" t="s">
        <v>250</v>
      </c>
      <c r="F280" s="312" t="str">
        <f>IF(E280="","",VLOOKUP(E280,'2 Pdc unico solo segmento A'!F$3:H$723,3,FALSE))</f>
        <v>Trasferimenti attivi per compartecipazione, devoluzione e perequazione di tributi</v>
      </c>
      <c r="G280" s="379"/>
      <c r="H280" s="412"/>
      <c r="I280" s="379"/>
      <c r="J280" s="275"/>
      <c r="K280" s="269"/>
    </row>
    <row r="281" spans="1:11" ht="25" customHeight="1" x14ac:dyDescent="0.35">
      <c r="A281" s="375" t="s">
        <v>19</v>
      </c>
      <c r="B281" s="295" t="s">
        <v>545</v>
      </c>
      <c r="C281" s="310" t="s">
        <v>546</v>
      </c>
      <c r="D281" s="275"/>
      <c r="E281" s="295"/>
      <c r="F281" s="376" t="str">
        <f>IF(E281="","",VLOOKUP(E281,'2 Pdc unico solo segmento A'!F$3:H$723,3,FALSE))</f>
        <v/>
      </c>
      <c r="G281" s="379"/>
      <c r="H281" s="411"/>
      <c r="I281" s="379"/>
      <c r="J281" s="275"/>
      <c r="K281" s="269"/>
    </row>
    <row r="282" spans="1:11" ht="25" customHeight="1" x14ac:dyDescent="0.35">
      <c r="A282" s="377" t="s">
        <v>22</v>
      </c>
      <c r="B282" s="296" t="s">
        <v>545</v>
      </c>
      <c r="C282" s="378" t="s">
        <v>547</v>
      </c>
      <c r="D282" s="275"/>
      <c r="E282" s="296" t="s">
        <v>250</v>
      </c>
      <c r="F282" s="312" t="str">
        <f>IF(E282="","",VLOOKUP(E282,'2 Pdc unico solo segmento A'!F$3:H$723,3,FALSE))</f>
        <v>Trasferimenti attivi per compartecipazione, devoluzione e perequazione di tributi</v>
      </c>
      <c r="G282" s="379"/>
      <c r="H282" s="412"/>
      <c r="I282" s="379"/>
      <c r="J282" s="275"/>
      <c r="K282" s="269"/>
    </row>
    <row r="283" spans="1:11" ht="25" customHeight="1" x14ac:dyDescent="0.35">
      <c r="A283" s="375" t="s">
        <v>19</v>
      </c>
      <c r="B283" s="295" t="s">
        <v>548</v>
      </c>
      <c r="C283" s="310" t="s">
        <v>549</v>
      </c>
      <c r="D283" s="275"/>
      <c r="E283" s="295"/>
      <c r="F283" s="376" t="str">
        <f>IF(E283="","",VLOOKUP(E283,'2 Pdc unico solo segmento A'!F$3:H$723,3,FALSE))</f>
        <v/>
      </c>
      <c r="G283" s="379"/>
      <c r="H283" s="411"/>
      <c r="I283" s="379"/>
      <c r="J283" s="275"/>
      <c r="K283" s="269"/>
    </row>
    <row r="284" spans="1:11" ht="25" customHeight="1" x14ac:dyDescent="0.35">
      <c r="A284" s="377" t="s">
        <v>22</v>
      </c>
      <c r="B284" s="296" t="s">
        <v>548</v>
      </c>
      <c r="C284" s="378" t="s">
        <v>550</v>
      </c>
      <c r="D284" s="275"/>
      <c r="E284" s="296" t="s">
        <v>250</v>
      </c>
      <c r="F284" s="312" t="str">
        <f>IF(E284="","",VLOOKUP(E284,'2 Pdc unico solo segmento A'!F$3:H$723,3,FALSE))</f>
        <v>Trasferimenti attivi per compartecipazione, devoluzione e perequazione di tributi</v>
      </c>
      <c r="G284" s="379"/>
      <c r="H284" s="412"/>
      <c r="I284" s="379"/>
      <c r="J284" s="275"/>
      <c r="K284" s="269"/>
    </row>
    <row r="285" spans="1:11" ht="25" customHeight="1" x14ac:dyDescent="0.35">
      <c r="A285" s="375" t="s">
        <v>19</v>
      </c>
      <c r="B285" s="295" t="s">
        <v>551</v>
      </c>
      <c r="C285" s="310" t="s">
        <v>552</v>
      </c>
      <c r="D285" s="275"/>
      <c r="E285" s="295"/>
      <c r="F285" s="376" t="str">
        <f>IF(E285="","",VLOOKUP(E285,'2 Pdc unico solo segmento A'!F$3:H$723,3,FALSE))</f>
        <v/>
      </c>
      <c r="G285" s="379"/>
      <c r="H285" s="411"/>
      <c r="I285" s="379"/>
      <c r="J285" s="275"/>
      <c r="K285" s="269"/>
    </row>
    <row r="286" spans="1:11" ht="25" customHeight="1" x14ac:dyDescent="0.35">
      <c r="A286" s="377" t="s">
        <v>22</v>
      </c>
      <c r="B286" s="296" t="s">
        <v>551</v>
      </c>
      <c r="C286" s="378" t="s">
        <v>553</v>
      </c>
      <c r="D286" s="275"/>
      <c r="E286" s="296" t="s">
        <v>250</v>
      </c>
      <c r="F286" s="312" t="str">
        <f>IF(E286="","",VLOOKUP(E286,'2 Pdc unico solo segmento A'!F$3:H$723,3,FALSE))</f>
        <v>Trasferimenti attivi per compartecipazione, devoluzione e perequazione di tributi</v>
      </c>
      <c r="G286" s="379"/>
      <c r="H286" s="412"/>
      <c r="I286" s="379"/>
      <c r="J286" s="275"/>
      <c r="K286" s="269"/>
    </row>
    <row r="287" spans="1:11" ht="25" customHeight="1" x14ac:dyDescent="0.35">
      <c r="A287" s="375" t="s">
        <v>19</v>
      </c>
      <c r="B287" s="295" t="s">
        <v>554</v>
      </c>
      <c r="C287" s="310" t="s">
        <v>555</v>
      </c>
      <c r="D287" s="275"/>
      <c r="E287" s="295"/>
      <c r="F287" s="376" t="str">
        <f>IF(E287="","",VLOOKUP(E287,'2 Pdc unico solo segmento A'!F$3:H$723,3,FALSE))</f>
        <v/>
      </c>
      <c r="G287" s="368"/>
      <c r="H287" s="411"/>
      <c r="I287" s="368"/>
      <c r="J287" s="275"/>
      <c r="K287" s="248"/>
    </row>
    <row r="288" spans="1:11" ht="25" customHeight="1" x14ac:dyDescent="0.35">
      <c r="A288" s="377" t="s">
        <v>22</v>
      </c>
      <c r="B288" s="296" t="s">
        <v>554</v>
      </c>
      <c r="C288" s="378" t="s">
        <v>556</v>
      </c>
      <c r="D288" s="275"/>
      <c r="E288" s="296" t="s">
        <v>250</v>
      </c>
      <c r="F288" s="312" t="str">
        <f>IF(E288="","",VLOOKUP(E288,'2 Pdc unico solo segmento A'!F$3:H$723,3,FALSE))</f>
        <v>Trasferimenti attivi per compartecipazione, devoluzione e perequazione di tributi</v>
      </c>
      <c r="G288" s="379"/>
      <c r="H288" s="412"/>
      <c r="I288" s="379"/>
      <c r="J288" s="275"/>
      <c r="K288" s="269"/>
    </row>
    <row r="289" spans="1:11" ht="25" customHeight="1" x14ac:dyDescent="0.35">
      <c r="A289" s="375" t="s">
        <v>19</v>
      </c>
      <c r="B289" s="295" t="s">
        <v>557</v>
      </c>
      <c r="C289" s="310" t="s">
        <v>558</v>
      </c>
      <c r="D289" s="275"/>
      <c r="E289" s="295"/>
      <c r="F289" s="376" t="str">
        <f>IF(E289="","",VLOOKUP(E289,'2 Pdc unico solo segmento A'!F$3:H$723,3,FALSE))</f>
        <v/>
      </c>
      <c r="G289" s="379"/>
      <c r="H289" s="411"/>
      <c r="I289" s="379"/>
      <c r="J289" s="275"/>
      <c r="K289" s="269"/>
    </row>
    <row r="290" spans="1:11" ht="25" customHeight="1" x14ac:dyDescent="0.35">
      <c r="A290" s="377" t="s">
        <v>22</v>
      </c>
      <c r="B290" s="296" t="s">
        <v>557</v>
      </c>
      <c r="C290" s="378" t="s">
        <v>559</v>
      </c>
      <c r="D290" s="275"/>
      <c r="E290" s="296" t="s">
        <v>250</v>
      </c>
      <c r="F290" s="312" t="str">
        <f>IF(E290="","",VLOOKUP(E290,'2 Pdc unico solo segmento A'!F$3:H$723,3,FALSE))</f>
        <v>Trasferimenti attivi per compartecipazione, devoluzione e perequazione di tributi</v>
      </c>
      <c r="G290" s="379"/>
      <c r="H290" s="412"/>
      <c r="I290" s="379"/>
      <c r="J290" s="275"/>
      <c r="K290" s="269"/>
    </row>
    <row r="291" spans="1:11" ht="25" customHeight="1" x14ac:dyDescent="0.35">
      <c r="A291" s="373" t="s">
        <v>16</v>
      </c>
      <c r="B291" s="294" t="s">
        <v>560</v>
      </c>
      <c r="C291" s="309" t="s">
        <v>561</v>
      </c>
      <c r="D291" s="275"/>
      <c r="E291" s="294"/>
      <c r="F291" s="374" t="str">
        <f>IF(E291="","",VLOOKUP(E291,'2 Pdc unico solo segmento A'!F$3:H$723,3,FALSE))</f>
        <v/>
      </c>
      <c r="G291" s="379"/>
      <c r="H291" s="410"/>
      <c r="I291" s="379"/>
      <c r="J291" s="275"/>
      <c r="K291" s="269"/>
    </row>
    <row r="292" spans="1:11" ht="25" customHeight="1" x14ac:dyDescent="0.35">
      <c r="A292" s="375" t="s">
        <v>19</v>
      </c>
      <c r="B292" s="295" t="s">
        <v>562</v>
      </c>
      <c r="C292" s="310" t="s">
        <v>563</v>
      </c>
      <c r="D292" s="275"/>
      <c r="E292" s="295"/>
      <c r="F292" s="376" t="str">
        <f>IF(E292="","",VLOOKUP(E292,'2 Pdc unico solo segmento A'!F$3:H$723,3,FALSE))</f>
        <v/>
      </c>
      <c r="G292" s="379"/>
      <c r="H292" s="411"/>
      <c r="I292" s="379"/>
      <c r="J292" s="275"/>
      <c r="K292" s="269"/>
    </row>
    <row r="293" spans="1:11" ht="25" customHeight="1" x14ac:dyDescent="0.35">
      <c r="A293" s="377" t="s">
        <v>22</v>
      </c>
      <c r="B293" s="296" t="s">
        <v>562</v>
      </c>
      <c r="C293" s="378" t="s">
        <v>564</v>
      </c>
      <c r="D293" s="275"/>
      <c r="E293" s="296" t="s">
        <v>25</v>
      </c>
      <c r="F293" s="312" t="str">
        <f>IF(E293="","",VLOOKUP(E293,'2 Pdc unico solo segmento A'!F$3:H$723,3,FALSE))</f>
        <v>Proventi da tributi</v>
      </c>
      <c r="G293" s="379"/>
      <c r="H293" s="412"/>
      <c r="I293" s="379"/>
      <c r="J293" s="275"/>
      <c r="K293" s="269"/>
    </row>
    <row r="294" spans="1:11" ht="25" customHeight="1" x14ac:dyDescent="0.35">
      <c r="A294" s="375" t="s">
        <v>19</v>
      </c>
      <c r="B294" s="295" t="s">
        <v>565</v>
      </c>
      <c r="C294" s="310" t="s">
        <v>566</v>
      </c>
      <c r="D294" s="275"/>
      <c r="E294" s="295"/>
      <c r="F294" s="376" t="str">
        <f>IF(E294="","",VLOOKUP(E294,'2 Pdc unico solo segmento A'!F$3:H$723,3,FALSE))</f>
        <v/>
      </c>
      <c r="G294" s="368"/>
      <c r="H294" s="411"/>
      <c r="I294" s="368"/>
      <c r="J294" s="275"/>
      <c r="K294" s="248"/>
    </row>
    <row r="295" spans="1:11" ht="25" customHeight="1" x14ac:dyDescent="0.35">
      <c r="A295" s="377" t="s">
        <v>22</v>
      </c>
      <c r="B295" s="296" t="s">
        <v>565</v>
      </c>
      <c r="C295" s="378" t="s">
        <v>567</v>
      </c>
      <c r="D295" s="275"/>
      <c r="E295" s="296" t="s">
        <v>25</v>
      </c>
      <c r="F295" s="312" t="str">
        <f>IF(E295="","",VLOOKUP(E295,'2 Pdc unico solo segmento A'!F$3:H$723,3,FALSE))</f>
        <v>Proventi da tributi</v>
      </c>
      <c r="G295" s="379"/>
      <c r="H295" s="412"/>
      <c r="I295" s="379"/>
      <c r="J295" s="275"/>
      <c r="K295" s="269"/>
    </row>
    <row r="296" spans="1:11" ht="25" customHeight="1" x14ac:dyDescent="0.35">
      <c r="A296" s="375" t="s">
        <v>19</v>
      </c>
      <c r="B296" s="295" t="s">
        <v>568</v>
      </c>
      <c r="C296" s="310" t="s">
        <v>569</v>
      </c>
      <c r="D296" s="275"/>
      <c r="E296" s="295"/>
      <c r="F296" s="376" t="str">
        <f>IF(E296="","",VLOOKUP(E296,'2 Pdc unico solo segmento A'!F$3:H$723,3,FALSE))</f>
        <v/>
      </c>
      <c r="G296" s="379"/>
      <c r="H296" s="411"/>
      <c r="I296" s="379"/>
      <c r="J296" s="275"/>
      <c r="K296" s="269"/>
    </row>
    <row r="297" spans="1:11" ht="25" customHeight="1" x14ac:dyDescent="0.35">
      <c r="A297" s="377" t="s">
        <v>22</v>
      </c>
      <c r="B297" s="296" t="s">
        <v>568</v>
      </c>
      <c r="C297" s="378" t="s">
        <v>570</v>
      </c>
      <c r="D297" s="275"/>
      <c r="E297" s="296" t="s">
        <v>25</v>
      </c>
      <c r="F297" s="312" t="str">
        <f>IF(E297="","",VLOOKUP(E297,'2 Pdc unico solo segmento A'!F$3:H$723,3,FALSE))</f>
        <v>Proventi da tributi</v>
      </c>
      <c r="G297" s="368"/>
      <c r="H297" s="412"/>
      <c r="I297" s="368"/>
      <c r="J297" s="275"/>
      <c r="K297" s="248"/>
    </row>
    <row r="298" spans="1:11" ht="25" customHeight="1" x14ac:dyDescent="0.35">
      <c r="A298" s="369" t="s">
        <v>13</v>
      </c>
      <c r="B298" s="370" t="s">
        <v>571</v>
      </c>
      <c r="C298" s="371" t="s">
        <v>572</v>
      </c>
      <c r="D298" s="275"/>
      <c r="E298" s="370"/>
      <c r="F298" s="372" t="str">
        <f>IF(E298="","",VLOOKUP(E298,'2 Pdc unico solo segmento A'!F$3:H$723,3,FALSE))</f>
        <v/>
      </c>
      <c r="G298" s="379"/>
      <c r="H298" s="409"/>
      <c r="I298" s="379"/>
      <c r="J298" s="275"/>
      <c r="K298" s="269"/>
    </row>
    <row r="299" spans="1:11" ht="25" customHeight="1" x14ac:dyDescent="0.35">
      <c r="A299" s="373" t="s">
        <v>16</v>
      </c>
      <c r="B299" s="294" t="s">
        <v>573</v>
      </c>
      <c r="C299" s="309" t="s">
        <v>574</v>
      </c>
      <c r="D299" s="275"/>
      <c r="E299" s="294"/>
      <c r="F299" s="374" t="str">
        <f>IF(E299="","",VLOOKUP(E299,'2 Pdc unico solo segmento A'!F$3:H$723,3,FALSE))</f>
        <v/>
      </c>
      <c r="G299" s="379"/>
      <c r="H299" s="410"/>
      <c r="I299" s="379"/>
      <c r="J299" s="275"/>
      <c r="K299" s="269"/>
    </row>
    <row r="300" spans="1:11" ht="25" customHeight="1" x14ac:dyDescent="0.35">
      <c r="A300" s="375" t="s">
        <v>19</v>
      </c>
      <c r="B300" s="295" t="s">
        <v>575</v>
      </c>
      <c r="C300" s="310" t="s">
        <v>576</v>
      </c>
      <c r="D300" s="275"/>
      <c r="E300" s="295"/>
      <c r="F300" s="376" t="str">
        <f>IF(E300="","",VLOOKUP(E300,'2 Pdc unico solo segmento A'!F$3:H$723,3,FALSE))</f>
        <v/>
      </c>
      <c r="G300" s="379"/>
      <c r="H300" s="411"/>
      <c r="I300" s="379"/>
      <c r="J300" s="275"/>
      <c r="K300" s="269"/>
    </row>
    <row r="301" spans="1:11" ht="25" customHeight="1" x14ac:dyDescent="0.35">
      <c r="A301" s="377" t="s">
        <v>22</v>
      </c>
      <c r="B301" s="296" t="s">
        <v>575</v>
      </c>
      <c r="C301" s="378" t="s">
        <v>577</v>
      </c>
      <c r="D301" s="275"/>
      <c r="E301" s="296" t="s">
        <v>250</v>
      </c>
      <c r="F301" s="312" t="str">
        <f>IF(E301="","",VLOOKUP(E301,'2 Pdc unico solo segmento A'!F$3:H$723,3,FALSE))</f>
        <v>Trasferimenti attivi per compartecipazione, devoluzione e perequazione di tributi</v>
      </c>
      <c r="G301" s="379"/>
      <c r="H301" s="412"/>
      <c r="I301" s="379"/>
      <c r="J301" s="275"/>
      <c r="K301" s="269"/>
    </row>
    <row r="302" spans="1:11" ht="25" customHeight="1" x14ac:dyDescent="0.35">
      <c r="A302" s="375" t="s">
        <v>19</v>
      </c>
      <c r="B302" s="295" t="s">
        <v>578</v>
      </c>
      <c r="C302" s="310" t="s">
        <v>579</v>
      </c>
      <c r="D302" s="275"/>
      <c r="E302" s="295"/>
      <c r="F302" s="376" t="str">
        <f>IF(E302="","",VLOOKUP(E302,'2 Pdc unico solo segmento A'!F$3:H$723,3,FALSE))</f>
        <v/>
      </c>
      <c r="G302" s="379"/>
      <c r="H302" s="411"/>
      <c r="I302" s="379"/>
      <c r="J302" s="275"/>
      <c r="K302" s="269"/>
    </row>
    <row r="303" spans="1:11" ht="25" customHeight="1" x14ac:dyDescent="0.35">
      <c r="A303" s="377" t="s">
        <v>22</v>
      </c>
      <c r="B303" s="296" t="s">
        <v>578</v>
      </c>
      <c r="C303" s="378" t="s">
        <v>580</v>
      </c>
      <c r="D303" s="275"/>
      <c r="E303" s="296" t="s">
        <v>250</v>
      </c>
      <c r="F303" s="312" t="str">
        <f>IF(E303="","",VLOOKUP(E303,'2 Pdc unico solo segmento A'!F$3:H$723,3,FALSE))</f>
        <v>Trasferimenti attivi per compartecipazione, devoluzione e perequazione di tributi</v>
      </c>
      <c r="G303" s="379"/>
      <c r="H303" s="412"/>
      <c r="I303" s="379"/>
      <c r="J303" s="275"/>
      <c r="K303" s="269"/>
    </row>
    <row r="304" spans="1:11" ht="25" customHeight="1" x14ac:dyDescent="0.35">
      <c r="A304" s="373" t="s">
        <v>16</v>
      </c>
      <c r="B304" s="294" t="s">
        <v>581</v>
      </c>
      <c r="C304" s="309" t="s">
        <v>582</v>
      </c>
      <c r="D304" s="275"/>
      <c r="E304" s="294"/>
      <c r="F304" s="374" t="str">
        <f>IF(E304="","",VLOOKUP(E304,'2 Pdc unico solo segmento A'!F$3:H$723,3,FALSE))</f>
        <v/>
      </c>
      <c r="G304" s="379"/>
      <c r="H304" s="410"/>
      <c r="I304" s="379"/>
      <c r="J304" s="275"/>
      <c r="K304" s="269"/>
    </row>
    <row r="305" spans="1:11" ht="25" customHeight="1" x14ac:dyDescent="0.35">
      <c r="A305" s="375" t="s">
        <v>19</v>
      </c>
      <c r="B305" s="295" t="s">
        <v>583</v>
      </c>
      <c r="C305" s="310" t="s">
        <v>584</v>
      </c>
      <c r="D305" s="275"/>
      <c r="E305" s="295"/>
      <c r="F305" s="376" t="str">
        <f>IF(E305="","",VLOOKUP(E305,'2 Pdc unico solo segmento A'!F$3:H$723,3,FALSE))</f>
        <v/>
      </c>
      <c r="G305" s="379"/>
      <c r="H305" s="411"/>
      <c r="I305" s="379"/>
      <c r="J305" s="275"/>
      <c r="K305" s="269"/>
    </row>
    <row r="306" spans="1:11" ht="25" customHeight="1" x14ac:dyDescent="0.35">
      <c r="A306" s="377" t="s">
        <v>22</v>
      </c>
      <c r="B306" s="296" t="s">
        <v>583</v>
      </c>
      <c r="C306" s="378" t="s">
        <v>585</v>
      </c>
      <c r="D306" s="275"/>
      <c r="E306" s="296" t="s">
        <v>250</v>
      </c>
      <c r="F306" s="312" t="str">
        <f>IF(E306="","",VLOOKUP(E306,'2 Pdc unico solo segmento A'!F$3:H$723,3,FALSE))</f>
        <v>Trasferimenti attivi per compartecipazione, devoluzione e perequazione di tributi</v>
      </c>
      <c r="G306" s="379"/>
      <c r="H306" s="412"/>
      <c r="I306" s="379"/>
      <c r="J306" s="275"/>
      <c r="K306" s="269"/>
    </row>
    <row r="307" spans="1:11" ht="25" customHeight="1" x14ac:dyDescent="0.35">
      <c r="A307" s="382" t="s">
        <v>10</v>
      </c>
      <c r="B307" s="366" t="s">
        <v>586</v>
      </c>
      <c r="C307" s="367" t="s">
        <v>587</v>
      </c>
      <c r="D307" s="275"/>
      <c r="E307" s="366"/>
      <c r="F307" s="365" t="str">
        <f>IF(E307="","",VLOOKUP(E307,'2 Pdc unico solo segmento A'!F$3:H$723,3,FALSE))</f>
        <v/>
      </c>
      <c r="G307" s="379"/>
      <c r="H307" s="413"/>
      <c r="I307" s="379"/>
      <c r="J307" s="275"/>
      <c r="K307" s="269"/>
    </row>
    <row r="308" spans="1:11" ht="25" customHeight="1" x14ac:dyDescent="0.35">
      <c r="A308" s="369" t="s">
        <v>13</v>
      </c>
      <c r="B308" s="370" t="s">
        <v>588</v>
      </c>
      <c r="C308" s="371" t="s">
        <v>589</v>
      </c>
      <c r="D308" s="275"/>
      <c r="E308" s="370"/>
      <c r="F308" s="372" t="str">
        <f>IF(E308="","",VLOOKUP(E308,'2 Pdc unico solo segmento A'!F$3:H$723,3,FALSE))</f>
        <v/>
      </c>
      <c r="G308" s="379"/>
      <c r="H308" s="409"/>
      <c r="I308" s="379"/>
      <c r="J308" s="275"/>
      <c r="K308" s="269"/>
    </row>
    <row r="309" spans="1:11" ht="25" customHeight="1" x14ac:dyDescent="0.35">
      <c r="A309" s="373" t="s">
        <v>16</v>
      </c>
      <c r="B309" s="294" t="s">
        <v>588</v>
      </c>
      <c r="C309" s="309" t="s">
        <v>590</v>
      </c>
      <c r="D309" s="275"/>
      <c r="E309" s="294"/>
      <c r="F309" s="374" t="str">
        <f>IF(E309="","",VLOOKUP(E309,'2 Pdc unico solo segmento A'!F$3:H$723,3,FALSE))</f>
        <v/>
      </c>
      <c r="G309" s="379"/>
      <c r="H309" s="410"/>
      <c r="I309" s="379"/>
      <c r="J309" s="275"/>
      <c r="K309" s="269"/>
    </row>
    <row r="310" spans="1:11" ht="25" customHeight="1" x14ac:dyDescent="0.35">
      <c r="A310" s="375" t="s">
        <v>19</v>
      </c>
      <c r="B310" s="295" t="s">
        <v>591</v>
      </c>
      <c r="C310" s="310" t="s">
        <v>592</v>
      </c>
      <c r="D310" s="275"/>
      <c r="E310" s="295"/>
      <c r="F310" s="376" t="str">
        <f>IF(E310="","",VLOOKUP(E310,'2 Pdc unico solo segmento A'!F$3:H$723,3,FALSE))</f>
        <v/>
      </c>
      <c r="G310" s="379"/>
      <c r="H310" s="411"/>
      <c r="I310" s="379"/>
      <c r="J310" s="275"/>
      <c r="K310" s="269"/>
    </row>
    <row r="311" spans="1:11" ht="25" customHeight="1" x14ac:dyDescent="0.35">
      <c r="A311" s="377" t="s">
        <v>22</v>
      </c>
      <c r="B311" s="296" t="s">
        <v>591</v>
      </c>
      <c r="C311" s="378" t="s">
        <v>593</v>
      </c>
      <c r="D311" s="275"/>
      <c r="E311" s="296" t="s">
        <v>594</v>
      </c>
      <c r="F311" s="312" t="str">
        <f>IF(E311="","",VLOOKUP(E311,'2 Pdc unico solo segmento A'!F$3:H$723,3,FALSE))</f>
        <v>Ricavi della vendita di beni</v>
      </c>
      <c r="G311" s="379"/>
      <c r="H311" s="412"/>
      <c r="I311" s="379"/>
      <c r="J311" s="275"/>
      <c r="K311" s="269"/>
    </row>
    <row r="312" spans="1:11" ht="25" customHeight="1" x14ac:dyDescent="0.35">
      <c r="A312" s="375" t="s">
        <v>19</v>
      </c>
      <c r="B312" s="295" t="s">
        <v>595</v>
      </c>
      <c r="C312" s="310" t="s">
        <v>596</v>
      </c>
      <c r="D312" s="275"/>
      <c r="E312" s="295"/>
      <c r="F312" s="376" t="str">
        <f>IF(E312="","",VLOOKUP(E312,'2 Pdc unico solo segmento A'!F$3:H$723,3,FALSE))</f>
        <v/>
      </c>
      <c r="G312" s="379"/>
      <c r="H312" s="411"/>
      <c r="I312" s="379"/>
      <c r="J312" s="275"/>
      <c r="K312" s="269"/>
    </row>
    <row r="313" spans="1:11" ht="25" customHeight="1" x14ac:dyDescent="0.35">
      <c r="A313" s="377" t="s">
        <v>22</v>
      </c>
      <c r="B313" s="296" t="s">
        <v>595</v>
      </c>
      <c r="C313" s="378" t="s">
        <v>597</v>
      </c>
      <c r="D313" s="275"/>
      <c r="E313" s="296" t="s">
        <v>594</v>
      </c>
      <c r="F313" s="312" t="str">
        <f>IF(E313="","",VLOOKUP(E313,'2 Pdc unico solo segmento A'!F$3:H$723,3,FALSE))</f>
        <v>Ricavi della vendita di beni</v>
      </c>
      <c r="G313" s="379"/>
      <c r="H313" s="412"/>
      <c r="I313" s="379"/>
      <c r="J313" s="275"/>
      <c r="K313" s="269"/>
    </row>
    <row r="314" spans="1:11" ht="25" customHeight="1" x14ac:dyDescent="0.35">
      <c r="A314" s="375" t="s">
        <v>19</v>
      </c>
      <c r="B314" s="295" t="s">
        <v>598</v>
      </c>
      <c r="C314" s="310" t="s">
        <v>599</v>
      </c>
      <c r="D314" s="275"/>
      <c r="E314" s="295"/>
      <c r="F314" s="376" t="str">
        <f>IF(E314="","",VLOOKUP(E314,'2 Pdc unico solo segmento A'!F$3:H$723,3,FALSE))</f>
        <v/>
      </c>
      <c r="G314" s="368"/>
      <c r="H314" s="411"/>
      <c r="I314" s="368"/>
      <c r="J314" s="275"/>
      <c r="K314" s="248"/>
    </row>
    <row r="315" spans="1:11" ht="25" customHeight="1" x14ac:dyDescent="0.35">
      <c r="A315" s="377" t="s">
        <v>22</v>
      </c>
      <c r="B315" s="296" t="s">
        <v>598</v>
      </c>
      <c r="C315" s="378" t="s">
        <v>600</v>
      </c>
      <c r="D315" s="275"/>
      <c r="E315" s="296" t="s">
        <v>594</v>
      </c>
      <c r="F315" s="312" t="str">
        <f>IF(E315="","",VLOOKUP(E315,'2 Pdc unico solo segmento A'!F$3:H$723,3,FALSE))</f>
        <v>Ricavi della vendita di beni</v>
      </c>
      <c r="G315" s="379"/>
      <c r="H315" s="412"/>
      <c r="I315" s="379"/>
      <c r="J315" s="275"/>
      <c r="K315" s="269"/>
    </row>
    <row r="316" spans="1:11" ht="25" customHeight="1" x14ac:dyDescent="0.35">
      <c r="A316" s="375" t="s">
        <v>19</v>
      </c>
      <c r="B316" s="295" t="s">
        <v>601</v>
      </c>
      <c r="C316" s="310" t="s">
        <v>602</v>
      </c>
      <c r="D316" s="275"/>
      <c r="E316" s="295"/>
      <c r="F316" s="376" t="str">
        <f>IF(E316="","",VLOOKUP(E316,'2 Pdc unico solo segmento A'!F$3:H$723,3,FALSE))</f>
        <v/>
      </c>
      <c r="G316" s="379"/>
      <c r="H316" s="411"/>
      <c r="I316" s="379"/>
      <c r="J316" s="275"/>
      <c r="K316" s="269"/>
    </row>
    <row r="317" spans="1:11" ht="25" customHeight="1" x14ac:dyDescent="0.35">
      <c r="A317" s="377" t="s">
        <v>22</v>
      </c>
      <c r="B317" s="296" t="s">
        <v>601</v>
      </c>
      <c r="C317" s="378" t="s">
        <v>603</v>
      </c>
      <c r="D317" s="275"/>
      <c r="E317" s="296" t="s">
        <v>594</v>
      </c>
      <c r="F317" s="312" t="str">
        <f>IF(E317="","",VLOOKUP(E317,'2 Pdc unico solo segmento A'!F$3:H$723,3,FALSE))</f>
        <v>Ricavi della vendita di beni</v>
      </c>
      <c r="G317" s="368"/>
      <c r="H317" s="412"/>
      <c r="I317" s="368"/>
      <c r="J317" s="275"/>
      <c r="K317" s="248"/>
    </row>
    <row r="318" spans="1:11" ht="25" customHeight="1" x14ac:dyDescent="0.35">
      <c r="A318" s="375" t="s">
        <v>19</v>
      </c>
      <c r="B318" s="295" t="s">
        <v>604</v>
      </c>
      <c r="C318" s="310" t="s">
        <v>605</v>
      </c>
      <c r="D318" s="275"/>
      <c r="E318" s="295"/>
      <c r="F318" s="376" t="str">
        <f>IF(E318="","",VLOOKUP(E318,'2 Pdc unico solo segmento A'!F$3:H$723,3,FALSE))</f>
        <v/>
      </c>
      <c r="G318" s="379"/>
      <c r="H318" s="411"/>
      <c r="I318" s="379"/>
      <c r="J318" s="275"/>
      <c r="K318" s="269"/>
    </row>
    <row r="319" spans="1:11" ht="25" customHeight="1" x14ac:dyDescent="0.35">
      <c r="A319" s="377" t="s">
        <v>22</v>
      </c>
      <c r="B319" s="296" t="s">
        <v>604</v>
      </c>
      <c r="C319" s="378" t="s">
        <v>606</v>
      </c>
      <c r="D319" s="275"/>
      <c r="E319" s="296" t="s">
        <v>594</v>
      </c>
      <c r="F319" s="312" t="str">
        <f>IF(E319="","",VLOOKUP(E319,'2 Pdc unico solo segmento A'!F$3:H$723,3,FALSE))</f>
        <v>Ricavi della vendita di beni</v>
      </c>
      <c r="G319" s="379"/>
      <c r="H319" s="412"/>
      <c r="I319" s="379"/>
      <c r="J319" s="275"/>
      <c r="K319" s="269"/>
    </row>
    <row r="320" spans="1:11" ht="25" customHeight="1" x14ac:dyDescent="0.35">
      <c r="A320" s="375" t="s">
        <v>19</v>
      </c>
      <c r="B320" s="295" t="s">
        <v>607</v>
      </c>
      <c r="C320" s="310" t="s">
        <v>608</v>
      </c>
      <c r="D320" s="275"/>
      <c r="E320" s="295"/>
      <c r="F320" s="376" t="str">
        <f>IF(E320="","",VLOOKUP(E320,'2 Pdc unico solo segmento A'!F$3:H$723,3,FALSE))</f>
        <v/>
      </c>
      <c r="G320" s="368"/>
      <c r="H320" s="411"/>
      <c r="I320" s="368"/>
      <c r="J320" s="275"/>
      <c r="K320" s="248"/>
    </row>
    <row r="321" spans="1:11" ht="25" customHeight="1" x14ac:dyDescent="0.35">
      <c r="A321" s="377" t="s">
        <v>22</v>
      </c>
      <c r="B321" s="296" t="s">
        <v>607</v>
      </c>
      <c r="C321" s="378" t="s">
        <v>609</v>
      </c>
      <c r="D321" s="275"/>
      <c r="E321" s="296" t="s">
        <v>194</v>
      </c>
      <c r="F321" s="312" t="str">
        <f>IF(E321="","",VLOOKUP(E321,'2 Pdc unico solo segmento A'!F$3:H$723,3,FALSE))</f>
        <v>Altri proventi e ricavi diversi</v>
      </c>
      <c r="G321" s="368"/>
      <c r="H321" s="412"/>
      <c r="I321" s="368"/>
      <c r="J321" s="275"/>
      <c r="K321" s="248"/>
    </row>
    <row r="322" spans="1:11" ht="25" customHeight="1" x14ac:dyDescent="0.35">
      <c r="A322" s="375" t="s">
        <v>19</v>
      </c>
      <c r="B322" s="295" t="s">
        <v>610</v>
      </c>
      <c r="C322" s="310" t="s">
        <v>611</v>
      </c>
      <c r="D322" s="275"/>
      <c r="E322" s="295"/>
      <c r="F322" s="376" t="str">
        <f>IF(E322="","",VLOOKUP(E322,'2 Pdc unico solo segmento A'!F$3:H$723,3,FALSE))</f>
        <v/>
      </c>
      <c r="G322" s="368"/>
      <c r="H322" s="411"/>
      <c r="I322" s="368"/>
      <c r="J322" s="275"/>
      <c r="K322" s="248"/>
    </row>
    <row r="323" spans="1:11" ht="25" customHeight="1" x14ac:dyDescent="0.35">
      <c r="A323" s="377" t="s">
        <v>22</v>
      </c>
      <c r="B323" s="296" t="s">
        <v>612</v>
      </c>
      <c r="C323" s="378" t="s">
        <v>613</v>
      </c>
      <c r="D323" s="275"/>
      <c r="E323" s="296" t="s">
        <v>594</v>
      </c>
      <c r="F323" s="312" t="str">
        <f>IF(E323="","",VLOOKUP(E323,'2 Pdc unico solo segmento A'!F$3:H$723,3,FALSE))</f>
        <v>Ricavi della vendita di beni</v>
      </c>
      <c r="G323" s="368"/>
      <c r="H323" s="412"/>
      <c r="I323" s="368"/>
      <c r="J323" s="275"/>
      <c r="K323" s="248"/>
    </row>
    <row r="324" spans="1:11" ht="25" customHeight="1" x14ac:dyDescent="0.35">
      <c r="A324" s="369" t="s">
        <v>13</v>
      </c>
      <c r="B324" s="370" t="s">
        <v>614</v>
      </c>
      <c r="C324" s="371" t="s">
        <v>615</v>
      </c>
      <c r="D324" s="275"/>
      <c r="E324" s="370"/>
      <c r="F324" s="372" t="str">
        <f>IF(E324="","",VLOOKUP(E324,'2 Pdc unico solo segmento A'!F$3:H$723,3,FALSE))</f>
        <v/>
      </c>
      <c r="G324" s="368"/>
      <c r="H324" s="409"/>
      <c r="I324" s="368"/>
      <c r="J324" s="275"/>
      <c r="K324" s="248"/>
    </row>
    <row r="325" spans="1:11" ht="25" customHeight="1" x14ac:dyDescent="0.35">
      <c r="A325" s="373" t="s">
        <v>16</v>
      </c>
      <c r="B325" s="294" t="s">
        <v>614</v>
      </c>
      <c r="C325" s="309" t="s">
        <v>616</v>
      </c>
      <c r="D325" s="275"/>
      <c r="E325" s="294"/>
      <c r="F325" s="374" t="str">
        <f>IF(E325="","",VLOOKUP(E325,'2 Pdc unico solo segmento A'!F$3:H$723,3,FALSE))</f>
        <v/>
      </c>
      <c r="G325" s="368"/>
      <c r="H325" s="410"/>
      <c r="I325" s="368"/>
      <c r="J325" s="275"/>
      <c r="K325" s="248"/>
    </row>
    <row r="326" spans="1:11" ht="25" customHeight="1" x14ac:dyDescent="0.35">
      <c r="A326" s="375" t="s">
        <v>19</v>
      </c>
      <c r="B326" s="295" t="s">
        <v>617</v>
      </c>
      <c r="C326" s="310" t="s">
        <v>618</v>
      </c>
      <c r="D326" s="275"/>
      <c r="E326" s="295"/>
      <c r="F326" s="376" t="str">
        <f>IF(E326="","",VLOOKUP(E326,'2 Pdc unico solo segmento A'!F$3:H$723,3,FALSE))</f>
        <v/>
      </c>
      <c r="G326" s="368"/>
      <c r="H326" s="411"/>
      <c r="I326" s="368"/>
      <c r="J326" s="275"/>
      <c r="K326" s="248"/>
    </row>
    <row r="327" spans="1:11" ht="25" customHeight="1" x14ac:dyDescent="0.35">
      <c r="A327" s="377" t="s">
        <v>22</v>
      </c>
      <c r="B327" s="296" t="s">
        <v>617</v>
      </c>
      <c r="C327" s="378" t="s">
        <v>619</v>
      </c>
      <c r="D327" s="275"/>
      <c r="E327" s="296" t="s">
        <v>620</v>
      </c>
      <c r="F327" s="312" t="str">
        <f>IF(E327="","",VLOOKUP(E327,'2 Pdc unico solo segmento A'!F$3:H$723,3,FALSE))</f>
        <v>Ricavi e proventi dalla prestazione di servizi</v>
      </c>
      <c r="G327" s="368"/>
      <c r="H327" s="412"/>
      <c r="I327" s="368"/>
      <c r="J327" s="275"/>
      <c r="K327" s="248"/>
    </row>
    <row r="328" spans="1:11" ht="25" customHeight="1" x14ac:dyDescent="0.35">
      <c r="A328" s="375" t="s">
        <v>19</v>
      </c>
      <c r="B328" s="295" t="s">
        <v>621</v>
      </c>
      <c r="C328" s="310" t="s">
        <v>622</v>
      </c>
      <c r="D328" s="275"/>
      <c r="E328" s="295"/>
      <c r="F328" s="376" t="str">
        <f>IF(E328="","",VLOOKUP(E328,'2 Pdc unico solo segmento A'!F$3:H$723,3,FALSE))</f>
        <v/>
      </c>
      <c r="G328" s="368"/>
      <c r="H328" s="411"/>
      <c r="I328" s="368"/>
      <c r="J328" s="275"/>
      <c r="K328" s="248"/>
    </row>
    <row r="329" spans="1:11" ht="25" customHeight="1" x14ac:dyDescent="0.35">
      <c r="A329" s="377" t="s">
        <v>22</v>
      </c>
      <c r="B329" s="296" t="s">
        <v>621</v>
      </c>
      <c r="C329" s="378" t="s">
        <v>623</v>
      </c>
      <c r="D329" s="275"/>
      <c r="E329" s="296" t="s">
        <v>620</v>
      </c>
      <c r="F329" s="312" t="str">
        <f>IF(E329="","",VLOOKUP(E329,'2 Pdc unico solo segmento A'!F$3:H$723,3,FALSE))</f>
        <v>Ricavi e proventi dalla prestazione di servizi</v>
      </c>
      <c r="G329" s="368"/>
      <c r="H329" s="412"/>
      <c r="I329" s="368"/>
      <c r="J329" s="275"/>
      <c r="K329" s="248"/>
    </row>
    <row r="330" spans="1:11" ht="25" customHeight="1" x14ac:dyDescent="0.35">
      <c r="A330" s="375" t="s">
        <v>19</v>
      </c>
      <c r="B330" s="295" t="s">
        <v>624</v>
      </c>
      <c r="C330" s="310" t="s">
        <v>625</v>
      </c>
      <c r="D330" s="275"/>
      <c r="E330" s="295"/>
      <c r="F330" s="376" t="str">
        <f>IF(E330="","",VLOOKUP(E330,'2 Pdc unico solo segmento A'!F$3:H$723,3,FALSE))</f>
        <v/>
      </c>
      <c r="G330" s="368"/>
      <c r="H330" s="411"/>
      <c r="I330" s="368"/>
      <c r="J330" s="275"/>
      <c r="K330" s="248"/>
    </row>
    <row r="331" spans="1:11" ht="25" customHeight="1" x14ac:dyDescent="0.35">
      <c r="A331" s="377" t="s">
        <v>22</v>
      </c>
      <c r="B331" s="296" t="s">
        <v>624</v>
      </c>
      <c r="C331" s="378" t="s">
        <v>626</v>
      </c>
      <c r="D331" s="275"/>
      <c r="E331" s="296" t="s">
        <v>620</v>
      </c>
      <c r="F331" s="312" t="str">
        <f>IF(E331="","",VLOOKUP(E331,'2 Pdc unico solo segmento A'!F$3:H$723,3,FALSE))</f>
        <v>Ricavi e proventi dalla prestazione di servizi</v>
      </c>
      <c r="G331" s="368"/>
      <c r="H331" s="412"/>
      <c r="I331" s="368"/>
      <c r="J331" s="275"/>
      <c r="K331" s="248"/>
    </row>
    <row r="332" spans="1:11" ht="25" customHeight="1" x14ac:dyDescent="0.35">
      <c r="A332" s="375" t="s">
        <v>19</v>
      </c>
      <c r="B332" s="295" t="s">
        <v>627</v>
      </c>
      <c r="C332" s="310" t="s">
        <v>628</v>
      </c>
      <c r="D332" s="275"/>
      <c r="E332" s="295"/>
      <c r="F332" s="376" t="str">
        <f>IF(E332="","",VLOOKUP(E332,'2 Pdc unico solo segmento A'!F$3:H$723,3,FALSE))</f>
        <v/>
      </c>
      <c r="G332" s="368"/>
      <c r="H332" s="411"/>
      <c r="I332" s="368"/>
      <c r="J332" s="275"/>
      <c r="K332" s="248"/>
    </row>
    <row r="333" spans="1:11" ht="25" customHeight="1" x14ac:dyDescent="0.35">
      <c r="A333" s="377" t="s">
        <v>22</v>
      </c>
      <c r="B333" s="296" t="s">
        <v>627</v>
      </c>
      <c r="C333" s="378" t="s">
        <v>629</v>
      </c>
      <c r="D333" s="275"/>
      <c r="E333" s="296" t="s">
        <v>620</v>
      </c>
      <c r="F333" s="312" t="str">
        <f>IF(E333="","",VLOOKUP(E333,'2 Pdc unico solo segmento A'!F$3:H$723,3,FALSE))</f>
        <v>Ricavi e proventi dalla prestazione di servizi</v>
      </c>
      <c r="G333" s="368"/>
      <c r="H333" s="412"/>
      <c r="I333" s="368"/>
      <c r="J333" s="275"/>
      <c r="K333" s="248"/>
    </row>
    <row r="334" spans="1:11" ht="25" customHeight="1" x14ac:dyDescent="0.35">
      <c r="A334" s="375" t="s">
        <v>19</v>
      </c>
      <c r="B334" s="295" t="s">
        <v>630</v>
      </c>
      <c r="C334" s="310" t="s">
        <v>631</v>
      </c>
      <c r="D334" s="275"/>
      <c r="E334" s="295"/>
      <c r="F334" s="376" t="str">
        <f>IF(E334="","",VLOOKUP(E334,'2 Pdc unico solo segmento A'!F$3:H$723,3,FALSE))</f>
        <v/>
      </c>
      <c r="G334" s="368"/>
      <c r="H334" s="411"/>
      <c r="I334" s="368"/>
      <c r="J334" s="275"/>
      <c r="K334" s="248"/>
    </row>
    <row r="335" spans="1:11" ht="25" customHeight="1" x14ac:dyDescent="0.35">
      <c r="A335" s="377" t="s">
        <v>22</v>
      </c>
      <c r="B335" s="296" t="s">
        <v>630</v>
      </c>
      <c r="C335" s="378" t="s">
        <v>632</v>
      </c>
      <c r="D335" s="275"/>
      <c r="E335" s="296" t="s">
        <v>620</v>
      </c>
      <c r="F335" s="312" t="str">
        <f>IF(E335="","",VLOOKUP(E335,'2 Pdc unico solo segmento A'!F$3:H$723,3,FALSE))</f>
        <v>Ricavi e proventi dalla prestazione di servizi</v>
      </c>
      <c r="G335" s="368"/>
      <c r="H335" s="412"/>
      <c r="I335" s="368"/>
      <c r="J335" s="275"/>
      <c r="K335" s="248"/>
    </row>
    <row r="336" spans="1:11" ht="25" customHeight="1" x14ac:dyDescent="0.35">
      <c r="A336" s="375" t="s">
        <v>19</v>
      </c>
      <c r="B336" s="295" t="s">
        <v>633</v>
      </c>
      <c r="C336" s="310" t="s">
        <v>634</v>
      </c>
      <c r="D336" s="275"/>
      <c r="E336" s="295"/>
      <c r="F336" s="376" t="str">
        <f>IF(E336="","",VLOOKUP(E336,'2 Pdc unico solo segmento A'!F$3:H$723,3,FALSE))</f>
        <v/>
      </c>
      <c r="G336" s="368"/>
      <c r="H336" s="411"/>
      <c r="I336" s="368"/>
      <c r="J336" s="275"/>
      <c r="K336" s="248"/>
    </row>
    <row r="337" spans="1:11" ht="25" customHeight="1" x14ac:dyDescent="0.35">
      <c r="A337" s="377" t="s">
        <v>22</v>
      </c>
      <c r="B337" s="296" t="s">
        <v>633</v>
      </c>
      <c r="C337" s="378" t="s">
        <v>635</v>
      </c>
      <c r="D337" s="275"/>
      <c r="E337" s="296" t="s">
        <v>620</v>
      </c>
      <c r="F337" s="312" t="str">
        <f>IF(E337="","",VLOOKUP(E337,'2 Pdc unico solo segmento A'!F$3:H$723,3,FALSE))</f>
        <v>Ricavi e proventi dalla prestazione di servizi</v>
      </c>
      <c r="G337" s="368"/>
      <c r="H337" s="412"/>
      <c r="I337" s="368"/>
      <c r="J337" s="275"/>
      <c r="K337" s="248"/>
    </row>
    <row r="338" spans="1:11" ht="25" customHeight="1" x14ac:dyDescent="0.35">
      <c r="A338" s="375" t="s">
        <v>19</v>
      </c>
      <c r="B338" s="295" t="s">
        <v>636</v>
      </c>
      <c r="C338" s="310" t="s">
        <v>637</v>
      </c>
      <c r="D338" s="275"/>
      <c r="E338" s="295"/>
      <c r="F338" s="376" t="str">
        <f>IF(E338="","",VLOOKUP(E338,'2 Pdc unico solo segmento A'!F$3:H$723,3,FALSE))</f>
        <v/>
      </c>
      <c r="G338" s="368"/>
      <c r="H338" s="411"/>
      <c r="I338" s="368"/>
      <c r="J338" s="275"/>
      <c r="K338" s="248"/>
    </row>
    <row r="339" spans="1:11" ht="25" customHeight="1" x14ac:dyDescent="0.35">
      <c r="A339" s="377" t="s">
        <v>22</v>
      </c>
      <c r="B339" s="296" t="s">
        <v>636</v>
      </c>
      <c r="C339" s="378" t="s">
        <v>638</v>
      </c>
      <c r="D339" s="275"/>
      <c r="E339" s="296" t="s">
        <v>620</v>
      </c>
      <c r="F339" s="312" t="str">
        <f>IF(E339="","",VLOOKUP(E339,'2 Pdc unico solo segmento A'!F$3:H$723,3,FALSE))</f>
        <v>Ricavi e proventi dalla prestazione di servizi</v>
      </c>
      <c r="G339" s="368"/>
      <c r="H339" s="412"/>
      <c r="I339" s="368"/>
      <c r="J339" s="275"/>
      <c r="K339" s="248"/>
    </row>
    <row r="340" spans="1:11" ht="25" customHeight="1" x14ac:dyDescent="0.35">
      <c r="A340" s="375" t="s">
        <v>19</v>
      </c>
      <c r="B340" s="295" t="s">
        <v>639</v>
      </c>
      <c r="C340" s="310" t="s">
        <v>640</v>
      </c>
      <c r="D340" s="275"/>
      <c r="E340" s="295"/>
      <c r="F340" s="376" t="str">
        <f>IF(E340="","",VLOOKUP(E340,'2 Pdc unico solo segmento A'!F$3:H$723,3,FALSE))</f>
        <v/>
      </c>
      <c r="G340" s="379"/>
      <c r="H340" s="411"/>
      <c r="I340" s="379"/>
      <c r="J340" s="275"/>
      <c r="K340" s="269"/>
    </row>
    <row r="341" spans="1:11" ht="25" customHeight="1" x14ac:dyDescent="0.35">
      <c r="A341" s="377" t="s">
        <v>22</v>
      </c>
      <c r="B341" s="296" t="s">
        <v>639</v>
      </c>
      <c r="C341" s="378" t="s">
        <v>641</v>
      </c>
      <c r="D341" s="275"/>
      <c r="E341" s="296" t="s">
        <v>620</v>
      </c>
      <c r="F341" s="312" t="str">
        <f>IF(E341="","",VLOOKUP(E341,'2 Pdc unico solo segmento A'!F$3:H$723,3,FALSE))</f>
        <v>Ricavi e proventi dalla prestazione di servizi</v>
      </c>
      <c r="G341" s="379"/>
      <c r="H341" s="412"/>
      <c r="I341" s="379"/>
      <c r="J341" s="275"/>
      <c r="K341" s="269"/>
    </row>
    <row r="342" spans="1:11" ht="25" customHeight="1" x14ac:dyDescent="0.35">
      <c r="A342" s="375" t="s">
        <v>19</v>
      </c>
      <c r="B342" s="295" t="s">
        <v>642</v>
      </c>
      <c r="C342" s="310" t="s">
        <v>643</v>
      </c>
      <c r="D342" s="275"/>
      <c r="E342" s="295"/>
      <c r="F342" s="376" t="str">
        <f>IF(E342="","",VLOOKUP(E342,'2 Pdc unico solo segmento A'!F$3:H$723,3,FALSE))</f>
        <v/>
      </c>
      <c r="G342" s="368"/>
      <c r="H342" s="411"/>
      <c r="I342" s="368"/>
      <c r="J342" s="275"/>
      <c r="K342" s="248"/>
    </row>
    <row r="343" spans="1:11" ht="25" customHeight="1" x14ac:dyDescent="0.35">
      <c r="A343" s="377" t="s">
        <v>22</v>
      </c>
      <c r="B343" s="296" t="s">
        <v>642</v>
      </c>
      <c r="C343" s="378" t="s">
        <v>644</v>
      </c>
      <c r="D343" s="275"/>
      <c r="E343" s="296" t="s">
        <v>620</v>
      </c>
      <c r="F343" s="312" t="str">
        <f>IF(E343="","",VLOOKUP(E343,'2 Pdc unico solo segmento A'!F$3:H$723,3,FALSE))</f>
        <v>Ricavi e proventi dalla prestazione di servizi</v>
      </c>
      <c r="G343" s="368"/>
      <c r="H343" s="412"/>
      <c r="I343" s="368"/>
      <c r="J343" s="275"/>
      <c r="K343" s="248"/>
    </row>
    <row r="344" spans="1:11" ht="25" customHeight="1" x14ac:dyDescent="0.35">
      <c r="A344" s="375" t="s">
        <v>19</v>
      </c>
      <c r="B344" s="295" t="s">
        <v>645</v>
      </c>
      <c r="C344" s="310" t="s">
        <v>646</v>
      </c>
      <c r="D344" s="275"/>
      <c r="E344" s="295"/>
      <c r="F344" s="376" t="str">
        <f>IF(E344="","",VLOOKUP(E344,'2 Pdc unico solo segmento A'!F$3:H$723,3,FALSE))</f>
        <v/>
      </c>
      <c r="G344" s="379"/>
      <c r="H344" s="411"/>
      <c r="I344" s="379"/>
      <c r="J344" s="275"/>
      <c r="K344" s="269"/>
    </row>
    <row r="345" spans="1:11" ht="25" customHeight="1" x14ac:dyDescent="0.35">
      <c r="A345" s="377" t="s">
        <v>22</v>
      </c>
      <c r="B345" s="296" t="s">
        <v>645</v>
      </c>
      <c r="C345" s="378" t="s">
        <v>647</v>
      </c>
      <c r="D345" s="275"/>
      <c r="E345" s="296" t="s">
        <v>620</v>
      </c>
      <c r="F345" s="312" t="str">
        <f>IF(E345="","",VLOOKUP(E345,'2 Pdc unico solo segmento A'!F$3:H$723,3,FALSE))</f>
        <v>Ricavi e proventi dalla prestazione di servizi</v>
      </c>
      <c r="G345" s="379"/>
      <c r="H345" s="412"/>
      <c r="I345" s="379"/>
      <c r="J345" s="275"/>
      <c r="K345" s="269"/>
    </row>
    <row r="346" spans="1:11" ht="25" customHeight="1" x14ac:dyDescent="0.35">
      <c r="A346" s="375" t="s">
        <v>19</v>
      </c>
      <c r="B346" s="295" t="s">
        <v>648</v>
      </c>
      <c r="C346" s="310" t="s">
        <v>649</v>
      </c>
      <c r="D346" s="275"/>
      <c r="E346" s="295"/>
      <c r="F346" s="376" t="str">
        <f>IF(E346="","",VLOOKUP(E346,'2 Pdc unico solo segmento A'!F$3:H$723,3,FALSE))</f>
        <v/>
      </c>
      <c r="G346" s="379"/>
      <c r="H346" s="411"/>
      <c r="I346" s="379"/>
      <c r="J346" s="275"/>
      <c r="K346" s="269"/>
    </row>
    <row r="347" spans="1:11" ht="25" customHeight="1" x14ac:dyDescent="0.35">
      <c r="A347" s="377" t="s">
        <v>22</v>
      </c>
      <c r="B347" s="296" t="s">
        <v>648</v>
      </c>
      <c r="C347" s="378" t="s">
        <v>650</v>
      </c>
      <c r="D347" s="275"/>
      <c r="E347" s="296" t="s">
        <v>620</v>
      </c>
      <c r="F347" s="312" t="str">
        <f>IF(E347="","",VLOOKUP(E347,'2 Pdc unico solo segmento A'!F$3:H$723,3,FALSE))</f>
        <v>Ricavi e proventi dalla prestazione di servizi</v>
      </c>
      <c r="G347" s="379"/>
      <c r="H347" s="412"/>
      <c r="I347" s="379"/>
      <c r="J347" s="275"/>
      <c r="K347" s="269"/>
    </row>
    <row r="348" spans="1:11" ht="25" customHeight="1" x14ac:dyDescent="0.35">
      <c r="A348" s="375" t="s">
        <v>19</v>
      </c>
      <c r="B348" s="295" t="s">
        <v>651</v>
      </c>
      <c r="C348" s="310" t="s">
        <v>652</v>
      </c>
      <c r="D348" s="275"/>
      <c r="E348" s="295"/>
      <c r="F348" s="376" t="str">
        <f>IF(E348="","",VLOOKUP(E348,'2 Pdc unico solo segmento A'!F$3:H$723,3,FALSE))</f>
        <v/>
      </c>
      <c r="G348" s="379"/>
      <c r="H348" s="411"/>
      <c r="I348" s="379"/>
      <c r="J348" s="275"/>
      <c r="K348" s="269"/>
    </row>
    <row r="349" spans="1:11" ht="25" customHeight="1" x14ac:dyDescent="0.35">
      <c r="A349" s="377" t="s">
        <v>22</v>
      </c>
      <c r="B349" s="296" t="s">
        <v>651</v>
      </c>
      <c r="C349" s="378" t="s">
        <v>653</v>
      </c>
      <c r="D349" s="275"/>
      <c r="E349" s="296" t="s">
        <v>620</v>
      </c>
      <c r="F349" s="312" t="str">
        <f>IF(E349="","",VLOOKUP(E349,'2 Pdc unico solo segmento A'!F$3:H$723,3,FALSE))</f>
        <v>Ricavi e proventi dalla prestazione di servizi</v>
      </c>
      <c r="G349" s="368"/>
      <c r="H349" s="412"/>
      <c r="I349" s="368"/>
      <c r="J349" s="275"/>
      <c r="K349" s="248"/>
    </row>
    <row r="350" spans="1:11" ht="25" customHeight="1" x14ac:dyDescent="0.35">
      <c r="A350" s="375" t="s">
        <v>19</v>
      </c>
      <c r="B350" s="295" t="s">
        <v>654</v>
      </c>
      <c r="C350" s="310" t="s">
        <v>655</v>
      </c>
      <c r="D350" s="275"/>
      <c r="E350" s="295"/>
      <c r="F350" s="376" t="str">
        <f>IF(E350="","",VLOOKUP(E350,'2 Pdc unico solo segmento A'!F$3:H$723,3,FALSE))</f>
        <v/>
      </c>
      <c r="G350" s="379"/>
      <c r="H350" s="411"/>
      <c r="I350" s="379"/>
      <c r="J350" s="275"/>
      <c r="K350" s="269"/>
    </row>
    <row r="351" spans="1:11" ht="25" customHeight="1" x14ac:dyDescent="0.35">
      <c r="A351" s="377" t="s">
        <v>22</v>
      </c>
      <c r="B351" s="296" t="s">
        <v>654</v>
      </c>
      <c r="C351" s="378" t="s">
        <v>656</v>
      </c>
      <c r="D351" s="275"/>
      <c r="E351" s="296" t="s">
        <v>620</v>
      </c>
      <c r="F351" s="312" t="str">
        <f>IF(E351="","",VLOOKUP(E351,'2 Pdc unico solo segmento A'!F$3:H$723,3,FALSE))</f>
        <v>Ricavi e proventi dalla prestazione di servizi</v>
      </c>
      <c r="G351" s="379"/>
      <c r="H351" s="412"/>
      <c r="I351" s="379"/>
      <c r="J351" s="275"/>
      <c r="K351" s="269"/>
    </row>
    <row r="352" spans="1:11" ht="25" customHeight="1" x14ac:dyDescent="0.35">
      <c r="A352" s="375" t="s">
        <v>19</v>
      </c>
      <c r="B352" s="295" t="s">
        <v>657</v>
      </c>
      <c r="C352" s="310" t="s">
        <v>658</v>
      </c>
      <c r="D352" s="275"/>
      <c r="E352" s="295"/>
      <c r="F352" s="376" t="str">
        <f>IF(E352="","",VLOOKUP(E352,'2 Pdc unico solo segmento A'!F$3:H$723,3,FALSE))</f>
        <v/>
      </c>
      <c r="G352" s="379"/>
      <c r="H352" s="411"/>
      <c r="I352" s="379"/>
      <c r="J352" s="275"/>
      <c r="K352" s="269"/>
    </row>
    <row r="353" spans="1:11" ht="25" customHeight="1" x14ac:dyDescent="0.35">
      <c r="A353" s="377" t="s">
        <v>22</v>
      </c>
      <c r="B353" s="296" t="s">
        <v>657</v>
      </c>
      <c r="C353" s="378" t="s">
        <v>659</v>
      </c>
      <c r="D353" s="275"/>
      <c r="E353" s="296" t="s">
        <v>620</v>
      </c>
      <c r="F353" s="312" t="str">
        <f>IF(E353="","",VLOOKUP(E353,'2 Pdc unico solo segmento A'!F$3:H$723,3,FALSE))</f>
        <v>Ricavi e proventi dalla prestazione di servizi</v>
      </c>
      <c r="G353" s="379"/>
      <c r="H353" s="412"/>
      <c r="I353" s="379"/>
      <c r="J353" s="275"/>
      <c r="K353" s="269"/>
    </row>
    <row r="354" spans="1:11" ht="25" customHeight="1" x14ac:dyDescent="0.35">
      <c r="A354" s="375" t="s">
        <v>19</v>
      </c>
      <c r="B354" s="295" t="s">
        <v>660</v>
      </c>
      <c r="C354" s="310" t="s">
        <v>661</v>
      </c>
      <c r="D354" s="275"/>
      <c r="E354" s="295"/>
      <c r="F354" s="376" t="str">
        <f>IF(E354="","",VLOOKUP(E354,'2 Pdc unico solo segmento A'!F$3:H$723,3,FALSE))</f>
        <v/>
      </c>
      <c r="G354" s="368"/>
      <c r="H354" s="411"/>
      <c r="I354" s="368"/>
      <c r="J354" s="275"/>
      <c r="K354" s="248"/>
    </row>
    <row r="355" spans="1:11" ht="25" customHeight="1" x14ac:dyDescent="0.35">
      <c r="A355" s="377" t="s">
        <v>22</v>
      </c>
      <c r="B355" s="296" t="s">
        <v>660</v>
      </c>
      <c r="C355" s="378" t="s">
        <v>662</v>
      </c>
      <c r="D355" s="275"/>
      <c r="E355" s="296" t="s">
        <v>620</v>
      </c>
      <c r="F355" s="312" t="str">
        <f>IF(E355="","",VLOOKUP(E355,'2 Pdc unico solo segmento A'!F$3:H$723,3,FALSE))</f>
        <v>Ricavi e proventi dalla prestazione di servizi</v>
      </c>
      <c r="G355" s="379"/>
      <c r="H355" s="412"/>
      <c r="I355" s="379"/>
      <c r="J355" s="275"/>
      <c r="K355" s="269"/>
    </row>
    <row r="356" spans="1:11" ht="25" customHeight="1" x14ac:dyDescent="0.35">
      <c r="A356" s="375" t="s">
        <v>19</v>
      </c>
      <c r="B356" s="295" t="s">
        <v>663</v>
      </c>
      <c r="C356" s="310" t="s">
        <v>664</v>
      </c>
      <c r="D356" s="275"/>
      <c r="E356" s="295"/>
      <c r="F356" s="376" t="str">
        <f>IF(E356="","",VLOOKUP(E356,'2 Pdc unico solo segmento A'!F$3:H$723,3,FALSE))</f>
        <v/>
      </c>
      <c r="G356" s="379"/>
      <c r="H356" s="411"/>
      <c r="I356" s="379"/>
      <c r="J356" s="275"/>
      <c r="K356" s="269"/>
    </row>
    <row r="357" spans="1:11" ht="25" customHeight="1" x14ac:dyDescent="0.35">
      <c r="A357" s="377" t="s">
        <v>22</v>
      </c>
      <c r="B357" s="296" t="s">
        <v>663</v>
      </c>
      <c r="C357" s="378" t="s">
        <v>665</v>
      </c>
      <c r="D357" s="275"/>
      <c r="E357" s="296" t="s">
        <v>620</v>
      </c>
      <c r="F357" s="312" t="str">
        <f>IF(E357="","",VLOOKUP(E357,'2 Pdc unico solo segmento A'!F$3:H$723,3,FALSE))</f>
        <v>Ricavi e proventi dalla prestazione di servizi</v>
      </c>
      <c r="G357" s="368"/>
      <c r="H357" s="412"/>
      <c r="I357" s="368"/>
      <c r="J357" s="275"/>
      <c r="K357" s="248"/>
    </row>
    <row r="358" spans="1:11" ht="25" customHeight="1" x14ac:dyDescent="0.35">
      <c r="A358" s="375" t="s">
        <v>19</v>
      </c>
      <c r="B358" s="295" t="s">
        <v>666</v>
      </c>
      <c r="C358" s="310" t="s">
        <v>667</v>
      </c>
      <c r="D358" s="275"/>
      <c r="E358" s="295"/>
      <c r="F358" s="376" t="str">
        <f>IF(E358="","",VLOOKUP(E358,'2 Pdc unico solo segmento A'!F$3:H$723,3,FALSE))</f>
        <v/>
      </c>
      <c r="G358" s="379"/>
      <c r="H358" s="411"/>
      <c r="I358" s="379"/>
      <c r="J358" s="275"/>
      <c r="K358" s="269"/>
    </row>
    <row r="359" spans="1:11" ht="25" customHeight="1" x14ac:dyDescent="0.35">
      <c r="A359" s="377" t="s">
        <v>22</v>
      </c>
      <c r="B359" s="296" t="s">
        <v>666</v>
      </c>
      <c r="C359" s="378" t="s">
        <v>668</v>
      </c>
      <c r="D359" s="275"/>
      <c r="E359" s="296" t="s">
        <v>620</v>
      </c>
      <c r="F359" s="312" t="str">
        <f>IF(E359="","",VLOOKUP(E359,'2 Pdc unico solo segmento A'!F$3:H$723,3,FALSE))</f>
        <v>Ricavi e proventi dalla prestazione di servizi</v>
      </c>
      <c r="G359" s="379"/>
      <c r="H359" s="412"/>
      <c r="I359" s="379"/>
      <c r="J359" s="275"/>
      <c r="K359" s="269"/>
    </row>
    <row r="360" spans="1:11" ht="25" customHeight="1" x14ac:dyDescent="0.35">
      <c r="A360" s="375" t="s">
        <v>19</v>
      </c>
      <c r="B360" s="295" t="s">
        <v>669</v>
      </c>
      <c r="C360" s="310" t="s">
        <v>670</v>
      </c>
      <c r="D360" s="275"/>
      <c r="E360" s="295"/>
      <c r="F360" s="376" t="str">
        <f>IF(E360="","",VLOOKUP(E360,'2 Pdc unico solo segmento A'!F$3:H$723,3,FALSE))</f>
        <v/>
      </c>
      <c r="G360" s="379"/>
      <c r="H360" s="411"/>
      <c r="I360" s="379"/>
      <c r="J360" s="275"/>
      <c r="K360" s="269"/>
    </row>
    <row r="361" spans="1:11" ht="25" customHeight="1" x14ac:dyDescent="0.35">
      <c r="A361" s="377" t="s">
        <v>22</v>
      </c>
      <c r="B361" s="296" t="s">
        <v>669</v>
      </c>
      <c r="C361" s="378" t="s">
        <v>671</v>
      </c>
      <c r="D361" s="275"/>
      <c r="E361" s="296" t="s">
        <v>620</v>
      </c>
      <c r="F361" s="312" t="str">
        <f>IF(E361="","",VLOOKUP(E361,'2 Pdc unico solo segmento A'!F$3:H$723,3,FALSE))</f>
        <v>Ricavi e proventi dalla prestazione di servizi</v>
      </c>
      <c r="G361" s="379"/>
      <c r="H361" s="412"/>
      <c r="I361" s="379"/>
      <c r="J361" s="275"/>
      <c r="K361" s="269"/>
    </row>
    <row r="362" spans="1:11" ht="25" customHeight="1" x14ac:dyDescent="0.35">
      <c r="A362" s="375" t="s">
        <v>19</v>
      </c>
      <c r="B362" s="295" t="s">
        <v>672</v>
      </c>
      <c r="C362" s="310" t="s">
        <v>673</v>
      </c>
      <c r="D362" s="275"/>
      <c r="E362" s="295"/>
      <c r="F362" s="376" t="str">
        <f>IF(E362="","",VLOOKUP(E362,'2 Pdc unico solo segmento A'!F$3:H$723,3,FALSE))</f>
        <v/>
      </c>
      <c r="G362" s="368"/>
      <c r="H362" s="411"/>
      <c r="I362" s="368"/>
      <c r="J362" s="275"/>
      <c r="K362" s="248"/>
    </row>
    <row r="363" spans="1:11" ht="25" customHeight="1" x14ac:dyDescent="0.35">
      <c r="A363" s="377" t="s">
        <v>22</v>
      </c>
      <c r="B363" s="296" t="s">
        <v>672</v>
      </c>
      <c r="C363" s="378" t="s">
        <v>674</v>
      </c>
      <c r="D363" s="275"/>
      <c r="E363" s="296" t="s">
        <v>620</v>
      </c>
      <c r="F363" s="312" t="str">
        <f>IF(E363="","",VLOOKUP(E363,'2 Pdc unico solo segmento A'!F$3:H$723,3,FALSE))</f>
        <v>Ricavi e proventi dalla prestazione di servizi</v>
      </c>
      <c r="G363" s="368"/>
      <c r="H363" s="412"/>
      <c r="I363" s="368"/>
      <c r="J363" s="275"/>
      <c r="K363" s="248"/>
    </row>
    <row r="364" spans="1:11" ht="25" customHeight="1" x14ac:dyDescent="0.35">
      <c r="A364" s="375" t="s">
        <v>19</v>
      </c>
      <c r="B364" s="295" t="s">
        <v>675</v>
      </c>
      <c r="C364" s="310" t="s">
        <v>676</v>
      </c>
      <c r="D364" s="275"/>
      <c r="E364" s="295"/>
      <c r="F364" s="376" t="str">
        <f>IF(E364="","",VLOOKUP(E364,'2 Pdc unico solo segmento A'!F$3:H$723,3,FALSE))</f>
        <v/>
      </c>
      <c r="G364" s="368"/>
      <c r="H364" s="411"/>
      <c r="I364" s="368"/>
      <c r="J364" s="275"/>
      <c r="K364" s="248"/>
    </row>
    <row r="365" spans="1:11" ht="25" customHeight="1" x14ac:dyDescent="0.35">
      <c r="A365" s="377" t="s">
        <v>22</v>
      </c>
      <c r="B365" s="296" t="s">
        <v>675</v>
      </c>
      <c r="C365" s="378" t="s">
        <v>677</v>
      </c>
      <c r="D365" s="275"/>
      <c r="E365" s="296" t="s">
        <v>620</v>
      </c>
      <c r="F365" s="312" t="str">
        <f>IF(E365="","",VLOOKUP(E365,'2 Pdc unico solo segmento A'!F$3:H$723,3,FALSE))</f>
        <v>Ricavi e proventi dalla prestazione di servizi</v>
      </c>
      <c r="G365" s="379"/>
      <c r="H365" s="412"/>
      <c r="I365" s="379"/>
      <c r="J365" s="275"/>
      <c r="K365" s="269"/>
    </row>
    <row r="366" spans="1:11" ht="25" customHeight="1" x14ac:dyDescent="0.35">
      <c r="A366" s="375" t="s">
        <v>19</v>
      </c>
      <c r="B366" s="295" t="s">
        <v>678</v>
      </c>
      <c r="C366" s="310" t="s">
        <v>679</v>
      </c>
      <c r="D366" s="275"/>
      <c r="E366" s="295"/>
      <c r="F366" s="376" t="str">
        <f>IF(E366="","",VLOOKUP(E366,'2 Pdc unico solo segmento A'!F$3:H$723,3,FALSE))</f>
        <v/>
      </c>
      <c r="G366" s="379"/>
      <c r="H366" s="411"/>
      <c r="I366" s="379"/>
      <c r="J366" s="275"/>
      <c r="K366" s="269"/>
    </row>
    <row r="367" spans="1:11" ht="25" customHeight="1" x14ac:dyDescent="0.35">
      <c r="A367" s="377" t="s">
        <v>22</v>
      </c>
      <c r="B367" s="296" t="s">
        <v>678</v>
      </c>
      <c r="C367" s="378" t="s">
        <v>680</v>
      </c>
      <c r="D367" s="275"/>
      <c r="E367" s="296" t="s">
        <v>620</v>
      </c>
      <c r="F367" s="312" t="str">
        <f>IF(E367="","",VLOOKUP(E367,'2 Pdc unico solo segmento A'!F$3:H$723,3,FALSE))</f>
        <v>Ricavi e proventi dalla prestazione di servizi</v>
      </c>
      <c r="G367" s="368"/>
      <c r="H367" s="412"/>
      <c r="I367" s="368"/>
      <c r="J367" s="275"/>
      <c r="K367" s="248"/>
    </row>
    <row r="368" spans="1:11" ht="25" customHeight="1" x14ac:dyDescent="0.35">
      <c r="A368" s="375" t="s">
        <v>19</v>
      </c>
      <c r="B368" s="295" t="s">
        <v>681</v>
      </c>
      <c r="C368" s="310" t="s">
        <v>682</v>
      </c>
      <c r="D368" s="275"/>
      <c r="E368" s="295"/>
      <c r="F368" s="376" t="str">
        <f>IF(E368="","",VLOOKUP(E368,'2 Pdc unico solo segmento A'!F$3:H$723,3,FALSE))</f>
        <v/>
      </c>
      <c r="G368" s="368"/>
      <c r="H368" s="411"/>
      <c r="I368" s="368"/>
      <c r="J368" s="275"/>
      <c r="K368" s="248"/>
    </row>
    <row r="369" spans="1:11" ht="25" customHeight="1" x14ac:dyDescent="0.35">
      <c r="A369" s="377" t="s">
        <v>22</v>
      </c>
      <c r="B369" s="296" t="s">
        <v>681</v>
      </c>
      <c r="C369" s="378" t="s">
        <v>683</v>
      </c>
      <c r="D369" s="275"/>
      <c r="E369" s="296" t="s">
        <v>620</v>
      </c>
      <c r="F369" s="312" t="str">
        <f>IF(E369="","",VLOOKUP(E369,'2 Pdc unico solo segmento A'!F$3:H$723,3,FALSE))</f>
        <v>Ricavi e proventi dalla prestazione di servizi</v>
      </c>
      <c r="G369" s="379"/>
      <c r="H369" s="412"/>
      <c r="I369" s="379"/>
      <c r="J369" s="275"/>
      <c r="K369" s="269"/>
    </row>
    <row r="370" spans="1:11" ht="25" customHeight="1" x14ac:dyDescent="0.35">
      <c r="A370" s="375" t="s">
        <v>19</v>
      </c>
      <c r="B370" s="295" t="s">
        <v>684</v>
      </c>
      <c r="C370" s="310" t="s">
        <v>685</v>
      </c>
      <c r="D370" s="275"/>
      <c r="E370" s="295"/>
      <c r="F370" s="376" t="str">
        <f>IF(E370="","",VLOOKUP(E370,'2 Pdc unico solo segmento A'!F$3:H$723,3,FALSE))</f>
        <v/>
      </c>
      <c r="G370" s="379"/>
      <c r="H370" s="411"/>
      <c r="I370" s="379"/>
      <c r="J370" s="275"/>
      <c r="K370" s="269"/>
    </row>
    <row r="371" spans="1:11" ht="25" customHeight="1" x14ac:dyDescent="0.35">
      <c r="A371" s="377" t="s">
        <v>22</v>
      </c>
      <c r="B371" s="296" t="s">
        <v>684</v>
      </c>
      <c r="C371" s="378" t="s">
        <v>686</v>
      </c>
      <c r="D371" s="275"/>
      <c r="E371" s="296" t="s">
        <v>620</v>
      </c>
      <c r="F371" s="312" t="str">
        <f>IF(E371="","",VLOOKUP(E371,'2 Pdc unico solo segmento A'!F$3:H$723,3,FALSE))</f>
        <v>Ricavi e proventi dalla prestazione di servizi</v>
      </c>
      <c r="G371" s="368"/>
      <c r="H371" s="412"/>
      <c r="I371" s="368"/>
      <c r="J371" s="275"/>
      <c r="K371" s="248"/>
    </row>
    <row r="372" spans="1:11" ht="25" customHeight="1" x14ac:dyDescent="0.35">
      <c r="A372" s="375" t="s">
        <v>19</v>
      </c>
      <c r="B372" s="295" t="s">
        <v>687</v>
      </c>
      <c r="C372" s="310" t="s">
        <v>688</v>
      </c>
      <c r="D372" s="275"/>
      <c r="E372" s="295"/>
      <c r="F372" s="376" t="str">
        <f>IF(E372="","",VLOOKUP(E372,'2 Pdc unico solo segmento A'!F$3:H$723,3,FALSE))</f>
        <v/>
      </c>
      <c r="G372" s="368"/>
      <c r="H372" s="411"/>
      <c r="I372" s="368"/>
      <c r="J372" s="275"/>
      <c r="K372" s="248"/>
    </row>
    <row r="373" spans="1:11" ht="25" customHeight="1" x14ac:dyDescent="0.35">
      <c r="A373" s="377" t="s">
        <v>22</v>
      </c>
      <c r="B373" s="296" t="s">
        <v>687</v>
      </c>
      <c r="C373" s="378" t="s">
        <v>689</v>
      </c>
      <c r="D373" s="275"/>
      <c r="E373" s="296" t="s">
        <v>620</v>
      </c>
      <c r="F373" s="312" t="str">
        <f>IF(E373="","",VLOOKUP(E373,'2 Pdc unico solo segmento A'!F$3:H$723,3,FALSE))</f>
        <v>Ricavi e proventi dalla prestazione di servizi</v>
      </c>
      <c r="G373" s="379"/>
      <c r="H373" s="412"/>
      <c r="I373" s="379"/>
      <c r="J373" s="275"/>
      <c r="K373" s="269"/>
    </row>
    <row r="374" spans="1:11" ht="25" customHeight="1" x14ac:dyDescent="0.35">
      <c r="A374" s="375" t="s">
        <v>19</v>
      </c>
      <c r="B374" s="295" t="s">
        <v>690</v>
      </c>
      <c r="C374" s="310" t="s">
        <v>691</v>
      </c>
      <c r="D374" s="275"/>
      <c r="E374" s="295"/>
      <c r="F374" s="376" t="str">
        <f>IF(E374="","",VLOOKUP(E374,'2 Pdc unico solo segmento A'!F$3:H$723,3,FALSE))</f>
        <v/>
      </c>
      <c r="G374" s="379"/>
      <c r="H374" s="411"/>
      <c r="I374" s="379"/>
      <c r="J374" s="275"/>
      <c r="K374" s="269"/>
    </row>
    <row r="375" spans="1:11" ht="25" customHeight="1" x14ac:dyDescent="0.35">
      <c r="A375" s="377" t="s">
        <v>22</v>
      </c>
      <c r="B375" s="296" t="s">
        <v>692</v>
      </c>
      <c r="C375" s="378" t="s">
        <v>693</v>
      </c>
      <c r="D375" s="275"/>
      <c r="E375" s="296" t="s">
        <v>620</v>
      </c>
      <c r="F375" s="312" t="str">
        <f>IF(E375="","",VLOOKUP(E375,'2 Pdc unico solo segmento A'!F$3:H$723,3,FALSE))</f>
        <v>Ricavi e proventi dalla prestazione di servizi</v>
      </c>
      <c r="G375" s="379"/>
      <c r="H375" s="412"/>
      <c r="I375" s="379"/>
      <c r="J375" s="275"/>
      <c r="K375" s="269"/>
    </row>
    <row r="376" spans="1:11" ht="25" customHeight="1" x14ac:dyDescent="0.35">
      <c r="A376" s="375" t="s">
        <v>19</v>
      </c>
      <c r="B376" s="295" t="s">
        <v>694</v>
      </c>
      <c r="C376" s="310" t="s">
        <v>695</v>
      </c>
      <c r="D376" s="275"/>
      <c r="E376" s="295"/>
      <c r="F376" s="376" t="str">
        <f>IF(E376="","",VLOOKUP(E376,'2 Pdc unico solo segmento A'!F$3:H$723,3,FALSE))</f>
        <v/>
      </c>
      <c r="G376" s="379"/>
      <c r="H376" s="411"/>
      <c r="I376" s="379"/>
      <c r="J376" s="275"/>
      <c r="K376" s="269"/>
    </row>
    <row r="377" spans="1:11" ht="25" customHeight="1" x14ac:dyDescent="0.35">
      <c r="A377" s="377" t="s">
        <v>22</v>
      </c>
      <c r="B377" s="296" t="s">
        <v>694</v>
      </c>
      <c r="C377" s="378" t="s">
        <v>696</v>
      </c>
      <c r="D377" s="275"/>
      <c r="E377" s="296" t="s">
        <v>620</v>
      </c>
      <c r="F377" s="312" t="str">
        <f>IF(E377="","",VLOOKUP(E377,'2 Pdc unico solo segmento A'!F$3:H$723,3,FALSE))</f>
        <v>Ricavi e proventi dalla prestazione di servizi</v>
      </c>
      <c r="G377" s="379"/>
      <c r="H377" s="412"/>
      <c r="I377" s="379"/>
      <c r="J377" s="275"/>
      <c r="K377" s="269"/>
    </row>
    <row r="378" spans="1:11" ht="25" customHeight="1" x14ac:dyDescent="0.35">
      <c r="A378" s="375" t="s">
        <v>19</v>
      </c>
      <c r="B378" s="295" t="s">
        <v>697</v>
      </c>
      <c r="C378" s="310" t="s">
        <v>698</v>
      </c>
      <c r="D378" s="275"/>
      <c r="E378" s="295"/>
      <c r="F378" s="376" t="str">
        <f>IF(E378="","",VLOOKUP(E378,'2 Pdc unico solo segmento A'!F$3:H$723,3,FALSE))</f>
        <v/>
      </c>
      <c r="G378" s="379"/>
      <c r="H378" s="411"/>
      <c r="I378" s="379"/>
      <c r="J378" s="275"/>
      <c r="K378" s="269"/>
    </row>
    <row r="379" spans="1:11" ht="25" customHeight="1" x14ac:dyDescent="0.35">
      <c r="A379" s="377" t="s">
        <v>22</v>
      </c>
      <c r="B379" s="296" t="s">
        <v>697</v>
      </c>
      <c r="C379" s="378" t="s">
        <v>699</v>
      </c>
      <c r="D379" s="275"/>
      <c r="E379" s="296" t="s">
        <v>620</v>
      </c>
      <c r="F379" s="312" t="str">
        <f>IF(E379="","",VLOOKUP(E379,'2 Pdc unico solo segmento A'!F$3:H$723,3,FALSE))</f>
        <v>Ricavi e proventi dalla prestazione di servizi</v>
      </c>
      <c r="G379" s="379"/>
      <c r="H379" s="412"/>
      <c r="I379" s="379"/>
      <c r="J379" s="275"/>
      <c r="K379" s="269"/>
    </row>
    <row r="380" spans="1:11" ht="25" customHeight="1" x14ac:dyDescent="0.35">
      <c r="A380" s="375" t="s">
        <v>19</v>
      </c>
      <c r="B380" s="295" t="s">
        <v>700</v>
      </c>
      <c r="C380" s="310" t="s">
        <v>701</v>
      </c>
      <c r="D380" s="275"/>
      <c r="E380" s="295"/>
      <c r="F380" s="376" t="str">
        <f>IF(E380="","",VLOOKUP(E380,'2 Pdc unico solo segmento A'!F$3:H$723,3,FALSE))</f>
        <v/>
      </c>
      <c r="G380" s="379"/>
      <c r="H380" s="411"/>
      <c r="I380" s="379"/>
      <c r="J380" s="275"/>
      <c r="K380" s="269"/>
    </row>
    <row r="381" spans="1:11" ht="25" customHeight="1" x14ac:dyDescent="0.35">
      <c r="A381" s="377" t="s">
        <v>22</v>
      </c>
      <c r="B381" s="296" t="s">
        <v>700</v>
      </c>
      <c r="C381" s="378" t="s">
        <v>702</v>
      </c>
      <c r="D381" s="275"/>
      <c r="E381" s="296" t="s">
        <v>620</v>
      </c>
      <c r="F381" s="312" t="str">
        <f>IF(E381="","",VLOOKUP(E381,'2 Pdc unico solo segmento A'!F$3:H$723,3,FALSE))</f>
        <v>Ricavi e proventi dalla prestazione di servizi</v>
      </c>
      <c r="G381" s="368"/>
      <c r="H381" s="412"/>
      <c r="I381" s="368"/>
      <c r="J381" s="275"/>
      <c r="K381" s="248"/>
    </row>
    <row r="382" spans="1:11" ht="25" customHeight="1" x14ac:dyDescent="0.35">
      <c r="A382" s="375" t="s">
        <v>19</v>
      </c>
      <c r="B382" s="295" t="s">
        <v>703</v>
      </c>
      <c r="C382" s="310" t="s">
        <v>704</v>
      </c>
      <c r="D382" s="275"/>
      <c r="E382" s="295"/>
      <c r="F382" s="376" t="str">
        <f>IF(E382="","",VLOOKUP(E382,'2 Pdc unico solo segmento A'!F$3:H$723,3,FALSE))</f>
        <v/>
      </c>
      <c r="G382" s="379"/>
      <c r="H382" s="411"/>
      <c r="I382" s="379"/>
      <c r="J382" s="275"/>
      <c r="K382" s="269"/>
    </row>
    <row r="383" spans="1:11" ht="25" customHeight="1" x14ac:dyDescent="0.35">
      <c r="A383" s="377" t="s">
        <v>22</v>
      </c>
      <c r="B383" s="296" t="s">
        <v>703</v>
      </c>
      <c r="C383" s="378" t="s">
        <v>705</v>
      </c>
      <c r="D383" s="275"/>
      <c r="E383" s="296" t="s">
        <v>620</v>
      </c>
      <c r="F383" s="312" t="str">
        <f>IF(E383="","",VLOOKUP(E383,'2 Pdc unico solo segmento A'!F$3:H$723,3,FALSE))</f>
        <v>Ricavi e proventi dalla prestazione di servizi</v>
      </c>
      <c r="G383" s="379"/>
      <c r="H383" s="412"/>
      <c r="I383" s="379"/>
      <c r="J383" s="275"/>
      <c r="K383" s="269"/>
    </row>
    <row r="384" spans="1:11" ht="25" customHeight="1" x14ac:dyDescent="0.35">
      <c r="A384" s="375" t="s">
        <v>19</v>
      </c>
      <c r="B384" s="295" t="s">
        <v>706</v>
      </c>
      <c r="C384" s="310" t="s">
        <v>707</v>
      </c>
      <c r="D384" s="275"/>
      <c r="E384" s="295"/>
      <c r="F384" s="376" t="str">
        <f>IF(E384="","",VLOOKUP(E384,'2 Pdc unico solo segmento A'!F$3:H$723,3,FALSE))</f>
        <v/>
      </c>
      <c r="G384" s="379"/>
      <c r="H384" s="411"/>
      <c r="I384" s="379"/>
      <c r="J384" s="275"/>
      <c r="K384" s="269"/>
    </row>
    <row r="385" spans="1:11" ht="25" customHeight="1" x14ac:dyDescent="0.35">
      <c r="A385" s="377" t="s">
        <v>22</v>
      </c>
      <c r="B385" s="296" t="s">
        <v>706</v>
      </c>
      <c r="C385" s="378" t="s">
        <v>708</v>
      </c>
      <c r="D385" s="275"/>
      <c r="E385" s="296" t="s">
        <v>620</v>
      </c>
      <c r="F385" s="312" t="str">
        <f>IF(E385="","",VLOOKUP(E385,'2 Pdc unico solo segmento A'!F$3:H$723,3,FALSE))</f>
        <v>Ricavi e proventi dalla prestazione di servizi</v>
      </c>
      <c r="G385" s="379"/>
      <c r="H385" s="412"/>
      <c r="I385" s="379"/>
      <c r="J385" s="275"/>
      <c r="K385" s="269"/>
    </row>
    <row r="386" spans="1:11" ht="25" customHeight="1" x14ac:dyDescent="0.35">
      <c r="A386" s="375" t="s">
        <v>19</v>
      </c>
      <c r="B386" s="295" t="s">
        <v>709</v>
      </c>
      <c r="C386" s="310" t="s">
        <v>710</v>
      </c>
      <c r="D386" s="275"/>
      <c r="E386" s="295"/>
      <c r="F386" s="376" t="str">
        <f>IF(E386="","",VLOOKUP(E386,'2 Pdc unico solo segmento A'!F$3:H$723,3,FALSE))</f>
        <v/>
      </c>
      <c r="G386" s="379"/>
      <c r="H386" s="411"/>
      <c r="I386" s="379"/>
      <c r="J386" s="275"/>
      <c r="K386" s="269"/>
    </row>
    <row r="387" spans="1:11" ht="25" customHeight="1" x14ac:dyDescent="0.35">
      <c r="A387" s="377" t="s">
        <v>22</v>
      </c>
      <c r="B387" s="296" t="s">
        <v>709</v>
      </c>
      <c r="C387" s="378" t="s">
        <v>711</v>
      </c>
      <c r="D387" s="275"/>
      <c r="E387" s="296" t="s">
        <v>620</v>
      </c>
      <c r="F387" s="312" t="str">
        <f>IF(E387="","",VLOOKUP(E387,'2 Pdc unico solo segmento A'!F$3:H$723,3,FALSE))</f>
        <v>Ricavi e proventi dalla prestazione di servizi</v>
      </c>
      <c r="G387" s="379"/>
      <c r="H387" s="412"/>
      <c r="I387" s="379"/>
      <c r="J387" s="275"/>
      <c r="K387" s="269"/>
    </row>
    <row r="388" spans="1:11" ht="25" customHeight="1" x14ac:dyDescent="0.35">
      <c r="A388" s="375" t="s">
        <v>19</v>
      </c>
      <c r="B388" s="295" t="s">
        <v>712</v>
      </c>
      <c r="C388" s="310" t="s">
        <v>713</v>
      </c>
      <c r="D388" s="275"/>
      <c r="E388" s="295"/>
      <c r="F388" s="376" t="str">
        <f>IF(E388="","",VLOOKUP(E388,'2 Pdc unico solo segmento A'!F$3:H$723,3,FALSE))</f>
        <v/>
      </c>
      <c r="G388" s="379"/>
      <c r="H388" s="411"/>
      <c r="I388" s="379"/>
      <c r="J388" s="275"/>
      <c r="K388" s="269"/>
    </row>
    <row r="389" spans="1:11" ht="25" customHeight="1" x14ac:dyDescent="0.35">
      <c r="A389" s="377" t="s">
        <v>22</v>
      </c>
      <c r="B389" s="296" t="s">
        <v>712</v>
      </c>
      <c r="C389" s="378" t="s">
        <v>714</v>
      </c>
      <c r="D389" s="275"/>
      <c r="E389" s="296" t="s">
        <v>620</v>
      </c>
      <c r="F389" s="312" t="str">
        <f>IF(E389="","",VLOOKUP(E389,'2 Pdc unico solo segmento A'!F$3:H$723,3,FALSE))</f>
        <v>Ricavi e proventi dalla prestazione di servizi</v>
      </c>
      <c r="G389" s="379"/>
      <c r="H389" s="412"/>
      <c r="I389" s="379"/>
      <c r="J389" s="275"/>
      <c r="K389" s="269"/>
    </row>
    <row r="390" spans="1:11" ht="25" customHeight="1" x14ac:dyDescent="0.35">
      <c r="A390" s="375" t="s">
        <v>19</v>
      </c>
      <c r="B390" s="295" t="s">
        <v>715</v>
      </c>
      <c r="C390" s="310" t="s">
        <v>716</v>
      </c>
      <c r="D390" s="275"/>
      <c r="E390" s="295"/>
      <c r="F390" s="376" t="str">
        <f>IF(E390="","",VLOOKUP(E390,'2 Pdc unico solo segmento A'!F$3:H$723,3,FALSE))</f>
        <v/>
      </c>
      <c r="G390" s="379"/>
      <c r="H390" s="411"/>
      <c r="I390" s="379"/>
      <c r="J390" s="275"/>
      <c r="K390" s="269"/>
    </row>
    <row r="391" spans="1:11" ht="25" customHeight="1" x14ac:dyDescent="0.35">
      <c r="A391" s="377" t="s">
        <v>22</v>
      </c>
      <c r="B391" s="296" t="s">
        <v>715</v>
      </c>
      <c r="C391" s="378" t="s">
        <v>717</v>
      </c>
      <c r="D391" s="275"/>
      <c r="E391" s="296" t="s">
        <v>620</v>
      </c>
      <c r="F391" s="312" t="str">
        <f>IF(E391="","",VLOOKUP(E391,'2 Pdc unico solo segmento A'!F$3:H$723,3,FALSE))</f>
        <v>Ricavi e proventi dalla prestazione di servizi</v>
      </c>
      <c r="G391" s="379"/>
      <c r="H391" s="412"/>
      <c r="I391" s="379"/>
      <c r="J391" s="275"/>
      <c r="K391" s="269"/>
    </row>
    <row r="392" spans="1:11" ht="25" customHeight="1" x14ac:dyDescent="0.35">
      <c r="A392" s="375" t="s">
        <v>19</v>
      </c>
      <c r="B392" s="295" t="s">
        <v>718</v>
      </c>
      <c r="C392" s="310" t="s">
        <v>719</v>
      </c>
      <c r="D392" s="275"/>
      <c r="E392" s="295"/>
      <c r="F392" s="376" t="str">
        <f>IF(E392="","",VLOOKUP(E392,'2 Pdc unico solo segmento A'!F$3:H$723,3,FALSE))</f>
        <v/>
      </c>
      <c r="G392" s="379"/>
      <c r="H392" s="411"/>
      <c r="I392" s="379"/>
      <c r="J392" s="275"/>
      <c r="K392" s="269"/>
    </row>
    <row r="393" spans="1:11" ht="25" customHeight="1" x14ac:dyDescent="0.35">
      <c r="A393" s="377" t="s">
        <v>22</v>
      </c>
      <c r="B393" s="296" t="s">
        <v>718</v>
      </c>
      <c r="C393" s="378" t="s">
        <v>720</v>
      </c>
      <c r="D393" s="275"/>
      <c r="E393" s="296" t="s">
        <v>620</v>
      </c>
      <c r="F393" s="312" t="str">
        <f>IF(E393="","",VLOOKUP(E393,'2 Pdc unico solo segmento A'!F$3:H$723,3,FALSE))</f>
        <v>Ricavi e proventi dalla prestazione di servizi</v>
      </c>
      <c r="G393" s="379"/>
      <c r="H393" s="412"/>
      <c r="I393" s="379"/>
      <c r="J393" s="275"/>
      <c r="K393" s="269"/>
    </row>
    <row r="394" spans="1:11" ht="25" customHeight="1" x14ac:dyDescent="0.35">
      <c r="A394" s="375" t="s">
        <v>19</v>
      </c>
      <c r="B394" s="295" t="s">
        <v>721</v>
      </c>
      <c r="C394" s="310" t="s">
        <v>722</v>
      </c>
      <c r="D394" s="275"/>
      <c r="E394" s="295"/>
      <c r="F394" s="376" t="str">
        <f>IF(E394="","",VLOOKUP(E394,'2 Pdc unico solo segmento A'!F$3:H$723,3,FALSE))</f>
        <v/>
      </c>
      <c r="G394" s="368"/>
      <c r="H394" s="411"/>
      <c r="I394" s="368"/>
      <c r="J394" s="275"/>
      <c r="K394" s="248"/>
    </row>
    <row r="395" spans="1:11" ht="25" customHeight="1" x14ac:dyDescent="0.35">
      <c r="A395" s="377" t="s">
        <v>22</v>
      </c>
      <c r="B395" s="296" t="s">
        <v>721</v>
      </c>
      <c r="C395" s="378" t="s">
        <v>723</v>
      </c>
      <c r="D395" s="275"/>
      <c r="E395" s="296" t="s">
        <v>620</v>
      </c>
      <c r="F395" s="312" t="str">
        <f>IF(E395="","",VLOOKUP(E395,'2 Pdc unico solo segmento A'!F$3:H$723,3,FALSE))</f>
        <v>Ricavi e proventi dalla prestazione di servizi</v>
      </c>
      <c r="G395" s="379"/>
      <c r="H395" s="412"/>
      <c r="I395" s="379"/>
      <c r="J395" s="275"/>
      <c r="K395" s="269"/>
    </row>
    <row r="396" spans="1:11" ht="25" customHeight="1" x14ac:dyDescent="0.35">
      <c r="A396" s="375" t="s">
        <v>19</v>
      </c>
      <c r="B396" s="295" t="s">
        <v>724</v>
      </c>
      <c r="C396" s="310" t="s">
        <v>725</v>
      </c>
      <c r="D396" s="275"/>
      <c r="E396" s="295"/>
      <c r="F396" s="376" t="str">
        <f>IF(E396="","",VLOOKUP(E396,'2 Pdc unico solo segmento A'!F$3:H$723,3,FALSE))</f>
        <v/>
      </c>
      <c r="G396" s="379"/>
      <c r="H396" s="411"/>
      <c r="I396" s="379"/>
      <c r="J396" s="275"/>
      <c r="K396" s="269"/>
    </row>
    <row r="397" spans="1:11" ht="25" customHeight="1" x14ac:dyDescent="0.35">
      <c r="A397" s="377" t="s">
        <v>22</v>
      </c>
      <c r="B397" s="296" t="s">
        <v>726</v>
      </c>
      <c r="C397" s="378" t="s">
        <v>727</v>
      </c>
      <c r="D397" s="275"/>
      <c r="E397" s="296" t="s">
        <v>620</v>
      </c>
      <c r="F397" s="312" t="str">
        <f>IF(E397="","",VLOOKUP(E397,'2 Pdc unico solo segmento A'!F$3:H$723,3,FALSE))</f>
        <v>Ricavi e proventi dalla prestazione di servizi</v>
      </c>
      <c r="G397" s="368"/>
      <c r="H397" s="412"/>
      <c r="I397" s="368"/>
      <c r="J397" s="275"/>
      <c r="K397" s="248"/>
    </row>
    <row r="398" spans="1:11" ht="25" customHeight="1" x14ac:dyDescent="0.35">
      <c r="A398" s="375" t="s">
        <v>19</v>
      </c>
      <c r="B398" s="295" t="s">
        <v>728</v>
      </c>
      <c r="C398" s="310" t="s">
        <v>729</v>
      </c>
      <c r="D398" s="275"/>
      <c r="E398" s="295"/>
      <c r="F398" s="376" t="str">
        <f>IF(E398="","",VLOOKUP(E398,'2 Pdc unico solo segmento A'!F$3:H$723,3,FALSE))</f>
        <v/>
      </c>
      <c r="G398" s="379"/>
      <c r="H398" s="411"/>
      <c r="I398" s="379"/>
      <c r="J398" s="275"/>
      <c r="K398" s="269"/>
    </row>
    <row r="399" spans="1:11" ht="25" customHeight="1" x14ac:dyDescent="0.35">
      <c r="A399" s="377" t="s">
        <v>22</v>
      </c>
      <c r="B399" s="296" t="s">
        <v>728</v>
      </c>
      <c r="C399" s="378" t="s">
        <v>730</v>
      </c>
      <c r="D399" s="275"/>
      <c r="E399" s="296" t="s">
        <v>620</v>
      </c>
      <c r="F399" s="312" t="str">
        <f>IF(E399="","",VLOOKUP(E399,'2 Pdc unico solo segmento A'!F$3:H$723,3,FALSE))</f>
        <v>Ricavi e proventi dalla prestazione di servizi</v>
      </c>
      <c r="G399" s="379"/>
      <c r="H399" s="412"/>
      <c r="I399" s="379"/>
      <c r="J399" s="275"/>
      <c r="K399" s="269"/>
    </row>
    <row r="400" spans="1:11" ht="25" customHeight="1" x14ac:dyDescent="0.35">
      <c r="A400" s="375" t="s">
        <v>19</v>
      </c>
      <c r="B400" s="295" t="s">
        <v>731</v>
      </c>
      <c r="C400" s="310" t="s">
        <v>732</v>
      </c>
      <c r="D400" s="275"/>
      <c r="E400" s="295"/>
      <c r="F400" s="376" t="str">
        <f>IF(E400="","",VLOOKUP(E400,'2 Pdc unico solo segmento A'!F$3:H$723,3,FALSE))</f>
        <v/>
      </c>
      <c r="G400" s="368"/>
      <c r="H400" s="411"/>
      <c r="I400" s="368"/>
      <c r="J400" s="275"/>
      <c r="K400" s="248"/>
    </row>
    <row r="401" spans="1:11" ht="25" customHeight="1" x14ac:dyDescent="0.35">
      <c r="A401" s="377" t="s">
        <v>22</v>
      </c>
      <c r="B401" s="296" t="s">
        <v>731</v>
      </c>
      <c r="C401" s="378" t="s">
        <v>733</v>
      </c>
      <c r="D401" s="275"/>
      <c r="E401" s="296" t="s">
        <v>620</v>
      </c>
      <c r="F401" s="312" t="str">
        <f>IF(E401="","",VLOOKUP(E401,'2 Pdc unico solo segmento A'!F$3:H$723,3,FALSE))</f>
        <v>Ricavi e proventi dalla prestazione di servizi</v>
      </c>
      <c r="G401" s="379"/>
      <c r="H401" s="412"/>
      <c r="I401" s="379"/>
      <c r="J401" s="275"/>
      <c r="K401" s="269"/>
    </row>
    <row r="402" spans="1:11" ht="25" customHeight="1" x14ac:dyDescent="0.35">
      <c r="A402" s="375" t="s">
        <v>19</v>
      </c>
      <c r="B402" s="295" t="s">
        <v>734</v>
      </c>
      <c r="C402" s="310" t="s">
        <v>735</v>
      </c>
      <c r="D402" s="275"/>
      <c r="E402" s="295"/>
      <c r="F402" s="376" t="str">
        <f>IF(E402="","",VLOOKUP(E402,'2 Pdc unico solo segmento A'!F$3:H$723,3,FALSE))</f>
        <v/>
      </c>
      <c r="G402" s="379"/>
      <c r="H402" s="411"/>
      <c r="I402" s="379"/>
      <c r="J402" s="275"/>
      <c r="K402" s="269"/>
    </row>
    <row r="403" spans="1:11" ht="25" customHeight="1" x14ac:dyDescent="0.35">
      <c r="A403" s="377" t="s">
        <v>22</v>
      </c>
      <c r="B403" s="296" t="s">
        <v>734</v>
      </c>
      <c r="C403" s="378" t="s">
        <v>736</v>
      </c>
      <c r="D403" s="275"/>
      <c r="E403" s="296" t="s">
        <v>620</v>
      </c>
      <c r="F403" s="312" t="str">
        <f>IF(E403="","",VLOOKUP(E403,'2 Pdc unico solo segmento A'!F$3:H$723,3,FALSE))</f>
        <v>Ricavi e proventi dalla prestazione di servizi</v>
      </c>
      <c r="G403" s="368"/>
      <c r="H403" s="412"/>
      <c r="I403" s="368"/>
      <c r="J403" s="275"/>
      <c r="K403" s="248"/>
    </row>
    <row r="404" spans="1:11" ht="25" customHeight="1" x14ac:dyDescent="0.35">
      <c r="A404" s="375" t="s">
        <v>19</v>
      </c>
      <c r="B404" s="295" t="s">
        <v>737</v>
      </c>
      <c r="C404" s="310" t="s">
        <v>738</v>
      </c>
      <c r="D404" s="275"/>
      <c r="E404" s="295"/>
      <c r="F404" s="376" t="str">
        <f>IF(E404="","",VLOOKUP(E404,'2 Pdc unico solo segmento A'!F$3:H$723,3,FALSE))</f>
        <v/>
      </c>
      <c r="G404" s="379"/>
      <c r="H404" s="411"/>
      <c r="I404" s="379"/>
      <c r="J404" s="275"/>
      <c r="K404" s="269"/>
    </row>
    <row r="405" spans="1:11" ht="25" customHeight="1" x14ac:dyDescent="0.35">
      <c r="A405" s="377" t="s">
        <v>22</v>
      </c>
      <c r="B405" s="296" t="s">
        <v>737</v>
      </c>
      <c r="C405" s="378" t="s">
        <v>739</v>
      </c>
      <c r="D405" s="275"/>
      <c r="E405" s="296" t="s">
        <v>620</v>
      </c>
      <c r="F405" s="312" t="str">
        <f>IF(E405="","",VLOOKUP(E405,'2 Pdc unico solo segmento A'!F$3:H$723,3,FALSE))</f>
        <v>Ricavi e proventi dalla prestazione di servizi</v>
      </c>
      <c r="G405" s="379"/>
      <c r="H405" s="412"/>
      <c r="I405" s="379"/>
      <c r="J405" s="275"/>
      <c r="K405" s="269"/>
    </row>
    <row r="406" spans="1:11" ht="25" customHeight="1" x14ac:dyDescent="0.35">
      <c r="A406" s="375" t="s">
        <v>19</v>
      </c>
      <c r="B406" s="295" t="s">
        <v>740</v>
      </c>
      <c r="C406" s="310" t="s">
        <v>741</v>
      </c>
      <c r="D406" s="275"/>
      <c r="E406" s="295"/>
      <c r="F406" s="376" t="str">
        <f>IF(E406="","",VLOOKUP(E406,'2 Pdc unico solo segmento A'!F$3:H$723,3,FALSE))</f>
        <v/>
      </c>
      <c r="G406" s="368"/>
      <c r="H406" s="411"/>
      <c r="I406" s="368"/>
      <c r="J406" s="275"/>
      <c r="K406" s="248"/>
    </row>
    <row r="407" spans="1:11" ht="25" customHeight="1" x14ac:dyDescent="0.35">
      <c r="A407" s="377" t="s">
        <v>22</v>
      </c>
      <c r="B407" s="296" t="s">
        <v>740</v>
      </c>
      <c r="C407" s="378" t="s">
        <v>742</v>
      </c>
      <c r="D407" s="275"/>
      <c r="E407" s="296" t="s">
        <v>620</v>
      </c>
      <c r="F407" s="312" t="str">
        <f>IF(E407="","",VLOOKUP(E407,'2 Pdc unico solo segmento A'!F$3:H$723,3,FALSE))</f>
        <v>Ricavi e proventi dalla prestazione di servizi</v>
      </c>
      <c r="G407" s="379"/>
      <c r="H407" s="412"/>
      <c r="I407" s="379"/>
      <c r="J407" s="275"/>
      <c r="K407" s="269"/>
    </row>
    <row r="408" spans="1:11" ht="25" customHeight="1" x14ac:dyDescent="0.35">
      <c r="A408" s="375" t="s">
        <v>19</v>
      </c>
      <c r="B408" s="295" t="s">
        <v>743</v>
      </c>
      <c r="C408" s="310" t="s">
        <v>744</v>
      </c>
      <c r="D408" s="275"/>
      <c r="E408" s="295"/>
      <c r="F408" s="376" t="str">
        <f>IF(E408="","",VLOOKUP(E408,'2 Pdc unico solo segmento A'!F$3:H$723,3,FALSE))</f>
        <v/>
      </c>
      <c r="G408" s="379"/>
      <c r="H408" s="411"/>
      <c r="I408" s="379"/>
      <c r="J408" s="275"/>
      <c r="K408" s="269"/>
    </row>
    <row r="409" spans="1:11" ht="25" customHeight="1" x14ac:dyDescent="0.35">
      <c r="A409" s="377" t="s">
        <v>22</v>
      </c>
      <c r="B409" s="296" t="s">
        <v>743</v>
      </c>
      <c r="C409" s="378" t="s">
        <v>745</v>
      </c>
      <c r="D409" s="275"/>
      <c r="E409" s="296" t="s">
        <v>620</v>
      </c>
      <c r="F409" s="312" t="str">
        <f>IF(E409="","",VLOOKUP(E409,'2 Pdc unico solo segmento A'!F$3:H$723,3,FALSE))</f>
        <v>Ricavi e proventi dalla prestazione di servizi</v>
      </c>
      <c r="G409" s="379"/>
      <c r="H409" s="412"/>
      <c r="I409" s="379"/>
      <c r="J409" s="275"/>
      <c r="K409" s="269"/>
    </row>
    <row r="410" spans="1:11" ht="25" customHeight="1" x14ac:dyDescent="0.35">
      <c r="A410" s="369" t="s">
        <v>13</v>
      </c>
      <c r="B410" s="370" t="s">
        <v>746</v>
      </c>
      <c r="C410" s="371" t="s">
        <v>747</v>
      </c>
      <c r="D410" s="275"/>
      <c r="E410" s="370"/>
      <c r="F410" s="372" t="str">
        <f>IF(E410="","",VLOOKUP(E410,'2 Pdc unico solo segmento A'!F$3:H$723,3,FALSE))</f>
        <v/>
      </c>
      <c r="G410" s="379"/>
      <c r="H410" s="409"/>
      <c r="I410" s="379"/>
      <c r="J410" s="275"/>
      <c r="K410" s="269"/>
    </row>
    <row r="411" spans="1:11" ht="25" customHeight="1" x14ac:dyDescent="0.35">
      <c r="A411" s="373" t="s">
        <v>16</v>
      </c>
      <c r="B411" s="294" t="s">
        <v>748</v>
      </c>
      <c r="C411" s="309" t="s">
        <v>749</v>
      </c>
      <c r="D411" s="275"/>
      <c r="E411" s="294"/>
      <c r="F411" s="374" t="str">
        <f>IF(E411="","",VLOOKUP(E411,'2 Pdc unico solo segmento A'!F$3:H$723,3,FALSE))</f>
        <v/>
      </c>
      <c r="G411" s="368"/>
      <c r="H411" s="410"/>
      <c r="I411" s="368"/>
      <c r="J411" s="275"/>
      <c r="K411" s="248"/>
    </row>
    <row r="412" spans="1:11" ht="25" customHeight="1" x14ac:dyDescent="0.35">
      <c r="A412" s="375" t="s">
        <v>19</v>
      </c>
      <c r="B412" s="295" t="s">
        <v>750</v>
      </c>
      <c r="C412" s="310" t="s">
        <v>751</v>
      </c>
      <c r="D412" s="275"/>
      <c r="E412" s="295"/>
      <c r="F412" s="376" t="str">
        <f>IF(E412="","",VLOOKUP(E412,'2 Pdc unico solo segmento A'!F$3:H$723,3,FALSE))</f>
        <v/>
      </c>
      <c r="G412" s="379"/>
      <c r="H412" s="411"/>
      <c r="I412" s="379"/>
      <c r="J412" s="275"/>
      <c r="K412" s="269"/>
    </row>
    <row r="413" spans="1:11" ht="25" customHeight="1" x14ac:dyDescent="0.35">
      <c r="A413" s="377" t="s">
        <v>22</v>
      </c>
      <c r="B413" s="296" t="s">
        <v>750</v>
      </c>
      <c r="C413" s="378" t="s">
        <v>752</v>
      </c>
      <c r="D413" s="275"/>
      <c r="E413" s="296" t="s">
        <v>194</v>
      </c>
      <c r="F413" s="312" t="str">
        <f>IF(E413="","",VLOOKUP(E413,'2 Pdc unico solo segmento A'!F$3:H$723,3,FALSE))</f>
        <v>Altri proventi e ricavi diversi</v>
      </c>
      <c r="G413" s="379"/>
      <c r="H413" s="412"/>
      <c r="I413" s="379"/>
      <c r="J413" s="275"/>
      <c r="K413" s="269"/>
    </row>
    <row r="414" spans="1:11" ht="25" customHeight="1" x14ac:dyDescent="0.35">
      <c r="A414" s="375" t="s">
        <v>19</v>
      </c>
      <c r="B414" s="295" t="s">
        <v>753</v>
      </c>
      <c r="C414" s="310" t="s">
        <v>754</v>
      </c>
      <c r="D414" s="275"/>
      <c r="E414" s="295"/>
      <c r="F414" s="376" t="str">
        <f>IF(E414="","",VLOOKUP(E414,'2 Pdc unico solo segmento A'!F$3:H$723,3,FALSE))</f>
        <v/>
      </c>
      <c r="G414" s="368"/>
      <c r="H414" s="411"/>
      <c r="I414" s="368"/>
      <c r="J414" s="275"/>
      <c r="K414" s="248"/>
    </row>
    <row r="415" spans="1:11" ht="25" customHeight="1" x14ac:dyDescent="0.35">
      <c r="A415" s="377" t="s">
        <v>22</v>
      </c>
      <c r="B415" s="296" t="s">
        <v>753</v>
      </c>
      <c r="C415" s="378" t="s">
        <v>755</v>
      </c>
      <c r="D415" s="275"/>
      <c r="E415" s="296" t="s">
        <v>194</v>
      </c>
      <c r="F415" s="312" t="str">
        <f>IF(E415="","",VLOOKUP(E415,'2 Pdc unico solo segmento A'!F$3:H$723,3,FALSE))</f>
        <v>Altri proventi e ricavi diversi</v>
      </c>
      <c r="G415" s="368"/>
      <c r="H415" s="412"/>
      <c r="I415" s="368"/>
      <c r="J415" s="275"/>
      <c r="K415" s="248"/>
    </row>
    <row r="416" spans="1:11" ht="25" customHeight="1" x14ac:dyDescent="0.35">
      <c r="A416" s="375" t="s">
        <v>19</v>
      </c>
      <c r="B416" s="295" t="s">
        <v>756</v>
      </c>
      <c r="C416" s="310" t="s">
        <v>757</v>
      </c>
      <c r="D416" s="275"/>
      <c r="E416" s="295"/>
      <c r="F416" s="376" t="str">
        <f>IF(E416="","",VLOOKUP(E416,'2 Pdc unico solo segmento A'!F$3:H$723,3,FALSE))</f>
        <v/>
      </c>
      <c r="G416" s="368"/>
      <c r="H416" s="411"/>
      <c r="I416" s="368"/>
      <c r="J416" s="275"/>
      <c r="K416" s="248"/>
    </row>
    <row r="417" spans="1:11" ht="25" customHeight="1" x14ac:dyDescent="0.35">
      <c r="A417" s="377" t="s">
        <v>22</v>
      </c>
      <c r="B417" s="296" t="s">
        <v>756</v>
      </c>
      <c r="C417" s="378" t="s">
        <v>758</v>
      </c>
      <c r="D417" s="275"/>
      <c r="E417" s="296" t="s">
        <v>194</v>
      </c>
      <c r="F417" s="312" t="str">
        <f>IF(E417="","",VLOOKUP(E417,'2 Pdc unico solo segmento A'!F$3:H$723,3,FALSE))</f>
        <v>Altri proventi e ricavi diversi</v>
      </c>
      <c r="G417" s="368"/>
      <c r="H417" s="412"/>
      <c r="I417" s="368"/>
      <c r="J417" s="275"/>
      <c r="K417" s="248"/>
    </row>
    <row r="418" spans="1:11" ht="25" customHeight="1" x14ac:dyDescent="0.35">
      <c r="A418" s="373" t="s">
        <v>16</v>
      </c>
      <c r="B418" s="294" t="s">
        <v>759</v>
      </c>
      <c r="C418" s="309" t="s">
        <v>760</v>
      </c>
      <c r="D418" s="275"/>
      <c r="E418" s="294"/>
      <c r="F418" s="374" t="str">
        <f>IF(E418="","",VLOOKUP(E418,'2 Pdc unico solo segmento A'!F$3:H$723,3,FALSE))</f>
        <v/>
      </c>
      <c r="G418" s="379"/>
      <c r="H418" s="410"/>
      <c r="I418" s="379"/>
      <c r="J418" s="275"/>
      <c r="K418" s="269"/>
    </row>
    <row r="419" spans="1:11" ht="25" customHeight="1" x14ac:dyDescent="0.35">
      <c r="A419" s="375" t="s">
        <v>19</v>
      </c>
      <c r="B419" s="295" t="s">
        <v>761</v>
      </c>
      <c r="C419" s="310" t="s">
        <v>762</v>
      </c>
      <c r="D419" s="275"/>
      <c r="E419" s="295"/>
      <c r="F419" s="376" t="str">
        <f>IF(E419="","",VLOOKUP(E419,'2 Pdc unico solo segmento A'!F$3:H$723,3,FALSE))</f>
        <v/>
      </c>
      <c r="G419" s="379"/>
      <c r="H419" s="411"/>
      <c r="I419" s="379"/>
      <c r="J419" s="275"/>
      <c r="K419" s="269"/>
    </row>
    <row r="420" spans="1:11" ht="25" customHeight="1" x14ac:dyDescent="0.35">
      <c r="A420" s="377" t="s">
        <v>22</v>
      </c>
      <c r="B420" s="296" t="s">
        <v>761</v>
      </c>
      <c r="C420" s="378" t="s">
        <v>763</v>
      </c>
      <c r="D420" s="275"/>
      <c r="E420" s="296" t="s">
        <v>194</v>
      </c>
      <c r="F420" s="312" t="str">
        <f>IF(E420="","",VLOOKUP(E420,'2 Pdc unico solo segmento A'!F$3:H$723,3,FALSE))</f>
        <v>Altri proventi e ricavi diversi</v>
      </c>
      <c r="G420" s="368"/>
      <c r="H420" s="412"/>
      <c r="I420" s="368"/>
      <c r="J420" s="275"/>
      <c r="K420" s="248"/>
    </row>
    <row r="421" spans="1:11" ht="25" customHeight="1" x14ac:dyDescent="0.35">
      <c r="A421" s="375" t="s">
        <v>19</v>
      </c>
      <c r="B421" s="297" t="s">
        <v>764</v>
      </c>
      <c r="C421" s="310" t="s">
        <v>765</v>
      </c>
      <c r="D421" s="275"/>
      <c r="E421" s="295"/>
      <c r="F421" s="376" t="str">
        <f>IF(E421="","",VLOOKUP(E421,'2 Pdc unico solo segmento A'!F$3:H$723,3,FALSE))</f>
        <v/>
      </c>
      <c r="G421" s="379"/>
      <c r="H421" s="411"/>
      <c r="I421" s="379"/>
      <c r="J421" s="275"/>
      <c r="K421" s="269"/>
    </row>
    <row r="422" spans="1:11" ht="25" customHeight="1" x14ac:dyDescent="0.35">
      <c r="A422" s="377" t="s">
        <v>22</v>
      </c>
      <c r="B422" s="299" t="s">
        <v>766</v>
      </c>
      <c r="C422" s="378" t="s">
        <v>767</v>
      </c>
      <c r="D422" s="275"/>
      <c r="E422" s="296" t="s">
        <v>194</v>
      </c>
      <c r="F422" s="312" t="str">
        <f>IF(E422="","",VLOOKUP(E422,'2 Pdc unico solo segmento A'!F$3:H$723,3,FALSE))</f>
        <v>Altri proventi e ricavi diversi</v>
      </c>
      <c r="G422" s="379"/>
      <c r="H422" s="412"/>
      <c r="I422" s="379"/>
      <c r="J422" s="275"/>
      <c r="K422" s="269"/>
    </row>
    <row r="423" spans="1:11" ht="25" customHeight="1" x14ac:dyDescent="0.35">
      <c r="A423" s="375" t="s">
        <v>19</v>
      </c>
      <c r="B423" s="295" t="s">
        <v>768</v>
      </c>
      <c r="C423" s="310" t="s">
        <v>769</v>
      </c>
      <c r="D423" s="275"/>
      <c r="E423" s="295"/>
      <c r="F423" s="376" t="str">
        <f>IF(E423="","",VLOOKUP(E423,'2 Pdc unico solo segmento A'!F$3:H$723,3,FALSE))</f>
        <v/>
      </c>
      <c r="G423" s="368"/>
      <c r="H423" s="411"/>
      <c r="I423" s="368"/>
      <c r="J423" s="275"/>
      <c r="K423" s="248"/>
    </row>
    <row r="424" spans="1:11" ht="25" customHeight="1" x14ac:dyDescent="0.35">
      <c r="A424" s="377" t="s">
        <v>22</v>
      </c>
      <c r="B424" s="296" t="s">
        <v>768</v>
      </c>
      <c r="C424" s="378" t="s">
        <v>770</v>
      </c>
      <c r="D424" s="275"/>
      <c r="E424" s="296" t="s">
        <v>194</v>
      </c>
      <c r="F424" s="312" t="str">
        <f>IF(E424="","",VLOOKUP(E424,'2 Pdc unico solo segmento A'!F$3:H$723,3,FALSE))</f>
        <v>Altri proventi e ricavi diversi</v>
      </c>
      <c r="G424" s="368"/>
      <c r="H424" s="412"/>
      <c r="I424" s="368"/>
      <c r="J424" s="275"/>
      <c r="K424" s="248"/>
    </row>
    <row r="425" spans="1:11" ht="25" customHeight="1" x14ac:dyDescent="0.35">
      <c r="A425" s="382" t="s">
        <v>10</v>
      </c>
      <c r="B425" s="366" t="s">
        <v>771</v>
      </c>
      <c r="C425" s="367" t="s">
        <v>772</v>
      </c>
      <c r="D425" s="275"/>
      <c r="E425" s="366"/>
      <c r="F425" s="365" t="str">
        <f>IF(E425="","",VLOOKUP(E425,'2 Pdc unico solo segmento A'!F$3:H$723,3,FALSE))</f>
        <v/>
      </c>
      <c r="G425" s="379"/>
      <c r="H425" s="413"/>
      <c r="I425" s="379"/>
      <c r="J425" s="275"/>
      <c r="K425" s="269"/>
    </row>
    <row r="426" spans="1:11" ht="25" customHeight="1" x14ac:dyDescent="0.35">
      <c r="A426" s="369" t="s">
        <v>13</v>
      </c>
      <c r="B426" s="370" t="s">
        <v>773</v>
      </c>
      <c r="C426" s="371" t="s">
        <v>774</v>
      </c>
      <c r="D426" s="275"/>
      <c r="E426" s="370"/>
      <c r="F426" s="372" t="str">
        <f>IF(E426="","",VLOOKUP(E426,'2 Pdc unico solo segmento A'!F$3:H$723,3,FALSE))</f>
        <v/>
      </c>
      <c r="G426" s="379"/>
      <c r="H426" s="409"/>
      <c r="I426" s="379"/>
      <c r="J426" s="275"/>
      <c r="K426" s="269"/>
    </row>
    <row r="427" spans="1:11" ht="25" customHeight="1" x14ac:dyDescent="0.35">
      <c r="A427" s="373" t="s">
        <v>16</v>
      </c>
      <c r="B427" s="294" t="s">
        <v>775</v>
      </c>
      <c r="C427" s="309" t="s">
        <v>776</v>
      </c>
      <c r="D427" s="275"/>
      <c r="E427" s="294"/>
      <c r="F427" s="374" t="str">
        <f>IF(E427="","",VLOOKUP(E427,'2 Pdc unico solo segmento A'!F$3:H$723,3,FALSE))</f>
        <v/>
      </c>
      <c r="G427" s="379"/>
      <c r="H427" s="410"/>
      <c r="I427" s="379"/>
      <c r="J427" s="275"/>
      <c r="K427" s="269"/>
    </row>
    <row r="428" spans="1:11" ht="25" customHeight="1" x14ac:dyDescent="0.35">
      <c r="A428" s="375" t="s">
        <v>19</v>
      </c>
      <c r="B428" s="295" t="s">
        <v>777</v>
      </c>
      <c r="C428" s="310" t="s">
        <v>778</v>
      </c>
      <c r="D428" s="275"/>
      <c r="E428" s="295"/>
      <c r="F428" s="376" t="str">
        <f>IF(E428="","",VLOOKUP(E428,'2 Pdc unico solo segmento A'!F$3:H$723,3,FALSE))</f>
        <v/>
      </c>
      <c r="G428" s="379"/>
      <c r="H428" s="411"/>
      <c r="I428" s="379"/>
      <c r="J428" s="275"/>
      <c r="K428" s="269"/>
    </row>
    <row r="429" spans="1:11" ht="25" customHeight="1" x14ac:dyDescent="0.35">
      <c r="A429" s="377" t="s">
        <v>22</v>
      </c>
      <c r="B429" s="296" t="s">
        <v>779</v>
      </c>
      <c r="C429" s="378" t="s">
        <v>780</v>
      </c>
      <c r="D429" s="275"/>
      <c r="E429" s="296" t="s">
        <v>781</v>
      </c>
      <c r="F429" s="312" t="str">
        <f>IF(E429="","",VLOOKUP(E429,'2 Pdc unico solo segmento A'!F$3:H$723,3,FALSE))</f>
        <v>Trasferimenti attivi in conto esercizio</v>
      </c>
      <c r="G429" s="368"/>
      <c r="H429" s="412"/>
      <c r="I429" s="368"/>
      <c r="J429" s="275"/>
      <c r="K429" s="248"/>
    </row>
    <row r="430" spans="1:11" ht="25" customHeight="1" x14ac:dyDescent="0.35">
      <c r="A430" s="377" t="s">
        <v>22</v>
      </c>
      <c r="B430" s="296" t="s">
        <v>782</v>
      </c>
      <c r="C430" s="378" t="s">
        <v>783</v>
      </c>
      <c r="D430" s="275"/>
      <c r="E430" s="296" t="s">
        <v>781</v>
      </c>
      <c r="F430" s="312" t="str">
        <f>IF(E430="","",VLOOKUP(E430,'2 Pdc unico solo segmento A'!F$3:H$723,3,FALSE))</f>
        <v>Trasferimenti attivi in conto esercizio</v>
      </c>
      <c r="G430" s="379"/>
      <c r="H430" s="412"/>
      <c r="I430" s="379"/>
      <c r="J430" s="275"/>
      <c r="K430" s="269"/>
    </row>
    <row r="431" spans="1:11" ht="25" customHeight="1" x14ac:dyDescent="0.35">
      <c r="A431" s="377" t="s">
        <v>22</v>
      </c>
      <c r="B431" s="296" t="s">
        <v>784</v>
      </c>
      <c r="C431" s="378" t="s">
        <v>785</v>
      </c>
      <c r="D431" s="275"/>
      <c r="E431" s="296" t="s">
        <v>781</v>
      </c>
      <c r="F431" s="312" t="str">
        <f>IF(E431="","",VLOOKUP(E431,'2 Pdc unico solo segmento A'!F$3:H$723,3,FALSE))</f>
        <v>Trasferimenti attivi in conto esercizio</v>
      </c>
      <c r="G431" s="379"/>
      <c r="H431" s="412"/>
      <c r="I431" s="379"/>
      <c r="J431" s="275"/>
      <c r="K431" s="269"/>
    </row>
    <row r="432" spans="1:11" ht="25" customHeight="1" x14ac:dyDescent="0.35">
      <c r="A432" s="377" t="s">
        <v>22</v>
      </c>
      <c r="B432" s="296" t="s">
        <v>786</v>
      </c>
      <c r="C432" s="378" t="s">
        <v>787</v>
      </c>
      <c r="D432" s="380"/>
      <c r="E432" s="296" t="s">
        <v>781</v>
      </c>
      <c r="F432" s="312" t="str">
        <f>IF(E432="","",VLOOKUP(E432,'2 Pdc unico solo segmento A'!F$3:H$723,3,FALSE))</f>
        <v>Trasferimenti attivi in conto esercizio</v>
      </c>
      <c r="G432" s="381"/>
      <c r="H432" s="412"/>
      <c r="I432" s="381"/>
      <c r="J432" s="380"/>
      <c r="K432" s="274"/>
    </row>
    <row r="433" spans="1:11" ht="25" customHeight="1" x14ac:dyDescent="0.35">
      <c r="A433" s="377" t="s">
        <v>22</v>
      </c>
      <c r="B433" s="296" t="s">
        <v>788</v>
      </c>
      <c r="C433" s="378" t="s">
        <v>789</v>
      </c>
      <c r="D433" s="380"/>
      <c r="E433" s="296" t="s">
        <v>781</v>
      </c>
      <c r="F433" s="312" t="str">
        <f>IF(E433="","",VLOOKUP(E433,'2 Pdc unico solo segmento A'!F$3:H$723,3,FALSE))</f>
        <v>Trasferimenti attivi in conto esercizio</v>
      </c>
      <c r="G433" s="381"/>
      <c r="H433" s="412"/>
      <c r="I433" s="381"/>
      <c r="J433" s="380"/>
      <c r="K433" s="273"/>
    </row>
    <row r="434" spans="1:11" ht="25" customHeight="1" x14ac:dyDescent="0.35">
      <c r="A434" s="377" t="s">
        <v>22</v>
      </c>
      <c r="B434" s="296" t="s">
        <v>790</v>
      </c>
      <c r="C434" s="378" t="s">
        <v>791</v>
      </c>
      <c r="D434" s="380"/>
      <c r="E434" s="296" t="s">
        <v>781</v>
      </c>
      <c r="F434" s="312" t="str">
        <f>IF(E434="","",VLOOKUP(E434,'2 Pdc unico solo segmento A'!F$3:H$723,3,FALSE))</f>
        <v>Trasferimenti attivi in conto esercizio</v>
      </c>
      <c r="G434" s="381"/>
      <c r="H434" s="412"/>
      <c r="I434" s="381"/>
      <c r="J434" s="380"/>
      <c r="K434" s="273"/>
    </row>
    <row r="435" spans="1:11" ht="25" customHeight="1" x14ac:dyDescent="0.35">
      <c r="A435" s="377" t="s">
        <v>22</v>
      </c>
      <c r="B435" s="296" t="s">
        <v>792</v>
      </c>
      <c r="C435" s="378" t="s">
        <v>793</v>
      </c>
      <c r="D435" s="380"/>
      <c r="E435" s="296" t="s">
        <v>781</v>
      </c>
      <c r="F435" s="312" t="str">
        <f>IF(E435="","",VLOOKUP(E435,'2 Pdc unico solo segmento A'!F$3:H$723,3,FALSE))</f>
        <v>Trasferimenti attivi in conto esercizio</v>
      </c>
      <c r="G435" s="381"/>
      <c r="H435" s="412"/>
      <c r="I435" s="381"/>
      <c r="J435" s="380"/>
      <c r="K435" s="273"/>
    </row>
    <row r="436" spans="1:11" ht="25" customHeight="1" x14ac:dyDescent="0.35">
      <c r="A436" s="377" t="s">
        <v>22</v>
      </c>
      <c r="B436" s="296" t="s">
        <v>794</v>
      </c>
      <c r="C436" s="378" t="s">
        <v>795</v>
      </c>
      <c r="D436" s="380"/>
      <c r="E436" s="296" t="s">
        <v>781</v>
      </c>
      <c r="F436" s="312" t="str">
        <f>IF(E436="","",VLOOKUP(E436,'2 Pdc unico solo segmento A'!F$3:H$723,3,FALSE))</f>
        <v>Trasferimenti attivi in conto esercizio</v>
      </c>
      <c r="G436" s="381"/>
      <c r="H436" s="412"/>
      <c r="I436" s="381"/>
      <c r="J436" s="380"/>
      <c r="K436" s="273"/>
    </row>
    <row r="437" spans="1:11" ht="25" customHeight="1" x14ac:dyDescent="0.35">
      <c r="A437" s="377" t="s">
        <v>22</v>
      </c>
      <c r="B437" s="296" t="s">
        <v>796</v>
      </c>
      <c r="C437" s="378" t="s">
        <v>797</v>
      </c>
      <c r="D437" s="380"/>
      <c r="E437" s="296" t="s">
        <v>781</v>
      </c>
      <c r="F437" s="312" t="str">
        <f>IF(E437="","",VLOOKUP(E437,'2 Pdc unico solo segmento A'!F$3:H$723,3,FALSE))</f>
        <v>Trasferimenti attivi in conto esercizio</v>
      </c>
      <c r="G437" s="381"/>
      <c r="H437" s="412"/>
      <c r="I437" s="381"/>
      <c r="J437" s="380"/>
      <c r="K437" s="273"/>
    </row>
    <row r="438" spans="1:11" ht="25" customHeight="1" x14ac:dyDescent="0.35">
      <c r="A438" s="377" t="s">
        <v>22</v>
      </c>
      <c r="B438" s="296" t="s">
        <v>798</v>
      </c>
      <c r="C438" s="378" t="s">
        <v>799</v>
      </c>
      <c r="D438" s="380"/>
      <c r="E438" s="296" t="s">
        <v>781</v>
      </c>
      <c r="F438" s="312" t="str">
        <f>IF(E438="","",VLOOKUP(E438,'2 Pdc unico solo segmento A'!F$3:H$723,3,FALSE))</f>
        <v>Trasferimenti attivi in conto esercizio</v>
      </c>
      <c r="G438" s="381"/>
      <c r="H438" s="412"/>
      <c r="I438" s="381"/>
      <c r="J438" s="380"/>
      <c r="K438" s="273"/>
    </row>
    <row r="439" spans="1:11" ht="25" customHeight="1" x14ac:dyDescent="0.35">
      <c r="A439" s="377" t="s">
        <v>22</v>
      </c>
      <c r="B439" s="296" t="s">
        <v>800</v>
      </c>
      <c r="C439" s="378" t="s">
        <v>801</v>
      </c>
      <c r="D439" s="380"/>
      <c r="E439" s="296" t="s">
        <v>781</v>
      </c>
      <c r="F439" s="312" t="str">
        <f>IF(E439="","",VLOOKUP(E439,'2 Pdc unico solo segmento A'!F$3:H$723,3,FALSE))</f>
        <v>Trasferimenti attivi in conto esercizio</v>
      </c>
      <c r="G439" s="381"/>
      <c r="H439" s="412"/>
      <c r="I439" s="381"/>
      <c r="J439" s="380"/>
      <c r="K439" s="273"/>
    </row>
    <row r="440" spans="1:11" ht="25" customHeight="1" x14ac:dyDescent="0.35">
      <c r="A440" s="377" t="s">
        <v>22</v>
      </c>
      <c r="B440" s="296" t="s">
        <v>802</v>
      </c>
      <c r="C440" s="378" t="s">
        <v>803</v>
      </c>
      <c r="D440" s="380"/>
      <c r="E440" s="296" t="s">
        <v>781</v>
      </c>
      <c r="F440" s="312" t="str">
        <f>IF(E440="","",VLOOKUP(E440,'2 Pdc unico solo segmento A'!F$3:H$723,3,FALSE))</f>
        <v>Trasferimenti attivi in conto esercizio</v>
      </c>
      <c r="G440" s="381"/>
      <c r="H440" s="412"/>
      <c r="I440" s="381"/>
      <c r="J440" s="380"/>
      <c r="K440" s="273"/>
    </row>
    <row r="441" spans="1:11" ht="25" customHeight="1" x14ac:dyDescent="0.35">
      <c r="A441" s="377" t="s">
        <v>22</v>
      </c>
      <c r="B441" s="296" t="s">
        <v>804</v>
      </c>
      <c r="C441" s="378" t="s">
        <v>805</v>
      </c>
      <c r="D441" s="275"/>
      <c r="E441" s="296" t="s">
        <v>781</v>
      </c>
      <c r="F441" s="312" t="str">
        <f>IF(E441="","",VLOOKUP(E441,'2 Pdc unico solo segmento A'!F$3:H$723,3,FALSE))</f>
        <v>Trasferimenti attivi in conto esercizio</v>
      </c>
      <c r="G441" s="368"/>
      <c r="H441" s="412"/>
      <c r="I441" s="368"/>
      <c r="J441" s="275"/>
      <c r="K441" s="248"/>
    </row>
    <row r="442" spans="1:11" ht="25" customHeight="1" x14ac:dyDescent="0.35">
      <c r="A442" s="377" t="s">
        <v>22</v>
      </c>
      <c r="B442" s="296" t="s">
        <v>806</v>
      </c>
      <c r="C442" s="378" t="s">
        <v>807</v>
      </c>
      <c r="D442" s="275"/>
      <c r="E442" s="296" t="s">
        <v>781</v>
      </c>
      <c r="F442" s="312" t="str">
        <f>IF(E442="","",VLOOKUP(E442,'2 Pdc unico solo segmento A'!F$3:H$723,3,FALSE))</f>
        <v>Trasferimenti attivi in conto esercizio</v>
      </c>
      <c r="G442" s="379"/>
      <c r="H442" s="412"/>
      <c r="I442" s="379"/>
      <c r="J442" s="275"/>
      <c r="K442" s="269"/>
    </row>
    <row r="443" spans="1:11" ht="25" customHeight="1" x14ac:dyDescent="0.35">
      <c r="A443" s="377" t="s">
        <v>22</v>
      </c>
      <c r="B443" s="296" t="s">
        <v>808</v>
      </c>
      <c r="C443" s="378" t="s">
        <v>809</v>
      </c>
      <c r="D443" s="275"/>
      <c r="E443" s="296" t="s">
        <v>781</v>
      </c>
      <c r="F443" s="312" t="str">
        <f>IF(E443="","",VLOOKUP(E443,'2 Pdc unico solo segmento A'!F$3:H$723,3,FALSE))</f>
        <v>Trasferimenti attivi in conto esercizio</v>
      </c>
      <c r="G443" s="379"/>
      <c r="H443" s="412"/>
      <c r="I443" s="379"/>
      <c r="J443" s="275"/>
      <c r="K443" s="269"/>
    </row>
    <row r="444" spans="1:11" ht="25" customHeight="1" x14ac:dyDescent="0.35">
      <c r="A444" s="375" t="s">
        <v>19</v>
      </c>
      <c r="B444" s="295" t="s">
        <v>810</v>
      </c>
      <c r="C444" s="310" t="s">
        <v>811</v>
      </c>
      <c r="D444" s="275"/>
      <c r="E444" s="295"/>
      <c r="F444" s="376" t="str">
        <f>IF(E444="","",VLOOKUP(E444,'2 Pdc unico solo segmento A'!F$3:H$723,3,FALSE))</f>
        <v/>
      </c>
      <c r="G444" s="368"/>
      <c r="H444" s="411"/>
      <c r="I444" s="368"/>
      <c r="J444" s="275"/>
      <c r="K444" s="248"/>
    </row>
    <row r="445" spans="1:11" ht="25" customHeight="1" x14ac:dyDescent="0.35">
      <c r="A445" s="377" t="s">
        <v>22</v>
      </c>
      <c r="B445" s="296" t="s">
        <v>812</v>
      </c>
      <c r="C445" s="378" t="s">
        <v>813</v>
      </c>
      <c r="D445" s="275"/>
      <c r="E445" s="296" t="s">
        <v>781</v>
      </c>
      <c r="F445" s="312" t="str">
        <f>IF(E445="","",VLOOKUP(E445,'2 Pdc unico solo segmento A'!F$3:H$723,3,FALSE))</f>
        <v>Trasferimenti attivi in conto esercizio</v>
      </c>
      <c r="G445" s="368"/>
      <c r="H445" s="412"/>
      <c r="I445" s="368"/>
      <c r="J445" s="275"/>
      <c r="K445" s="248"/>
    </row>
    <row r="446" spans="1:11" ht="25" customHeight="1" x14ac:dyDescent="0.35">
      <c r="A446" s="377" t="s">
        <v>22</v>
      </c>
      <c r="B446" s="296" t="s">
        <v>814</v>
      </c>
      <c r="C446" s="378" t="s">
        <v>815</v>
      </c>
      <c r="D446" s="275"/>
      <c r="E446" s="296" t="s">
        <v>781</v>
      </c>
      <c r="F446" s="312" t="str">
        <f>IF(E446="","",VLOOKUP(E446,'2 Pdc unico solo segmento A'!F$3:H$723,3,FALSE))</f>
        <v>Trasferimenti attivi in conto esercizio</v>
      </c>
      <c r="G446" s="379"/>
      <c r="H446" s="412"/>
      <c r="I446" s="379"/>
      <c r="J446" s="275"/>
      <c r="K446" s="269"/>
    </row>
    <row r="447" spans="1:11" ht="25" customHeight="1" x14ac:dyDescent="0.35">
      <c r="A447" s="377" t="s">
        <v>22</v>
      </c>
      <c r="B447" s="296" t="s">
        <v>816</v>
      </c>
      <c r="C447" s="378" t="s">
        <v>817</v>
      </c>
      <c r="D447" s="275"/>
      <c r="E447" s="296" t="s">
        <v>781</v>
      </c>
      <c r="F447" s="312" t="str">
        <f>IF(E447="","",VLOOKUP(E447,'2 Pdc unico solo segmento A'!F$3:H$723,3,FALSE))</f>
        <v>Trasferimenti attivi in conto esercizio</v>
      </c>
      <c r="G447" s="379"/>
      <c r="H447" s="412"/>
      <c r="I447" s="379"/>
      <c r="J447" s="275"/>
      <c r="K447" s="269"/>
    </row>
    <row r="448" spans="1:11" ht="25" customHeight="1" x14ac:dyDescent="0.35">
      <c r="A448" s="377" t="s">
        <v>22</v>
      </c>
      <c r="B448" s="296" t="s">
        <v>818</v>
      </c>
      <c r="C448" s="378" t="s">
        <v>819</v>
      </c>
      <c r="D448" s="275"/>
      <c r="E448" s="296" t="s">
        <v>781</v>
      </c>
      <c r="F448" s="312" t="str">
        <f>IF(E448="","",VLOOKUP(E448,'2 Pdc unico solo segmento A'!F$3:H$723,3,FALSE))</f>
        <v>Trasferimenti attivi in conto esercizio</v>
      </c>
      <c r="G448" s="368"/>
      <c r="H448" s="412"/>
      <c r="I448" s="368"/>
      <c r="J448" s="275"/>
      <c r="K448" s="248"/>
    </row>
    <row r="449" spans="1:11" ht="25" customHeight="1" x14ac:dyDescent="0.35">
      <c r="A449" s="377" t="s">
        <v>22</v>
      </c>
      <c r="B449" s="296" t="s">
        <v>820</v>
      </c>
      <c r="C449" s="378" t="s">
        <v>821</v>
      </c>
      <c r="D449" s="275"/>
      <c r="E449" s="296" t="s">
        <v>781</v>
      </c>
      <c r="F449" s="312" t="str">
        <f>IF(E449="","",VLOOKUP(E449,'2 Pdc unico solo segmento A'!F$3:H$723,3,FALSE))</f>
        <v>Trasferimenti attivi in conto esercizio</v>
      </c>
      <c r="G449" s="379"/>
      <c r="H449" s="412"/>
      <c r="I449" s="379"/>
      <c r="J449" s="275"/>
      <c r="K449" s="269"/>
    </row>
    <row r="450" spans="1:11" ht="25" customHeight="1" x14ac:dyDescent="0.35">
      <c r="A450" s="377" t="s">
        <v>22</v>
      </c>
      <c r="B450" s="296" t="s">
        <v>822</v>
      </c>
      <c r="C450" s="378" t="s">
        <v>823</v>
      </c>
      <c r="D450" s="275"/>
      <c r="E450" s="296" t="s">
        <v>781</v>
      </c>
      <c r="F450" s="312" t="str">
        <f>IF(E450="","",VLOOKUP(E450,'2 Pdc unico solo segmento A'!F$3:H$723,3,FALSE))</f>
        <v>Trasferimenti attivi in conto esercizio</v>
      </c>
      <c r="G450" s="379"/>
      <c r="H450" s="412"/>
      <c r="I450" s="379"/>
      <c r="J450" s="275"/>
      <c r="K450" s="269"/>
    </row>
    <row r="451" spans="1:11" ht="25" customHeight="1" x14ac:dyDescent="0.35">
      <c r="A451" s="377" t="s">
        <v>22</v>
      </c>
      <c r="B451" s="296" t="s">
        <v>824</v>
      </c>
      <c r="C451" s="378" t="s">
        <v>825</v>
      </c>
      <c r="D451" s="275"/>
      <c r="E451" s="296" t="s">
        <v>781</v>
      </c>
      <c r="F451" s="312" t="str">
        <f>IF(E451="","",VLOOKUP(E451,'2 Pdc unico solo segmento A'!F$3:H$723,3,FALSE))</f>
        <v>Trasferimenti attivi in conto esercizio</v>
      </c>
      <c r="G451" s="379"/>
      <c r="H451" s="412"/>
      <c r="I451" s="379"/>
      <c r="J451" s="275"/>
      <c r="K451" s="269"/>
    </row>
    <row r="452" spans="1:11" ht="25" customHeight="1" x14ac:dyDescent="0.35">
      <c r="A452" s="377" t="s">
        <v>22</v>
      </c>
      <c r="B452" s="296" t="s">
        <v>826</v>
      </c>
      <c r="C452" s="378" t="s">
        <v>827</v>
      </c>
      <c r="D452" s="275"/>
      <c r="E452" s="296" t="s">
        <v>781</v>
      </c>
      <c r="F452" s="312" t="str">
        <f>IF(E452="","",VLOOKUP(E452,'2 Pdc unico solo segmento A'!F$3:H$723,3,FALSE))</f>
        <v>Trasferimenti attivi in conto esercizio</v>
      </c>
      <c r="G452" s="379"/>
      <c r="H452" s="412"/>
      <c r="I452" s="379"/>
      <c r="J452" s="275"/>
      <c r="K452" s="269"/>
    </row>
    <row r="453" spans="1:11" ht="25" customHeight="1" x14ac:dyDescent="0.35">
      <c r="A453" s="377" t="s">
        <v>22</v>
      </c>
      <c r="B453" s="296" t="s">
        <v>828</v>
      </c>
      <c r="C453" s="378" t="s">
        <v>829</v>
      </c>
      <c r="D453" s="275"/>
      <c r="E453" s="296" t="s">
        <v>781</v>
      </c>
      <c r="F453" s="312" t="str">
        <f>IF(E453="","",VLOOKUP(E453,'2 Pdc unico solo segmento A'!F$3:H$723,3,FALSE))</f>
        <v>Trasferimenti attivi in conto esercizio</v>
      </c>
      <c r="G453" s="379"/>
      <c r="H453" s="412"/>
      <c r="I453" s="379"/>
      <c r="J453" s="275"/>
      <c r="K453" s="269"/>
    </row>
    <row r="454" spans="1:11" ht="25" customHeight="1" x14ac:dyDescent="0.35">
      <c r="A454" s="377" t="s">
        <v>22</v>
      </c>
      <c r="B454" s="296" t="s">
        <v>830</v>
      </c>
      <c r="C454" s="378" t="s">
        <v>831</v>
      </c>
      <c r="D454" s="275"/>
      <c r="E454" s="296" t="s">
        <v>781</v>
      </c>
      <c r="F454" s="312" t="str">
        <f>IF(E454="","",VLOOKUP(E454,'2 Pdc unico solo segmento A'!F$3:H$723,3,FALSE))</f>
        <v>Trasferimenti attivi in conto esercizio</v>
      </c>
      <c r="G454" s="379"/>
      <c r="H454" s="412"/>
      <c r="I454" s="379"/>
      <c r="J454" s="275"/>
      <c r="K454" s="269"/>
    </row>
    <row r="455" spans="1:11" ht="25" customHeight="1" x14ac:dyDescent="0.35">
      <c r="A455" s="377" t="s">
        <v>22</v>
      </c>
      <c r="B455" s="296" t="s">
        <v>832</v>
      </c>
      <c r="C455" s="378" t="s">
        <v>833</v>
      </c>
      <c r="D455" s="275"/>
      <c r="E455" s="296" t="s">
        <v>781</v>
      </c>
      <c r="F455" s="312" t="str">
        <f>IF(E455="","",VLOOKUP(E455,'2 Pdc unico solo segmento A'!F$3:H$723,3,FALSE))</f>
        <v>Trasferimenti attivi in conto esercizio</v>
      </c>
      <c r="G455" s="368"/>
      <c r="H455" s="412"/>
      <c r="I455" s="368"/>
      <c r="J455" s="275"/>
      <c r="K455" s="248"/>
    </row>
    <row r="456" spans="1:11" ht="25" customHeight="1" x14ac:dyDescent="0.35">
      <c r="A456" s="377" t="s">
        <v>22</v>
      </c>
      <c r="B456" s="296" t="s">
        <v>834</v>
      </c>
      <c r="C456" s="378" t="s">
        <v>835</v>
      </c>
      <c r="D456" s="275"/>
      <c r="E456" s="296" t="s">
        <v>781</v>
      </c>
      <c r="F456" s="312" t="str">
        <f>IF(E456="","",VLOOKUP(E456,'2 Pdc unico solo segmento A'!F$3:H$723,3,FALSE))</f>
        <v>Trasferimenti attivi in conto esercizio</v>
      </c>
      <c r="G456" s="379"/>
      <c r="H456" s="412"/>
      <c r="I456" s="379"/>
      <c r="J456" s="275"/>
      <c r="K456" s="269"/>
    </row>
    <row r="457" spans="1:11" ht="25" customHeight="1" x14ac:dyDescent="0.35">
      <c r="A457" s="377" t="s">
        <v>22</v>
      </c>
      <c r="B457" s="296" t="s">
        <v>836</v>
      </c>
      <c r="C457" s="378" t="s">
        <v>837</v>
      </c>
      <c r="D457" s="275"/>
      <c r="E457" s="296" t="s">
        <v>781</v>
      </c>
      <c r="F457" s="312" t="str">
        <f>IF(E457="","",VLOOKUP(E457,'2 Pdc unico solo segmento A'!F$3:H$723,3,FALSE))</f>
        <v>Trasferimenti attivi in conto esercizio</v>
      </c>
      <c r="G457" s="379"/>
      <c r="H457" s="412"/>
      <c r="I457" s="379"/>
      <c r="J457" s="275"/>
      <c r="K457" s="269"/>
    </row>
    <row r="458" spans="1:11" ht="25" customHeight="1" x14ac:dyDescent="0.35">
      <c r="A458" s="377" t="s">
        <v>22</v>
      </c>
      <c r="B458" s="296" t="s">
        <v>838</v>
      </c>
      <c r="C458" s="378" t="s">
        <v>839</v>
      </c>
      <c r="D458" s="275"/>
      <c r="E458" s="296" t="s">
        <v>781</v>
      </c>
      <c r="F458" s="312" t="str">
        <f>IF(E458="","",VLOOKUP(E458,'2 Pdc unico solo segmento A'!F$3:H$723,3,FALSE))</f>
        <v>Trasferimenti attivi in conto esercizio</v>
      </c>
      <c r="G458" s="368"/>
      <c r="H458" s="412"/>
      <c r="I458" s="368"/>
      <c r="J458" s="275"/>
      <c r="K458" s="248"/>
    </row>
    <row r="459" spans="1:11" ht="25" customHeight="1" x14ac:dyDescent="0.35">
      <c r="A459" s="377" t="s">
        <v>22</v>
      </c>
      <c r="B459" s="296" t="s">
        <v>840</v>
      </c>
      <c r="C459" s="378" t="s">
        <v>841</v>
      </c>
      <c r="D459" s="275"/>
      <c r="E459" s="296" t="s">
        <v>781</v>
      </c>
      <c r="F459" s="312" t="str">
        <f>IF(E459="","",VLOOKUP(E459,'2 Pdc unico solo segmento A'!F$3:H$723,3,FALSE))</f>
        <v>Trasferimenti attivi in conto esercizio</v>
      </c>
      <c r="G459" s="368"/>
      <c r="H459" s="412"/>
      <c r="I459" s="368"/>
      <c r="J459" s="275"/>
      <c r="K459" s="248"/>
    </row>
    <row r="460" spans="1:11" ht="25" customHeight="1" x14ac:dyDescent="0.35">
      <c r="A460" s="377" t="s">
        <v>22</v>
      </c>
      <c r="B460" s="296" t="s">
        <v>842</v>
      </c>
      <c r="C460" s="378" t="s">
        <v>843</v>
      </c>
      <c r="D460" s="275"/>
      <c r="E460" s="296" t="s">
        <v>781</v>
      </c>
      <c r="F460" s="312" t="str">
        <f>IF(E460="","",VLOOKUP(E460,'2 Pdc unico solo segmento A'!F$3:H$723,3,FALSE))</f>
        <v>Trasferimenti attivi in conto esercizio</v>
      </c>
      <c r="G460" s="379"/>
      <c r="H460" s="412"/>
      <c r="I460" s="379"/>
      <c r="J460" s="275"/>
      <c r="K460" s="269"/>
    </row>
    <row r="461" spans="1:11" ht="25" customHeight="1" x14ac:dyDescent="0.35">
      <c r="A461" s="377" t="s">
        <v>22</v>
      </c>
      <c r="B461" s="296" t="s">
        <v>844</v>
      </c>
      <c r="C461" s="378" t="s">
        <v>845</v>
      </c>
      <c r="D461" s="275"/>
      <c r="E461" s="296" t="s">
        <v>781</v>
      </c>
      <c r="F461" s="312" t="str">
        <f>IF(E461="","",VLOOKUP(E461,'2 Pdc unico solo segmento A'!F$3:H$723,3,FALSE))</f>
        <v>Trasferimenti attivi in conto esercizio</v>
      </c>
      <c r="G461" s="379"/>
      <c r="H461" s="412"/>
      <c r="I461" s="379"/>
      <c r="J461" s="275"/>
      <c r="K461" s="269"/>
    </row>
    <row r="462" spans="1:11" ht="25" customHeight="1" x14ac:dyDescent="0.35">
      <c r="A462" s="377" t="s">
        <v>22</v>
      </c>
      <c r="B462" s="296" t="s">
        <v>846</v>
      </c>
      <c r="C462" s="378" t="s">
        <v>847</v>
      </c>
      <c r="D462" s="275"/>
      <c r="E462" s="296" t="s">
        <v>781</v>
      </c>
      <c r="F462" s="312" t="str">
        <f>IF(E462="","",VLOOKUP(E462,'2 Pdc unico solo segmento A'!F$3:H$723,3,FALSE))</f>
        <v>Trasferimenti attivi in conto esercizio</v>
      </c>
      <c r="G462" s="368"/>
      <c r="H462" s="412"/>
      <c r="I462" s="368"/>
      <c r="J462" s="275"/>
      <c r="K462" s="248"/>
    </row>
    <row r="463" spans="1:11" ht="25" customHeight="1" x14ac:dyDescent="0.35">
      <c r="A463" s="377" t="s">
        <v>22</v>
      </c>
      <c r="B463" s="296" t="s">
        <v>848</v>
      </c>
      <c r="C463" s="378" t="s">
        <v>849</v>
      </c>
      <c r="D463" s="275"/>
      <c r="E463" s="296" t="s">
        <v>781</v>
      </c>
      <c r="F463" s="312" t="str">
        <f>IF(E463="","",VLOOKUP(E463,'2 Pdc unico solo segmento A'!F$3:H$723,3,FALSE))</f>
        <v>Trasferimenti attivi in conto esercizio</v>
      </c>
      <c r="G463" s="379"/>
      <c r="H463" s="412"/>
      <c r="I463" s="379"/>
      <c r="J463" s="275"/>
      <c r="K463" s="269"/>
    </row>
    <row r="464" spans="1:11" ht="25" customHeight="1" x14ac:dyDescent="0.35">
      <c r="A464" s="377" t="s">
        <v>22</v>
      </c>
      <c r="B464" s="296" t="s">
        <v>850</v>
      </c>
      <c r="C464" s="378" t="s">
        <v>851</v>
      </c>
      <c r="D464" s="275"/>
      <c r="E464" s="296" t="s">
        <v>781</v>
      </c>
      <c r="F464" s="312" t="str">
        <f>IF(E464="","",VLOOKUP(E464,'2 Pdc unico solo segmento A'!F$3:H$723,3,FALSE))</f>
        <v>Trasferimenti attivi in conto esercizio</v>
      </c>
      <c r="G464" s="379"/>
      <c r="H464" s="412"/>
      <c r="I464" s="379"/>
      <c r="J464" s="275"/>
      <c r="K464" s="269"/>
    </row>
    <row r="465" spans="1:11" ht="25" customHeight="1" x14ac:dyDescent="0.35">
      <c r="A465" s="375" t="s">
        <v>19</v>
      </c>
      <c r="B465" s="295" t="s">
        <v>852</v>
      </c>
      <c r="C465" s="310" t="s">
        <v>853</v>
      </c>
      <c r="D465" s="275"/>
      <c r="E465" s="295"/>
      <c r="F465" s="376" t="str">
        <f>IF(E465="","",VLOOKUP(E465,'2 Pdc unico solo segmento A'!F$3:H$723,3,FALSE))</f>
        <v/>
      </c>
      <c r="G465" s="368"/>
      <c r="H465" s="411"/>
      <c r="I465" s="368"/>
      <c r="J465" s="275"/>
      <c r="K465" s="248"/>
    </row>
    <row r="466" spans="1:11" ht="25" customHeight="1" x14ac:dyDescent="0.35">
      <c r="A466" s="377" t="s">
        <v>22</v>
      </c>
      <c r="B466" s="296" t="s">
        <v>854</v>
      </c>
      <c r="C466" s="378" t="s">
        <v>855</v>
      </c>
      <c r="D466" s="275"/>
      <c r="E466" s="296" t="s">
        <v>781</v>
      </c>
      <c r="F466" s="312" t="str">
        <f>IF(E466="","",VLOOKUP(E466,'2 Pdc unico solo segmento A'!F$3:H$723,3,FALSE))</f>
        <v>Trasferimenti attivi in conto esercizio</v>
      </c>
      <c r="G466" s="379"/>
      <c r="H466" s="412"/>
      <c r="I466" s="379"/>
      <c r="J466" s="275"/>
      <c r="K466" s="269"/>
    </row>
    <row r="467" spans="1:11" ht="25" customHeight="1" x14ac:dyDescent="0.35">
      <c r="A467" s="377" t="s">
        <v>22</v>
      </c>
      <c r="B467" s="296" t="s">
        <v>856</v>
      </c>
      <c r="C467" s="378" t="s">
        <v>857</v>
      </c>
      <c r="D467" s="275"/>
      <c r="E467" s="296" t="s">
        <v>781</v>
      </c>
      <c r="F467" s="312" t="str">
        <f>IF(E467="","",VLOOKUP(E467,'2 Pdc unico solo segmento A'!F$3:H$723,3,FALSE))</f>
        <v>Trasferimenti attivi in conto esercizio</v>
      </c>
      <c r="G467" s="379"/>
      <c r="H467" s="412"/>
      <c r="I467" s="379"/>
      <c r="J467" s="275"/>
      <c r="K467" s="269"/>
    </row>
    <row r="468" spans="1:11" ht="25" customHeight="1" x14ac:dyDescent="0.35">
      <c r="A468" s="377" t="s">
        <v>22</v>
      </c>
      <c r="B468" s="296" t="s">
        <v>858</v>
      </c>
      <c r="C468" s="378" t="s">
        <v>859</v>
      </c>
      <c r="D468" s="275"/>
      <c r="E468" s="296" t="s">
        <v>781</v>
      </c>
      <c r="F468" s="312" t="str">
        <f>IF(E468="","",VLOOKUP(E468,'2 Pdc unico solo segmento A'!F$3:H$723,3,FALSE))</f>
        <v>Trasferimenti attivi in conto esercizio</v>
      </c>
      <c r="G468" s="368"/>
      <c r="H468" s="412"/>
      <c r="I468" s="368"/>
      <c r="J468" s="275"/>
      <c r="K468" s="248"/>
    </row>
    <row r="469" spans="1:11" ht="25" customHeight="1" x14ac:dyDescent="0.35">
      <c r="A469" s="375" t="s">
        <v>19</v>
      </c>
      <c r="B469" s="295" t="s">
        <v>860</v>
      </c>
      <c r="C469" s="310" t="s">
        <v>861</v>
      </c>
      <c r="D469" s="275"/>
      <c r="E469" s="295"/>
      <c r="F469" s="376" t="str">
        <f>IF(E469="","",VLOOKUP(E469,'2 Pdc unico solo segmento A'!F$3:H$723,3,FALSE))</f>
        <v/>
      </c>
      <c r="G469" s="379"/>
      <c r="H469" s="411"/>
      <c r="I469" s="379"/>
      <c r="J469" s="275"/>
      <c r="K469" s="269"/>
    </row>
    <row r="470" spans="1:11" ht="25" customHeight="1" x14ac:dyDescent="0.35">
      <c r="A470" s="377" t="s">
        <v>22</v>
      </c>
      <c r="B470" s="296" t="s">
        <v>860</v>
      </c>
      <c r="C470" s="378" t="s">
        <v>862</v>
      </c>
      <c r="D470" s="275"/>
      <c r="E470" s="296" t="s">
        <v>781</v>
      </c>
      <c r="F470" s="312" t="str">
        <f>IF(E470="","",VLOOKUP(E470,'2 Pdc unico solo segmento A'!F$3:H$723,3,FALSE))</f>
        <v>Trasferimenti attivi in conto esercizio</v>
      </c>
      <c r="G470" s="368"/>
      <c r="H470" s="412"/>
      <c r="I470" s="368"/>
      <c r="J470" s="275"/>
      <c r="K470" s="248"/>
    </row>
    <row r="471" spans="1:11" ht="25" customHeight="1" x14ac:dyDescent="0.35">
      <c r="A471" s="373" t="s">
        <v>16</v>
      </c>
      <c r="B471" s="294" t="s">
        <v>863</v>
      </c>
      <c r="C471" s="309" t="s">
        <v>864</v>
      </c>
      <c r="D471" s="275"/>
      <c r="E471" s="294"/>
      <c r="F471" s="374" t="str">
        <f>IF(E471="","",VLOOKUP(E471,'2 Pdc unico solo segmento A'!F$3:H$723,3,FALSE))</f>
        <v/>
      </c>
      <c r="G471" s="379"/>
      <c r="H471" s="410"/>
      <c r="I471" s="379"/>
      <c r="J471" s="275"/>
      <c r="K471" s="269"/>
    </row>
    <row r="472" spans="1:11" ht="25" customHeight="1" x14ac:dyDescent="0.35">
      <c r="A472" s="375" t="s">
        <v>19</v>
      </c>
      <c r="B472" s="295" t="s">
        <v>863</v>
      </c>
      <c r="C472" s="310" t="s">
        <v>865</v>
      </c>
      <c r="D472" s="275"/>
      <c r="E472" s="295"/>
      <c r="F472" s="376" t="str">
        <f>IF(E472="","",VLOOKUP(E472,'2 Pdc unico solo segmento A'!F$3:H$723,3,FALSE))</f>
        <v/>
      </c>
      <c r="G472" s="379"/>
      <c r="H472" s="411"/>
      <c r="I472" s="379"/>
      <c r="J472" s="275"/>
      <c r="K472" s="269"/>
    </row>
    <row r="473" spans="1:11" ht="25" customHeight="1" x14ac:dyDescent="0.35">
      <c r="A473" s="377" t="s">
        <v>22</v>
      </c>
      <c r="B473" s="296" t="s">
        <v>863</v>
      </c>
      <c r="C473" s="378" t="s">
        <v>866</v>
      </c>
      <c r="D473" s="275"/>
      <c r="E473" s="296" t="s">
        <v>781</v>
      </c>
      <c r="F473" s="312" t="str">
        <f>IF(E473="","",VLOOKUP(E473,'2 Pdc unico solo segmento A'!F$3:H$723,3,FALSE))</f>
        <v>Trasferimenti attivi in conto esercizio</v>
      </c>
      <c r="G473" s="368"/>
      <c r="H473" s="412"/>
      <c r="I473" s="368"/>
      <c r="J473" s="275"/>
      <c r="K473" s="248"/>
    </row>
    <row r="474" spans="1:11" ht="25" customHeight="1" x14ac:dyDescent="0.35">
      <c r="A474" s="373" t="s">
        <v>16</v>
      </c>
      <c r="B474" s="294" t="s">
        <v>867</v>
      </c>
      <c r="C474" s="309" t="s">
        <v>868</v>
      </c>
      <c r="D474" s="275"/>
      <c r="E474" s="294"/>
      <c r="F474" s="374" t="str">
        <f>IF(E474="","",VLOOKUP(E474,'2 Pdc unico solo segmento A'!F$3:H$723,3,FALSE))</f>
        <v/>
      </c>
      <c r="G474" s="379"/>
      <c r="H474" s="410"/>
      <c r="I474" s="379"/>
      <c r="J474" s="275"/>
      <c r="K474" s="269"/>
    </row>
    <row r="475" spans="1:11" ht="25" customHeight="1" x14ac:dyDescent="0.35">
      <c r="A475" s="375" t="s">
        <v>19</v>
      </c>
      <c r="B475" s="295" t="s">
        <v>869</v>
      </c>
      <c r="C475" s="310" t="s">
        <v>870</v>
      </c>
      <c r="D475" s="275"/>
      <c r="E475" s="295"/>
      <c r="F475" s="376" t="str">
        <f>IF(E475="","",VLOOKUP(E475,'2 Pdc unico solo segmento A'!F$3:H$723,3,FALSE))</f>
        <v/>
      </c>
      <c r="G475" s="379"/>
      <c r="H475" s="411"/>
      <c r="I475" s="379"/>
      <c r="J475" s="275"/>
      <c r="K475" s="269"/>
    </row>
    <row r="476" spans="1:11" ht="25" customHeight="1" x14ac:dyDescent="0.35">
      <c r="A476" s="377" t="s">
        <v>22</v>
      </c>
      <c r="B476" s="296" t="s">
        <v>869</v>
      </c>
      <c r="C476" s="378" t="s">
        <v>871</v>
      </c>
      <c r="D476" s="275"/>
      <c r="E476" s="296" t="s">
        <v>781</v>
      </c>
      <c r="F476" s="312" t="str">
        <f>IF(E476="","",VLOOKUP(E476,'2 Pdc unico solo segmento A'!F$3:H$723,3,FALSE))</f>
        <v>Trasferimenti attivi in conto esercizio</v>
      </c>
      <c r="G476" s="368"/>
      <c r="H476" s="412"/>
      <c r="I476" s="368"/>
      <c r="J476" s="275"/>
      <c r="K476" s="248"/>
    </row>
    <row r="477" spans="1:11" ht="25" customHeight="1" x14ac:dyDescent="0.35">
      <c r="A477" s="375" t="s">
        <v>19</v>
      </c>
      <c r="B477" s="295" t="s">
        <v>872</v>
      </c>
      <c r="C477" s="310" t="s">
        <v>873</v>
      </c>
      <c r="D477" s="275"/>
      <c r="E477" s="295"/>
      <c r="F477" s="376" t="str">
        <f>IF(E477="","",VLOOKUP(E477,'2 Pdc unico solo segmento A'!F$3:H$723,3,FALSE))</f>
        <v/>
      </c>
      <c r="G477" s="379"/>
      <c r="H477" s="411"/>
      <c r="I477" s="379"/>
      <c r="J477" s="275"/>
      <c r="K477" s="269"/>
    </row>
    <row r="478" spans="1:11" ht="25" customHeight="1" x14ac:dyDescent="0.35">
      <c r="A478" s="377" t="s">
        <v>22</v>
      </c>
      <c r="B478" s="296" t="s">
        <v>872</v>
      </c>
      <c r="C478" s="378" t="s">
        <v>874</v>
      </c>
      <c r="D478" s="275"/>
      <c r="E478" s="296" t="s">
        <v>781</v>
      </c>
      <c r="F478" s="312" t="str">
        <f>IF(E478="","",VLOOKUP(E478,'2 Pdc unico solo segmento A'!F$3:H$723,3,FALSE))</f>
        <v>Trasferimenti attivi in conto esercizio</v>
      </c>
      <c r="G478" s="379"/>
      <c r="H478" s="412"/>
      <c r="I478" s="379"/>
      <c r="J478" s="275"/>
      <c r="K478" s="269"/>
    </row>
    <row r="479" spans="1:11" ht="25" customHeight="1" x14ac:dyDescent="0.35">
      <c r="A479" s="375" t="s">
        <v>19</v>
      </c>
      <c r="B479" s="295" t="s">
        <v>875</v>
      </c>
      <c r="C479" s="310" t="s">
        <v>876</v>
      </c>
      <c r="D479" s="275"/>
      <c r="E479" s="295"/>
      <c r="F479" s="376" t="str">
        <f>IF(E479="","",VLOOKUP(E479,'2 Pdc unico solo segmento A'!F$3:H$723,3,FALSE))</f>
        <v/>
      </c>
      <c r="G479" s="368"/>
      <c r="H479" s="411"/>
      <c r="I479" s="368"/>
      <c r="J479" s="275"/>
      <c r="K479" s="248"/>
    </row>
    <row r="480" spans="1:11" ht="25" customHeight="1" x14ac:dyDescent="0.35">
      <c r="A480" s="377" t="s">
        <v>22</v>
      </c>
      <c r="B480" s="296" t="s">
        <v>875</v>
      </c>
      <c r="C480" s="378" t="s">
        <v>877</v>
      </c>
      <c r="D480" s="275"/>
      <c r="E480" s="296" t="s">
        <v>781</v>
      </c>
      <c r="F480" s="312" t="str">
        <f>IF(E480="","",VLOOKUP(E480,'2 Pdc unico solo segmento A'!F$3:H$723,3,FALSE))</f>
        <v>Trasferimenti attivi in conto esercizio</v>
      </c>
      <c r="G480" s="379"/>
      <c r="H480" s="412"/>
      <c r="I480" s="379"/>
      <c r="J480" s="275"/>
      <c r="K480" s="269"/>
    </row>
    <row r="481" spans="1:11" ht="25" customHeight="1" x14ac:dyDescent="0.35">
      <c r="A481" s="375" t="s">
        <v>19</v>
      </c>
      <c r="B481" s="295" t="s">
        <v>878</v>
      </c>
      <c r="C481" s="310" t="s">
        <v>879</v>
      </c>
      <c r="D481" s="275"/>
      <c r="E481" s="295"/>
      <c r="F481" s="376" t="str">
        <f>IF(E481="","",VLOOKUP(E481,'2 Pdc unico solo segmento A'!F$3:H$723,3,FALSE))</f>
        <v/>
      </c>
      <c r="G481" s="379"/>
      <c r="H481" s="411"/>
      <c r="I481" s="379"/>
      <c r="J481" s="275"/>
      <c r="K481" s="269"/>
    </row>
    <row r="482" spans="1:11" ht="25" customHeight="1" x14ac:dyDescent="0.35">
      <c r="A482" s="377" t="s">
        <v>22</v>
      </c>
      <c r="B482" s="296" t="s">
        <v>878</v>
      </c>
      <c r="C482" s="378" t="s">
        <v>880</v>
      </c>
      <c r="D482" s="275"/>
      <c r="E482" s="296" t="s">
        <v>781</v>
      </c>
      <c r="F482" s="312" t="str">
        <f>IF(E482="","",VLOOKUP(E482,'2 Pdc unico solo segmento A'!F$3:H$723,3,FALSE))</f>
        <v>Trasferimenti attivi in conto esercizio</v>
      </c>
      <c r="G482" s="368"/>
      <c r="H482" s="412"/>
      <c r="I482" s="368"/>
      <c r="J482" s="275"/>
      <c r="K482" s="248"/>
    </row>
    <row r="483" spans="1:11" ht="25" customHeight="1" x14ac:dyDescent="0.35">
      <c r="A483" s="375" t="s">
        <v>19</v>
      </c>
      <c r="B483" s="295" t="s">
        <v>881</v>
      </c>
      <c r="C483" s="310" t="s">
        <v>882</v>
      </c>
      <c r="D483" s="275"/>
      <c r="E483" s="295"/>
      <c r="F483" s="376" t="str">
        <f>IF(E483="","",VLOOKUP(E483,'2 Pdc unico solo segmento A'!F$3:H$723,3,FALSE))</f>
        <v/>
      </c>
      <c r="G483" s="368"/>
      <c r="H483" s="411"/>
      <c r="I483" s="368"/>
      <c r="J483" s="275"/>
      <c r="K483" s="248"/>
    </row>
    <row r="484" spans="1:11" ht="25" customHeight="1" x14ac:dyDescent="0.35">
      <c r="A484" s="377" t="s">
        <v>22</v>
      </c>
      <c r="B484" s="296" t="s">
        <v>881</v>
      </c>
      <c r="C484" s="378" t="s">
        <v>883</v>
      </c>
      <c r="D484" s="275"/>
      <c r="E484" s="296" t="s">
        <v>781</v>
      </c>
      <c r="F484" s="312" t="str">
        <f>IF(E484="","",VLOOKUP(E484,'2 Pdc unico solo segmento A'!F$3:H$723,3,FALSE))</f>
        <v>Trasferimenti attivi in conto esercizio</v>
      </c>
      <c r="G484" s="379"/>
      <c r="H484" s="412"/>
      <c r="I484" s="379"/>
      <c r="J484" s="275"/>
      <c r="K484" s="269"/>
    </row>
    <row r="485" spans="1:11" ht="25" customHeight="1" x14ac:dyDescent="0.35">
      <c r="A485" s="375" t="s">
        <v>19</v>
      </c>
      <c r="B485" s="295" t="s">
        <v>884</v>
      </c>
      <c r="C485" s="310" t="s">
        <v>885</v>
      </c>
      <c r="D485" s="275"/>
      <c r="E485" s="295"/>
      <c r="F485" s="376" t="str">
        <f>IF(E485="","",VLOOKUP(E485,'2 Pdc unico solo segmento A'!F$3:H$723,3,FALSE))</f>
        <v/>
      </c>
      <c r="G485" s="379"/>
      <c r="H485" s="411"/>
      <c r="I485" s="379"/>
      <c r="J485" s="275"/>
      <c r="K485" s="269"/>
    </row>
    <row r="486" spans="1:11" ht="25" customHeight="1" x14ac:dyDescent="0.35">
      <c r="A486" s="377" t="s">
        <v>22</v>
      </c>
      <c r="B486" s="296" t="s">
        <v>886</v>
      </c>
      <c r="C486" s="378" t="s">
        <v>887</v>
      </c>
      <c r="D486" s="275"/>
      <c r="E486" s="296" t="s">
        <v>781</v>
      </c>
      <c r="F486" s="312" t="str">
        <f>IF(E486="","",VLOOKUP(E486,'2 Pdc unico solo segmento A'!F$3:H$723,3,FALSE))</f>
        <v>Trasferimenti attivi in conto esercizio</v>
      </c>
      <c r="G486" s="368"/>
      <c r="H486" s="412"/>
      <c r="I486" s="368"/>
      <c r="J486" s="275"/>
      <c r="K486" s="248"/>
    </row>
    <row r="487" spans="1:11" ht="25" customHeight="1" x14ac:dyDescent="0.35">
      <c r="A487" s="377" t="s">
        <v>22</v>
      </c>
      <c r="B487" s="296" t="s">
        <v>888</v>
      </c>
      <c r="C487" s="378" t="s">
        <v>889</v>
      </c>
      <c r="D487" s="275"/>
      <c r="E487" s="296" t="s">
        <v>781</v>
      </c>
      <c r="F487" s="312" t="str">
        <f>IF(E487="","",VLOOKUP(E487,'2 Pdc unico solo segmento A'!F$3:H$723,3,FALSE))</f>
        <v>Trasferimenti attivi in conto esercizio</v>
      </c>
      <c r="G487" s="368"/>
      <c r="H487" s="412"/>
      <c r="I487" s="368"/>
      <c r="J487" s="275"/>
      <c r="K487" s="248"/>
    </row>
    <row r="488" spans="1:11" ht="25" customHeight="1" x14ac:dyDescent="0.35">
      <c r="A488" s="377" t="s">
        <v>22</v>
      </c>
      <c r="B488" s="296" t="s">
        <v>890</v>
      </c>
      <c r="C488" s="378" t="s">
        <v>891</v>
      </c>
      <c r="D488" s="275"/>
      <c r="E488" s="296" t="s">
        <v>781</v>
      </c>
      <c r="F488" s="312" t="str">
        <f>IF(E488="","",VLOOKUP(E488,'2 Pdc unico solo segmento A'!F$3:H$723,3,FALSE))</f>
        <v>Trasferimenti attivi in conto esercizio</v>
      </c>
      <c r="G488" s="379"/>
      <c r="H488" s="412"/>
      <c r="I488" s="379"/>
      <c r="J488" s="275"/>
      <c r="K488" s="269"/>
    </row>
    <row r="489" spans="1:11" ht="25" customHeight="1" x14ac:dyDescent="0.35">
      <c r="A489" s="375" t="s">
        <v>19</v>
      </c>
      <c r="B489" s="295" t="s">
        <v>892</v>
      </c>
      <c r="C489" s="310" t="s">
        <v>893</v>
      </c>
      <c r="D489" s="275"/>
      <c r="E489" s="295"/>
      <c r="F489" s="376" t="str">
        <f>IF(E489="","",VLOOKUP(E489,'2 Pdc unico solo segmento A'!F$3:H$723,3,FALSE))</f>
        <v/>
      </c>
      <c r="G489" s="379"/>
      <c r="H489" s="411"/>
      <c r="I489" s="379"/>
      <c r="J489" s="275"/>
      <c r="K489" s="269"/>
    </row>
    <row r="490" spans="1:11" ht="25" customHeight="1" x14ac:dyDescent="0.35">
      <c r="A490" s="377" t="s">
        <v>22</v>
      </c>
      <c r="B490" s="296" t="s">
        <v>892</v>
      </c>
      <c r="C490" s="378" t="s">
        <v>894</v>
      </c>
      <c r="D490" s="275"/>
      <c r="E490" s="296" t="s">
        <v>781</v>
      </c>
      <c r="F490" s="312" t="str">
        <f>IF(E490="","",VLOOKUP(E490,'2 Pdc unico solo segmento A'!F$3:H$723,3,FALSE))</f>
        <v>Trasferimenti attivi in conto esercizio</v>
      </c>
      <c r="G490" s="379"/>
      <c r="H490" s="412"/>
      <c r="I490" s="379"/>
      <c r="J490" s="275"/>
      <c r="K490" s="269"/>
    </row>
    <row r="491" spans="1:11" ht="25" customHeight="1" x14ac:dyDescent="0.35">
      <c r="A491" s="373" t="s">
        <v>16</v>
      </c>
      <c r="B491" s="294" t="s">
        <v>895</v>
      </c>
      <c r="C491" s="309" t="s">
        <v>896</v>
      </c>
      <c r="D491" s="275"/>
      <c r="E491" s="294"/>
      <c r="F491" s="374" t="str">
        <f>IF(E491="","",VLOOKUP(E491,'2 Pdc unico solo segmento A'!F$3:H$723,3,FALSE))</f>
        <v/>
      </c>
      <c r="G491" s="368"/>
      <c r="H491" s="410"/>
      <c r="I491" s="368"/>
      <c r="J491" s="275"/>
      <c r="K491" s="248"/>
    </row>
    <row r="492" spans="1:11" ht="25" customHeight="1" x14ac:dyDescent="0.35">
      <c r="A492" s="375" t="s">
        <v>19</v>
      </c>
      <c r="B492" s="295" t="s">
        <v>895</v>
      </c>
      <c r="C492" s="310" t="s">
        <v>897</v>
      </c>
      <c r="D492" s="275"/>
      <c r="E492" s="295"/>
      <c r="F492" s="376" t="str">
        <f>IF(E492="","",VLOOKUP(E492,'2 Pdc unico solo segmento A'!F$3:H$723,3,FALSE))</f>
        <v/>
      </c>
      <c r="G492" s="379"/>
      <c r="H492" s="411"/>
      <c r="I492" s="379"/>
      <c r="J492" s="275"/>
      <c r="K492" s="269"/>
    </row>
    <row r="493" spans="1:11" ht="25" customHeight="1" x14ac:dyDescent="0.35">
      <c r="A493" s="377" t="s">
        <v>22</v>
      </c>
      <c r="B493" s="296" t="s">
        <v>895</v>
      </c>
      <c r="C493" s="378" t="s">
        <v>898</v>
      </c>
      <c r="D493" s="275"/>
      <c r="E493" s="296" t="s">
        <v>781</v>
      </c>
      <c r="F493" s="312" t="str">
        <f>IF(E493="","",VLOOKUP(E493,'2 Pdc unico solo segmento A'!F$3:H$723,3,FALSE))</f>
        <v>Trasferimenti attivi in conto esercizio</v>
      </c>
      <c r="G493" s="368"/>
      <c r="H493" s="412"/>
      <c r="I493" s="368"/>
      <c r="J493" s="275"/>
      <c r="K493" s="248"/>
    </row>
    <row r="494" spans="1:11" ht="25" customHeight="1" x14ac:dyDescent="0.35">
      <c r="A494" s="373" t="s">
        <v>16</v>
      </c>
      <c r="B494" s="294" t="s">
        <v>899</v>
      </c>
      <c r="C494" s="309" t="s">
        <v>900</v>
      </c>
      <c r="D494" s="275"/>
      <c r="E494" s="294"/>
      <c r="F494" s="374" t="str">
        <f>IF(E494="","",VLOOKUP(E494,'2 Pdc unico solo segmento A'!F$3:H$723,3,FALSE))</f>
        <v/>
      </c>
      <c r="G494" s="368"/>
      <c r="H494" s="410"/>
      <c r="I494" s="368"/>
      <c r="J494" s="275"/>
      <c r="K494" s="248"/>
    </row>
    <row r="495" spans="1:11" ht="25" customHeight="1" x14ac:dyDescent="0.35">
      <c r="A495" s="375" t="s">
        <v>19</v>
      </c>
      <c r="B495" s="295" t="s">
        <v>901</v>
      </c>
      <c r="C495" s="310" t="s">
        <v>902</v>
      </c>
      <c r="D495" s="275"/>
      <c r="E495" s="295"/>
      <c r="F495" s="376" t="str">
        <f>IF(E495="","",VLOOKUP(E495,'2 Pdc unico solo segmento A'!F$3:H$723,3,FALSE))</f>
        <v/>
      </c>
      <c r="G495" s="379"/>
      <c r="H495" s="411"/>
      <c r="I495" s="379"/>
      <c r="J495" s="275"/>
      <c r="K495" s="269"/>
    </row>
    <row r="496" spans="1:11" ht="25" customHeight="1" x14ac:dyDescent="0.35">
      <c r="A496" s="377" t="s">
        <v>22</v>
      </c>
      <c r="B496" s="296" t="s">
        <v>903</v>
      </c>
      <c r="C496" s="378" t="s">
        <v>904</v>
      </c>
      <c r="D496" s="275"/>
      <c r="E496" s="296" t="s">
        <v>781</v>
      </c>
      <c r="F496" s="312" t="str">
        <f>IF(E496="","",VLOOKUP(E496,'2 Pdc unico solo segmento A'!F$3:H$723,3,FALSE))</f>
        <v>Trasferimenti attivi in conto esercizio</v>
      </c>
      <c r="G496" s="379"/>
      <c r="H496" s="412"/>
      <c r="I496" s="379"/>
      <c r="J496" s="275"/>
      <c r="K496" s="269"/>
    </row>
    <row r="497" spans="1:11" ht="25" customHeight="1" x14ac:dyDescent="0.35">
      <c r="A497" s="377" t="s">
        <v>22</v>
      </c>
      <c r="B497" s="296" t="s">
        <v>905</v>
      </c>
      <c r="C497" s="378" t="s">
        <v>906</v>
      </c>
      <c r="D497" s="275"/>
      <c r="E497" s="296" t="s">
        <v>781</v>
      </c>
      <c r="F497" s="312" t="str">
        <f>IF(E497="","",VLOOKUP(E497,'2 Pdc unico solo segmento A'!F$3:H$723,3,FALSE))</f>
        <v>Trasferimenti attivi in conto esercizio</v>
      </c>
      <c r="G497" s="368"/>
      <c r="H497" s="412"/>
      <c r="I497" s="368"/>
      <c r="J497" s="275"/>
      <c r="K497" s="248"/>
    </row>
    <row r="498" spans="1:11" ht="25" customHeight="1" x14ac:dyDescent="0.35">
      <c r="A498" s="377" t="s">
        <v>22</v>
      </c>
      <c r="B498" s="296" t="s">
        <v>907</v>
      </c>
      <c r="C498" s="378" t="s">
        <v>908</v>
      </c>
      <c r="D498" s="275"/>
      <c r="E498" s="296" t="s">
        <v>781</v>
      </c>
      <c r="F498" s="312" t="str">
        <f>IF(E498="","",VLOOKUP(E498,'2 Pdc unico solo segmento A'!F$3:H$723,3,FALSE))</f>
        <v>Trasferimenti attivi in conto esercizio</v>
      </c>
      <c r="G498" s="368"/>
      <c r="H498" s="412"/>
      <c r="I498" s="368"/>
      <c r="J498" s="275"/>
      <c r="K498" s="248"/>
    </row>
    <row r="499" spans="1:11" ht="25" customHeight="1" x14ac:dyDescent="0.35">
      <c r="A499" s="377" t="s">
        <v>22</v>
      </c>
      <c r="B499" s="296" t="s">
        <v>909</v>
      </c>
      <c r="C499" s="378" t="s">
        <v>910</v>
      </c>
      <c r="D499" s="275"/>
      <c r="E499" s="296" t="s">
        <v>781</v>
      </c>
      <c r="F499" s="312" t="str">
        <f>IF(E499="","",VLOOKUP(E499,'2 Pdc unico solo segmento A'!F$3:H$723,3,FALSE))</f>
        <v>Trasferimenti attivi in conto esercizio</v>
      </c>
      <c r="G499" s="379"/>
      <c r="H499" s="412"/>
      <c r="I499" s="379"/>
      <c r="J499" s="275"/>
      <c r="K499" s="269"/>
    </row>
    <row r="500" spans="1:11" ht="25" customHeight="1" x14ac:dyDescent="0.35">
      <c r="A500" s="377" t="s">
        <v>22</v>
      </c>
      <c r="B500" s="296" t="s">
        <v>911</v>
      </c>
      <c r="C500" s="378" t="s">
        <v>912</v>
      </c>
      <c r="D500" s="275"/>
      <c r="E500" s="296" t="s">
        <v>781</v>
      </c>
      <c r="F500" s="312" t="str">
        <f>IF(E500="","",VLOOKUP(E500,'2 Pdc unico solo segmento A'!F$3:H$723,3,FALSE))</f>
        <v>Trasferimenti attivi in conto esercizio</v>
      </c>
      <c r="G500" s="379"/>
      <c r="H500" s="412"/>
      <c r="I500" s="379"/>
      <c r="J500" s="275"/>
      <c r="K500" s="269"/>
    </row>
    <row r="501" spans="1:11" ht="25" customHeight="1" x14ac:dyDescent="0.35">
      <c r="A501" s="377" t="s">
        <v>22</v>
      </c>
      <c r="B501" s="296" t="s">
        <v>913</v>
      </c>
      <c r="C501" s="378" t="s">
        <v>914</v>
      </c>
      <c r="D501" s="275"/>
      <c r="E501" s="296" t="s">
        <v>781</v>
      </c>
      <c r="F501" s="312" t="str">
        <f>IF(E501="","",VLOOKUP(E501,'2 Pdc unico solo segmento A'!F$3:H$723,3,FALSE))</f>
        <v>Trasferimenti attivi in conto esercizio</v>
      </c>
      <c r="G501" s="368"/>
      <c r="H501" s="412"/>
      <c r="I501" s="368"/>
      <c r="J501" s="275"/>
      <c r="K501" s="248"/>
    </row>
    <row r="502" spans="1:11" ht="25" customHeight="1" x14ac:dyDescent="0.35">
      <c r="A502" s="377" t="s">
        <v>22</v>
      </c>
      <c r="B502" s="296" t="s">
        <v>915</v>
      </c>
      <c r="C502" s="378" t="s">
        <v>916</v>
      </c>
      <c r="D502" s="275"/>
      <c r="E502" s="296" t="s">
        <v>781</v>
      </c>
      <c r="F502" s="312" t="str">
        <f>IF(E502="","",VLOOKUP(E502,'2 Pdc unico solo segmento A'!F$3:H$723,3,FALSE))</f>
        <v>Trasferimenti attivi in conto esercizio</v>
      </c>
      <c r="G502" s="368"/>
      <c r="H502" s="412"/>
      <c r="I502" s="368"/>
      <c r="J502" s="275"/>
      <c r="K502" s="248"/>
    </row>
    <row r="503" spans="1:11" ht="25" customHeight="1" x14ac:dyDescent="0.35">
      <c r="A503" s="375" t="s">
        <v>19</v>
      </c>
      <c r="B503" s="295" t="s">
        <v>917</v>
      </c>
      <c r="C503" s="310" t="s">
        <v>918</v>
      </c>
      <c r="D503" s="275"/>
      <c r="E503" s="295"/>
      <c r="F503" s="376" t="str">
        <f>IF(E503="","",VLOOKUP(E503,'2 Pdc unico solo segmento A'!F$3:H$723,3,FALSE))</f>
        <v/>
      </c>
      <c r="G503" s="379"/>
      <c r="H503" s="411"/>
      <c r="I503" s="379"/>
      <c r="J503" s="275"/>
      <c r="K503" s="269"/>
    </row>
    <row r="504" spans="1:11" ht="25" customHeight="1" x14ac:dyDescent="0.35">
      <c r="A504" s="377" t="s">
        <v>22</v>
      </c>
      <c r="B504" s="296" t="s">
        <v>917</v>
      </c>
      <c r="C504" s="378" t="s">
        <v>919</v>
      </c>
      <c r="D504" s="275"/>
      <c r="E504" s="296" t="s">
        <v>781</v>
      </c>
      <c r="F504" s="312" t="str">
        <f>IF(E504="","",VLOOKUP(E504,'2 Pdc unico solo segmento A'!F$3:H$723,3,FALSE))</f>
        <v>Trasferimenti attivi in conto esercizio</v>
      </c>
      <c r="G504" s="379"/>
      <c r="H504" s="412"/>
      <c r="I504" s="379"/>
      <c r="J504" s="275"/>
      <c r="K504" s="269"/>
    </row>
    <row r="505" spans="1:11" ht="25" customHeight="1" x14ac:dyDescent="0.35">
      <c r="A505" s="369" t="s">
        <v>13</v>
      </c>
      <c r="B505" s="370" t="s">
        <v>920</v>
      </c>
      <c r="C505" s="371" t="s">
        <v>921</v>
      </c>
      <c r="D505" s="275"/>
      <c r="E505" s="370"/>
      <c r="F505" s="372" t="str">
        <f>IF(E505="","",VLOOKUP(E505,'2 Pdc unico solo segmento A'!F$3:H$723,3,FALSE))</f>
        <v/>
      </c>
      <c r="G505" s="368"/>
      <c r="H505" s="409"/>
      <c r="I505" s="368"/>
      <c r="J505" s="275"/>
      <c r="K505" s="248"/>
    </row>
    <row r="506" spans="1:11" ht="25" customHeight="1" x14ac:dyDescent="0.35">
      <c r="A506" s="373" t="s">
        <v>16</v>
      </c>
      <c r="B506" s="294" t="s">
        <v>922</v>
      </c>
      <c r="C506" s="309" t="s">
        <v>923</v>
      </c>
      <c r="D506" s="275"/>
      <c r="E506" s="294"/>
      <c r="F506" s="374" t="str">
        <f>IF(E506="","",VLOOKUP(E506,'2 Pdc unico solo segmento A'!F$3:H$723,3,FALSE))</f>
        <v/>
      </c>
      <c r="G506" s="368"/>
      <c r="H506" s="410"/>
      <c r="I506" s="368"/>
      <c r="J506" s="275"/>
      <c r="K506" s="248"/>
    </row>
    <row r="507" spans="1:11" ht="25" customHeight="1" x14ac:dyDescent="0.35">
      <c r="A507" s="375" t="s">
        <v>19</v>
      </c>
      <c r="B507" s="295" t="s">
        <v>924</v>
      </c>
      <c r="C507" s="310" t="s">
        <v>925</v>
      </c>
      <c r="D507" s="275"/>
      <c r="E507" s="295"/>
      <c r="F507" s="376" t="str">
        <f>IF(E507="","",VLOOKUP(E507,'2 Pdc unico solo segmento A'!F$3:H$723,3,FALSE))</f>
        <v/>
      </c>
      <c r="G507" s="379"/>
      <c r="H507" s="411"/>
      <c r="I507" s="379"/>
      <c r="J507" s="275"/>
      <c r="K507" s="269"/>
    </row>
    <row r="508" spans="1:11" ht="25" customHeight="1" x14ac:dyDescent="0.35">
      <c r="A508" s="377" t="s">
        <v>22</v>
      </c>
      <c r="B508" s="296" t="s">
        <v>926</v>
      </c>
      <c r="C508" s="378" t="s">
        <v>927</v>
      </c>
      <c r="D508" s="275"/>
      <c r="E508" s="296" t="s">
        <v>928</v>
      </c>
      <c r="F508" s="312" t="str">
        <f>IF(E508="","",VLOOKUP(E508,'2 Pdc unico solo segmento A'!F$3:H$723,3,FALSE))</f>
        <v xml:space="preserve">Trasferimenti attivi in conto investimenti </v>
      </c>
      <c r="G508" s="379"/>
      <c r="H508" s="412"/>
      <c r="I508" s="379"/>
      <c r="J508" s="275"/>
      <c r="K508" s="269"/>
    </row>
    <row r="509" spans="1:11" ht="25" customHeight="1" x14ac:dyDescent="0.35">
      <c r="A509" s="377" t="s">
        <v>22</v>
      </c>
      <c r="B509" s="296" t="s">
        <v>929</v>
      </c>
      <c r="C509" s="378" t="s">
        <v>930</v>
      </c>
      <c r="D509" s="275"/>
      <c r="E509" s="296" t="s">
        <v>928</v>
      </c>
      <c r="F509" s="312" t="str">
        <f>IF(E509="","",VLOOKUP(E509,'2 Pdc unico solo segmento A'!F$3:H$723,3,FALSE))</f>
        <v xml:space="preserve">Trasferimenti attivi in conto investimenti </v>
      </c>
      <c r="G509" s="368"/>
      <c r="H509" s="412"/>
      <c r="I509" s="368"/>
      <c r="J509" s="275"/>
      <c r="K509" s="248"/>
    </row>
    <row r="510" spans="1:11" ht="25" customHeight="1" x14ac:dyDescent="0.35">
      <c r="A510" s="377" t="s">
        <v>22</v>
      </c>
      <c r="B510" s="296" t="s">
        <v>931</v>
      </c>
      <c r="C510" s="378" t="s">
        <v>932</v>
      </c>
      <c r="D510" s="275"/>
      <c r="E510" s="296" t="s">
        <v>928</v>
      </c>
      <c r="F510" s="312" t="str">
        <f>IF(E510="","",VLOOKUP(E510,'2 Pdc unico solo segmento A'!F$3:H$723,3,FALSE))</f>
        <v xml:space="preserve">Trasferimenti attivi in conto investimenti </v>
      </c>
      <c r="G510" s="368"/>
      <c r="H510" s="412"/>
      <c r="I510" s="368"/>
      <c r="J510" s="275"/>
      <c r="K510" s="248"/>
    </row>
    <row r="511" spans="1:11" ht="25" customHeight="1" x14ac:dyDescent="0.35">
      <c r="A511" s="377" t="s">
        <v>22</v>
      </c>
      <c r="B511" s="296" t="s">
        <v>933</v>
      </c>
      <c r="C511" s="378" t="s">
        <v>934</v>
      </c>
      <c r="D511" s="275"/>
      <c r="E511" s="296" t="s">
        <v>928</v>
      </c>
      <c r="F511" s="312" t="str">
        <f>IF(E511="","",VLOOKUP(E511,'2 Pdc unico solo segmento A'!F$3:H$723,3,FALSE))</f>
        <v xml:space="preserve">Trasferimenti attivi in conto investimenti </v>
      </c>
      <c r="G511" s="379"/>
      <c r="H511" s="412"/>
      <c r="I511" s="379"/>
      <c r="J511" s="275"/>
      <c r="K511" s="269"/>
    </row>
    <row r="512" spans="1:11" ht="25" customHeight="1" x14ac:dyDescent="0.35">
      <c r="A512" s="377" t="s">
        <v>22</v>
      </c>
      <c r="B512" s="296" t="s">
        <v>935</v>
      </c>
      <c r="C512" s="378" t="s">
        <v>936</v>
      </c>
      <c r="D512" s="275"/>
      <c r="E512" s="296" t="s">
        <v>928</v>
      </c>
      <c r="F512" s="312" t="str">
        <f>IF(E512="","",VLOOKUP(E512,'2 Pdc unico solo segmento A'!F$3:H$723,3,FALSE))</f>
        <v xml:space="preserve">Trasferimenti attivi in conto investimenti </v>
      </c>
      <c r="G512" s="379"/>
      <c r="H512" s="412"/>
      <c r="I512" s="379"/>
      <c r="J512" s="275"/>
      <c r="K512" s="269"/>
    </row>
    <row r="513" spans="1:11" ht="25" customHeight="1" x14ac:dyDescent="0.35">
      <c r="A513" s="377" t="s">
        <v>22</v>
      </c>
      <c r="B513" s="296" t="s">
        <v>937</v>
      </c>
      <c r="C513" s="378" t="s">
        <v>938</v>
      </c>
      <c r="D513" s="275"/>
      <c r="E513" s="296" t="s">
        <v>928</v>
      </c>
      <c r="F513" s="312" t="str">
        <f>IF(E513="","",VLOOKUP(E513,'2 Pdc unico solo segmento A'!F$3:H$723,3,FALSE))</f>
        <v xml:space="preserve">Trasferimenti attivi in conto investimenti </v>
      </c>
      <c r="G513" s="368"/>
      <c r="H513" s="412"/>
      <c r="I513" s="368"/>
      <c r="J513" s="275"/>
      <c r="K513" s="248"/>
    </row>
    <row r="514" spans="1:11" ht="25" customHeight="1" x14ac:dyDescent="0.35">
      <c r="A514" s="377" t="s">
        <v>22</v>
      </c>
      <c r="B514" s="296" t="s">
        <v>939</v>
      </c>
      <c r="C514" s="378" t="s">
        <v>940</v>
      </c>
      <c r="D514" s="275"/>
      <c r="E514" s="296" t="s">
        <v>928</v>
      </c>
      <c r="F514" s="312" t="str">
        <f>IF(E514="","",VLOOKUP(E514,'2 Pdc unico solo segmento A'!F$3:H$723,3,FALSE))</f>
        <v xml:space="preserve">Trasferimenti attivi in conto investimenti </v>
      </c>
      <c r="G514" s="368"/>
      <c r="H514" s="412"/>
      <c r="I514" s="368"/>
      <c r="J514" s="275"/>
      <c r="K514" s="248"/>
    </row>
    <row r="515" spans="1:11" ht="25" customHeight="1" x14ac:dyDescent="0.35">
      <c r="A515" s="377" t="s">
        <v>22</v>
      </c>
      <c r="B515" s="296" t="s">
        <v>941</v>
      </c>
      <c r="C515" s="378" t="s">
        <v>942</v>
      </c>
      <c r="D515" s="275"/>
      <c r="E515" s="296" t="s">
        <v>928</v>
      </c>
      <c r="F515" s="312" t="str">
        <f>IF(E515="","",VLOOKUP(E515,'2 Pdc unico solo segmento A'!F$3:H$723,3,FALSE))</f>
        <v xml:space="preserve">Trasferimenti attivi in conto investimenti </v>
      </c>
      <c r="G515" s="379"/>
      <c r="H515" s="412"/>
      <c r="I515" s="379"/>
      <c r="J515" s="275"/>
      <c r="K515" s="269"/>
    </row>
    <row r="516" spans="1:11" ht="25" customHeight="1" x14ac:dyDescent="0.35">
      <c r="A516" s="377" t="s">
        <v>22</v>
      </c>
      <c r="B516" s="296" t="s">
        <v>943</v>
      </c>
      <c r="C516" s="378" t="s">
        <v>944</v>
      </c>
      <c r="D516" s="275"/>
      <c r="E516" s="296" t="s">
        <v>928</v>
      </c>
      <c r="F516" s="312" t="str">
        <f>IF(E516="","",VLOOKUP(E516,'2 Pdc unico solo segmento A'!F$3:H$723,3,FALSE))</f>
        <v xml:space="preserve">Trasferimenti attivi in conto investimenti </v>
      </c>
      <c r="G516" s="379"/>
      <c r="H516" s="412"/>
      <c r="I516" s="379"/>
      <c r="J516" s="275"/>
      <c r="K516" s="269"/>
    </row>
    <row r="517" spans="1:11" ht="25" customHeight="1" x14ac:dyDescent="0.35">
      <c r="A517" s="377" t="s">
        <v>22</v>
      </c>
      <c r="B517" s="296" t="s">
        <v>945</v>
      </c>
      <c r="C517" s="378" t="s">
        <v>946</v>
      </c>
      <c r="D517" s="275"/>
      <c r="E517" s="296" t="s">
        <v>928</v>
      </c>
      <c r="F517" s="312" t="str">
        <f>IF(E517="","",VLOOKUP(E517,'2 Pdc unico solo segmento A'!F$3:H$723,3,FALSE))</f>
        <v xml:space="preserve">Trasferimenti attivi in conto investimenti </v>
      </c>
      <c r="G517" s="379"/>
      <c r="H517" s="412"/>
      <c r="I517" s="379"/>
      <c r="J517" s="275"/>
      <c r="K517" s="269"/>
    </row>
    <row r="518" spans="1:11" ht="25" customHeight="1" x14ac:dyDescent="0.35">
      <c r="A518" s="377" t="s">
        <v>22</v>
      </c>
      <c r="B518" s="296" t="s">
        <v>947</v>
      </c>
      <c r="C518" s="378" t="s">
        <v>948</v>
      </c>
      <c r="D518" s="275"/>
      <c r="E518" s="296" t="s">
        <v>928</v>
      </c>
      <c r="F518" s="312" t="str">
        <f>IF(E518="","",VLOOKUP(E518,'2 Pdc unico solo segmento A'!F$3:H$723,3,FALSE))</f>
        <v xml:space="preserve">Trasferimenti attivi in conto investimenti </v>
      </c>
      <c r="G518" s="379"/>
      <c r="H518" s="412"/>
      <c r="I518" s="379"/>
      <c r="J518" s="275"/>
      <c r="K518" s="269"/>
    </row>
    <row r="519" spans="1:11" ht="25" customHeight="1" x14ac:dyDescent="0.35">
      <c r="A519" s="377" t="s">
        <v>22</v>
      </c>
      <c r="B519" s="296" t="s">
        <v>949</v>
      </c>
      <c r="C519" s="378" t="s">
        <v>950</v>
      </c>
      <c r="D519" s="275"/>
      <c r="E519" s="296" t="s">
        <v>928</v>
      </c>
      <c r="F519" s="312" t="str">
        <f>IF(E519="","",VLOOKUP(E519,'2 Pdc unico solo segmento A'!F$3:H$723,3,FALSE))</f>
        <v xml:space="preserve">Trasferimenti attivi in conto investimenti </v>
      </c>
      <c r="G519" s="379"/>
      <c r="H519" s="412"/>
      <c r="I519" s="379"/>
      <c r="J519" s="275"/>
      <c r="K519" s="269"/>
    </row>
    <row r="520" spans="1:11" ht="25" customHeight="1" x14ac:dyDescent="0.35">
      <c r="A520" s="377" t="s">
        <v>22</v>
      </c>
      <c r="B520" s="296" t="s">
        <v>951</v>
      </c>
      <c r="C520" s="378" t="s">
        <v>952</v>
      </c>
      <c r="D520" s="275"/>
      <c r="E520" s="296" t="s">
        <v>928</v>
      </c>
      <c r="F520" s="312" t="str">
        <f>IF(E520="","",VLOOKUP(E520,'2 Pdc unico solo segmento A'!F$3:H$723,3,FALSE))</f>
        <v xml:space="preserve">Trasferimenti attivi in conto investimenti </v>
      </c>
      <c r="G520" s="379"/>
      <c r="H520" s="412"/>
      <c r="I520" s="379"/>
      <c r="J520" s="275"/>
      <c r="K520" s="269"/>
    </row>
    <row r="521" spans="1:11" ht="25" customHeight="1" x14ac:dyDescent="0.35">
      <c r="A521" s="377" t="s">
        <v>22</v>
      </c>
      <c r="B521" s="296" t="s">
        <v>953</v>
      </c>
      <c r="C521" s="378" t="s">
        <v>954</v>
      </c>
      <c r="D521" s="275"/>
      <c r="E521" s="296" t="s">
        <v>928</v>
      </c>
      <c r="F521" s="312" t="str">
        <f>IF(E521="","",VLOOKUP(E521,'2 Pdc unico solo segmento A'!F$3:H$723,3,FALSE))</f>
        <v xml:space="preserve">Trasferimenti attivi in conto investimenti </v>
      </c>
      <c r="G521" s="379"/>
      <c r="H521" s="412"/>
      <c r="I521" s="379"/>
      <c r="J521" s="275"/>
      <c r="K521" s="269"/>
    </row>
    <row r="522" spans="1:11" ht="25" customHeight="1" x14ac:dyDescent="0.35">
      <c r="A522" s="377" t="s">
        <v>22</v>
      </c>
      <c r="B522" s="296" t="s">
        <v>955</v>
      </c>
      <c r="C522" s="378" t="s">
        <v>956</v>
      </c>
      <c r="D522" s="275"/>
      <c r="E522" s="296" t="s">
        <v>928</v>
      </c>
      <c r="F522" s="312" t="str">
        <f>IF(E522="","",VLOOKUP(E522,'2 Pdc unico solo segmento A'!F$3:H$723,3,FALSE))</f>
        <v xml:space="preserve">Trasferimenti attivi in conto investimenti </v>
      </c>
      <c r="G522" s="379"/>
      <c r="H522" s="412"/>
      <c r="I522" s="379"/>
      <c r="J522" s="275"/>
      <c r="K522" s="269"/>
    </row>
    <row r="523" spans="1:11" ht="25" customHeight="1" x14ac:dyDescent="0.35">
      <c r="A523" s="375" t="s">
        <v>19</v>
      </c>
      <c r="B523" s="295" t="s">
        <v>957</v>
      </c>
      <c r="C523" s="310" t="s">
        <v>958</v>
      </c>
      <c r="D523" s="275"/>
      <c r="E523" s="295"/>
      <c r="F523" s="376" t="str">
        <f>IF(E523="","",VLOOKUP(E523,'2 Pdc unico solo segmento A'!F$3:H$723,3,FALSE))</f>
        <v/>
      </c>
      <c r="G523" s="379"/>
      <c r="H523" s="411"/>
      <c r="I523" s="379"/>
      <c r="J523" s="275"/>
      <c r="K523" s="269"/>
    </row>
    <row r="524" spans="1:11" ht="25" customHeight="1" x14ac:dyDescent="0.35">
      <c r="A524" s="377" t="s">
        <v>22</v>
      </c>
      <c r="B524" s="296" t="s">
        <v>959</v>
      </c>
      <c r="C524" s="378" t="s">
        <v>960</v>
      </c>
      <c r="D524" s="275"/>
      <c r="E524" s="296" t="s">
        <v>928</v>
      </c>
      <c r="F524" s="312" t="str">
        <f>IF(E524="","",VLOOKUP(E524,'2 Pdc unico solo segmento A'!F$3:H$723,3,FALSE))</f>
        <v xml:space="preserve">Trasferimenti attivi in conto investimenti </v>
      </c>
      <c r="G524" s="379"/>
      <c r="H524" s="412"/>
      <c r="I524" s="379"/>
      <c r="J524" s="275"/>
      <c r="K524" s="269"/>
    </row>
    <row r="525" spans="1:11" ht="25" customHeight="1" x14ac:dyDescent="0.35">
      <c r="A525" s="377" t="s">
        <v>22</v>
      </c>
      <c r="B525" s="296" t="s">
        <v>961</v>
      </c>
      <c r="C525" s="378" t="s">
        <v>962</v>
      </c>
      <c r="D525" s="275"/>
      <c r="E525" s="296" t="s">
        <v>928</v>
      </c>
      <c r="F525" s="312" t="str">
        <f>IF(E525="","",VLOOKUP(E525,'2 Pdc unico solo segmento A'!F$3:H$723,3,FALSE))</f>
        <v xml:space="preserve">Trasferimenti attivi in conto investimenti </v>
      </c>
      <c r="G525" s="379"/>
      <c r="H525" s="412"/>
      <c r="I525" s="379"/>
      <c r="J525" s="275"/>
      <c r="K525" s="269"/>
    </row>
    <row r="526" spans="1:11" ht="25" customHeight="1" x14ac:dyDescent="0.35">
      <c r="A526" s="377" t="s">
        <v>22</v>
      </c>
      <c r="B526" s="296" t="s">
        <v>963</v>
      </c>
      <c r="C526" s="378" t="s">
        <v>964</v>
      </c>
      <c r="D526" s="275"/>
      <c r="E526" s="296" t="s">
        <v>928</v>
      </c>
      <c r="F526" s="312" t="str">
        <f>IF(E526="","",VLOOKUP(E526,'2 Pdc unico solo segmento A'!F$3:H$723,3,FALSE))</f>
        <v xml:space="preserve">Trasferimenti attivi in conto investimenti </v>
      </c>
      <c r="G526" s="379"/>
      <c r="H526" s="412"/>
      <c r="I526" s="379"/>
      <c r="J526" s="275"/>
      <c r="K526" s="269"/>
    </row>
    <row r="527" spans="1:11" ht="25" customHeight="1" x14ac:dyDescent="0.35">
      <c r="A527" s="377" t="s">
        <v>22</v>
      </c>
      <c r="B527" s="296" t="s">
        <v>965</v>
      </c>
      <c r="C527" s="378" t="s">
        <v>966</v>
      </c>
      <c r="D527" s="275"/>
      <c r="E527" s="296" t="s">
        <v>928</v>
      </c>
      <c r="F527" s="312" t="str">
        <f>IF(E527="","",VLOOKUP(E527,'2 Pdc unico solo segmento A'!F$3:H$723,3,FALSE))</f>
        <v xml:space="preserve">Trasferimenti attivi in conto investimenti </v>
      </c>
      <c r="G527" s="368"/>
      <c r="H527" s="412"/>
      <c r="I527" s="368"/>
      <c r="J527" s="275"/>
      <c r="K527" s="248"/>
    </row>
    <row r="528" spans="1:11" ht="25" customHeight="1" x14ac:dyDescent="0.35">
      <c r="A528" s="377" t="s">
        <v>22</v>
      </c>
      <c r="B528" s="296" t="s">
        <v>967</v>
      </c>
      <c r="C528" s="378" t="s">
        <v>968</v>
      </c>
      <c r="D528" s="275"/>
      <c r="E528" s="296" t="s">
        <v>928</v>
      </c>
      <c r="F528" s="312" t="str">
        <f>IF(E528="","",VLOOKUP(E528,'2 Pdc unico solo segmento A'!F$3:H$723,3,FALSE))</f>
        <v xml:space="preserve">Trasferimenti attivi in conto investimenti </v>
      </c>
      <c r="G528" s="379"/>
      <c r="H528" s="412"/>
      <c r="I528" s="379"/>
      <c r="J528" s="275"/>
      <c r="K528" s="269"/>
    </row>
    <row r="529" spans="1:11" ht="25" customHeight="1" x14ac:dyDescent="0.35">
      <c r="A529" s="377" t="s">
        <v>22</v>
      </c>
      <c r="B529" s="296" t="s">
        <v>969</v>
      </c>
      <c r="C529" s="378" t="s">
        <v>970</v>
      </c>
      <c r="D529" s="275"/>
      <c r="E529" s="296" t="s">
        <v>928</v>
      </c>
      <c r="F529" s="312" t="str">
        <f>IF(E529="","",VLOOKUP(E529,'2 Pdc unico solo segmento A'!F$3:H$723,3,FALSE))</f>
        <v xml:space="preserve">Trasferimenti attivi in conto investimenti </v>
      </c>
      <c r="G529" s="379"/>
      <c r="H529" s="412"/>
      <c r="I529" s="379"/>
      <c r="J529" s="275"/>
      <c r="K529" s="269"/>
    </row>
    <row r="530" spans="1:11" ht="25" customHeight="1" x14ac:dyDescent="0.35">
      <c r="A530" s="377" t="s">
        <v>22</v>
      </c>
      <c r="B530" s="296" t="s">
        <v>971</v>
      </c>
      <c r="C530" s="378" t="s">
        <v>972</v>
      </c>
      <c r="D530" s="275"/>
      <c r="E530" s="296" t="s">
        <v>928</v>
      </c>
      <c r="F530" s="312" t="str">
        <f>IF(E530="","",VLOOKUP(E530,'2 Pdc unico solo segmento A'!F$3:H$723,3,FALSE))</f>
        <v xml:space="preserve">Trasferimenti attivi in conto investimenti </v>
      </c>
      <c r="G530" s="379"/>
      <c r="H530" s="412"/>
      <c r="I530" s="379"/>
      <c r="J530" s="275"/>
      <c r="K530" s="269"/>
    </row>
    <row r="531" spans="1:11" ht="25" customHeight="1" x14ac:dyDescent="0.35">
      <c r="A531" s="377" t="s">
        <v>22</v>
      </c>
      <c r="B531" s="296" t="s">
        <v>973</v>
      </c>
      <c r="C531" s="378" t="s">
        <v>974</v>
      </c>
      <c r="D531" s="275"/>
      <c r="E531" s="296" t="s">
        <v>928</v>
      </c>
      <c r="F531" s="312" t="str">
        <f>IF(E531="","",VLOOKUP(E531,'2 Pdc unico solo segmento A'!F$3:H$723,3,FALSE))</f>
        <v xml:space="preserve">Trasferimenti attivi in conto investimenti </v>
      </c>
      <c r="G531" s="379"/>
      <c r="H531" s="412"/>
      <c r="I531" s="379"/>
      <c r="J531" s="275"/>
      <c r="K531" s="269"/>
    </row>
    <row r="532" spans="1:11" ht="25" customHeight="1" x14ac:dyDescent="0.35">
      <c r="A532" s="377" t="s">
        <v>22</v>
      </c>
      <c r="B532" s="296" t="s">
        <v>975</v>
      </c>
      <c r="C532" s="378" t="s">
        <v>976</v>
      </c>
      <c r="D532" s="275"/>
      <c r="E532" s="296" t="s">
        <v>928</v>
      </c>
      <c r="F532" s="312" t="str">
        <f>IF(E532="","",VLOOKUP(E532,'2 Pdc unico solo segmento A'!F$3:H$723,3,FALSE))</f>
        <v xml:space="preserve">Trasferimenti attivi in conto investimenti </v>
      </c>
      <c r="G532" s="379"/>
      <c r="H532" s="412"/>
      <c r="I532" s="379"/>
      <c r="J532" s="275"/>
      <c r="K532" s="269"/>
    </row>
    <row r="533" spans="1:11" ht="25" customHeight="1" x14ac:dyDescent="0.35">
      <c r="A533" s="377" t="s">
        <v>22</v>
      </c>
      <c r="B533" s="296" t="s">
        <v>977</v>
      </c>
      <c r="C533" s="378" t="s">
        <v>978</v>
      </c>
      <c r="D533" s="275"/>
      <c r="E533" s="296" t="s">
        <v>928</v>
      </c>
      <c r="F533" s="312" t="str">
        <f>IF(E533="","",VLOOKUP(E533,'2 Pdc unico solo segmento A'!F$3:H$723,3,FALSE))</f>
        <v xml:space="preserve">Trasferimenti attivi in conto investimenti </v>
      </c>
      <c r="G533" s="379"/>
      <c r="H533" s="412"/>
      <c r="I533" s="379"/>
      <c r="J533" s="275"/>
      <c r="K533" s="269"/>
    </row>
    <row r="534" spans="1:11" ht="25" customHeight="1" x14ac:dyDescent="0.35">
      <c r="A534" s="377" t="s">
        <v>22</v>
      </c>
      <c r="B534" s="296" t="s">
        <v>979</v>
      </c>
      <c r="C534" s="378" t="s">
        <v>980</v>
      </c>
      <c r="D534" s="275"/>
      <c r="E534" s="296" t="s">
        <v>928</v>
      </c>
      <c r="F534" s="312" t="str">
        <f>IF(E534="","",VLOOKUP(E534,'2 Pdc unico solo segmento A'!F$3:H$723,3,FALSE))</f>
        <v xml:space="preserve">Trasferimenti attivi in conto investimenti </v>
      </c>
      <c r="G534" s="379"/>
      <c r="H534" s="412"/>
      <c r="I534" s="379"/>
      <c r="J534" s="275"/>
      <c r="K534" s="269"/>
    </row>
    <row r="535" spans="1:11" ht="25" customHeight="1" x14ac:dyDescent="0.35">
      <c r="A535" s="377" t="s">
        <v>22</v>
      </c>
      <c r="B535" s="296" t="s">
        <v>981</v>
      </c>
      <c r="C535" s="378" t="s">
        <v>982</v>
      </c>
      <c r="D535" s="275"/>
      <c r="E535" s="296" t="s">
        <v>928</v>
      </c>
      <c r="F535" s="312" t="str">
        <f>IF(E535="","",VLOOKUP(E535,'2 Pdc unico solo segmento A'!F$3:H$723,3,FALSE))</f>
        <v xml:space="preserve">Trasferimenti attivi in conto investimenti </v>
      </c>
      <c r="G535" s="379"/>
      <c r="H535" s="412"/>
      <c r="I535" s="379"/>
      <c r="J535" s="275"/>
      <c r="K535" s="269"/>
    </row>
    <row r="536" spans="1:11" ht="25" customHeight="1" x14ac:dyDescent="0.35">
      <c r="A536" s="377" t="s">
        <v>22</v>
      </c>
      <c r="B536" s="296" t="s">
        <v>983</v>
      </c>
      <c r="C536" s="378" t="s">
        <v>984</v>
      </c>
      <c r="D536" s="275"/>
      <c r="E536" s="296" t="s">
        <v>928</v>
      </c>
      <c r="F536" s="312" t="str">
        <f>IF(E536="","",VLOOKUP(E536,'2 Pdc unico solo segmento A'!F$3:H$723,3,FALSE))</f>
        <v xml:space="preserve">Trasferimenti attivi in conto investimenti </v>
      </c>
      <c r="G536" s="379"/>
      <c r="H536" s="412"/>
      <c r="I536" s="379"/>
      <c r="J536" s="383"/>
      <c r="K536" s="271"/>
    </row>
    <row r="537" spans="1:11" ht="25" customHeight="1" x14ac:dyDescent="0.35">
      <c r="A537" s="377" t="s">
        <v>22</v>
      </c>
      <c r="B537" s="296" t="s">
        <v>985</v>
      </c>
      <c r="C537" s="378" t="s">
        <v>986</v>
      </c>
      <c r="D537" s="275"/>
      <c r="E537" s="296" t="s">
        <v>928</v>
      </c>
      <c r="F537" s="312" t="str">
        <f>IF(E537="","",VLOOKUP(E537,'2 Pdc unico solo segmento A'!F$3:H$723,3,FALSE))</f>
        <v xml:space="preserve">Trasferimenti attivi in conto investimenti </v>
      </c>
      <c r="G537" s="379"/>
      <c r="H537" s="412"/>
      <c r="I537" s="379"/>
      <c r="J537" s="383"/>
      <c r="K537" s="272"/>
    </row>
    <row r="538" spans="1:11" ht="25" customHeight="1" x14ac:dyDescent="0.35">
      <c r="A538" s="377" t="s">
        <v>22</v>
      </c>
      <c r="B538" s="296" t="s">
        <v>987</v>
      </c>
      <c r="C538" s="378" t="s">
        <v>988</v>
      </c>
      <c r="D538" s="275"/>
      <c r="E538" s="296" t="s">
        <v>928</v>
      </c>
      <c r="F538" s="312" t="str">
        <f>IF(E538="","",VLOOKUP(E538,'2 Pdc unico solo segmento A'!F$3:H$723,3,FALSE))</f>
        <v xml:space="preserve">Trasferimenti attivi in conto investimenti </v>
      </c>
      <c r="G538" s="379"/>
      <c r="H538" s="412"/>
      <c r="I538" s="379"/>
      <c r="J538" s="383"/>
      <c r="K538" s="272"/>
    </row>
    <row r="539" spans="1:11" ht="25" customHeight="1" x14ac:dyDescent="0.35">
      <c r="A539" s="377" t="s">
        <v>22</v>
      </c>
      <c r="B539" s="296" t="s">
        <v>989</v>
      </c>
      <c r="C539" s="378" t="s">
        <v>990</v>
      </c>
      <c r="D539" s="275"/>
      <c r="E539" s="296" t="s">
        <v>928</v>
      </c>
      <c r="F539" s="312" t="str">
        <f>IF(E539="","",VLOOKUP(E539,'2 Pdc unico solo segmento A'!F$3:H$723,3,FALSE))</f>
        <v xml:space="preserve">Trasferimenti attivi in conto investimenti </v>
      </c>
      <c r="G539" s="368"/>
      <c r="H539" s="412"/>
      <c r="I539" s="368"/>
      <c r="J539" s="275"/>
      <c r="K539" s="248"/>
    </row>
    <row r="540" spans="1:11" ht="25" customHeight="1" x14ac:dyDescent="0.35">
      <c r="A540" s="377" t="s">
        <v>22</v>
      </c>
      <c r="B540" s="296" t="s">
        <v>991</v>
      </c>
      <c r="C540" s="378" t="s">
        <v>992</v>
      </c>
      <c r="D540" s="275"/>
      <c r="E540" s="296" t="s">
        <v>928</v>
      </c>
      <c r="F540" s="312" t="str">
        <f>IF(E540="","",VLOOKUP(E540,'2 Pdc unico solo segmento A'!F$3:H$723,3,FALSE))</f>
        <v xml:space="preserve">Trasferimenti attivi in conto investimenti </v>
      </c>
      <c r="G540" s="379"/>
      <c r="H540" s="412"/>
      <c r="I540" s="379"/>
      <c r="J540" s="275"/>
      <c r="K540" s="269"/>
    </row>
    <row r="541" spans="1:11" ht="25" customHeight="1" x14ac:dyDescent="0.35">
      <c r="A541" s="377" t="s">
        <v>22</v>
      </c>
      <c r="B541" s="296" t="s">
        <v>993</v>
      </c>
      <c r="C541" s="378" t="s">
        <v>994</v>
      </c>
      <c r="D541" s="275"/>
      <c r="E541" s="296" t="s">
        <v>928</v>
      </c>
      <c r="F541" s="312" t="str">
        <f>IF(E541="","",VLOOKUP(E541,'2 Pdc unico solo segmento A'!F$3:H$723,3,FALSE))</f>
        <v xml:space="preserve">Trasferimenti attivi in conto investimenti </v>
      </c>
      <c r="G541" s="379"/>
      <c r="H541" s="412"/>
      <c r="I541" s="379"/>
      <c r="J541" s="275"/>
      <c r="K541" s="269"/>
    </row>
    <row r="542" spans="1:11" ht="25" customHeight="1" x14ac:dyDescent="0.35">
      <c r="A542" s="377" t="s">
        <v>22</v>
      </c>
      <c r="B542" s="296" t="s">
        <v>995</v>
      </c>
      <c r="C542" s="378" t="s">
        <v>996</v>
      </c>
      <c r="D542" s="275"/>
      <c r="E542" s="296" t="s">
        <v>928</v>
      </c>
      <c r="F542" s="312" t="str">
        <f>IF(E542="","",VLOOKUP(E542,'2 Pdc unico solo segmento A'!F$3:H$723,3,FALSE))</f>
        <v xml:space="preserve">Trasferimenti attivi in conto investimenti </v>
      </c>
      <c r="G542" s="379"/>
      <c r="H542" s="412"/>
      <c r="I542" s="379"/>
      <c r="J542" s="275"/>
      <c r="K542" s="269"/>
    </row>
    <row r="543" spans="1:11" ht="25" customHeight="1" x14ac:dyDescent="0.35">
      <c r="A543" s="377" t="s">
        <v>22</v>
      </c>
      <c r="B543" s="296" t="s">
        <v>997</v>
      </c>
      <c r="C543" s="378" t="s">
        <v>998</v>
      </c>
      <c r="D543" s="275"/>
      <c r="E543" s="296" t="s">
        <v>928</v>
      </c>
      <c r="F543" s="312" t="str">
        <f>IF(E543="","",VLOOKUP(E543,'2 Pdc unico solo segmento A'!F$3:H$723,3,FALSE))</f>
        <v xml:space="preserve">Trasferimenti attivi in conto investimenti </v>
      </c>
      <c r="G543" s="379"/>
      <c r="H543" s="412"/>
      <c r="I543" s="379"/>
      <c r="J543" s="275"/>
      <c r="K543" s="269"/>
    </row>
    <row r="544" spans="1:11" ht="25" customHeight="1" x14ac:dyDescent="0.35">
      <c r="A544" s="375" t="s">
        <v>19</v>
      </c>
      <c r="B544" s="295" t="s">
        <v>999</v>
      </c>
      <c r="C544" s="310" t="s">
        <v>1000</v>
      </c>
      <c r="D544" s="275"/>
      <c r="E544" s="295"/>
      <c r="F544" s="376" t="str">
        <f>IF(E544="","",VLOOKUP(E544,'2 Pdc unico solo segmento A'!F$3:H$723,3,FALSE))</f>
        <v/>
      </c>
      <c r="G544" s="379"/>
      <c r="H544" s="411"/>
      <c r="I544" s="379"/>
      <c r="J544" s="275"/>
      <c r="K544" s="269"/>
    </row>
    <row r="545" spans="1:11" ht="25" customHeight="1" x14ac:dyDescent="0.35">
      <c r="A545" s="377" t="s">
        <v>22</v>
      </c>
      <c r="B545" s="296" t="s">
        <v>1001</v>
      </c>
      <c r="C545" s="378" t="s">
        <v>1002</v>
      </c>
      <c r="D545" s="275"/>
      <c r="E545" s="296" t="s">
        <v>928</v>
      </c>
      <c r="F545" s="312" t="str">
        <f>IF(E545="","",VLOOKUP(E545,'2 Pdc unico solo segmento A'!F$3:H$723,3,FALSE))</f>
        <v xml:space="preserve">Trasferimenti attivi in conto investimenti </v>
      </c>
      <c r="G545" s="379"/>
      <c r="H545" s="412"/>
      <c r="I545" s="379"/>
      <c r="J545" s="275"/>
      <c r="K545" s="269"/>
    </row>
    <row r="546" spans="1:11" ht="25" customHeight="1" x14ac:dyDescent="0.35">
      <c r="A546" s="377" t="s">
        <v>22</v>
      </c>
      <c r="B546" s="296" t="s">
        <v>1003</v>
      </c>
      <c r="C546" s="378" t="s">
        <v>1004</v>
      </c>
      <c r="D546" s="275"/>
      <c r="E546" s="296" t="s">
        <v>928</v>
      </c>
      <c r="F546" s="312" t="str">
        <f>IF(E546="","",VLOOKUP(E546,'2 Pdc unico solo segmento A'!F$3:H$723,3,FALSE))</f>
        <v xml:space="preserve">Trasferimenti attivi in conto investimenti </v>
      </c>
      <c r="G546" s="379"/>
      <c r="H546" s="412"/>
      <c r="I546" s="379"/>
      <c r="J546" s="275"/>
      <c r="K546" s="269"/>
    </row>
    <row r="547" spans="1:11" ht="25" customHeight="1" x14ac:dyDescent="0.35">
      <c r="A547" s="377" t="s">
        <v>22</v>
      </c>
      <c r="B547" s="296" t="s">
        <v>1005</v>
      </c>
      <c r="C547" s="378" t="s">
        <v>1006</v>
      </c>
      <c r="D547" s="275"/>
      <c r="E547" s="296" t="s">
        <v>928</v>
      </c>
      <c r="F547" s="312" t="str">
        <f>IF(E547="","",VLOOKUP(E547,'2 Pdc unico solo segmento A'!F$3:H$723,3,FALSE))</f>
        <v xml:space="preserve">Trasferimenti attivi in conto investimenti </v>
      </c>
      <c r="G547" s="379"/>
      <c r="H547" s="412"/>
      <c r="I547" s="379"/>
      <c r="J547" s="275"/>
      <c r="K547" s="269"/>
    </row>
    <row r="548" spans="1:11" ht="25" customHeight="1" x14ac:dyDescent="0.35">
      <c r="A548" s="375" t="s">
        <v>19</v>
      </c>
      <c r="B548" s="295" t="s">
        <v>1007</v>
      </c>
      <c r="C548" s="310" t="s">
        <v>1008</v>
      </c>
      <c r="D548" s="275"/>
      <c r="E548" s="295"/>
      <c r="F548" s="376" t="str">
        <f>IF(E548="","",VLOOKUP(E548,'2 Pdc unico solo segmento A'!F$3:H$723,3,FALSE))</f>
        <v/>
      </c>
      <c r="G548" s="379"/>
      <c r="H548" s="411"/>
      <c r="I548" s="379"/>
      <c r="J548" s="275"/>
      <c r="K548" s="269"/>
    </row>
    <row r="549" spans="1:11" ht="25" customHeight="1" x14ac:dyDescent="0.35">
      <c r="A549" s="377" t="s">
        <v>22</v>
      </c>
      <c r="B549" s="296" t="s">
        <v>1009</v>
      </c>
      <c r="C549" s="378" t="s">
        <v>1010</v>
      </c>
      <c r="D549" s="275"/>
      <c r="E549" s="296" t="s">
        <v>928</v>
      </c>
      <c r="F549" s="312" t="str">
        <f>IF(E549="","",VLOOKUP(E549,'2 Pdc unico solo segmento A'!F$3:H$723,3,FALSE))</f>
        <v xml:space="preserve">Trasferimenti attivi in conto investimenti </v>
      </c>
      <c r="G549" s="379"/>
      <c r="H549" s="412"/>
      <c r="I549" s="379"/>
      <c r="J549" s="275"/>
      <c r="K549" s="269"/>
    </row>
    <row r="550" spans="1:11" ht="25" customHeight="1" x14ac:dyDescent="0.35">
      <c r="A550" s="373" t="s">
        <v>16</v>
      </c>
      <c r="B550" s="294" t="s">
        <v>1011</v>
      </c>
      <c r="C550" s="309" t="s">
        <v>1012</v>
      </c>
      <c r="D550" s="275"/>
      <c r="E550" s="294"/>
      <c r="F550" s="374" t="str">
        <f>IF(E550="","",VLOOKUP(E550,'2 Pdc unico solo segmento A'!F$3:H$723,3,FALSE))</f>
        <v/>
      </c>
      <c r="G550" s="379"/>
      <c r="H550" s="410"/>
      <c r="I550" s="379"/>
      <c r="J550" s="275"/>
      <c r="K550" s="269"/>
    </row>
    <row r="551" spans="1:11" ht="25" customHeight="1" x14ac:dyDescent="0.35">
      <c r="A551" s="375" t="s">
        <v>19</v>
      </c>
      <c r="B551" s="295" t="s">
        <v>1011</v>
      </c>
      <c r="C551" s="310" t="s">
        <v>1013</v>
      </c>
      <c r="D551" s="275"/>
      <c r="E551" s="295"/>
      <c r="F551" s="376" t="str">
        <f>IF(E551="","",VLOOKUP(E551,'2 Pdc unico solo segmento A'!F$3:H$723,3,FALSE))</f>
        <v/>
      </c>
      <c r="G551" s="379"/>
      <c r="H551" s="411"/>
      <c r="I551" s="379"/>
      <c r="J551" s="275"/>
      <c r="K551" s="269"/>
    </row>
    <row r="552" spans="1:11" ht="25" customHeight="1" x14ac:dyDescent="0.35">
      <c r="A552" s="377" t="s">
        <v>22</v>
      </c>
      <c r="B552" s="296" t="s">
        <v>1011</v>
      </c>
      <c r="C552" s="378" t="s">
        <v>1014</v>
      </c>
      <c r="D552" s="275"/>
      <c r="E552" s="296" t="s">
        <v>928</v>
      </c>
      <c r="F552" s="312" t="str">
        <f>IF(E552="","",VLOOKUP(E552,'2 Pdc unico solo segmento A'!F$3:H$723,3,FALSE))</f>
        <v xml:space="preserve">Trasferimenti attivi in conto investimenti </v>
      </c>
      <c r="G552" s="368"/>
      <c r="H552" s="412"/>
      <c r="I552" s="368"/>
      <c r="J552" s="275"/>
      <c r="K552" s="248"/>
    </row>
    <row r="553" spans="1:11" ht="25" customHeight="1" x14ac:dyDescent="0.35">
      <c r="A553" s="373" t="s">
        <v>16</v>
      </c>
      <c r="B553" s="294" t="s">
        <v>1015</v>
      </c>
      <c r="C553" s="309" t="s">
        <v>1016</v>
      </c>
      <c r="D553" s="275"/>
      <c r="E553" s="294"/>
      <c r="F553" s="374" t="str">
        <f>IF(E553="","",VLOOKUP(E553,'2 Pdc unico solo segmento A'!F$3:H$723,3,FALSE))</f>
        <v/>
      </c>
      <c r="G553" s="379"/>
      <c r="H553" s="410"/>
      <c r="I553" s="379"/>
      <c r="J553" s="275"/>
      <c r="K553" s="269"/>
    </row>
    <row r="554" spans="1:11" ht="25" customHeight="1" x14ac:dyDescent="0.35">
      <c r="A554" s="375" t="s">
        <v>19</v>
      </c>
      <c r="B554" s="295" t="s">
        <v>1017</v>
      </c>
      <c r="C554" s="310" t="s">
        <v>1018</v>
      </c>
      <c r="D554" s="275"/>
      <c r="E554" s="295"/>
      <c r="F554" s="376" t="str">
        <f>IF(E554="","",VLOOKUP(E554,'2 Pdc unico solo segmento A'!F$3:H$723,3,FALSE))</f>
        <v/>
      </c>
      <c r="G554" s="379"/>
      <c r="H554" s="411"/>
      <c r="I554" s="379"/>
      <c r="J554" s="275"/>
      <c r="K554" s="269"/>
    </row>
    <row r="555" spans="1:11" ht="25" customHeight="1" x14ac:dyDescent="0.35">
      <c r="A555" s="377" t="s">
        <v>22</v>
      </c>
      <c r="B555" s="296" t="s">
        <v>1017</v>
      </c>
      <c r="C555" s="378" t="s">
        <v>1019</v>
      </c>
      <c r="D555" s="275"/>
      <c r="E555" s="296" t="s">
        <v>928</v>
      </c>
      <c r="F555" s="312" t="str">
        <f>IF(E555="","",VLOOKUP(E555,'2 Pdc unico solo segmento A'!F$3:H$723,3,FALSE))</f>
        <v xml:space="preserve">Trasferimenti attivi in conto investimenti </v>
      </c>
      <c r="G555" s="379"/>
      <c r="H555" s="412"/>
      <c r="I555" s="379"/>
      <c r="J555" s="275"/>
      <c r="K555" s="269"/>
    </row>
    <row r="556" spans="1:11" ht="25" customHeight="1" x14ac:dyDescent="0.35">
      <c r="A556" s="375" t="s">
        <v>19</v>
      </c>
      <c r="B556" s="295" t="s">
        <v>1020</v>
      </c>
      <c r="C556" s="310" t="s">
        <v>1021</v>
      </c>
      <c r="D556" s="275"/>
      <c r="E556" s="295"/>
      <c r="F556" s="376" t="str">
        <f>IF(E556="","",VLOOKUP(E556,'2 Pdc unico solo segmento A'!F$3:H$723,3,FALSE))</f>
        <v/>
      </c>
      <c r="G556" s="379"/>
      <c r="H556" s="411"/>
      <c r="I556" s="379"/>
      <c r="J556" s="275"/>
      <c r="K556" s="269"/>
    </row>
    <row r="557" spans="1:11" ht="25" customHeight="1" x14ac:dyDescent="0.35">
      <c r="A557" s="377" t="s">
        <v>22</v>
      </c>
      <c r="B557" s="296" t="s">
        <v>1022</v>
      </c>
      <c r="C557" s="378" t="s">
        <v>1023</v>
      </c>
      <c r="D557" s="275"/>
      <c r="E557" s="296" t="s">
        <v>928</v>
      </c>
      <c r="F557" s="312" t="str">
        <f>IF(E557="","",VLOOKUP(E557,'2 Pdc unico solo segmento A'!F$3:H$723,3,FALSE))</f>
        <v xml:space="preserve">Trasferimenti attivi in conto investimenti </v>
      </c>
      <c r="G557" s="379"/>
      <c r="H557" s="412"/>
      <c r="I557" s="379"/>
      <c r="J557" s="275"/>
      <c r="K557" s="269"/>
    </row>
    <row r="558" spans="1:11" ht="25" customHeight="1" x14ac:dyDescent="0.35">
      <c r="A558" s="375" t="s">
        <v>19</v>
      </c>
      <c r="B558" s="295" t="s">
        <v>1024</v>
      </c>
      <c r="C558" s="310" t="s">
        <v>1025</v>
      </c>
      <c r="D558" s="275"/>
      <c r="E558" s="295"/>
      <c r="F558" s="376" t="str">
        <f>IF(E558="","",VLOOKUP(E558,'2 Pdc unico solo segmento A'!F$3:H$723,3,FALSE))</f>
        <v/>
      </c>
      <c r="G558" s="379"/>
      <c r="H558" s="411"/>
      <c r="I558" s="379"/>
      <c r="J558" s="275"/>
      <c r="K558" s="269"/>
    </row>
    <row r="559" spans="1:11" ht="25" customHeight="1" x14ac:dyDescent="0.35">
      <c r="A559" s="377" t="s">
        <v>22</v>
      </c>
      <c r="B559" s="296" t="s">
        <v>1024</v>
      </c>
      <c r="C559" s="378" t="s">
        <v>1026</v>
      </c>
      <c r="D559" s="275"/>
      <c r="E559" s="296" t="s">
        <v>928</v>
      </c>
      <c r="F559" s="312" t="str">
        <f>IF(E559="","",VLOOKUP(E559,'2 Pdc unico solo segmento A'!F$3:H$723,3,FALSE))</f>
        <v xml:space="preserve">Trasferimenti attivi in conto investimenti </v>
      </c>
      <c r="G559" s="379"/>
      <c r="H559" s="412"/>
      <c r="I559" s="379"/>
      <c r="J559" s="275"/>
      <c r="K559" s="269"/>
    </row>
    <row r="560" spans="1:11" ht="25" customHeight="1" x14ac:dyDescent="0.35">
      <c r="A560" s="373" t="s">
        <v>16</v>
      </c>
      <c r="B560" s="294" t="s">
        <v>1027</v>
      </c>
      <c r="C560" s="309" t="s">
        <v>1028</v>
      </c>
      <c r="D560" s="275"/>
      <c r="E560" s="294"/>
      <c r="F560" s="374" t="str">
        <f>IF(E560="","",VLOOKUP(E560,'2 Pdc unico solo segmento A'!F$3:H$723,3,FALSE))</f>
        <v/>
      </c>
      <c r="G560" s="368"/>
      <c r="H560" s="410"/>
      <c r="I560" s="379"/>
      <c r="J560" s="275"/>
      <c r="K560" s="269"/>
    </row>
    <row r="561" spans="1:11" ht="25" customHeight="1" x14ac:dyDescent="0.35">
      <c r="A561" s="375" t="s">
        <v>19</v>
      </c>
      <c r="B561" s="295" t="s">
        <v>1027</v>
      </c>
      <c r="C561" s="310" t="s">
        <v>1029</v>
      </c>
      <c r="D561" s="275"/>
      <c r="E561" s="295"/>
      <c r="F561" s="376" t="str">
        <f>IF(E561="","",VLOOKUP(E561,'2 Pdc unico solo segmento A'!F$3:H$723,3,FALSE))</f>
        <v/>
      </c>
      <c r="G561" s="368"/>
      <c r="H561" s="411"/>
      <c r="I561" s="379"/>
      <c r="J561" s="275"/>
      <c r="K561" s="269"/>
    </row>
    <row r="562" spans="1:11" ht="25" customHeight="1" x14ac:dyDescent="0.35">
      <c r="A562" s="377" t="s">
        <v>22</v>
      </c>
      <c r="B562" s="296" t="s">
        <v>1030</v>
      </c>
      <c r="C562" s="378" t="s">
        <v>1031</v>
      </c>
      <c r="D562" s="275"/>
      <c r="E562" s="296" t="s">
        <v>928</v>
      </c>
      <c r="F562" s="312" t="str">
        <f>IF(E562="","",VLOOKUP(E562,'2 Pdc unico solo segmento A'!F$3:H$723,3,FALSE))</f>
        <v xml:space="preserve">Trasferimenti attivi in conto investimenti </v>
      </c>
      <c r="G562" s="368"/>
      <c r="H562" s="412"/>
      <c r="I562" s="379"/>
      <c r="J562" s="275"/>
      <c r="K562" s="269"/>
    </row>
    <row r="563" spans="1:11" ht="25" customHeight="1" x14ac:dyDescent="0.35">
      <c r="A563" s="373" t="s">
        <v>16</v>
      </c>
      <c r="B563" s="294" t="s">
        <v>1032</v>
      </c>
      <c r="C563" s="309" t="s">
        <v>1033</v>
      </c>
      <c r="D563" s="275"/>
      <c r="E563" s="294"/>
      <c r="F563" s="374" t="str">
        <f>IF(E563="","",VLOOKUP(E563,'2 Pdc unico solo segmento A'!F$3:H$723,3,FALSE))</f>
        <v/>
      </c>
      <c r="G563" s="368"/>
      <c r="H563" s="410"/>
      <c r="I563" s="379"/>
      <c r="J563" s="275"/>
      <c r="K563" s="269"/>
    </row>
    <row r="564" spans="1:11" ht="25" customHeight="1" x14ac:dyDescent="0.35">
      <c r="A564" s="375" t="s">
        <v>19</v>
      </c>
      <c r="B564" s="295" t="s">
        <v>903</v>
      </c>
      <c r="C564" s="310" t="s">
        <v>1034</v>
      </c>
      <c r="D564" s="275"/>
      <c r="E564" s="295"/>
      <c r="F564" s="376" t="str">
        <f>IF(E564="","",VLOOKUP(E564,'2 Pdc unico solo segmento A'!F$3:H$723,3,FALSE))</f>
        <v/>
      </c>
      <c r="G564" s="368"/>
      <c r="H564" s="411"/>
      <c r="I564" s="379"/>
      <c r="J564" s="275"/>
      <c r="K564" s="269"/>
    </row>
    <row r="565" spans="1:11" ht="25" customHeight="1" x14ac:dyDescent="0.35">
      <c r="A565" s="377" t="s">
        <v>22</v>
      </c>
      <c r="B565" s="296" t="s">
        <v>903</v>
      </c>
      <c r="C565" s="378" t="s">
        <v>1035</v>
      </c>
      <c r="D565" s="275"/>
      <c r="E565" s="296" t="s">
        <v>928</v>
      </c>
      <c r="F565" s="312" t="str">
        <f>IF(E565="","",VLOOKUP(E565,'2 Pdc unico solo segmento A'!F$3:H$723,3,FALSE))</f>
        <v xml:space="preserve">Trasferimenti attivi in conto investimenti </v>
      </c>
      <c r="G565" s="368"/>
      <c r="H565" s="412"/>
      <c r="I565" s="368"/>
      <c r="J565" s="275"/>
      <c r="K565" s="248"/>
    </row>
    <row r="566" spans="1:11" ht="25" customHeight="1" x14ac:dyDescent="0.35">
      <c r="A566" s="375" t="s">
        <v>19</v>
      </c>
      <c r="B566" s="295" t="s">
        <v>905</v>
      </c>
      <c r="C566" s="310" t="s">
        <v>1036</v>
      </c>
      <c r="D566" s="275"/>
      <c r="E566" s="295"/>
      <c r="F566" s="376" t="str">
        <f>IF(E566="","",VLOOKUP(E566,'2 Pdc unico solo segmento A'!F$3:H$723,3,FALSE))</f>
        <v/>
      </c>
      <c r="G566" s="368"/>
      <c r="H566" s="411"/>
      <c r="I566" s="379"/>
      <c r="J566" s="275"/>
      <c r="K566" s="269"/>
    </row>
    <row r="567" spans="1:11" ht="25" customHeight="1" x14ac:dyDescent="0.35">
      <c r="A567" s="377" t="s">
        <v>22</v>
      </c>
      <c r="B567" s="296" t="s">
        <v>905</v>
      </c>
      <c r="C567" s="378" t="s">
        <v>1037</v>
      </c>
      <c r="D567" s="275"/>
      <c r="E567" s="296" t="s">
        <v>928</v>
      </c>
      <c r="F567" s="312" t="str">
        <f>IF(E567="","",VLOOKUP(E567,'2 Pdc unico solo segmento A'!F$3:H$723,3,FALSE))</f>
        <v xml:space="preserve">Trasferimenti attivi in conto investimenti </v>
      </c>
      <c r="G567" s="368"/>
      <c r="H567" s="412"/>
      <c r="I567" s="368"/>
      <c r="J567" s="275"/>
      <c r="K567" s="248"/>
    </row>
    <row r="568" spans="1:11" ht="25" customHeight="1" x14ac:dyDescent="0.35">
      <c r="A568" s="375" t="s">
        <v>19</v>
      </c>
      <c r="B568" s="295" t="s">
        <v>907</v>
      </c>
      <c r="C568" s="310" t="s">
        <v>1038</v>
      </c>
      <c r="D568" s="275"/>
      <c r="E568" s="295"/>
      <c r="F568" s="376" t="str">
        <f>IF(E568="","",VLOOKUP(E568,'2 Pdc unico solo segmento A'!F$3:H$723,3,FALSE))</f>
        <v/>
      </c>
      <c r="G568" s="368"/>
      <c r="H568" s="411"/>
      <c r="I568" s="368"/>
      <c r="J568" s="275"/>
      <c r="K568" s="248"/>
    </row>
    <row r="569" spans="1:11" ht="25" customHeight="1" x14ac:dyDescent="0.35">
      <c r="A569" s="377" t="s">
        <v>22</v>
      </c>
      <c r="B569" s="296" t="s">
        <v>907</v>
      </c>
      <c r="C569" s="378" t="s">
        <v>1039</v>
      </c>
      <c r="D569" s="275"/>
      <c r="E569" s="296" t="s">
        <v>928</v>
      </c>
      <c r="F569" s="312" t="str">
        <f>IF(E569="","",VLOOKUP(E569,'2 Pdc unico solo segmento A'!F$3:H$723,3,FALSE))</f>
        <v xml:space="preserve">Trasferimenti attivi in conto investimenti </v>
      </c>
      <c r="G569" s="368"/>
      <c r="H569" s="412"/>
      <c r="I569" s="368"/>
      <c r="J569" s="275"/>
      <c r="K569" s="248"/>
    </row>
    <row r="570" spans="1:11" ht="25" customHeight="1" x14ac:dyDescent="0.35">
      <c r="A570" s="375" t="s">
        <v>19</v>
      </c>
      <c r="B570" s="295" t="s">
        <v>909</v>
      </c>
      <c r="C570" s="310" t="s">
        <v>1040</v>
      </c>
      <c r="D570" s="275"/>
      <c r="E570" s="295"/>
      <c r="F570" s="376" t="str">
        <f>IF(E570="","",VLOOKUP(E570,'2 Pdc unico solo segmento A'!F$3:H$723,3,FALSE))</f>
        <v/>
      </c>
      <c r="G570" s="368"/>
      <c r="H570" s="411"/>
      <c r="I570" s="368"/>
      <c r="J570" s="275"/>
      <c r="K570" s="248"/>
    </row>
    <row r="571" spans="1:11" ht="25" customHeight="1" x14ac:dyDescent="0.35">
      <c r="A571" s="377" t="s">
        <v>22</v>
      </c>
      <c r="B571" s="296" t="s">
        <v>909</v>
      </c>
      <c r="C571" s="378" t="s">
        <v>1041</v>
      </c>
      <c r="D571" s="275"/>
      <c r="E571" s="296" t="s">
        <v>928</v>
      </c>
      <c r="F571" s="312" t="str">
        <f>IF(E571="","",VLOOKUP(E571,'2 Pdc unico solo segmento A'!F$3:H$723,3,FALSE))</f>
        <v xml:space="preserve">Trasferimenti attivi in conto investimenti </v>
      </c>
      <c r="G571" s="368"/>
      <c r="H571" s="412"/>
      <c r="I571" s="368"/>
      <c r="J571" s="275"/>
      <c r="K571" s="248"/>
    </row>
    <row r="572" spans="1:11" ht="25" customHeight="1" x14ac:dyDescent="0.35">
      <c r="A572" s="375" t="s">
        <v>19</v>
      </c>
      <c r="B572" s="295" t="s">
        <v>911</v>
      </c>
      <c r="C572" s="310" t="s">
        <v>1042</v>
      </c>
      <c r="D572" s="275"/>
      <c r="E572" s="295"/>
      <c r="F572" s="376" t="str">
        <f>IF(E572="","",VLOOKUP(E572,'2 Pdc unico solo segmento A'!F$3:H$723,3,FALSE))</f>
        <v/>
      </c>
      <c r="G572" s="368"/>
      <c r="H572" s="411"/>
      <c r="I572" s="368"/>
      <c r="J572" s="275"/>
      <c r="K572" s="248"/>
    </row>
    <row r="573" spans="1:11" ht="25" customHeight="1" x14ac:dyDescent="0.35">
      <c r="A573" s="377" t="s">
        <v>22</v>
      </c>
      <c r="B573" s="296" t="s">
        <v>911</v>
      </c>
      <c r="C573" s="378" t="s">
        <v>1043</v>
      </c>
      <c r="D573" s="275"/>
      <c r="E573" s="296" t="s">
        <v>928</v>
      </c>
      <c r="F573" s="312" t="str">
        <f>IF(E573="","",VLOOKUP(E573,'2 Pdc unico solo segmento A'!F$3:H$723,3,FALSE))</f>
        <v xml:space="preserve">Trasferimenti attivi in conto investimenti </v>
      </c>
      <c r="G573" s="368"/>
      <c r="H573" s="412"/>
      <c r="I573" s="368"/>
      <c r="J573" s="275"/>
      <c r="K573" s="248"/>
    </row>
    <row r="574" spans="1:11" ht="25" customHeight="1" x14ac:dyDescent="0.35">
      <c r="A574" s="375" t="s">
        <v>19</v>
      </c>
      <c r="B574" s="295" t="s">
        <v>913</v>
      </c>
      <c r="C574" s="310" t="s">
        <v>1044</v>
      </c>
      <c r="D574" s="275"/>
      <c r="E574" s="295"/>
      <c r="F574" s="376" t="str">
        <f>IF(E574="","",VLOOKUP(E574,'2 Pdc unico solo segmento A'!F$3:H$723,3,FALSE))</f>
        <v/>
      </c>
      <c r="G574" s="368"/>
      <c r="H574" s="411"/>
      <c r="I574" s="368"/>
      <c r="J574" s="275"/>
      <c r="K574" s="248"/>
    </row>
    <row r="575" spans="1:11" ht="25" customHeight="1" x14ac:dyDescent="0.35">
      <c r="A575" s="377" t="s">
        <v>22</v>
      </c>
      <c r="B575" s="296" t="s">
        <v>913</v>
      </c>
      <c r="C575" s="378" t="s">
        <v>1045</v>
      </c>
      <c r="D575" s="275"/>
      <c r="E575" s="296" t="s">
        <v>928</v>
      </c>
      <c r="F575" s="312" t="str">
        <f>IF(E575="","",VLOOKUP(E575,'2 Pdc unico solo segmento A'!F$3:H$723,3,FALSE))</f>
        <v xml:space="preserve">Trasferimenti attivi in conto investimenti </v>
      </c>
      <c r="G575" s="368"/>
      <c r="H575" s="412"/>
      <c r="I575" s="368"/>
      <c r="J575" s="275"/>
      <c r="K575" s="248"/>
    </row>
    <row r="576" spans="1:11" ht="25" customHeight="1" x14ac:dyDescent="0.35">
      <c r="A576" s="375" t="s">
        <v>19</v>
      </c>
      <c r="B576" s="295" t="s">
        <v>1046</v>
      </c>
      <c r="C576" s="310" t="s">
        <v>1047</v>
      </c>
      <c r="D576" s="275"/>
      <c r="E576" s="295"/>
      <c r="F576" s="376" t="str">
        <f>IF(E576="","",VLOOKUP(E576,'2 Pdc unico solo segmento A'!F$3:H$723,3,FALSE))</f>
        <v/>
      </c>
      <c r="G576" s="368"/>
      <c r="H576" s="411"/>
      <c r="I576" s="368"/>
      <c r="J576" s="275"/>
      <c r="K576" s="248"/>
    </row>
    <row r="577" spans="1:11" ht="25" customHeight="1" x14ac:dyDescent="0.35">
      <c r="A577" s="377" t="s">
        <v>22</v>
      </c>
      <c r="B577" s="296" t="s">
        <v>1046</v>
      </c>
      <c r="C577" s="378" t="s">
        <v>1048</v>
      </c>
      <c r="D577" s="275"/>
      <c r="E577" s="296" t="s">
        <v>928</v>
      </c>
      <c r="F577" s="312" t="str">
        <f>IF(E577="","",VLOOKUP(E577,'2 Pdc unico solo segmento A'!F$3:H$723,3,FALSE))</f>
        <v xml:space="preserve">Trasferimenti attivi in conto investimenti </v>
      </c>
      <c r="G577" s="368"/>
      <c r="H577" s="412"/>
      <c r="I577" s="368"/>
      <c r="J577" s="275"/>
      <c r="K577" s="248"/>
    </row>
    <row r="578" spans="1:11" ht="25" customHeight="1" x14ac:dyDescent="0.35">
      <c r="A578" s="375" t="s">
        <v>19</v>
      </c>
      <c r="B578" s="295" t="s">
        <v>1049</v>
      </c>
      <c r="C578" s="310" t="s">
        <v>1050</v>
      </c>
      <c r="D578" s="275"/>
      <c r="E578" s="295"/>
      <c r="F578" s="376" t="str">
        <f>IF(E578="","",VLOOKUP(E578,'2 Pdc unico solo segmento A'!F$3:H$723,3,FALSE))</f>
        <v/>
      </c>
      <c r="G578" s="368"/>
      <c r="H578" s="411"/>
      <c r="I578" s="368"/>
      <c r="J578" s="275"/>
      <c r="K578" s="248"/>
    </row>
    <row r="579" spans="1:11" ht="25" customHeight="1" x14ac:dyDescent="0.35">
      <c r="A579" s="377" t="s">
        <v>22</v>
      </c>
      <c r="B579" s="296" t="s">
        <v>1049</v>
      </c>
      <c r="C579" s="378" t="s">
        <v>1051</v>
      </c>
      <c r="D579" s="275"/>
      <c r="E579" s="296" t="s">
        <v>928</v>
      </c>
      <c r="F579" s="312" t="str">
        <f>IF(E579="","",VLOOKUP(E579,'2 Pdc unico solo segmento A'!F$3:H$723,3,FALSE))</f>
        <v xml:space="preserve">Trasferimenti attivi in conto investimenti </v>
      </c>
      <c r="G579" s="368"/>
      <c r="H579" s="412"/>
      <c r="I579" s="368"/>
      <c r="J579" s="275"/>
      <c r="K579" s="248"/>
    </row>
    <row r="580" spans="1:11" ht="25" customHeight="1" x14ac:dyDescent="0.35">
      <c r="A580" s="373" t="s">
        <v>16</v>
      </c>
      <c r="B580" s="294" t="s">
        <v>1052</v>
      </c>
      <c r="C580" s="309" t="s">
        <v>1053</v>
      </c>
      <c r="D580" s="275"/>
      <c r="E580" s="294"/>
      <c r="F580" s="374" t="str">
        <f>IF(E580="","",VLOOKUP(E580,'2 Pdc unico solo segmento A'!F$3:H$723,3,FALSE))</f>
        <v/>
      </c>
      <c r="G580" s="368"/>
      <c r="H580" s="410"/>
      <c r="I580" s="368"/>
      <c r="J580" s="275"/>
      <c r="K580" s="248"/>
    </row>
    <row r="581" spans="1:11" ht="25" customHeight="1" x14ac:dyDescent="0.35">
      <c r="A581" s="375" t="s">
        <v>19</v>
      </c>
      <c r="B581" s="295" t="s">
        <v>1054</v>
      </c>
      <c r="C581" s="310" t="s">
        <v>1055</v>
      </c>
      <c r="D581" s="275"/>
      <c r="E581" s="295"/>
      <c r="F581" s="376" t="str">
        <f>IF(E581="","",VLOOKUP(E581,'2 Pdc unico solo segmento A'!F$3:H$723,3,FALSE))</f>
        <v/>
      </c>
      <c r="G581" s="368"/>
      <c r="H581" s="411"/>
      <c r="I581" s="368"/>
      <c r="J581" s="275"/>
      <c r="K581" s="248"/>
    </row>
    <row r="582" spans="1:11" ht="25" customHeight="1" x14ac:dyDescent="0.35">
      <c r="A582" s="377" t="s">
        <v>22</v>
      </c>
      <c r="B582" s="296" t="s">
        <v>1056</v>
      </c>
      <c r="C582" s="378" t="s">
        <v>1057</v>
      </c>
      <c r="D582" s="275"/>
      <c r="E582" s="296" t="s">
        <v>928</v>
      </c>
      <c r="F582" s="312" t="str">
        <f>IF(E582="","",VLOOKUP(E582,'2 Pdc unico solo segmento A'!F$3:H$723,3,FALSE))</f>
        <v xml:space="preserve">Trasferimenti attivi in conto investimenti </v>
      </c>
      <c r="G582" s="368"/>
      <c r="H582" s="412"/>
      <c r="I582" s="368"/>
      <c r="J582" s="275"/>
      <c r="K582" s="248"/>
    </row>
    <row r="583" spans="1:11" ht="25" customHeight="1" x14ac:dyDescent="0.35">
      <c r="A583" s="377" t="s">
        <v>22</v>
      </c>
      <c r="B583" s="296" t="s">
        <v>1058</v>
      </c>
      <c r="C583" s="378" t="s">
        <v>1059</v>
      </c>
      <c r="D583" s="275"/>
      <c r="E583" s="296" t="s">
        <v>928</v>
      </c>
      <c r="F583" s="312" t="str">
        <f>IF(E583="","",VLOOKUP(E583,'2 Pdc unico solo segmento A'!F$3:H$723,3,FALSE))</f>
        <v xml:space="preserve">Trasferimenti attivi in conto investimenti </v>
      </c>
      <c r="G583" s="368"/>
      <c r="H583" s="412"/>
      <c r="I583" s="368"/>
      <c r="J583" s="275"/>
      <c r="K583" s="248"/>
    </row>
    <row r="584" spans="1:11" ht="25" customHeight="1" x14ac:dyDescent="0.35">
      <c r="A584" s="377" t="s">
        <v>22</v>
      </c>
      <c r="B584" s="296" t="s">
        <v>1060</v>
      </c>
      <c r="C584" s="378" t="s">
        <v>1061</v>
      </c>
      <c r="D584" s="275"/>
      <c r="E584" s="296" t="s">
        <v>928</v>
      </c>
      <c r="F584" s="312" t="str">
        <f>IF(E584="","",VLOOKUP(E584,'2 Pdc unico solo segmento A'!F$3:H$723,3,FALSE))</f>
        <v xml:space="preserve">Trasferimenti attivi in conto investimenti </v>
      </c>
      <c r="G584" s="368"/>
      <c r="H584" s="412"/>
      <c r="I584" s="368"/>
      <c r="J584" s="275"/>
      <c r="K584" s="248"/>
    </row>
    <row r="585" spans="1:11" ht="25" customHeight="1" x14ac:dyDescent="0.35">
      <c r="A585" s="377" t="s">
        <v>22</v>
      </c>
      <c r="B585" s="296" t="s">
        <v>1062</v>
      </c>
      <c r="C585" s="378" t="s">
        <v>1063</v>
      </c>
      <c r="D585" s="275"/>
      <c r="E585" s="296" t="s">
        <v>928</v>
      </c>
      <c r="F585" s="312" t="str">
        <f>IF(E585="","",VLOOKUP(E585,'2 Pdc unico solo segmento A'!F$3:H$723,3,FALSE))</f>
        <v xml:space="preserve">Trasferimenti attivi in conto investimenti </v>
      </c>
      <c r="G585" s="368"/>
      <c r="H585" s="412"/>
      <c r="I585" s="368"/>
      <c r="J585" s="275"/>
      <c r="K585" s="248"/>
    </row>
    <row r="586" spans="1:11" ht="25" customHeight="1" x14ac:dyDescent="0.35">
      <c r="A586" s="377" t="s">
        <v>22</v>
      </c>
      <c r="B586" s="296" t="s">
        <v>1064</v>
      </c>
      <c r="C586" s="378" t="s">
        <v>1065</v>
      </c>
      <c r="D586" s="275"/>
      <c r="E586" s="296" t="s">
        <v>928</v>
      </c>
      <c r="F586" s="312" t="str">
        <f>IF(E586="","",VLOOKUP(E586,'2 Pdc unico solo segmento A'!F$3:H$723,3,FALSE))</f>
        <v xml:space="preserve">Trasferimenti attivi in conto investimenti </v>
      </c>
      <c r="G586" s="368"/>
      <c r="H586" s="412"/>
      <c r="I586" s="368"/>
      <c r="J586" s="275"/>
      <c r="K586" s="248"/>
    </row>
    <row r="587" spans="1:11" ht="25" customHeight="1" x14ac:dyDescent="0.35">
      <c r="A587" s="377" t="s">
        <v>22</v>
      </c>
      <c r="B587" s="296" t="s">
        <v>1066</v>
      </c>
      <c r="C587" s="378" t="s">
        <v>1067</v>
      </c>
      <c r="D587" s="275"/>
      <c r="E587" s="296" t="s">
        <v>928</v>
      </c>
      <c r="F587" s="312" t="str">
        <f>IF(E587="","",VLOOKUP(E587,'2 Pdc unico solo segmento A'!F$3:H$723,3,FALSE))</f>
        <v xml:space="preserve">Trasferimenti attivi in conto investimenti </v>
      </c>
      <c r="G587" s="368"/>
      <c r="H587" s="412"/>
      <c r="I587" s="368"/>
      <c r="J587" s="275"/>
      <c r="K587" s="248"/>
    </row>
    <row r="588" spans="1:11" ht="25" customHeight="1" x14ac:dyDescent="0.35">
      <c r="A588" s="377" t="s">
        <v>22</v>
      </c>
      <c r="B588" s="296" t="s">
        <v>1068</v>
      </c>
      <c r="C588" s="378" t="s">
        <v>1069</v>
      </c>
      <c r="D588" s="275"/>
      <c r="E588" s="296" t="s">
        <v>928</v>
      </c>
      <c r="F588" s="312" t="str">
        <f>IF(E588="","",VLOOKUP(E588,'2 Pdc unico solo segmento A'!F$3:H$723,3,FALSE))</f>
        <v xml:space="preserve">Trasferimenti attivi in conto investimenti </v>
      </c>
      <c r="G588" s="368"/>
      <c r="H588" s="412"/>
      <c r="I588" s="368"/>
      <c r="J588" s="275"/>
      <c r="K588" s="248"/>
    </row>
    <row r="589" spans="1:11" ht="25" customHeight="1" x14ac:dyDescent="0.35">
      <c r="A589" s="377" t="s">
        <v>22</v>
      </c>
      <c r="B589" s="296" t="s">
        <v>1070</v>
      </c>
      <c r="C589" s="378" t="s">
        <v>1071</v>
      </c>
      <c r="D589" s="275"/>
      <c r="E589" s="296" t="s">
        <v>928</v>
      </c>
      <c r="F589" s="312" t="str">
        <f>IF(E589="","",VLOOKUP(E589,'2 Pdc unico solo segmento A'!F$3:H$723,3,FALSE))</f>
        <v xml:space="preserve">Trasferimenti attivi in conto investimenti </v>
      </c>
      <c r="G589" s="368"/>
      <c r="H589" s="412"/>
      <c r="I589" s="368"/>
      <c r="J589" s="275"/>
      <c r="K589" s="248"/>
    </row>
    <row r="590" spans="1:11" ht="25" customHeight="1" x14ac:dyDescent="0.35">
      <c r="A590" s="377" t="s">
        <v>22</v>
      </c>
      <c r="B590" s="296" t="s">
        <v>1072</v>
      </c>
      <c r="C590" s="378" t="s">
        <v>1073</v>
      </c>
      <c r="D590" s="275"/>
      <c r="E590" s="296" t="s">
        <v>928</v>
      </c>
      <c r="F590" s="312" t="str">
        <f>IF(E590="","",VLOOKUP(E590,'2 Pdc unico solo segmento A'!F$3:H$723,3,FALSE))</f>
        <v xml:space="preserve">Trasferimenti attivi in conto investimenti </v>
      </c>
      <c r="G590" s="368"/>
      <c r="H590" s="412"/>
      <c r="I590" s="368"/>
      <c r="J590" s="275"/>
      <c r="K590" s="248"/>
    </row>
    <row r="591" spans="1:11" ht="25" customHeight="1" x14ac:dyDescent="0.35">
      <c r="A591" s="377" t="s">
        <v>22</v>
      </c>
      <c r="B591" s="296" t="s">
        <v>1074</v>
      </c>
      <c r="C591" s="378" t="s">
        <v>1075</v>
      </c>
      <c r="D591" s="275"/>
      <c r="E591" s="296" t="s">
        <v>928</v>
      </c>
      <c r="F591" s="312" t="str">
        <f>IF(E591="","",VLOOKUP(E591,'2 Pdc unico solo segmento A'!F$3:H$723,3,FALSE))</f>
        <v xml:space="preserve">Trasferimenti attivi in conto investimenti </v>
      </c>
      <c r="G591" s="368"/>
      <c r="H591" s="412"/>
      <c r="I591" s="368"/>
      <c r="J591" s="275"/>
      <c r="K591" s="248"/>
    </row>
    <row r="592" spans="1:11" ht="25" customHeight="1" x14ac:dyDescent="0.35">
      <c r="A592" s="377" t="s">
        <v>22</v>
      </c>
      <c r="B592" s="296" t="s">
        <v>1076</v>
      </c>
      <c r="C592" s="378" t="s">
        <v>1077</v>
      </c>
      <c r="D592" s="275"/>
      <c r="E592" s="296" t="s">
        <v>928</v>
      </c>
      <c r="F592" s="312" t="str">
        <f>IF(E592="","",VLOOKUP(E592,'2 Pdc unico solo segmento A'!F$3:H$723,3,FALSE))</f>
        <v xml:space="preserve">Trasferimenti attivi in conto investimenti </v>
      </c>
      <c r="G592" s="368"/>
      <c r="H592" s="412"/>
      <c r="I592" s="368"/>
      <c r="J592" s="275"/>
      <c r="K592" s="248"/>
    </row>
    <row r="593" spans="1:11" ht="25" customHeight="1" x14ac:dyDescent="0.35">
      <c r="A593" s="377" t="s">
        <v>22</v>
      </c>
      <c r="B593" s="296" t="s">
        <v>1078</v>
      </c>
      <c r="C593" s="378" t="s">
        <v>1079</v>
      </c>
      <c r="D593" s="275"/>
      <c r="E593" s="296" t="s">
        <v>928</v>
      </c>
      <c r="F593" s="312" t="str">
        <f>IF(E593="","",VLOOKUP(E593,'2 Pdc unico solo segmento A'!F$3:H$723,3,FALSE))</f>
        <v xml:space="preserve">Trasferimenti attivi in conto investimenti </v>
      </c>
      <c r="G593" s="368"/>
      <c r="H593" s="412"/>
      <c r="I593" s="368"/>
      <c r="J593" s="275"/>
      <c r="K593" s="248"/>
    </row>
    <row r="594" spans="1:11" ht="25" customHeight="1" x14ac:dyDescent="0.35">
      <c r="A594" s="377" t="s">
        <v>22</v>
      </c>
      <c r="B594" s="296" t="s">
        <v>1080</v>
      </c>
      <c r="C594" s="378" t="s">
        <v>1081</v>
      </c>
      <c r="D594" s="275"/>
      <c r="E594" s="296" t="s">
        <v>928</v>
      </c>
      <c r="F594" s="312" t="str">
        <f>IF(E594="","",VLOOKUP(E594,'2 Pdc unico solo segmento A'!F$3:H$723,3,FALSE))</f>
        <v xml:space="preserve">Trasferimenti attivi in conto investimenti </v>
      </c>
      <c r="G594" s="368"/>
      <c r="H594" s="412"/>
      <c r="I594" s="368"/>
      <c r="J594" s="275"/>
      <c r="K594" s="248"/>
    </row>
    <row r="595" spans="1:11" ht="25" customHeight="1" x14ac:dyDescent="0.35">
      <c r="A595" s="377" t="s">
        <v>22</v>
      </c>
      <c r="B595" s="296" t="s">
        <v>1082</v>
      </c>
      <c r="C595" s="378" t="s">
        <v>1083</v>
      </c>
      <c r="D595" s="275"/>
      <c r="E595" s="296" t="s">
        <v>928</v>
      </c>
      <c r="F595" s="312" t="str">
        <f>IF(E595="","",VLOOKUP(E595,'2 Pdc unico solo segmento A'!F$3:H$723,3,FALSE))</f>
        <v xml:space="preserve">Trasferimenti attivi in conto investimenti </v>
      </c>
      <c r="G595" s="368"/>
      <c r="H595" s="412"/>
      <c r="I595" s="368"/>
      <c r="J595" s="275"/>
      <c r="K595" s="248"/>
    </row>
    <row r="596" spans="1:11" ht="25" customHeight="1" x14ac:dyDescent="0.35">
      <c r="A596" s="375" t="s">
        <v>19</v>
      </c>
      <c r="B596" s="295" t="s">
        <v>1084</v>
      </c>
      <c r="C596" s="310" t="s">
        <v>1085</v>
      </c>
      <c r="D596" s="275"/>
      <c r="E596" s="295"/>
      <c r="F596" s="376" t="str">
        <f>IF(E596="","",VLOOKUP(E596,'2 Pdc unico solo segmento A'!F$3:H$723,3,FALSE))</f>
        <v/>
      </c>
      <c r="G596" s="368"/>
      <c r="H596" s="411"/>
      <c r="I596" s="368"/>
      <c r="J596" s="275"/>
      <c r="K596" s="248"/>
    </row>
    <row r="597" spans="1:11" ht="25" customHeight="1" x14ac:dyDescent="0.35">
      <c r="A597" s="377" t="s">
        <v>22</v>
      </c>
      <c r="B597" s="296" t="s">
        <v>1086</v>
      </c>
      <c r="C597" s="378" t="s">
        <v>1087</v>
      </c>
      <c r="D597" s="275"/>
      <c r="E597" s="296" t="s">
        <v>928</v>
      </c>
      <c r="F597" s="312" t="str">
        <f>IF(E597="","",VLOOKUP(E597,'2 Pdc unico solo segmento A'!F$3:H$723,3,FALSE))</f>
        <v xml:space="preserve">Trasferimenti attivi in conto investimenti </v>
      </c>
      <c r="G597" s="368"/>
      <c r="H597" s="412"/>
      <c r="I597" s="368"/>
      <c r="J597" s="275"/>
      <c r="K597" s="248"/>
    </row>
    <row r="598" spans="1:11" ht="25" customHeight="1" x14ac:dyDescent="0.35">
      <c r="A598" s="377" t="s">
        <v>22</v>
      </c>
      <c r="B598" s="296" t="s">
        <v>1088</v>
      </c>
      <c r="C598" s="378" t="s">
        <v>1089</v>
      </c>
      <c r="D598" s="275"/>
      <c r="E598" s="296" t="s">
        <v>928</v>
      </c>
      <c r="F598" s="312" t="str">
        <f>IF(E598="","",VLOOKUP(E598,'2 Pdc unico solo segmento A'!F$3:H$723,3,FALSE))</f>
        <v xml:space="preserve">Trasferimenti attivi in conto investimenti </v>
      </c>
      <c r="G598" s="368"/>
      <c r="H598" s="412"/>
      <c r="I598" s="368"/>
      <c r="J598" s="275"/>
      <c r="K598" s="248"/>
    </row>
    <row r="599" spans="1:11" ht="25" customHeight="1" x14ac:dyDescent="0.35">
      <c r="A599" s="377" t="s">
        <v>22</v>
      </c>
      <c r="B599" s="296" t="s">
        <v>1090</v>
      </c>
      <c r="C599" s="378" t="s">
        <v>1091</v>
      </c>
      <c r="D599" s="275"/>
      <c r="E599" s="296" t="s">
        <v>928</v>
      </c>
      <c r="F599" s="312" t="str">
        <f>IF(E599="","",VLOOKUP(E599,'2 Pdc unico solo segmento A'!F$3:H$723,3,FALSE))</f>
        <v xml:space="preserve">Trasferimenti attivi in conto investimenti </v>
      </c>
      <c r="G599" s="368"/>
      <c r="H599" s="412"/>
      <c r="I599" s="368"/>
      <c r="J599" s="275"/>
      <c r="K599" s="248"/>
    </row>
    <row r="600" spans="1:11" ht="25" customHeight="1" x14ac:dyDescent="0.35">
      <c r="A600" s="377" t="s">
        <v>22</v>
      </c>
      <c r="B600" s="296" t="s">
        <v>1092</v>
      </c>
      <c r="C600" s="378" t="s">
        <v>1093</v>
      </c>
      <c r="D600" s="275"/>
      <c r="E600" s="296" t="s">
        <v>928</v>
      </c>
      <c r="F600" s="312" t="str">
        <f>IF(E600="","",VLOOKUP(E600,'2 Pdc unico solo segmento A'!F$3:H$723,3,FALSE))</f>
        <v xml:space="preserve">Trasferimenti attivi in conto investimenti </v>
      </c>
      <c r="G600" s="368"/>
      <c r="H600" s="412"/>
      <c r="I600" s="368"/>
      <c r="J600" s="275"/>
      <c r="K600" s="248"/>
    </row>
    <row r="601" spans="1:11" ht="25" customHeight="1" x14ac:dyDescent="0.35">
      <c r="A601" s="377" t="s">
        <v>22</v>
      </c>
      <c r="B601" s="296" t="s">
        <v>1094</v>
      </c>
      <c r="C601" s="378" t="s">
        <v>1095</v>
      </c>
      <c r="D601" s="275"/>
      <c r="E601" s="296" t="s">
        <v>928</v>
      </c>
      <c r="F601" s="312" t="str">
        <f>IF(E601="","",VLOOKUP(E601,'2 Pdc unico solo segmento A'!F$3:H$723,3,FALSE))</f>
        <v xml:space="preserve">Trasferimenti attivi in conto investimenti </v>
      </c>
      <c r="G601" s="368"/>
      <c r="H601" s="412"/>
      <c r="I601" s="368"/>
      <c r="J601" s="275"/>
      <c r="K601" s="248"/>
    </row>
    <row r="602" spans="1:11" ht="25" customHeight="1" x14ac:dyDescent="0.35">
      <c r="A602" s="377" t="s">
        <v>22</v>
      </c>
      <c r="B602" s="296" t="s">
        <v>1096</v>
      </c>
      <c r="C602" s="378" t="s">
        <v>1097</v>
      </c>
      <c r="D602" s="275"/>
      <c r="E602" s="296" t="s">
        <v>928</v>
      </c>
      <c r="F602" s="312" t="str">
        <f>IF(E602="","",VLOOKUP(E602,'2 Pdc unico solo segmento A'!F$3:H$723,3,FALSE))</f>
        <v xml:space="preserve">Trasferimenti attivi in conto investimenti </v>
      </c>
      <c r="G602" s="368"/>
      <c r="H602" s="412"/>
      <c r="I602" s="368"/>
      <c r="J602" s="275"/>
      <c r="K602" s="248"/>
    </row>
    <row r="603" spans="1:11" ht="25" customHeight="1" x14ac:dyDescent="0.35">
      <c r="A603" s="377" t="s">
        <v>22</v>
      </c>
      <c r="B603" s="296" t="s">
        <v>1098</v>
      </c>
      <c r="C603" s="378" t="s">
        <v>1099</v>
      </c>
      <c r="D603" s="275"/>
      <c r="E603" s="296" t="s">
        <v>928</v>
      </c>
      <c r="F603" s="312" t="str">
        <f>IF(E603="","",VLOOKUP(E603,'2 Pdc unico solo segmento A'!F$3:H$723,3,FALSE))</f>
        <v xml:space="preserve">Trasferimenti attivi in conto investimenti </v>
      </c>
      <c r="G603" s="368"/>
      <c r="H603" s="412"/>
      <c r="I603" s="368"/>
      <c r="J603" s="275"/>
      <c r="K603" s="248"/>
    </row>
    <row r="604" spans="1:11" ht="25" customHeight="1" x14ac:dyDescent="0.35">
      <c r="A604" s="377" t="s">
        <v>22</v>
      </c>
      <c r="B604" s="296" t="s">
        <v>1100</v>
      </c>
      <c r="C604" s="378" t="s">
        <v>1101</v>
      </c>
      <c r="D604" s="275"/>
      <c r="E604" s="296" t="s">
        <v>928</v>
      </c>
      <c r="F604" s="312" t="str">
        <f>IF(E604="","",VLOOKUP(E604,'2 Pdc unico solo segmento A'!F$3:H$723,3,FALSE))</f>
        <v xml:space="preserve">Trasferimenti attivi in conto investimenti </v>
      </c>
      <c r="G604" s="368"/>
      <c r="H604" s="412"/>
      <c r="I604" s="368"/>
      <c r="J604" s="275"/>
      <c r="K604" s="248"/>
    </row>
    <row r="605" spans="1:11" ht="25" customHeight="1" x14ac:dyDescent="0.35">
      <c r="A605" s="377" t="s">
        <v>22</v>
      </c>
      <c r="B605" s="296" t="s">
        <v>1102</v>
      </c>
      <c r="C605" s="378" t="s">
        <v>1103</v>
      </c>
      <c r="D605" s="275"/>
      <c r="E605" s="296" t="s">
        <v>928</v>
      </c>
      <c r="F605" s="312" t="str">
        <f>IF(E605="","",VLOOKUP(E605,'2 Pdc unico solo segmento A'!F$3:H$723,3,FALSE))</f>
        <v xml:space="preserve">Trasferimenti attivi in conto investimenti </v>
      </c>
      <c r="G605" s="368"/>
      <c r="H605" s="412"/>
      <c r="I605" s="368"/>
      <c r="J605" s="275"/>
      <c r="K605" s="248"/>
    </row>
    <row r="606" spans="1:11" ht="25" customHeight="1" x14ac:dyDescent="0.35">
      <c r="A606" s="377" t="s">
        <v>22</v>
      </c>
      <c r="B606" s="296" t="s">
        <v>1104</v>
      </c>
      <c r="C606" s="378" t="s">
        <v>1105</v>
      </c>
      <c r="D606" s="275"/>
      <c r="E606" s="296" t="s">
        <v>928</v>
      </c>
      <c r="F606" s="312" t="str">
        <f>IF(E606="","",VLOOKUP(E606,'2 Pdc unico solo segmento A'!F$3:H$723,3,FALSE))</f>
        <v xml:space="preserve">Trasferimenti attivi in conto investimenti </v>
      </c>
      <c r="G606" s="368"/>
      <c r="H606" s="412"/>
      <c r="I606" s="368"/>
      <c r="J606" s="275"/>
      <c r="K606" s="248"/>
    </row>
    <row r="607" spans="1:11" ht="25" customHeight="1" x14ac:dyDescent="0.35">
      <c r="A607" s="377" t="s">
        <v>22</v>
      </c>
      <c r="B607" s="296" t="s">
        <v>1106</v>
      </c>
      <c r="C607" s="378" t="s">
        <v>1107</v>
      </c>
      <c r="D607" s="275"/>
      <c r="E607" s="296" t="s">
        <v>928</v>
      </c>
      <c r="F607" s="312" t="str">
        <f>IF(E607="","",VLOOKUP(E607,'2 Pdc unico solo segmento A'!F$3:H$723,3,FALSE))</f>
        <v xml:space="preserve">Trasferimenti attivi in conto investimenti </v>
      </c>
      <c r="G607" s="368"/>
      <c r="H607" s="412"/>
      <c r="I607" s="368"/>
      <c r="J607" s="275"/>
      <c r="K607" s="248"/>
    </row>
    <row r="608" spans="1:11" ht="25" customHeight="1" x14ac:dyDescent="0.35">
      <c r="A608" s="377" t="s">
        <v>22</v>
      </c>
      <c r="B608" s="296" t="s">
        <v>1108</v>
      </c>
      <c r="C608" s="378" t="s">
        <v>1109</v>
      </c>
      <c r="D608" s="275"/>
      <c r="E608" s="296" t="s">
        <v>928</v>
      </c>
      <c r="F608" s="312" t="str">
        <f>IF(E608="","",VLOOKUP(E608,'2 Pdc unico solo segmento A'!F$3:H$723,3,FALSE))</f>
        <v xml:space="preserve">Trasferimenti attivi in conto investimenti </v>
      </c>
      <c r="G608" s="368"/>
      <c r="H608" s="412"/>
      <c r="I608" s="368"/>
      <c r="J608" s="275"/>
      <c r="K608" s="248"/>
    </row>
    <row r="609" spans="1:11" ht="25" customHeight="1" x14ac:dyDescent="0.35">
      <c r="A609" s="377" t="s">
        <v>22</v>
      </c>
      <c r="B609" s="296" t="s">
        <v>1110</v>
      </c>
      <c r="C609" s="378" t="s">
        <v>1111</v>
      </c>
      <c r="D609" s="275"/>
      <c r="E609" s="296" t="s">
        <v>928</v>
      </c>
      <c r="F609" s="312" t="str">
        <f>IF(E609="","",VLOOKUP(E609,'2 Pdc unico solo segmento A'!F$3:H$723,3,FALSE))</f>
        <v xml:space="preserve">Trasferimenti attivi in conto investimenti </v>
      </c>
      <c r="G609" s="368"/>
      <c r="H609" s="412"/>
      <c r="I609" s="368"/>
      <c r="J609" s="275"/>
      <c r="K609" s="248"/>
    </row>
    <row r="610" spans="1:11" ht="25" customHeight="1" x14ac:dyDescent="0.35">
      <c r="A610" s="377" t="s">
        <v>22</v>
      </c>
      <c r="B610" s="296" t="s">
        <v>1112</v>
      </c>
      <c r="C610" s="378" t="s">
        <v>1113</v>
      </c>
      <c r="D610" s="275"/>
      <c r="E610" s="296" t="s">
        <v>928</v>
      </c>
      <c r="F610" s="312" t="str">
        <f>IF(E610="","",VLOOKUP(E610,'2 Pdc unico solo segmento A'!F$3:H$723,3,FALSE))</f>
        <v xml:space="preserve">Trasferimenti attivi in conto investimenti </v>
      </c>
      <c r="G610" s="368"/>
      <c r="H610" s="412"/>
      <c r="I610" s="368"/>
      <c r="J610" s="275"/>
      <c r="K610" s="248"/>
    </row>
    <row r="611" spans="1:11" ht="25" customHeight="1" x14ac:dyDescent="0.35">
      <c r="A611" s="377" t="s">
        <v>22</v>
      </c>
      <c r="B611" s="296" t="s">
        <v>1114</v>
      </c>
      <c r="C611" s="378" t="s">
        <v>1115</v>
      </c>
      <c r="D611" s="275"/>
      <c r="E611" s="296" t="s">
        <v>928</v>
      </c>
      <c r="F611" s="312" t="str">
        <f>IF(E611="","",VLOOKUP(E611,'2 Pdc unico solo segmento A'!F$3:H$723,3,FALSE))</f>
        <v xml:space="preserve">Trasferimenti attivi in conto investimenti </v>
      </c>
      <c r="G611" s="368"/>
      <c r="H611" s="412"/>
      <c r="I611" s="368"/>
      <c r="J611" s="275"/>
      <c r="K611" s="248"/>
    </row>
    <row r="612" spans="1:11" ht="25" customHeight="1" x14ac:dyDescent="0.35">
      <c r="A612" s="377" t="s">
        <v>22</v>
      </c>
      <c r="B612" s="296" t="s">
        <v>1116</v>
      </c>
      <c r="C612" s="378" t="s">
        <v>1117</v>
      </c>
      <c r="D612" s="275"/>
      <c r="E612" s="296" t="s">
        <v>928</v>
      </c>
      <c r="F612" s="312" t="str">
        <f>IF(E612="","",VLOOKUP(E612,'2 Pdc unico solo segmento A'!F$3:H$723,3,FALSE))</f>
        <v xml:space="preserve">Trasferimenti attivi in conto investimenti </v>
      </c>
      <c r="G612" s="368"/>
      <c r="H612" s="412"/>
      <c r="I612" s="368"/>
      <c r="J612" s="275"/>
      <c r="K612" s="248"/>
    </row>
    <row r="613" spans="1:11" ht="25" customHeight="1" x14ac:dyDescent="0.35">
      <c r="A613" s="377" t="s">
        <v>22</v>
      </c>
      <c r="B613" s="296" t="s">
        <v>1118</v>
      </c>
      <c r="C613" s="378" t="s">
        <v>1119</v>
      </c>
      <c r="D613" s="275"/>
      <c r="E613" s="296" t="s">
        <v>928</v>
      </c>
      <c r="F613" s="312" t="str">
        <f>IF(E613="","",VLOOKUP(E613,'2 Pdc unico solo segmento A'!F$3:H$723,3,FALSE))</f>
        <v xml:space="preserve">Trasferimenti attivi in conto investimenti </v>
      </c>
      <c r="G613" s="368"/>
      <c r="H613" s="412"/>
      <c r="I613" s="368"/>
      <c r="J613" s="275"/>
      <c r="K613" s="248"/>
    </row>
    <row r="614" spans="1:11" ht="25" customHeight="1" x14ac:dyDescent="0.35">
      <c r="A614" s="377" t="s">
        <v>22</v>
      </c>
      <c r="B614" s="296" t="s">
        <v>1120</v>
      </c>
      <c r="C614" s="378" t="s">
        <v>1121</v>
      </c>
      <c r="D614" s="275"/>
      <c r="E614" s="296" t="s">
        <v>928</v>
      </c>
      <c r="F614" s="312" t="str">
        <f>IF(E614="","",VLOOKUP(E614,'2 Pdc unico solo segmento A'!F$3:H$723,3,FALSE))</f>
        <v xml:space="preserve">Trasferimenti attivi in conto investimenti </v>
      </c>
      <c r="G614" s="368"/>
      <c r="H614" s="412"/>
      <c r="I614" s="368"/>
      <c r="J614" s="275"/>
      <c r="K614" s="248"/>
    </row>
    <row r="615" spans="1:11" ht="25" customHeight="1" x14ac:dyDescent="0.35">
      <c r="A615" s="377" t="s">
        <v>22</v>
      </c>
      <c r="B615" s="296" t="s">
        <v>1122</v>
      </c>
      <c r="C615" s="378" t="s">
        <v>1123</v>
      </c>
      <c r="D615" s="275"/>
      <c r="E615" s="296" t="s">
        <v>928</v>
      </c>
      <c r="F615" s="312" t="str">
        <f>IF(E615="","",VLOOKUP(E615,'2 Pdc unico solo segmento A'!F$3:H$723,3,FALSE))</f>
        <v xml:space="preserve">Trasferimenti attivi in conto investimenti </v>
      </c>
      <c r="G615" s="368"/>
      <c r="H615" s="412"/>
      <c r="I615" s="368"/>
      <c r="J615" s="275"/>
      <c r="K615" s="248"/>
    </row>
    <row r="616" spans="1:11" ht="25" customHeight="1" x14ac:dyDescent="0.35">
      <c r="A616" s="377" t="s">
        <v>22</v>
      </c>
      <c r="B616" s="296" t="s">
        <v>1124</v>
      </c>
      <c r="C616" s="378" t="s">
        <v>1125</v>
      </c>
      <c r="D616" s="275"/>
      <c r="E616" s="296" t="s">
        <v>928</v>
      </c>
      <c r="F616" s="312" t="str">
        <f>IF(E616="","",VLOOKUP(E616,'2 Pdc unico solo segmento A'!F$3:H$723,3,FALSE))</f>
        <v xml:space="preserve">Trasferimenti attivi in conto investimenti </v>
      </c>
      <c r="G616" s="368"/>
      <c r="H616" s="412"/>
      <c r="I616" s="368"/>
      <c r="J616" s="275"/>
      <c r="K616" s="248"/>
    </row>
    <row r="617" spans="1:11" ht="25" customHeight="1" x14ac:dyDescent="0.35">
      <c r="A617" s="375" t="s">
        <v>19</v>
      </c>
      <c r="B617" s="295" t="s">
        <v>1126</v>
      </c>
      <c r="C617" s="310" t="s">
        <v>1127</v>
      </c>
      <c r="D617" s="275"/>
      <c r="E617" s="295"/>
      <c r="F617" s="376" t="str">
        <f>IF(E617="","",VLOOKUP(E617,'2 Pdc unico solo segmento A'!F$3:H$723,3,FALSE))</f>
        <v/>
      </c>
      <c r="G617" s="368"/>
      <c r="H617" s="411"/>
      <c r="I617" s="368"/>
      <c r="J617" s="275"/>
      <c r="K617" s="248"/>
    </row>
    <row r="618" spans="1:11" ht="25" customHeight="1" x14ac:dyDescent="0.35">
      <c r="A618" s="377" t="s">
        <v>22</v>
      </c>
      <c r="B618" s="296" t="s">
        <v>1128</v>
      </c>
      <c r="C618" s="378" t="s">
        <v>1129</v>
      </c>
      <c r="D618" s="275"/>
      <c r="E618" s="296" t="s">
        <v>928</v>
      </c>
      <c r="F618" s="312" t="str">
        <f>IF(E618="","",VLOOKUP(E618,'2 Pdc unico solo segmento A'!F$3:H$723,3,FALSE))</f>
        <v xml:space="preserve">Trasferimenti attivi in conto investimenti </v>
      </c>
      <c r="G618" s="368"/>
      <c r="H618" s="412"/>
      <c r="I618" s="368"/>
      <c r="J618" s="275"/>
      <c r="K618" s="248"/>
    </row>
    <row r="619" spans="1:11" ht="25" customHeight="1" x14ac:dyDescent="0.35">
      <c r="A619" s="377" t="s">
        <v>22</v>
      </c>
      <c r="B619" s="296" t="s">
        <v>1130</v>
      </c>
      <c r="C619" s="378" t="s">
        <v>1131</v>
      </c>
      <c r="D619" s="275"/>
      <c r="E619" s="296" t="s">
        <v>928</v>
      </c>
      <c r="F619" s="312" t="str">
        <f>IF(E619="","",VLOOKUP(E619,'2 Pdc unico solo segmento A'!F$3:H$723,3,FALSE))</f>
        <v xml:space="preserve">Trasferimenti attivi in conto investimenti </v>
      </c>
      <c r="G619" s="368"/>
      <c r="H619" s="412"/>
      <c r="I619" s="368"/>
      <c r="J619" s="275"/>
      <c r="K619" s="248"/>
    </row>
    <row r="620" spans="1:11" ht="25" customHeight="1" x14ac:dyDescent="0.35">
      <c r="A620" s="377" t="s">
        <v>22</v>
      </c>
      <c r="B620" s="296" t="s">
        <v>1132</v>
      </c>
      <c r="C620" s="378" t="s">
        <v>1133</v>
      </c>
      <c r="D620" s="275"/>
      <c r="E620" s="296" t="s">
        <v>928</v>
      </c>
      <c r="F620" s="312" t="str">
        <f>IF(E620="","",VLOOKUP(E620,'2 Pdc unico solo segmento A'!F$3:H$723,3,FALSE))</f>
        <v xml:space="preserve">Trasferimenti attivi in conto investimenti </v>
      </c>
      <c r="G620" s="368"/>
      <c r="H620" s="412"/>
      <c r="I620" s="368"/>
      <c r="J620" s="275"/>
      <c r="K620" s="248"/>
    </row>
    <row r="621" spans="1:11" ht="25" customHeight="1" x14ac:dyDescent="0.35">
      <c r="A621" s="375" t="s">
        <v>19</v>
      </c>
      <c r="B621" s="295" t="s">
        <v>1134</v>
      </c>
      <c r="C621" s="310" t="s">
        <v>1135</v>
      </c>
      <c r="D621" s="275"/>
      <c r="E621" s="295"/>
      <c r="F621" s="376" t="str">
        <f>IF(E621="","",VLOOKUP(E621,'2 Pdc unico solo segmento A'!F$3:H$723,3,FALSE))</f>
        <v/>
      </c>
      <c r="G621" s="368"/>
      <c r="H621" s="411"/>
      <c r="I621" s="368"/>
      <c r="J621" s="275"/>
      <c r="K621" s="248"/>
    </row>
    <row r="622" spans="1:11" ht="25" customHeight="1" x14ac:dyDescent="0.35">
      <c r="A622" s="377" t="s">
        <v>22</v>
      </c>
      <c r="B622" s="296" t="s">
        <v>1134</v>
      </c>
      <c r="C622" s="378" t="s">
        <v>1136</v>
      </c>
      <c r="D622" s="275"/>
      <c r="E622" s="296" t="s">
        <v>928</v>
      </c>
      <c r="F622" s="312" t="str">
        <f>IF(E622="","",VLOOKUP(E622,'2 Pdc unico solo segmento A'!F$3:H$723,3,FALSE))</f>
        <v xml:space="preserve">Trasferimenti attivi in conto investimenti </v>
      </c>
      <c r="G622" s="368"/>
      <c r="H622" s="412"/>
      <c r="I622" s="368"/>
      <c r="J622" s="275"/>
      <c r="K622" s="248"/>
    </row>
    <row r="623" spans="1:11" ht="25" customHeight="1" x14ac:dyDescent="0.35">
      <c r="A623" s="369" t="s">
        <v>13</v>
      </c>
      <c r="B623" s="370" t="s">
        <v>1137</v>
      </c>
      <c r="C623" s="371" t="s">
        <v>1138</v>
      </c>
      <c r="D623" s="275"/>
      <c r="E623" s="370"/>
      <c r="F623" s="372" t="str">
        <f>IF(E623="","",VLOOKUP(E623,'2 Pdc unico solo segmento A'!F$3:H$723,3,FALSE))</f>
        <v/>
      </c>
      <c r="G623" s="368"/>
      <c r="H623" s="409"/>
      <c r="I623" s="368"/>
      <c r="J623" s="275"/>
      <c r="K623" s="248"/>
    </row>
    <row r="624" spans="1:11" ht="25" customHeight="1" x14ac:dyDescent="0.35">
      <c r="A624" s="373" t="s">
        <v>16</v>
      </c>
      <c r="B624" s="294" t="s">
        <v>1139</v>
      </c>
      <c r="C624" s="309" t="s">
        <v>1140</v>
      </c>
      <c r="D624" s="275"/>
      <c r="E624" s="294"/>
      <c r="F624" s="374" t="str">
        <f>IF(E624="","",VLOOKUP(E624,'2 Pdc unico solo segmento A'!F$3:H$723,3,FALSE))</f>
        <v/>
      </c>
      <c r="G624" s="368"/>
      <c r="H624" s="410"/>
      <c r="I624" s="368"/>
      <c r="J624" s="275"/>
      <c r="K624" s="248"/>
    </row>
    <row r="625" spans="1:11" ht="25" customHeight="1" x14ac:dyDescent="0.35">
      <c r="A625" s="375" t="s">
        <v>19</v>
      </c>
      <c r="B625" s="295" t="s">
        <v>1141</v>
      </c>
      <c r="C625" s="310" t="s">
        <v>1142</v>
      </c>
      <c r="D625" s="275"/>
      <c r="E625" s="295"/>
      <c r="F625" s="376" t="str">
        <f>IF(E625="","",VLOOKUP(E625,'2 Pdc unico solo segmento A'!F$3:H$723,3,FALSE))</f>
        <v/>
      </c>
      <c r="G625" s="368"/>
      <c r="H625" s="411"/>
      <c r="I625" s="368"/>
      <c r="J625" s="275"/>
      <c r="K625" s="248"/>
    </row>
    <row r="626" spans="1:11" ht="25" customHeight="1" x14ac:dyDescent="0.35">
      <c r="A626" s="377" t="s">
        <v>22</v>
      </c>
      <c r="B626" s="296" t="s">
        <v>1143</v>
      </c>
      <c r="C626" s="378" t="s">
        <v>1144</v>
      </c>
      <c r="D626" s="275"/>
      <c r="E626" s="384"/>
      <c r="F626" s="354" t="str">
        <f>IF(E626="","",VLOOKUP(E626,'2 Pdc unico solo segmento A'!F$3:H$723,3,FALSE))</f>
        <v/>
      </c>
      <c r="G626" s="368"/>
      <c r="H626" s="414"/>
      <c r="I626" s="368"/>
      <c r="J626" s="275"/>
      <c r="K626" s="248"/>
    </row>
    <row r="627" spans="1:11" ht="25" customHeight="1" x14ac:dyDescent="0.35">
      <c r="A627" s="377" t="s">
        <v>22</v>
      </c>
      <c r="B627" s="296" t="s">
        <v>1145</v>
      </c>
      <c r="C627" s="378" t="s">
        <v>1146</v>
      </c>
      <c r="D627" s="275"/>
      <c r="E627" s="384"/>
      <c r="F627" s="354" t="str">
        <f>IF(E627="","",VLOOKUP(E627,'2 Pdc unico solo segmento A'!F$3:H$723,3,FALSE))</f>
        <v/>
      </c>
      <c r="G627" s="368"/>
      <c r="H627" s="414"/>
      <c r="I627" s="368"/>
      <c r="J627" s="275"/>
      <c r="K627" s="248"/>
    </row>
    <row r="628" spans="1:11" ht="25" customHeight="1" x14ac:dyDescent="0.35">
      <c r="A628" s="377" t="s">
        <v>22</v>
      </c>
      <c r="B628" s="296" t="s">
        <v>1147</v>
      </c>
      <c r="C628" s="378" t="s">
        <v>1148</v>
      </c>
      <c r="D628" s="275"/>
      <c r="E628" s="384"/>
      <c r="F628" s="354" t="str">
        <f>IF(E628="","",VLOOKUP(E628,'2 Pdc unico solo segmento A'!F$3:H$723,3,FALSE))</f>
        <v/>
      </c>
      <c r="G628" s="368"/>
      <c r="H628" s="414"/>
      <c r="I628" s="368"/>
      <c r="J628" s="275"/>
      <c r="K628" s="248"/>
    </row>
    <row r="629" spans="1:11" ht="25" customHeight="1" x14ac:dyDescent="0.35">
      <c r="A629" s="377" t="s">
        <v>22</v>
      </c>
      <c r="B629" s="296" t="s">
        <v>1149</v>
      </c>
      <c r="C629" s="378" t="s">
        <v>1150</v>
      </c>
      <c r="D629" s="275"/>
      <c r="E629" s="384"/>
      <c r="F629" s="354" t="str">
        <f>IF(E629="","",VLOOKUP(E629,'2 Pdc unico solo segmento A'!F$3:H$723,3,FALSE))</f>
        <v/>
      </c>
      <c r="G629" s="368"/>
      <c r="H629" s="414"/>
      <c r="I629" s="368"/>
      <c r="J629" s="275"/>
      <c r="K629" s="248"/>
    </row>
    <row r="630" spans="1:11" ht="25" customHeight="1" x14ac:dyDescent="0.35">
      <c r="A630" s="377" t="s">
        <v>22</v>
      </c>
      <c r="B630" s="296" t="s">
        <v>1151</v>
      </c>
      <c r="C630" s="378" t="s">
        <v>1152</v>
      </c>
      <c r="D630" s="275"/>
      <c r="E630" s="384"/>
      <c r="F630" s="354" t="str">
        <f>IF(E630="","",VLOOKUP(E630,'2 Pdc unico solo segmento A'!F$3:H$723,3,FALSE))</f>
        <v/>
      </c>
      <c r="G630" s="368"/>
      <c r="H630" s="414"/>
      <c r="I630" s="368"/>
      <c r="J630" s="275"/>
      <c r="K630" s="248"/>
    </row>
    <row r="631" spans="1:11" ht="25" customHeight="1" x14ac:dyDescent="0.35">
      <c r="A631" s="377" t="s">
        <v>22</v>
      </c>
      <c r="B631" s="296" t="s">
        <v>1153</v>
      </c>
      <c r="C631" s="378" t="s">
        <v>1154</v>
      </c>
      <c r="D631" s="275"/>
      <c r="E631" s="384"/>
      <c r="F631" s="354" t="str">
        <f>IF(E631="","",VLOOKUP(E631,'2 Pdc unico solo segmento A'!F$3:H$723,3,FALSE))</f>
        <v/>
      </c>
      <c r="G631" s="368"/>
      <c r="H631" s="414"/>
      <c r="I631" s="368"/>
      <c r="J631" s="275"/>
      <c r="K631" s="248"/>
    </row>
    <row r="632" spans="1:11" ht="25" customHeight="1" x14ac:dyDescent="0.35">
      <c r="A632" s="377" t="s">
        <v>22</v>
      </c>
      <c r="B632" s="296" t="s">
        <v>1155</v>
      </c>
      <c r="C632" s="378" t="s">
        <v>1156</v>
      </c>
      <c r="D632" s="275"/>
      <c r="E632" s="384"/>
      <c r="F632" s="354" t="str">
        <f>IF(E632="","",VLOOKUP(E632,'2 Pdc unico solo segmento A'!F$3:H$723,3,FALSE))</f>
        <v/>
      </c>
      <c r="G632" s="368"/>
      <c r="H632" s="414"/>
      <c r="I632" s="368"/>
      <c r="J632" s="275"/>
      <c r="K632" s="248"/>
    </row>
    <row r="633" spans="1:11" ht="25" customHeight="1" x14ac:dyDescent="0.35">
      <c r="A633" s="377" t="s">
        <v>22</v>
      </c>
      <c r="B633" s="296" t="s">
        <v>1157</v>
      </c>
      <c r="C633" s="378" t="s">
        <v>1158</v>
      </c>
      <c r="D633" s="275"/>
      <c r="E633" s="384"/>
      <c r="F633" s="354" t="str">
        <f>IF(E633="","",VLOOKUP(E633,'2 Pdc unico solo segmento A'!F$3:H$723,3,FALSE))</f>
        <v/>
      </c>
      <c r="G633" s="368"/>
      <c r="H633" s="414"/>
      <c r="I633" s="368"/>
      <c r="J633" s="275"/>
      <c r="K633" s="248"/>
    </row>
    <row r="634" spans="1:11" ht="25" customHeight="1" x14ac:dyDescent="0.35">
      <c r="A634" s="377" t="s">
        <v>22</v>
      </c>
      <c r="B634" s="296" t="s">
        <v>1159</v>
      </c>
      <c r="C634" s="378" t="s">
        <v>1160</v>
      </c>
      <c r="D634" s="275"/>
      <c r="E634" s="384"/>
      <c r="F634" s="354" t="str">
        <f>IF(E634="","",VLOOKUP(E634,'2 Pdc unico solo segmento A'!F$3:H$723,3,FALSE))</f>
        <v/>
      </c>
      <c r="G634" s="368"/>
      <c r="H634" s="414"/>
      <c r="I634" s="368"/>
      <c r="J634" s="275"/>
      <c r="K634" s="248"/>
    </row>
    <row r="635" spans="1:11" ht="25" customHeight="1" x14ac:dyDescent="0.35">
      <c r="A635" s="377" t="s">
        <v>22</v>
      </c>
      <c r="B635" s="296" t="s">
        <v>1161</v>
      </c>
      <c r="C635" s="378" t="s">
        <v>1162</v>
      </c>
      <c r="D635" s="275"/>
      <c r="E635" s="384"/>
      <c r="F635" s="354" t="str">
        <f>IF(E635="","",VLOOKUP(E635,'2 Pdc unico solo segmento A'!F$3:H$723,3,FALSE))</f>
        <v/>
      </c>
      <c r="G635" s="368"/>
      <c r="H635" s="414"/>
      <c r="I635" s="368"/>
      <c r="J635" s="275"/>
      <c r="K635" s="248"/>
    </row>
    <row r="636" spans="1:11" ht="25" customHeight="1" x14ac:dyDescent="0.35">
      <c r="A636" s="377" t="s">
        <v>22</v>
      </c>
      <c r="B636" s="296" t="s">
        <v>1163</v>
      </c>
      <c r="C636" s="378" t="s">
        <v>1164</v>
      </c>
      <c r="D636" s="275"/>
      <c r="E636" s="384"/>
      <c r="F636" s="354" t="str">
        <f>IF(E636="","",VLOOKUP(E636,'2 Pdc unico solo segmento A'!F$3:H$723,3,FALSE))</f>
        <v/>
      </c>
      <c r="G636" s="368"/>
      <c r="H636" s="414"/>
      <c r="I636" s="368"/>
      <c r="J636" s="275"/>
      <c r="K636" s="248"/>
    </row>
    <row r="637" spans="1:11" ht="25" customHeight="1" x14ac:dyDescent="0.35">
      <c r="A637" s="377" t="s">
        <v>22</v>
      </c>
      <c r="B637" s="296" t="s">
        <v>1165</v>
      </c>
      <c r="C637" s="378" t="s">
        <v>1166</v>
      </c>
      <c r="D637" s="275"/>
      <c r="E637" s="384"/>
      <c r="F637" s="354" t="str">
        <f>IF(E637="","",VLOOKUP(E637,'2 Pdc unico solo segmento A'!F$3:H$723,3,FALSE))</f>
        <v/>
      </c>
      <c r="G637" s="368"/>
      <c r="H637" s="414"/>
      <c r="I637" s="368"/>
      <c r="J637" s="275"/>
      <c r="K637" s="248"/>
    </row>
    <row r="638" spans="1:11" ht="25" customHeight="1" x14ac:dyDescent="0.35">
      <c r="A638" s="377" t="s">
        <v>22</v>
      </c>
      <c r="B638" s="296" t="s">
        <v>1167</v>
      </c>
      <c r="C638" s="378" t="s">
        <v>1168</v>
      </c>
      <c r="D638" s="275"/>
      <c r="E638" s="384"/>
      <c r="F638" s="354" t="str">
        <f>IF(E638="","",VLOOKUP(E638,'2 Pdc unico solo segmento A'!F$3:H$723,3,FALSE))</f>
        <v/>
      </c>
      <c r="G638" s="368"/>
      <c r="H638" s="414"/>
      <c r="I638" s="368"/>
      <c r="J638" s="275"/>
      <c r="K638" s="248"/>
    </row>
    <row r="639" spans="1:11" ht="25" customHeight="1" x14ac:dyDescent="0.35">
      <c r="A639" s="377" t="s">
        <v>22</v>
      </c>
      <c r="B639" s="296" t="s">
        <v>953</v>
      </c>
      <c r="C639" s="378" t="s">
        <v>1169</v>
      </c>
      <c r="D639" s="275"/>
      <c r="E639" s="384"/>
      <c r="F639" s="354" t="str">
        <f>IF(E639="","",VLOOKUP(E639,'2 Pdc unico solo segmento A'!F$3:H$723,3,FALSE))</f>
        <v/>
      </c>
      <c r="G639" s="368"/>
      <c r="H639" s="414"/>
      <c r="I639" s="368"/>
      <c r="J639" s="275"/>
      <c r="K639" s="248"/>
    </row>
    <row r="640" spans="1:11" ht="25" customHeight="1" x14ac:dyDescent="0.35">
      <c r="A640" s="377" t="s">
        <v>22</v>
      </c>
      <c r="B640" s="296" t="s">
        <v>1170</v>
      </c>
      <c r="C640" s="378" t="s">
        <v>1171</v>
      </c>
      <c r="D640" s="275"/>
      <c r="E640" s="384"/>
      <c r="F640" s="354" t="str">
        <f>IF(E640="","",VLOOKUP(E640,'2 Pdc unico solo segmento A'!F$3:H$723,3,FALSE))</f>
        <v/>
      </c>
      <c r="G640" s="368"/>
      <c r="H640" s="414"/>
      <c r="I640" s="368"/>
      <c r="J640" s="275"/>
      <c r="K640" s="248"/>
    </row>
    <row r="641" spans="1:11" ht="25" customHeight="1" x14ac:dyDescent="0.35">
      <c r="A641" s="375" t="s">
        <v>19</v>
      </c>
      <c r="B641" s="295" t="s">
        <v>1172</v>
      </c>
      <c r="C641" s="310" t="s">
        <v>1173</v>
      </c>
      <c r="D641" s="275"/>
      <c r="E641" s="295"/>
      <c r="F641" s="376" t="str">
        <f>IF(E641="","",VLOOKUP(E641,'2 Pdc unico solo segmento A'!F$3:H$723,3,FALSE))</f>
        <v/>
      </c>
      <c r="G641" s="368"/>
      <c r="H641" s="411"/>
      <c r="I641" s="368"/>
      <c r="J641" s="275"/>
      <c r="K641" s="248"/>
    </row>
    <row r="642" spans="1:11" ht="25" customHeight="1" x14ac:dyDescent="0.35">
      <c r="A642" s="377" t="s">
        <v>22</v>
      </c>
      <c r="B642" s="296" t="s">
        <v>1174</v>
      </c>
      <c r="C642" s="378" t="s">
        <v>1175</v>
      </c>
      <c r="D642" s="275"/>
      <c r="E642" s="384"/>
      <c r="F642" s="354" t="str">
        <f>IF(E642="","",VLOOKUP(E642,'2 Pdc unico solo segmento A'!F$3:H$723,3,FALSE))</f>
        <v/>
      </c>
      <c r="G642" s="368"/>
      <c r="H642" s="414"/>
      <c r="I642" s="368"/>
      <c r="J642" s="275"/>
      <c r="K642" s="248"/>
    </row>
    <row r="643" spans="1:11" ht="25" customHeight="1" x14ac:dyDescent="0.35">
      <c r="A643" s="377" t="s">
        <v>22</v>
      </c>
      <c r="B643" s="296" t="s">
        <v>1176</v>
      </c>
      <c r="C643" s="378" t="s">
        <v>1177</v>
      </c>
      <c r="D643" s="275"/>
      <c r="E643" s="384"/>
      <c r="F643" s="354" t="str">
        <f>IF(E643="","",VLOOKUP(E643,'2 Pdc unico solo segmento A'!F$3:H$723,3,FALSE))</f>
        <v/>
      </c>
      <c r="G643" s="368"/>
      <c r="H643" s="414"/>
      <c r="I643" s="368"/>
      <c r="J643" s="275"/>
      <c r="K643" s="248"/>
    </row>
    <row r="644" spans="1:11" ht="25" customHeight="1" x14ac:dyDescent="0.35">
      <c r="A644" s="377" t="s">
        <v>22</v>
      </c>
      <c r="B644" s="296" t="s">
        <v>1178</v>
      </c>
      <c r="C644" s="378" t="s">
        <v>1179</v>
      </c>
      <c r="D644" s="275"/>
      <c r="E644" s="384"/>
      <c r="F644" s="354" t="str">
        <f>IF(E644="","",VLOOKUP(E644,'2 Pdc unico solo segmento A'!F$3:H$723,3,FALSE))</f>
        <v/>
      </c>
      <c r="G644" s="368"/>
      <c r="H644" s="414"/>
      <c r="I644" s="368"/>
      <c r="J644" s="275"/>
      <c r="K644" s="248"/>
    </row>
    <row r="645" spans="1:11" ht="25" customHeight="1" x14ac:dyDescent="0.35">
      <c r="A645" s="377" t="s">
        <v>22</v>
      </c>
      <c r="B645" s="296" t="s">
        <v>1180</v>
      </c>
      <c r="C645" s="378" t="s">
        <v>1181</v>
      </c>
      <c r="D645" s="275"/>
      <c r="E645" s="384"/>
      <c r="F645" s="354" t="str">
        <f>IF(E645="","",VLOOKUP(E645,'2 Pdc unico solo segmento A'!F$3:H$723,3,FALSE))</f>
        <v/>
      </c>
      <c r="G645" s="368"/>
      <c r="H645" s="414"/>
      <c r="I645" s="368"/>
      <c r="J645" s="275"/>
      <c r="K645" s="248"/>
    </row>
    <row r="646" spans="1:11" ht="25" customHeight="1" x14ac:dyDescent="0.35">
      <c r="A646" s="377" t="s">
        <v>22</v>
      </c>
      <c r="B646" s="296" t="s">
        <v>1182</v>
      </c>
      <c r="C646" s="378" t="s">
        <v>1183</v>
      </c>
      <c r="D646" s="275"/>
      <c r="E646" s="384"/>
      <c r="F646" s="354" t="str">
        <f>IF(E646="","",VLOOKUP(E646,'2 Pdc unico solo segmento A'!F$3:H$723,3,FALSE))</f>
        <v/>
      </c>
      <c r="G646" s="368"/>
      <c r="H646" s="414"/>
      <c r="I646" s="368"/>
      <c r="J646" s="275"/>
      <c r="K646" s="248"/>
    </row>
    <row r="647" spans="1:11" ht="25" customHeight="1" x14ac:dyDescent="0.35">
      <c r="A647" s="377" t="s">
        <v>22</v>
      </c>
      <c r="B647" s="296" t="s">
        <v>1184</v>
      </c>
      <c r="C647" s="378" t="s">
        <v>1185</v>
      </c>
      <c r="D647" s="275"/>
      <c r="E647" s="384"/>
      <c r="F647" s="354" t="str">
        <f>IF(E647="","",VLOOKUP(E647,'2 Pdc unico solo segmento A'!F$3:H$723,3,FALSE))</f>
        <v/>
      </c>
      <c r="G647" s="368"/>
      <c r="H647" s="414"/>
      <c r="I647" s="368"/>
      <c r="J647" s="275"/>
      <c r="K647" s="248"/>
    </row>
    <row r="648" spans="1:11" ht="25" customHeight="1" x14ac:dyDescent="0.35">
      <c r="A648" s="377" t="s">
        <v>22</v>
      </c>
      <c r="B648" s="296" t="s">
        <v>1186</v>
      </c>
      <c r="C648" s="378" t="s">
        <v>1187</v>
      </c>
      <c r="D648" s="275"/>
      <c r="E648" s="384"/>
      <c r="F648" s="354" t="str">
        <f>IF(E648="","",VLOOKUP(E648,'2 Pdc unico solo segmento A'!F$3:H$723,3,FALSE))</f>
        <v/>
      </c>
      <c r="G648" s="368"/>
      <c r="H648" s="414"/>
      <c r="I648" s="368"/>
      <c r="J648" s="275"/>
      <c r="K648" s="248"/>
    </row>
    <row r="649" spans="1:11" ht="25" customHeight="1" x14ac:dyDescent="0.35">
      <c r="A649" s="377" t="s">
        <v>22</v>
      </c>
      <c r="B649" s="296" t="s">
        <v>1188</v>
      </c>
      <c r="C649" s="378" t="s">
        <v>1189</v>
      </c>
      <c r="D649" s="275"/>
      <c r="E649" s="384"/>
      <c r="F649" s="354" t="str">
        <f>IF(E649="","",VLOOKUP(E649,'2 Pdc unico solo segmento A'!F$3:H$723,3,FALSE))</f>
        <v/>
      </c>
      <c r="G649" s="368"/>
      <c r="H649" s="414"/>
      <c r="I649" s="368"/>
      <c r="J649" s="275"/>
      <c r="K649" s="248"/>
    </row>
    <row r="650" spans="1:11" ht="25" customHeight="1" x14ac:dyDescent="0.35">
      <c r="A650" s="377" t="s">
        <v>22</v>
      </c>
      <c r="B650" s="296" t="s">
        <v>1190</v>
      </c>
      <c r="C650" s="378" t="s">
        <v>1191</v>
      </c>
      <c r="D650" s="275"/>
      <c r="E650" s="384"/>
      <c r="F650" s="354" t="str">
        <f>IF(E650="","",VLOOKUP(E650,'2 Pdc unico solo segmento A'!F$3:H$723,3,FALSE))</f>
        <v/>
      </c>
      <c r="G650" s="368"/>
      <c r="H650" s="414"/>
      <c r="I650" s="368"/>
      <c r="J650" s="275"/>
      <c r="K650" s="248"/>
    </row>
    <row r="651" spans="1:11" ht="25" customHeight="1" x14ac:dyDescent="0.35">
      <c r="A651" s="377" t="s">
        <v>22</v>
      </c>
      <c r="B651" s="296" t="s">
        <v>1192</v>
      </c>
      <c r="C651" s="378" t="s">
        <v>1193</v>
      </c>
      <c r="D651" s="275"/>
      <c r="E651" s="384"/>
      <c r="F651" s="354" t="str">
        <f>IF(E651="","",VLOOKUP(E651,'2 Pdc unico solo segmento A'!F$3:H$723,3,FALSE))</f>
        <v/>
      </c>
      <c r="G651" s="368"/>
      <c r="H651" s="414"/>
      <c r="I651" s="368"/>
      <c r="J651" s="275"/>
      <c r="K651" s="248"/>
    </row>
    <row r="652" spans="1:11" ht="25" customHeight="1" x14ac:dyDescent="0.35">
      <c r="A652" s="377" t="s">
        <v>22</v>
      </c>
      <c r="B652" s="296" t="s">
        <v>1194</v>
      </c>
      <c r="C652" s="378" t="s">
        <v>1195</v>
      </c>
      <c r="D652" s="275"/>
      <c r="E652" s="384"/>
      <c r="F652" s="354" t="str">
        <f>IF(E652="","",VLOOKUP(E652,'2 Pdc unico solo segmento A'!F$3:H$723,3,FALSE))</f>
        <v/>
      </c>
      <c r="G652" s="368"/>
      <c r="H652" s="414"/>
      <c r="I652" s="368"/>
      <c r="J652" s="275"/>
      <c r="K652" s="248"/>
    </row>
    <row r="653" spans="1:11" ht="25" customHeight="1" x14ac:dyDescent="0.35">
      <c r="A653" s="377" t="s">
        <v>22</v>
      </c>
      <c r="B653" s="296" t="s">
        <v>1196</v>
      </c>
      <c r="C653" s="378" t="s">
        <v>1197</v>
      </c>
      <c r="D653" s="275"/>
      <c r="E653" s="384"/>
      <c r="F653" s="354" t="str">
        <f>IF(E653="","",VLOOKUP(E653,'2 Pdc unico solo segmento A'!F$3:H$723,3,FALSE))</f>
        <v/>
      </c>
      <c r="G653" s="368"/>
      <c r="H653" s="414"/>
      <c r="I653" s="368"/>
      <c r="J653" s="275"/>
      <c r="K653" s="248"/>
    </row>
    <row r="654" spans="1:11" ht="25" customHeight="1" x14ac:dyDescent="0.35">
      <c r="A654" s="377" t="s">
        <v>22</v>
      </c>
      <c r="B654" s="296" t="s">
        <v>1198</v>
      </c>
      <c r="C654" s="378" t="s">
        <v>1199</v>
      </c>
      <c r="D654" s="275"/>
      <c r="E654" s="384"/>
      <c r="F654" s="354" t="str">
        <f>IF(E654="","",VLOOKUP(E654,'2 Pdc unico solo segmento A'!F$3:H$723,3,FALSE))</f>
        <v/>
      </c>
      <c r="G654" s="368"/>
      <c r="H654" s="414"/>
      <c r="I654" s="368"/>
      <c r="J654" s="275"/>
      <c r="K654" s="248"/>
    </row>
    <row r="655" spans="1:11" ht="25" customHeight="1" x14ac:dyDescent="0.35">
      <c r="A655" s="377" t="s">
        <v>22</v>
      </c>
      <c r="B655" s="296" t="s">
        <v>1200</v>
      </c>
      <c r="C655" s="378" t="s">
        <v>1201</v>
      </c>
      <c r="D655" s="275"/>
      <c r="E655" s="384"/>
      <c r="F655" s="354" t="str">
        <f>IF(E655="","",VLOOKUP(E655,'2 Pdc unico solo segmento A'!F$3:H$723,3,FALSE))</f>
        <v/>
      </c>
      <c r="G655" s="368"/>
      <c r="H655" s="414"/>
      <c r="I655" s="368"/>
      <c r="J655" s="275"/>
      <c r="K655" s="248"/>
    </row>
    <row r="656" spans="1:11" ht="25" customHeight="1" x14ac:dyDescent="0.35">
      <c r="A656" s="377" t="s">
        <v>22</v>
      </c>
      <c r="B656" s="296" t="s">
        <v>1202</v>
      </c>
      <c r="C656" s="378" t="s">
        <v>1203</v>
      </c>
      <c r="D656" s="275"/>
      <c r="E656" s="384"/>
      <c r="F656" s="354" t="str">
        <f>IF(E656="","",VLOOKUP(E656,'2 Pdc unico solo segmento A'!F$3:H$723,3,FALSE))</f>
        <v/>
      </c>
      <c r="G656" s="368"/>
      <c r="H656" s="414"/>
      <c r="I656" s="368"/>
      <c r="J656" s="275"/>
      <c r="K656" s="248"/>
    </row>
    <row r="657" spans="1:11" ht="25" customHeight="1" x14ac:dyDescent="0.35">
      <c r="A657" s="377" t="s">
        <v>22</v>
      </c>
      <c r="B657" s="296" t="s">
        <v>1204</v>
      </c>
      <c r="C657" s="378" t="s">
        <v>1205</v>
      </c>
      <c r="D657" s="275"/>
      <c r="E657" s="384"/>
      <c r="F657" s="354" t="str">
        <f>IF(E657="","",VLOOKUP(E657,'2 Pdc unico solo segmento A'!F$3:H$723,3,FALSE))</f>
        <v/>
      </c>
      <c r="G657" s="368"/>
      <c r="H657" s="414"/>
      <c r="I657" s="368"/>
      <c r="J657" s="275"/>
      <c r="K657" s="248"/>
    </row>
    <row r="658" spans="1:11" ht="25" customHeight="1" x14ac:dyDescent="0.35">
      <c r="A658" s="377" t="s">
        <v>22</v>
      </c>
      <c r="B658" s="296" t="s">
        <v>1206</v>
      </c>
      <c r="C658" s="378" t="s">
        <v>1207</v>
      </c>
      <c r="D658" s="275"/>
      <c r="E658" s="384"/>
      <c r="F658" s="354" t="str">
        <f>IF(E658="","",VLOOKUP(E658,'2 Pdc unico solo segmento A'!F$3:H$723,3,FALSE))</f>
        <v/>
      </c>
      <c r="G658" s="368"/>
      <c r="H658" s="414"/>
      <c r="I658" s="368"/>
      <c r="J658" s="275"/>
      <c r="K658" s="248"/>
    </row>
    <row r="659" spans="1:11" ht="25" customHeight="1" x14ac:dyDescent="0.35">
      <c r="A659" s="377" t="s">
        <v>22</v>
      </c>
      <c r="B659" s="296" t="s">
        <v>1208</v>
      </c>
      <c r="C659" s="378" t="s">
        <v>1209</v>
      </c>
      <c r="D659" s="275"/>
      <c r="E659" s="384"/>
      <c r="F659" s="354" t="str">
        <f>IF(E659="","",VLOOKUP(E659,'2 Pdc unico solo segmento A'!F$3:H$723,3,FALSE))</f>
        <v/>
      </c>
      <c r="G659" s="368"/>
      <c r="H659" s="414"/>
      <c r="I659" s="368"/>
      <c r="J659" s="275"/>
      <c r="K659" s="248"/>
    </row>
    <row r="660" spans="1:11" ht="25" customHeight="1" x14ac:dyDescent="0.35">
      <c r="A660" s="377" t="s">
        <v>22</v>
      </c>
      <c r="B660" s="296" t="s">
        <v>1210</v>
      </c>
      <c r="C660" s="378" t="s">
        <v>1211</v>
      </c>
      <c r="D660" s="275"/>
      <c r="E660" s="384"/>
      <c r="F660" s="354" t="str">
        <f>IF(E660="","",VLOOKUP(E660,'2 Pdc unico solo segmento A'!F$3:H$723,3,FALSE))</f>
        <v/>
      </c>
      <c r="G660" s="368"/>
      <c r="H660" s="414"/>
      <c r="I660" s="368"/>
      <c r="J660" s="275"/>
      <c r="K660" s="248"/>
    </row>
    <row r="661" spans="1:11" ht="25" customHeight="1" x14ac:dyDescent="0.35">
      <c r="A661" s="377" t="s">
        <v>22</v>
      </c>
      <c r="B661" s="296" t="s">
        <v>1212</v>
      </c>
      <c r="C661" s="378" t="s">
        <v>1213</v>
      </c>
      <c r="D661" s="275"/>
      <c r="E661" s="384"/>
      <c r="F661" s="354" t="str">
        <f>IF(E661="","",VLOOKUP(E661,'2 Pdc unico solo segmento A'!F$3:H$723,3,FALSE))</f>
        <v/>
      </c>
      <c r="G661" s="368"/>
      <c r="H661" s="414"/>
      <c r="I661" s="368"/>
      <c r="J661" s="275"/>
      <c r="K661" s="248"/>
    </row>
    <row r="662" spans="1:11" ht="25" customHeight="1" x14ac:dyDescent="0.35">
      <c r="A662" s="375" t="s">
        <v>19</v>
      </c>
      <c r="B662" s="295" t="s">
        <v>1214</v>
      </c>
      <c r="C662" s="310" t="s">
        <v>1215</v>
      </c>
      <c r="D662" s="275"/>
      <c r="E662" s="295"/>
      <c r="F662" s="376" t="str">
        <f>IF(E662="","",VLOOKUP(E662,'2 Pdc unico solo segmento A'!F$3:H$723,3,FALSE))</f>
        <v/>
      </c>
      <c r="G662" s="368"/>
      <c r="H662" s="411"/>
      <c r="I662" s="368"/>
      <c r="J662" s="275"/>
      <c r="K662" s="248"/>
    </row>
    <row r="663" spans="1:11" ht="25" customHeight="1" x14ac:dyDescent="0.35">
      <c r="A663" s="377" t="s">
        <v>22</v>
      </c>
      <c r="B663" s="296" t="s">
        <v>1216</v>
      </c>
      <c r="C663" s="378" t="s">
        <v>1217</v>
      </c>
      <c r="D663" s="275"/>
      <c r="E663" s="384"/>
      <c r="F663" s="354" t="str">
        <f>IF(E663="","",VLOOKUP(E663,'2 Pdc unico solo segmento A'!F$3:H$723,3,FALSE))</f>
        <v/>
      </c>
      <c r="G663" s="368"/>
      <c r="H663" s="414"/>
      <c r="I663" s="368"/>
      <c r="J663" s="275"/>
      <c r="K663" s="248"/>
    </row>
    <row r="664" spans="1:11" ht="25" customHeight="1" x14ac:dyDescent="0.35">
      <c r="A664" s="377" t="s">
        <v>22</v>
      </c>
      <c r="B664" s="296" t="s">
        <v>1218</v>
      </c>
      <c r="C664" s="378" t="s">
        <v>1219</v>
      </c>
      <c r="D664" s="275"/>
      <c r="E664" s="384"/>
      <c r="F664" s="354" t="str">
        <f>IF(E664="","",VLOOKUP(E664,'2 Pdc unico solo segmento A'!F$3:H$723,3,FALSE))</f>
        <v/>
      </c>
      <c r="G664" s="368"/>
      <c r="H664" s="414"/>
      <c r="I664" s="368"/>
      <c r="J664" s="275"/>
      <c r="K664" s="248"/>
    </row>
    <row r="665" spans="1:11" ht="25" customHeight="1" x14ac:dyDescent="0.35">
      <c r="A665" s="377" t="s">
        <v>22</v>
      </c>
      <c r="B665" s="296" t="s">
        <v>1220</v>
      </c>
      <c r="C665" s="378" t="s">
        <v>1221</v>
      </c>
      <c r="D665" s="275"/>
      <c r="E665" s="384"/>
      <c r="F665" s="354" t="str">
        <f>IF(E665="","",VLOOKUP(E665,'2 Pdc unico solo segmento A'!F$3:H$723,3,FALSE))</f>
        <v/>
      </c>
      <c r="G665" s="368"/>
      <c r="H665" s="414"/>
      <c r="I665" s="368"/>
      <c r="J665" s="275"/>
      <c r="K665" s="248"/>
    </row>
    <row r="666" spans="1:11" ht="25" customHeight="1" x14ac:dyDescent="0.35">
      <c r="A666" s="375" t="s">
        <v>19</v>
      </c>
      <c r="B666" s="295" t="s">
        <v>1222</v>
      </c>
      <c r="C666" s="310" t="s">
        <v>1223</v>
      </c>
      <c r="D666" s="275"/>
      <c r="E666" s="295"/>
      <c r="F666" s="376" t="str">
        <f>IF(E666="","",VLOOKUP(E666,'2 Pdc unico solo segmento A'!F$3:H$723,3,FALSE))</f>
        <v/>
      </c>
      <c r="G666" s="368"/>
      <c r="H666" s="411"/>
      <c r="I666" s="368"/>
      <c r="J666" s="275"/>
      <c r="K666" s="248"/>
    </row>
    <row r="667" spans="1:11" ht="25" customHeight="1" x14ac:dyDescent="0.35">
      <c r="A667" s="377" t="s">
        <v>22</v>
      </c>
      <c r="B667" s="296" t="s">
        <v>1224</v>
      </c>
      <c r="C667" s="378" t="s">
        <v>1225</v>
      </c>
      <c r="D667" s="275"/>
      <c r="E667" s="384"/>
      <c r="F667" s="354" t="str">
        <f>IF(E667="","",VLOOKUP(E667,'2 Pdc unico solo segmento A'!F$3:H$723,3,FALSE))</f>
        <v/>
      </c>
      <c r="G667" s="368"/>
      <c r="H667" s="414"/>
      <c r="I667" s="368"/>
      <c r="J667" s="275"/>
      <c r="K667" s="248"/>
    </row>
    <row r="668" spans="1:11" ht="25" customHeight="1" x14ac:dyDescent="0.35">
      <c r="A668" s="373" t="s">
        <v>16</v>
      </c>
      <c r="B668" s="294" t="s">
        <v>1226</v>
      </c>
      <c r="C668" s="309" t="s">
        <v>1227</v>
      </c>
      <c r="D668" s="275"/>
      <c r="E668" s="294"/>
      <c r="F668" s="374" t="str">
        <f>IF(E668="","",VLOOKUP(E668,'2 Pdc unico solo segmento A'!F$3:H$723,3,FALSE))</f>
        <v/>
      </c>
      <c r="G668" s="368"/>
      <c r="H668" s="410"/>
      <c r="I668" s="368"/>
      <c r="J668" s="275"/>
      <c r="K668" s="248"/>
    </row>
    <row r="669" spans="1:11" ht="25" customHeight="1" x14ac:dyDescent="0.35">
      <c r="A669" s="375" t="s">
        <v>19</v>
      </c>
      <c r="B669" s="295" t="s">
        <v>1226</v>
      </c>
      <c r="C669" s="310" t="s">
        <v>1228</v>
      </c>
      <c r="D669" s="275"/>
      <c r="E669" s="295"/>
      <c r="F669" s="376" t="str">
        <f>IF(E669="","",VLOOKUP(E669,'2 Pdc unico solo segmento A'!F$3:H$723,3,FALSE))</f>
        <v/>
      </c>
      <c r="G669" s="368"/>
      <c r="H669" s="411"/>
      <c r="I669" s="368"/>
      <c r="J669" s="275"/>
      <c r="K669" s="248"/>
    </row>
    <row r="670" spans="1:11" ht="25" customHeight="1" x14ac:dyDescent="0.35">
      <c r="A670" s="377" t="s">
        <v>22</v>
      </c>
      <c r="B670" s="296" t="s">
        <v>1226</v>
      </c>
      <c r="C670" s="378" t="s">
        <v>1229</v>
      </c>
      <c r="D670" s="275"/>
      <c r="E670" s="384"/>
      <c r="F670" s="354" t="str">
        <f>IF(E670="","",VLOOKUP(E670,'2 Pdc unico solo segmento A'!F$3:H$723,3,FALSE))</f>
        <v/>
      </c>
      <c r="G670" s="368"/>
      <c r="H670" s="414"/>
      <c r="I670" s="368"/>
      <c r="J670" s="275"/>
      <c r="K670" s="248"/>
    </row>
    <row r="671" spans="1:11" ht="25" customHeight="1" x14ac:dyDescent="0.35">
      <c r="A671" s="373" t="s">
        <v>16</v>
      </c>
      <c r="B671" s="294" t="s">
        <v>1230</v>
      </c>
      <c r="C671" s="309" t="s">
        <v>1231</v>
      </c>
      <c r="D671" s="275"/>
      <c r="E671" s="294"/>
      <c r="F671" s="374" t="str">
        <f>IF(E671="","",VLOOKUP(E671,'2 Pdc unico solo segmento A'!F$3:H$723,3,FALSE))</f>
        <v/>
      </c>
      <c r="G671" s="368"/>
      <c r="H671" s="410"/>
      <c r="I671" s="368"/>
      <c r="J671" s="275"/>
      <c r="K671" s="248"/>
    </row>
    <row r="672" spans="1:11" ht="25" customHeight="1" x14ac:dyDescent="0.35">
      <c r="A672" s="375" t="s">
        <v>19</v>
      </c>
      <c r="B672" s="295" t="s">
        <v>1232</v>
      </c>
      <c r="C672" s="310" t="s">
        <v>1233</v>
      </c>
      <c r="D672" s="275"/>
      <c r="E672" s="295"/>
      <c r="F672" s="376" t="str">
        <f>IF(E672="","",VLOOKUP(E672,'2 Pdc unico solo segmento A'!F$3:H$723,3,FALSE))</f>
        <v/>
      </c>
      <c r="G672" s="368"/>
      <c r="H672" s="411"/>
      <c r="I672" s="368"/>
      <c r="J672" s="275"/>
      <c r="K672" s="248"/>
    </row>
    <row r="673" spans="1:11" ht="25" customHeight="1" x14ac:dyDescent="0.35">
      <c r="A673" s="377" t="s">
        <v>22</v>
      </c>
      <c r="B673" s="296" t="s">
        <v>1232</v>
      </c>
      <c r="C673" s="378" t="s">
        <v>1234</v>
      </c>
      <c r="D673" s="275"/>
      <c r="E673" s="384"/>
      <c r="F673" s="354" t="str">
        <f>IF(E673="","",VLOOKUP(E673,'2 Pdc unico solo segmento A'!F$3:H$723,3,FALSE))</f>
        <v/>
      </c>
      <c r="G673" s="368"/>
      <c r="H673" s="414"/>
      <c r="I673" s="368"/>
      <c r="J673" s="275"/>
      <c r="K673" s="248"/>
    </row>
    <row r="674" spans="1:11" ht="25" customHeight="1" x14ac:dyDescent="0.35">
      <c r="A674" s="375" t="s">
        <v>19</v>
      </c>
      <c r="B674" s="295" t="s">
        <v>1235</v>
      </c>
      <c r="C674" s="310" t="s">
        <v>1236</v>
      </c>
      <c r="D674" s="275"/>
      <c r="E674" s="295"/>
      <c r="F674" s="376" t="str">
        <f>IF(E674="","",VLOOKUP(E674,'2 Pdc unico solo segmento A'!F$3:H$723,3,FALSE))</f>
        <v/>
      </c>
      <c r="G674" s="368"/>
      <c r="H674" s="411"/>
      <c r="I674" s="368"/>
      <c r="J674" s="275"/>
      <c r="K674" s="248"/>
    </row>
    <row r="675" spans="1:11" ht="25" customHeight="1" x14ac:dyDescent="0.35">
      <c r="A675" s="377" t="s">
        <v>22</v>
      </c>
      <c r="B675" s="296" t="s">
        <v>1235</v>
      </c>
      <c r="C675" s="378" t="s">
        <v>1237</v>
      </c>
      <c r="D675" s="275"/>
      <c r="E675" s="384"/>
      <c r="F675" s="354" t="str">
        <f>IF(E675="","",VLOOKUP(E675,'2 Pdc unico solo segmento A'!F$3:H$723,3,FALSE))</f>
        <v/>
      </c>
      <c r="G675" s="368"/>
      <c r="H675" s="414"/>
      <c r="I675" s="368"/>
      <c r="J675" s="275"/>
      <c r="K675" s="248"/>
    </row>
    <row r="676" spans="1:11" ht="25" customHeight="1" x14ac:dyDescent="0.35">
      <c r="A676" s="375" t="s">
        <v>19</v>
      </c>
      <c r="B676" s="295" t="s">
        <v>1238</v>
      </c>
      <c r="C676" s="310" t="s">
        <v>1239</v>
      </c>
      <c r="D676" s="275"/>
      <c r="E676" s="295"/>
      <c r="F676" s="376" t="str">
        <f>IF(E676="","",VLOOKUP(E676,'2 Pdc unico solo segmento A'!F$3:H$723,3,FALSE))</f>
        <v/>
      </c>
      <c r="G676" s="368"/>
      <c r="H676" s="411"/>
      <c r="I676" s="368"/>
      <c r="J676" s="275"/>
      <c r="K676" s="248"/>
    </row>
    <row r="677" spans="1:11" ht="25" customHeight="1" x14ac:dyDescent="0.35">
      <c r="A677" s="377" t="s">
        <v>22</v>
      </c>
      <c r="B677" s="296" t="s">
        <v>1238</v>
      </c>
      <c r="C677" s="378" t="s">
        <v>1240</v>
      </c>
      <c r="D677" s="275"/>
      <c r="E677" s="384"/>
      <c r="F677" s="354" t="str">
        <f>IF(E677="","",VLOOKUP(E677,'2 Pdc unico solo segmento A'!F$3:H$723,3,FALSE))</f>
        <v/>
      </c>
      <c r="G677" s="368"/>
      <c r="H677" s="414"/>
      <c r="I677" s="368"/>
      <c r="J677" s="275"/>
      <c r="K677" s="248"/>
    </row>
    <row r="678" spans="1:11" ht="25" customHeight="1" x14ac:dyDescent="0.35">
      <c r="A678" s="373" t="s">
        <v>16</v>
      </c>
      <c r="B678" s="294" t="s">
        <v>1241</v>
      </c>
      <c r="C678" s="309" t="s">
        <v>1242</v>
      </c>
      <c r="D678" s="275"/>
      <c r="E678" s="294"/>
      <c r="F678" s="374" t="str">
        <f>IF(E678="","",VLOOKUP(E678,'2 Pdc unico solo segmento A'!F$3:H$723,3,FALSE))</f>
        <v/>
      </c>
      <c r="G678" s="368"/>
      <c r="H678" s="410"/>
      <c r="I678" s="368"/>
      <c r="J678" s="275"/>
      <c r="K678" s="248"/>
    </row>
    <row r="679" spans="1:11" ht="25" customHeight="1" x14ac:dyDescent="0.35">
      <c r="A679" s="375" t="s">
        <v>19</v>
      </c>
      <c r="B679" s="295" t="s">
        <v>1241</v>
      </c>
      <c r="C679" s="310" t="s">
        <v>1243</v>
      </c>
      <c r="D679" s="275"/>
      <c r="E679" s="295"/>
      <c r="F679" s="376" t="str">
        <f>IF(E679="","",VLOOKUP(E679,'2 Pdc unico solo segmento A'!F$3:H$723,3,FALSE))</f>
        <v/>
      </c>
      <c r="G679" s="368"/>
      <c r="H679" s="411"/>
      <c r="I679" s="368"/>
      <c r="J679" s="275"/>
      <c r="K679" s="248"/>
    </row>
    <row r="680" spans="1:11" ht="25" customHeight="1" x14ac:dyDescent="0.35">
      <c r="A680" s="377" t="s">
        <v>22</v>
      </c>
      <c r="B680" s="296" t="s">
        <v>1244</v>
      </c>
      <c r="C680" s="378" t="s">
        <v>1245</v>
      </c>
      <c r="D680" s="275"/>
      <c r="E680" s="384"/>
      <c r="F680" s="354" t="str">
        <f>IF(E680="","",VLOOKUP(E680,'2 Pdc unico solo segmento A'!F$3:H$723,3,FALSE))</f>
        <v/>
      </c>
      <c r="G680" s="368"/>
      <c r="H680" s="414"/>
      <c r="I680" s="368"/>
      <c r="J680" s="275"/>
      <c r="K680" s="248"/>
    </row>
    <row r="681" spans="1:11" ht="25" customHeight="1" x14ac:dyDescent="0.35">
      <c r="A681" s="373" t="s">
        <v>16</v>
      </c>
      <c r="B681" s="294" t="s">
        <v>1246</v>
      </c>
      <c r="C681" s="309" t="s">
        <v>1247</v>
      </c>
      <c r="D681" s="275"/>
      <c r="E681" s="294"/>
      <c r="F681" s="374" t="str">
        <f>IF(E681="","",VLOOKUP(E681,'2 Pdc unico solo segmento A'!F$3:H$723,3,FALSE))</f>
        <v/>
      </c>
      <c r="G681" s="368"/>
      <c r="H681" s="410"/>
      <c r="I681" s="368"/>
      <c r="J681" s="275"/>
      <c r="K681" s="248"/>
    </row>
    <row r="682" spans="1:11" ht="25" customHeight="1" x14ac:dyDescent="0.35">
      <c r="A682" s="375" t="s">
        <v>19</v>
      </c>
      <c r="B682" s="295" t="s">
        <v>903</v>
      </c>
      <c r="C682" s="310" t="s">
        <v>1248</v>
      </c>
      <c r="D682" s="275"/>
      <c r="E682" s="295"/>
      <c r="F682" s="376" t="str">
        <f>IF(E682="","",VLOOKUP(E682,'2 Pdc unico solo segmento A'!F$3:H$723,3,FALSE))</f>
        <v/>
      </c>
      <c r="G682" s="368"/>
      <c r="H682" s="411"/>
      <c r="I682" s="368"/>
      <c r="J682" s="275"/>
      <c r="K682" s="248"/>
    </row>
    <row r="683" spans="1:11" ht="25" customHeight="1" x14ac:dyDescent="0.35">
      <c r="A683" s="377" t="s">
        <v>22</v>
      </c>
      <c r="B683" s="296" t="s">
        <v>1249</v>
      </c>
      <c r="C683" s="378" t="s">
        <v>1250</v>
      </c>
      <c r="D683" s="275"/>
      <c r="E683" s="384"/>
      <c r="F683" s="354" t="str">
        <f>IF(E683="","",VLOOKUP(E683,'2 Pdc unico solo segmento A'!F$3:H$723,3,FALSE))</f>
        <v/>
      </c>
      <c r="G683" s="368"/>
      <c r="H683" s="414"/>
      <c r="I683" s="368"/>
      <c r="J683" s="275"/>
      <c r="K683" s="248"/>
    </row>
    <row r="684" spans="1:11" ht="25" customHeight="1" x14ac:dyDescent="0.35">
      <c r="A684" s="375" t="s">
        <v>19</v>
      </c>
      <c r="B684" s="295" t="s">
        <v>905</v>
      </c>
      <c r="C684" s="310" t="s">
        <v>1251</v>
      </c>
      <c r="D684" s="275"/>
      <c r="E684" s="295"/>
      <c r="F684" s="376" t="str">
        <f>IF(E684="","",VLOOKUP(E684,'2 Pdc unico solo segmento A'!F$3:H$723,3,FALSE))</f>
        <v/>
      </c>
      <c r="G684" s="368"/>
      <c r="H684" s="411"/>
      <c r="I684" s="368"/>
      <c r="J684" s="275"/>
      <c r="K684" s="248"/>
    </row>
    <row r="685" spans="1:11" ht="25" customHeight="1" x14ac:dyDescent="0.35">
      <c r="A685" s="377" t="s">
        <v>22</v>
      </c>
      <c r="B685" s="296" t="s">
        <v>1252</v>
      </c>
      <c r="C685" s="378" t="s">
        <v>1253</v>
      </c>
      <c r="D685" s="275"/>
      <c r="E685" s="384"/>
      <c r="F685" s="354" t="str">
        <f>IF(E685="","",VLOOKUP(E685,'2 Pdc unico solo segmento A'!F$3:H$723,3,FALSE))</f>
        <v/>
      </c>
      <c r="G685" s="368"/>
      <c r="H685" s="414"/>
      <c r="I685" s="368"/>
      <c r="J685" s="275"/>
      <c r="K685" s="248"/>
    </row>
    <row r="686" spans="1:11" ht="25" customHeight="1" x14ac:dyDescent="0.35">
      <c r="A686" s="375" t="s">
        <v>19</v>
      </c>
      <c r="B686" s="295" t="s">
        <v>907</v>
      </c>
      <c r="C686" s="310" t="s">
        <v>1254</v>
      </c>
      <c r="D686" s="275"/>
      <c r="E686" s="295"/>
      <c r="F686" s="376" t="str">
        <f>IF(E686="","",VLOOKUP(E686,'2 Pdc unico solo segmento A'!F$3:H$723,3,FALSE))</f>
        <v/>
      </c>
      <c r="G686" s="368"/>
      <c r="H686" s="411"/>
      <c r="I686" s="368"/>
      <c r="J686" s="275"/>
      <c r="K686" s="248"/>
    </row>
    <row r="687" spans="1:11" ht="25" customHeight="1" x14ac:dyDescent="0.35">
      <c r="A687" s="377" t="s">
        <v>22</v>
      </c>
      <c r="B687" s="296" t="s">
        <v>1255</v>
      </c>
      <c r="C687" s="378" t="s">
        <v>1256</v>
      </c>
      <c r="D687" s="275"/>
      <c r="E687" s="384"/>
      <c r="F687" s="354" t="str">
        <f>IF(E687="","",VLOOKUP(E687,'2 Pdc unico solo segmento A'!F$3:H$723,3,FALSE))</f>
        <v/>
      </c>
      <c r="G687" s="368"/>
      <c r="H687" s="414"/>
      <c r="I687" s="368"/>
      <c r="J687" s="275"/>
      <c r="K687" s="248"/>
    </row>
    <row r="688" spans="1:11" ht="25" customHeight="1" x14ac:dyDescent="0.35">
      <c r="A688" s="375" t="s">
        <v>19</v>
      </c>
      <c r="B688" s="295" t="s">
        <v>909</v>
      </c>
      <c r="C688" s="310" t="s">
        <v>1257</v>
      </c>
      <c r="D688" s="275"/>
      <c r="E688" s="295"/>
      <c r="F688" s="376" t="str">
        <f>IF(E688="","",VLOOKUP(E688,'2 Pdc unico solo segmento A'!F$3:H$723,3,FALSE))</f>
        <v/>
      </c>
      <c r="G688" s="368"/>
      <c r="H688" s="411"/>
      <c r="I688" s="368"/>
      <c r="J688" s="275"/>
      <c r="K688" s="248"/>
    </row>
    <row r="689" spans="1:11" ht="25" customHeight="1" x14ac:dyDescent="0.35">
      <c r="A689" s="377" t="s">
        <v>22</v>
      </c>
      <c r="B689" s="296" t="s">
        <v>1258</v>
      </c>
      <c r="C689" s="378" t="s">
        <v>1259</v>
      </c>
      <c r="D689" s="275"/>
      <c r="E689" s="384"/>
      <c r="F689" s="354" t="str">
        <f>IF(E689="","",VLOOKUP(E689,'2 Pdc unico solo segmento A'!F$3:H$723,3,FALSE))</f>
        <v/>
      </c>
      <c r="G689" s="368"/>
      <c r="H689" s="414"/>
      <c r="I689" s="368"/>
      <c r="J689" s="275"/>
      <c r="K689" s="248"/>
    </row>
    <row r="690" spans="1:11" ht="25" customHeight="1" x14ac:dyDescent="0.35">
      <c r="A690" s="375" t="s">
        <v>19</v>
      </c>
      <c r="B690" s="295" t="s">
        <v>911</v>
      </c>
      <c r="C690" s="310" t="s">
        <v>1260</v>
      </c>
      <c r="D690" s="275"/>
      <c r="E690" s="295"/>
      <c r="F690" s="376" t="str">
        <f>IF(E690="","",VLOOKUP(E690,'2 Pdc unico solo segmento A'!F$3:H$723,3,FALSE))</f>
        <v/>
      </c>
      <c r="G690" s="368"/>
      <c r="H690" s="411"/>
      <c r="I690" s="368"/>
      <c r="J690" s="275"/>
      <c r="K690" s="248"/>
    </row>
    <row r="691" spans="1:11" ht="25" customHeight="1" x14ac:dyDescent="0.35">
      <c r="A691" s="377" t="s">
        <v>22</v>
      </c>
      <c r="B691" s="296" t="s">
        <v>1261</v>
      </c>
      <c r="C691" s="378" t="s">
        <v>1262</v>
      </c>
      <c r="D691" s="275"/>
      <c r="E691" s="384"/>
      <c r="F691" s="354" t="str">
        <f>IF(E691="","",VLOOKUP(E691,'2 Pdc unico solo segmento A'!F$3:H$723,3,FALSE))</f>
        <v/>
      </c>
      <c r="G691" s="368"/>
      <c r="H691" s="414"/>
      <c r="I691" s="368"/>
      <c r="J691" s="275"/>
      <c r="K691" s="248"/>
    </row>
    <row r="692" spans="1:11" ht="25" customHeight="1" x14ac:dyDescent="0.35">
      <c r="A692" s="375" t="s">
        <v>19</v>
      </c>
      <c r="B692" s="295" t="s">
        <v>913</v>
      </c>
      <c r="C692" s="310" t="s">
        <v>1263</v>
      </c>
      <c r="D692" s="275"/>
      <c r="E692" s="295"/>
      <c r="F692" s="376" t="str">
        <f>IF(E692="","",VLOOKUP(E692,'2 Pdc unico solo segmento A'!F$3:H$723,3,FALSE))</f>
        <v/>
      </c>
      <c r="G692" s="368"/>
      <c r="H692" s="411"/>
      <c r="I692" s="368"/>
      <c r="J692" s="275"/>
      <c r="K692" s="248"/>
    </row>
    <row r="693" spans="1:11" ht="25" customHeight="1" x14ac:dyDescent="0.35">
      <c r="A693" s="377" t="s">
        <v>22</v>
      </c>
      <c r="B693" s="296" t="s">
        <v>1264</v>
      </c>
      <c r="C693" s="378" t="s">
        <v>1265</v>
      </c>
      <c r="D693" s="275"/>
      <c r="E693" s="384"/>
      <c r="F693" s="354" t="str">
        <f>IF(E693="","",VLOOKUP(E693,'2 Pdc unico solo segmento A'!F$3:H$723,3,FALSE))</f>
        <v/>
      </c>
      <c r="G693" s="368"/>
      <c r="H693" s="414"/>
      <c r="I693" s="368"/>
      <c r="J693" s="275"/>
      <c r="K693" s="248"/>
    </row>
    <row r="694" spans="1:11" ht="25" customHeight="1" x14ac:dyDescent="0.35">
      <c r="A694" s="375" t="s">
        <v>19</v>
      </c>
      <c r="B694" s="295" t="s">
        <v>1266</v>
      </c>
      <c r="C694" s="310" t="s">
        <v>1267</v>
      </c>
      <c r="D694" s="275"/>
      <c r="E694" s="295"/>
      <c r="F694" s="376" t="str">
        <f>IF(E694="","",VLOOKUP(E694,'2 Pdc unico solo segmento A'!F$3:H$723,3,FALSE))</f>
        <v/>
      </c>
      <c r="G694" s="368"/>
      <c r="H694" s="411"/>
      <c r="I694" s="368"/>
      <c r="J694" s="275"/>
      <c r="K694" s="248"/>
    </row>
    <row r="695" spans="1:11" ht="25" customHeight="1" x14ac:dyDescent="0.35">
      <c r="A695" s="377" t="s">
        <v>22</v>
      </c>
      <c r="B695" s="296" t="s">
        <v>1266</v>
      </c>
      <c r="C695" s="378" t="s">
        <v>1268</v>
      </c>
      <c r="D695" s="275"/>
      <c r="E695" s="384"/>
      <c r="F695" s="354" t="str">
        <f>IF(E695="","",VLOOKUP(E695,'2 Pdc unico solo segmento A'!F$3:H$723,3,FALSE))</f>
        <v/>
      </c>
      <c r="G695" s="368"/>
      <c r="H695" s="414"/>
      <c r="I695" s="368"/>
      <c r="J695" s="275"/>
      <c r="K695" s="248"/>
    </row>
    <row r="696" spans="1:11" ht="25" customHeight="1" x14ac:dyDescent="0.35">
      <c r="A696" s="375" t="s">
        <v>19</v>
      </c>
      <c r="B696" s="295" t="s">
        <v>1269</v>
      </c>
      <c r="C696" s="310" t="s">
        <v>1270</v>
      </c>
      <c r="D696" s="275"/>
      <c r="E696" s="295"/>
      <c r="F696" s="376" t="str">
        <f>IF(E696="","",VLOOKUP(E696,'2 Pdc unico solo segmento A'!F$3:H$723,3,FALSE))</f>
        <v/>
      </c>
      <c r="G696" s="368"/>
      <c r="H696" s="411"/>
      <c r="I696" s="368"/>
      <c r="J696" s="275"/>
      <c r="K696" s="248"/>
    </row>
    <row r="697" spans="1:11" ht="25" customHeight="1" x14ac:dyDescent="0.35">
      <c r="A697" s="377" t="s">
        <v>22</v>
      </c>
      <c r="B697" s="296" t="s">
        <v>1269</v>
      </c>
      <c r="C697" s="378" t="s">
        <v>1271</v>
      </c>
      <c r="D697" s="275"/>
      <c r="E697" s="384"/>
      <c r="F697" s="354" t="str">
        <f>IF(E697="","",VLOOKUP(E697,'2 Pdc unico solo segmento A'!F$3:H$723,3,FALSE))</f>
        <v/>
      </c>
      <c r="G697" s="368"/>
      <c r="H697" s="414"/>
      <c r="I697" s="368"/>
      <c r="J697" s="275"/>
      <c r="K697" s="248"/>
    </row>
    <row r="698" spans="1:11" ht="25" customHeight="1" x14ac:dyDescent="0.35">
      <c r="A698" s="382" t="s">
        <v>10</v>
      </c>
      <c r="B698" s="366" t="s">
        <v>1272</v>
      </c>
      <c r="C698" s="367" t="s">
        <v>1273</v>
      </c>
      <c r="D698" s="275"/>
      <c r="E698" s="366"/>
      <c r="F698" s="365" t="str">
        <f>IF(E698="","",VLOOKUP(E698,'2 Pdc unico solo segmento A'!F$3:H$723,3,FALSE))</f>
        <v/>
      </c>
      <c r="G698" s="368"/>
      <c r="H698" s="413"/>
      <c r="I698" s="368"/>
      <c r="J698" s="275"/>
      <c r="K698" s="248"/>
    </row>
    <row r="699" spans="1:11" ht="25" customHeight="1" x14ac:dyDescent="0.35">
      <c r="A699" s="369" t="s">
        <v>13</v>
      </c>
      <c r="B699" s="370" t="s">
        <v>1274</v>
      </c>
      <c r="C699" s="371" t="s">
        <v>1275</v>
      </c>
      <c r="D699" s="275"/>
      <c r="E699" s="370"/>
      <c r="F699" s="372" t="str">
        <f>IF(E699="","",VLOOKUP(E699,'2 Pdc unico solo segmento A'!F$3:H$723,3,FALSE))</f>
        <v/>
      </c>
      <c r="G699" s="368"/>
      <c r="H699" s="409"/>
      <c r="I699" s="368"/>
      <c r="J699" s="275"/>
      <c r="K699" s="248"/>
    </row>
    <row r="700" spans="1:11" ht="25" customHeight="1" x14ac:dyDescent="0.35">
      <c r="A700" s="373" t="s">
        <v>16</v>
      </c>
      <c r="B700" s="294" t="s">
        <v>1276</v>
      </c>
      <c r="C700" s="309" t="s">
        <v>1277</v>
      </c>
      <c r="D700" s="275"/>
      <c r="E700" s="294"/>
      <c r="F700" s="374" t="str">
        <f>IF(E700="","",VLOOKUP(E700,'2 Pdc unico solo segmento A'!F$3:H$723,3,FALSE))</f>
        <v/>
      </c>
      <c r="G700" s="368"/>
      <c r="H700" s="410"/>
      <c r="I700" s="368"/>
      <c r="J700" s="275"/>
      <c r="K700" s="248"/>
    </row>
    <row r="701" spans="1:11" ht="25" customHeight="1" x14ac:dyDescent="0.35">
      <c r="A701" s="375" t="s">
        <v>19</v>
      </c>
      <c r="B701" s="295" t="s">
        <v>1278</v>
      </c>
      <c r="C701" s="310" t="s">
        <v>1279</v>
      </c>
      <c r="D701" s="275"/>
      <c r="E701" s="295"/>
      <c r="F701" s="376" t="str">
        <f>IF(E701="","",VLOOKUP(E701,'2 Pdc unico solo segmento A'!F$3:H$723,3,FALSE))</f>
        <v/>
      </c>
      <c r="G701" s="368"/>
      <c r="H701" s="411"/>
      <c r="I701" s="368"/>
      <c r="J701" s="275"/>
      <c r="K701" s="248"/>
    </row>
    <row r="702" spans="1:11" ht="25" customHeight="1" x14ac:dyDescent="0.35">
      <c r="A702" s="377" t="s">
        <v>22</v>
      </c>
      <c r="B702" s="296" t="s">
        <v>1278</v>
      </c>
      <c r="C702" s="378" t="s">
        <v>1280</v>
      </c>
      <c r="D702" s="275"/>
      <c r="E702" s="296" t="s">
        <v>194</v>
      </c>
      <c r="F702" s="312" t="str">
        <f>IF(E702="","",VLOOKUP(E702,'2 Pdc unico solo segmento A'!F$3:H$723,3,FALSE))</f>
        <v>Altri proventi e ricavi diversi</v>
      </c>
      <c r="G702" s="368"/>
      <c r="H702" s="412"/>
      <c r="I702" s="368"/>
      <c r="J702" s="275"/>
      <c r="K702" s="248"/>
    </row>
    <row r="703" spans="1:11" ht="25" customHeight="1" x14ac:dyDescent="0.35">
      <c r="A703" s="375" t="s">
        <v>19</v>
      </c>
      <c r="B703" s="295" t="s">
        <v>1281</v>
      </c>
      <c r="C703" s="310" t="s">
        <v>1282</v>
      </c>
      <c r="D703" s="275"/>
      <c r="E703" s="295"/>
      <c r="F703" s="376" t="str">
        <f>IF(E703="","",VLOOKUP(E703,'2 Pdc unico solo segmento A'!F$3:H$723,3,FALSE))</f>
        <v/>
      </c>
      <c r="G703" s="368"/>
      <c r="H703" s="411"/>
      <c r="I703" s="368"/>
      <c r="J703" s="275"/>
      <c r="K703" s="248"/>
    </row>
    <row r="704" spans="1:11" ht="25" customHeight="1" x14ac:dyDescent="0.35">
      <c r="A704" s="377" t="s">
        <v>22</v>
      </c>
      <c r="B704" s="296" t="s">
        <v>1281</v>
      </c>
      <c r="C704" s="378" t="s">
        <v>1283</v>
      </c>
      <c r="D704" s="275"/>
      <c r="E704" s="296" t="s">
        <v>194</v>
      </c>
      <c r="F704" s="312" t="str">
        <f>IF(E704="","",VLOOKUP(E704,'2 Pdc unico solo segmento A'!F$3:H$723,3,FALSE))</f>
        <v>Altri proventi e ricavi diversi</v>
      </c>
      <c r="G704" s="368"/>
      <c r="H704" s="412"/>
      <c r="I704" s="368"/>
      <c r="J704" s="275"/>
      <c r="K704" s="248"/>
    </row>
    <row r="705" spans="1:11" ht="25" customHeight="1" x14ac:dyDescent="0.35">
      <c r="A705" s="375" t="s">
        <v>19</v>
      </c>
      <c r="B705" s="295" t="s">
        <v>1284</v>
      </c>
      <c r="C705" s="310" t="s">
        <v>1285</v>
      </c>
      <c r="D705" s="275"/>
      <c r="E705" s="295"/>
      <c r="F705" s="376" t="str">
        <f>IF(E705="","",VLOOKUP(E705,'2 Pdc unico solo segmento A'!F$3:H$723,3,FALSE))</f>
        <v/>
      </c>
      <c r="G705" s="368"/>
      <c r="H705" s="411"/>
      <c r="I705" s="368"/>
      <c r="J705" s="275"/>
      <c r="K705" s="248"/>
    </row>
    <row r="706" spans="1:11" ht="25" customHeight="1" x14ac:dyDescent="0.35">
      <c r="A706" s="377" t="s">
        <v>22</v>
      </c>
      <c r="B706" s="296" t="s">
        <v>1284</v>
      </c>
      <c r="C706" s="378" t="s">
        <v>1286</v>
      </c>
      <c r="D706" s="275"/>
      <c r="E706" s="296" t="s">
        <v>194</v>
      </c>
      <c r="F706" s="312" t="str">
        <f>IF(E706="","",VLOOKUP(E706,'2 Pdc unico solo segmento A'!F$3:H$723,3,FALSE))</f>
        <v>Altri proventi e ricavi diversi</v>
      </c>
      <c r="G706" s="368"/>
      <c r="H706" s="412"/>
      <c r="I706" s="368"/>
      <c r="J706" s="275"/>
      <c r="K706" s="248"/>
    </row>
    <row r="707" spans="1:11" ht="25" customHeight="1" x14ac:dyDescent="0.35">
      <c r="A707" s="373" t="s">
        <v>16</v>
      </c>
      <c r="B707" s="294" t="s">
        <v>1287</v>
      </c>
      <c r="C707" s="309" t="s">
        <v>1288</v>
      </c>
      <c r="D707" s="275"/>
      <c r="E707" s="294"/>
      <c r="F707" s="374" t="str">
        <f>IF(E707="","",VLOOKUP(E707,'2 Pdc unico solo segmento A'!F$3:H$723,3,FALSE))</f>
        <v/>
      </c>
      <c r="G707" s="368"/>
      <c r="H707" s="410"/>
      <c r="I707" s="368"/>
      <c r="J707" s="275"/>
      <c r="K707" s="248"/>
    </row>
    <row r="708" spans="1:11" ht="25" customHeight="1" x14ac:dyDescent="0.35">
      <c r="A708" s="375" t="s">
        <v>19</v>
      </c>
      <c r="B708" s="295" t="s">
        <v>1289</v>
      </c>
      <c r="C708" s="310" t="s">
        <v>1290</v>
      </c>
      <c r="D708" s="275"/>
      <c r="E708" s="295"/>
      <c r="F708" s="376" t="str">
        <f>IF(E708="","",VLOOKUP(E708,'2 Pdc unico solo segmento A'!F$3:H$723,3,FALSE))</f>
        <v/>
      </c>
      <c r="G708" s="368"/>
      <c r="H708" s="411"/>
      <c r="I708" s="368"/>
      <c r="J708" s="275"/>
      <c r="K708" s="248"/>
    </row>
    <row r="709" spans="1:11" ht="25" customHeight="1" x14ac:dyDescent="0.35">
      <c r="A709" s="377" t="s">
        <v>22</v>
      </c>
      <c r="B709" s="296" t="s">
        <v>1289</v>
      </c>
      <c r="C709" s="378" t="s">
        <v>1291</v>
      </c>
      <c r="D709" s="275"/>
      <c r="E709" s="296" t="s">
        <v>194</v>
      </c>
      <c r="F709" s="312" t="str">
        <f>IF(E709="","",VLOOKUP(E709,'2 Pdc unico solo segmento A'!F$3:H$723,3,FALSE))</f>
        <v>Altri proventi e ricavi diversi</v>
      </c>
      <c r="G709" s="368"/>
      <c r="H709" s="412"/>
      <c r="I709" s="368"/>
      <c r="J709" s="275"/>
      <c r="K709" s="248"/>
    </row>
    <row r="710" spans="1:11" ht="25" customHeight="1" x14ac:dyDescent="0.35">
      <c r="A710" s="369" t="s">
        <v>13</v>
      </c>
      <c r="B710" s="370" t="s">
        <v>1292</v>
      </c>
      <c r="C710" s="371" t="s">
        <v>1293</v>
      </c>
      <c r="D710" s="275"/>
      <c r="E710" s="370"/>
      <c r="F710" s="372" t="str">
        <f>IF(E710="","",VLOOKUP(E710,'2 Pdc unico solo segmento A'!F$3:H$723,3,FALSE))</f>
        <v/>
      </c>
      <c r="G710" s="368"/>
      <c r="H710" s="409"/>
      <c r="I710" s="368"/>
      <c r="J710" s="275"/>
      <c r="K710" s="248"/>
    </row>
    <row r="711" spans="1:11" ht="25" customHeight="1" x14ac:dyDescent="0.35">
      <c r="A711" s="373" t="s">
        <v>16</v>
      </c>
      <c r="B711" s="294" t="s">
        <v>1294</v>
      </c>
      <c r="C711" s="309" t="s">
        <v>1295</v>
      </c>
      <c r="D711" s="275"/>
      <c r="E711" s="294"/>
      <c r="F711" s="374" t="str">
        <f>IF(E711="","",VLOOKUP(E711,'2 Pdc unico solo segmento A'!F$3:H$723,3,FALSE))</f>
        <v/>
      </c>
      <c r="G711" s="368"/>
      <c r="H711" s="410"/>
      <c r="I711" s="368"/>
      <c r="J711" s="275"/>
      <c r="K711" s="248"/>
    </row>
    <row r="712" spans="1:11" ht="25" customHeight="1" x14ac:dyDescent="0.35">
      <c r="A712" s="375" t="s">
        <v>19</v>
      </c>
      <c r="B712" s="295" t="s">
        <v>1296</v>
      </c>
      <c r="C712" s="310" t="s">
        <v>1297</v>
      </c>
      <c r="D712" s="275"/>
      <c r="E712" s="295"/>
      <c r="F712" s="376" t="str">
        <f>IF(E712="","",VLOOKUP(E712,'2 Pdc unico solo segmento A'!F$3:H$723,3,FALSE))</f>
        <v/>
      </c>
      <c r="G712" s="368"/>
      <c r="H712" s="411"/>
      <c r="I712" s="368"/>
      <c r="J712" s="275"/>
      <c r="K712" s="248"/>
    </row>
    <row r="713" spans="1:11" ht="25" customHeight="1" x14ac:dyDescent="0.35">
      <c r="A713" s="377" t="s">
        <v>22</v>
      </c>
      <c r="B713" s="296" t="s">
        <v>1298</v>
      </c>
      <c r="C713" s="378" t="s">
        <v>1299</v>
      </c>
      <c r="D713" s="275"/>
      <c r="E713" s="296" t="s">
        <v>194</v>
      </c>
      <c r="F713" s="312" t="str">
        <f>IF(E713="","",VLOOKUP(E713,'2 Pdc unico solo segmento A'!F$3:H$723,3,FALSE))</f>
        <v>Altri proventi e ricavi diversi</v>
      </c>
      <c r="G713" s="368"/>
      <c r="H713" s="412"/>
      <c r="I713" s="368"/>
      <c r="J713" s="275"/>
      <c r="K713" s="248"/>
    </row>
    <row r="714" spans="1:11" ht="25" customHeight="1" x14ac:dyDescent="0.35">
      <c r="A714" s="377" t="s">
        <v>22</v>
      </c>
      <c r="B714" s="296" t="s">
        <v>1300</v>
      </c>
      <c r="C714" s="378" t="s">
        <v>1301</v>
      </c>
      <c r="D714" s="275"/>
      <c r="E714" s="296" t="s">
        <v>194</v>
      </c>
      <c r="F714" s="312" t="str">
        <f>IF(E714="","",VLOOKUP(E714,'2 Pdc unico solo segmento A'!F$3:H$723,3,FALSE))</f>
        <v>Altri proventi e ricavi diversi</v>
      </c>
      <c r="G714" s="368"/>
      <c r="H714" s="412"/>
      <c r="I714" s="368"/>
      <c r="J714" s="275"/>
      <c r="K714" s="248"/>
    </row>
    <row r="715" spans="1:11" ht="25" customHeight="1" x14ac:dyDescent="0.35">
      <c r="A715" s="377" t="s">
        <v>22</v>
      </c>
      <c r="B715" s="296" t="s">
        <v>1302</v>
      </c>
      <c r="C715" s="378" t="s">
        <v>1303</v>
      </c>
      <c r="D715" s="275"/>
      <c r="E715" s="296" t="s">
        <v>194</v>
      </c>
      <c r="F715" s="312" t="str">
        <f>IF(E715="","",VLOOKUP(E715,'2 Pdc unico solo segmento A'!F$3:H$723,3,FALSE))</f>
        <v>Altri proventi e ricavi diversi</v>
      </c>
      <c r="G715" s="368"/>
      <c r="H715" s="412"/>
      <c r="I715" s="368"/>
      <c r="J715" s="275"/>
      <c r="K715" s="248"/>
    </row>
    <row r="716" spans="1:11" ht="25" customHeight="1" x14ac:dyDescent="0.35">
      <c r="A716" s="377" t="s">
        <v>22</v>
      </c>
      <c r="B716" s="296" t="s">
        <v>1304</v>
      </c>
      <c r="C716" s="378" t="s">
        <v>1305</v>
      </c>
      <c r="D716" s="275"/>
      <c r="E716" s="296" t="s">
        <v>194</v>
      </c>
      <c r="F716" s="312" t="str">
        <f>IF(E716="","",VLOOKUP(E716,'2 Pdc unico solo segmento A'!F$3:H$723,3,FALSE))</f>
        <v>Altri proventi e ricavi diversi</v>
      </c>
      <c r="G716" s="368"/>
      <c r="H716" s="412"/>
      <c r="I716" s="368"/>
      <c r="J716" s="275"/>
      <c r="K716" s="248"/>
    </row>
    <row r="717" spans="1:11" ht="25" customHeight="1" x14ac:dyDescent="0.35">
      <c r="A717" s="375" t="s">
        <v>19</v>
      </c>
      <c r="B717" s="295" t="s">
        <v>1306</v>
      </c>
      <c r="C717" s="310" t="s">
        <v>1307</v>
      </c>
      <c r="D717" s="275"/>
      <c r="E717" s="295"/>
      <c r="F717" s="376" t="str">
        <f>IF(E717="","",VLOOKUP(E717,'2 Pdc unico solo segmento A'!F$3:H$723,3,FALSE))</f>
        <v/>
      </c>
      <c r="G717" s="368"/>
      <c r="H717" s="411"/>
      <c r="I717" s="368"/>
      <c r="J717" s="275"/>
      <c r="K717" s="248"/>
    </row>
    <row r="718" spans="1:11" ht="25" customHeight="1" x14ac:dyDescent="0.35">
      <c r="A718" s="377" t="s">
        <v>22</v>
      </c>
      <c r="B718" s="296" t="s">
        <v>1306</v>
      </c>
      <c r="C718" s="378" t="s">
        <v>1308</v>
      </c>
      <c r="D718" s="275"/>
      <c r="E718" s="296" t="s">
        <v>194</v>
      </c>
      <c r="F718" s="312" t="str">
        <f>IF(E718="","",VLOOKUP(E718,'2 Pdc unico solo segmento A'!F$3:H$723,3,FALSE))</f>
        <v>Altri proventi e ricavi diversi</v>
      </c>
      <c r="G718" s="368"/>
      <c r="H718" s="412"/>
      <c r="I718" s="368"/>
      <c r="J718" s="275"/>
      <c r="K718" s="248"/>
    </row>
    <row r="719" spans="1:11" ht="25" customHeight="1" x14ac:dyDescent="0.35">
      <c r="A719" s="375" t="s">
        <v>19</v>
      </c>
      <c r="B719" s="295" t="s">
        <v>1309</v>
      </c>
      <c r="C719" s="310" t="s">
        <v>1310</v>
      </c>
      <c r="D719" s="275"/>
      <c r="E719" s="295"/>
      <c r="F719" s="376" t="str">
        <f>IF(E719="","",VLOOKUP(E719,'2 Pdc unico solo segmento A'!F$3:H$723,3,FALSE))</f>
        <v/>
      </c>
      <c r="G719" s="368"/>
      <c r="H719" s="411"/>
      <c r="I719" s="368"/>
      <c r="J719" s="275"/>
      <c r="K719" s="248"/>
    </row>
    <row r="720" spans="1:11" ht="25" customHeight="1" x14ac:dyDescent="0.35">
      <c r="A720" s="377" t="s">
        <v>22</v>
      </c>
      <c r="B720" s="296" t="s">
        <v>1309</v>
      </c>
      <c r="C720" s="378" t="s">
        <v>1311</v>
      </c>
      <c r="D720" s="275"/>
      <c r="E720" s="296" t="s">
        <v>194</v>
      </c>
      <c r="F720" s="312" t="str">
        <f>IF(E720="","",VLOOKUP(E720,'2 Pdc unico solo segmento A'!F$3:H$723,3,FALSE))</f>
        <v>Altri proventi e ricavi diversi</v>
      </c>
      <c r="G720" s="368"/>
      <c r="H720" s="412"/>
      <c r="I720" s="368"/>
      <c r="J720" s="275"/>
      <c r="K720" s="248"/>
    </row>
    <row r="721" spans="1:11" ht="25" customHeight="1" x14ac:dyDescent="0.35">
      <c r="A721" s="373" t="s">
        <v>16</v>
      </c>
      <c r="B721" s="294" t="s">
        <v>1312</v>
      </c>
      <c r="C721" s="309" t="s">
        <v>1313</v>
      </c>
      <c r="D721" s="275"/>
      <c r="E721" s="294"/>
      <c r="F721" s="374" t="str">
        <f>IF(E721="","",VLOOKUP(E721,'2 Pdc unico solo segmento A'!F$3:H$723,3,FALSE))</f>
        <v/>
      </c>
      <c r="G721" s="368"/>
      <c r="H721" s="410"/>
      <c r="I721" s="368"/>
      <c r="J721" s="275"/>
      <c r="K721" s="248"/>
    </row>
    <row r="722" spans="1:11" ht="25" customHeight="1" x14ac:dyDescent="0.35">
      <c r="A722" s="375" t="s">
        <v>19</v>
      </c>
      <c r="B722" s="295" t="s">
        <v>1314</v>
      </c>
      <c r="C722" s="310" t="s">
        <v>1315</v>
      </c>
      <c r="D722" s="275"/>
      <c r="E722" s="295"/>
      <c r="F722" s="376" t="str">
        <f>IF(E722="","",VLOOKUP(E722,'2 Pdc unico solo segmento A'!F$3:H$723,3,FALSE))</f>
        <v/>
      </c>
      <c r="G722" s="368"/>
      <c r="H722" s="411"/>
      <c r="I722" s="368"/>
      <c r="J722" s="275"/>
      <c r="K722" s="248"/>
    </row>
    <row r="723" spans="1:11" ht="25" customHeight="1" x14ac:dyDescent="0.35">
      <c r="A723" s="377" t="s">
        <v>22</v>
      </c>
      <c r="B723" s="296" t="s">
        <v>1316</v>
      </c>
      <c r="C723" s="378" t="s">
        <v>1317</v>
      </c>
      <c r="D723" s="275"/>
      <c r="E723" s="296" t="s">
        <v>194</v>
      </c>
      <c r="F723" s="312" t="str">
        <f>IF(E723="","",VLOOKUP(E723,'2 Pdc unico solo segmento A'!F$3:H$723,3,FALSE))</f>
        <v>Altri proventi e ricavi diversi</v>
      </c>
      <c r="G723" s="368"/>
      <c r="H723" s="412"/>
      <c r="I723" s="368"/>
      <c r="J723" s="275"/>
      <c r="K723" s="248"/>
    </row>
    <row r="724" spans="1:11" ht="25" customHeight="1" x14ac:dyDescent="0.35">
      <c r="A724" s="377" t="s">
        <v>22</v>
      </c>
      <c r="B724" s="296" t="s">
        <v>1318</v>
      </c>
      <c r="C724" s="378" t="s">
        <v>1319</v>
      </c>
      <c r="D724" s="275"/>
      <c r="E724" s="296" t="s">
        <v>194</v>
      </c>
      <c r="F724" s="312" t="str">
        <f>IF(E724="","",VLOOKUP(E724,'2 Pdc unico solo segmento A'!F$3:H$723,3,FALSE))</f>
        <v>Altri proventi e ricavi diversi</v>
      </c>
      <c r="G724" s="368"/>
      <c r="H724" s="412"/>
      <c r="I724" s="368"/>
      <c r="J724" s="275"/>
      <c r="K724" s="248"/>
    </row>
    <row r="725" spans="1:11" ht="25" customHeight="1" x14ac:dyDescent="0.35">
      <c r="A725" s="377" t="s">
        <v>22</v>
      </c>
      <c r="B725" s="296" t="s">
        <v>1320</v>
      </c>
      <c r="C725" s="378" t="s">
        <v>1321</v>
      </c>
      <c r="D725" s="275"/>
      <c r="E725" s="296" t="s">
        <v>194</v>
      </c>
      <c r="F725" s="312" t="str">
        <f>IF(E725="","",VLOOKUP(E725,'2 Pdc unico solo segmento A'!F$3:H$723,3,FALSE))</f>
        <v>Altri proventi e ricavi diversi</v>
      </c>
      <c r="G725" s="368"/>
      <c r="H725" s="412"/>
      <c r="I725" s="368"/>
      <c r="J725" s="275"/>
      <c r="K725" s="248"/>
    </row>
    <row r="726" spans="1:11" ht="25" customHeight="1" x14ac:dyDescent="0.35">
      <c r="A726" s="377" t="s">
        <v>22</v>
      </c>
      <c r="B726" s="296" t="s">
        <v>1322</v>
      </c>
      <c r="C726" s="378" t="s">
        <v>1323</v>
      </c>
      <c r="D726" s="275"/>
      <c r="E726" s="296" t="s">
        <v>194</v>
      </c>
      <c r="F726" s="312" t="str">
        <f>IF(E726="","",VLOOKUP(E726,'2 Pdc unico solo segmento A'!F$3:H$723,3,FALSE))</f>
        <v>Altri proventi e ricavi diversi</v>
      </c>
      <c r="G726" s="368"/>
      <c r="H726" s="412"/>
      <c r="I726" s="368"/>
      <c r="J726" s="275"/>
      <c r="K726" s="248"/>
    </row>
    <row r="727" spans="1:11" ht="25" customHeight="1" x14ac:dyDescent="0.35">
      <c r="A727" s="375" t="s">
        <v>19</v>
      </c>
      <c r="B727" s="295" t="s">
        <v>1324</v>
      </c>
      <c r="C727" s="310" t="s">
        <v>1325</v>
      </c>
      <c r="D727" s="275"/>
      <c r="E727" s="295"/>
      <c r="F727" s="376" t="str">
        <f>IF(E727="","",VLOOKUP(E727,'2 Pdc unico solo segmento A'!F$3:H$723,3,FALSE))</f>
        <v/>
      </c>
      <c r="G727" s="368"/>
      <c r="H727" s="411"/>
      <c r="I727" s="368"/>
      <c r="J727" s="275"/>
      <c r="K727" s="248"/>
    </row>
    <row r="728" spans="1:11" ht="25" customHeight="1" x14ac:dyDescent="0.35">
      <c r="A728" s="377" t="s">
        <v>22</v>
      </c>
      <c r="B728" s="296" t="s">
        <v>1324</v>
      </c>
      <c r="C728" s="378" t="s">
        <v>1326</v>
      </c>
      <c r="D728" s="275"/>
      <c r="E728" s="296" t="s">
        <v>194</v>
      </c>
      <c r="F728" s="312" t="str">
        <f>IF(E728="","",VLOOKUP(E728,'2 Pdc unico solo segmento A'!F$3:H$723,3,FALSE))</f>
        <v>Altri proventi e ricavi diversi</v>
      </c>
      <c r="G728" s="368"/>
      <c r="H728" s="412"/>
      <c r="I728" s="368"/>
      <c r="J728" s="275"/>
      <c r="K728" s="248"/>
    </row>
    <row r="729" spans="1:11" ht="25" customHeight="1" x14ac:dyDescent="0.35">
      <c r="A729" s="375" t="s">
        <v>19</v>
      </c>
      <c r="B729" s="295" t="s">
        <v>1327</v>
      </c>
      <c r="C729" s="310" t="s">
        <v>1328</v>
      </c>
      <c r="D729" s="275"/>
      <c r="E729" s="295"/>
      <c r="F729" s="376" t="str">
        <f>IF(E729="","",VLOOKUP(E729,'2 Pdc unico solo segmento A'!F$3:H$723,3,FALSE))</f>
        <v/>
      </c>
      <c r="G729" s="368"/>
      <c r="H729" s="411"/>
      <c r="I729" s="368"/>
      <c r="J729" s="275"/>
      <c r="K729" s="248"/>
    </row>
    <row r="730" spans="1:11" ht="25" customHeight="1" x14ac:dyDescent="0.35">
      <c r="A730" s="377" t="s">
        <v>22</v>
      </c>
      <c r="B730" s="296" t="s">
        <v>1327</v>
      </c>
      <c r="C730" s="378" t="s">
        <v>1329</v>
      </c>
      <c r="D730" s="275"/>
      <c r="E730" s="296" t="s">
        <v>194</v>
      </c>
      <c r="F730" s="312" t="str">
        <f>IF(E730="","",VLOOKUP(E730,'2 Pdc unico solo segmento A'!F$3:H$723,3,FALSE))</f>
        <v>Altri proventi e ricavi diversi</v>
      </c>
      <c r="G730" s="368"/>
      <c r="H730" s="412"/>
      <c r="I730" s="368"/>
      <c r="J730" s="275"/>
      <c r="K730" s="248"/>
    </row>
    <row r="731" spans="1:11" ht="25" customHeight="1" x14ac:dyDescent="0.35">
      <c r="A731" s="373" t="s">
        <v>16</v>
      </c>
      <c r="B731" s="294" t="s">
        <v>1330</v>
      </c>
      <c r="C731" s="309" t="s">
        <v>1331</v>
      </c>
      <c r="D731" s="275"/>
      <c r="E731" s="294"/>
      <c r="F731" s="374" t="str">
        <f>IF(E731="","",VLOOKUP(E731,'2 Pdc unico solo segmento A'!F$3:H$723,3,FALSE))</f>
        <v/>
      </c>
      <c r="G731" s="368"/>
      <c r="H731" s="410"/>
      <c r="I731" s="368"/>
      <c r="J731" s="275"/>
      <c r="K731" s="248"/>
    </row>
    <row r="732" spans="1:11" ht="25" customHeight="1" x14ac:dyDescent="0.35">
      <c r="A732" s="375" t="s">
        <v>19</v>
      </c>
      <c r="B732" s="295" t="s">
        <v>1332</v>
      </c>
      <c r="C732" s="310" t="s">
        <v>1333</v>
      </c>
      <c r="D732" s="275"/>
      <c r="E732" s="295"/>
      <c r="F732" s="376" t="str">
        <f>IF(E732="","",VLOOKUP(E732,'2 Pdc unico solo segmento A'!F$3:H$723,3,FALSE))</f>
        <v/>
      </c>
      <c r="G732" s="368"/>
      <c r="H732" s="411"/>
      <c r="I732" s="368"/>
      <c r="J732" s="275"/>
      <c r="K732" s="248"/>
    </row>
    <row r="733" spans="1:11" ht="25" customHeight="1" x14ac:dyDescent="0.35">
      <c r="A733" s="377" t="s">
        <v>22</v>
      </c>
      <c r="B733" s="296" t="s">
        <v>1334</v>
      </c>
      <c r="C733" s="378" t="s">
        <v>1335</v>
      </c>
      <c r="D733" s="275"/>
      <c r="E733" s="296" t="s">
        <v>194</v>
      </c>
      <c r="F733" s="312" t="str">
        <f>IF(E733="","",VLOOKUP(E733,'2 Pdc unico solo segmento A'!F$3:H$723,3,FALSE))</f>
        <v>Altri proventi e ricavi diversi</v>
      </c>
      <c r="G733" s="368"/>
      <c r="H733" s="412"/>
      <c r="I733" s="368"/>
      <c r="J733" s="275"/>
      <c r="K733" s="248"/>
    </row>
    <row r="734" spans="1:11" ht="25" customHeight="1" x14ac:dyDescent="0.35">
      <c r="A734" s="377" t="s">
        <v>22</v>
      </c>
      <c r="B734" s="296" t="s">
        <v>1336</v>
      </c>
      <c r="C734" s="378" t="s">
        <v>1337</v>
      </c>
      <c r="D734" s="275"/>
      <c r="E734" s="296" t="s">
        <v>194</v>
      </c>
      <c r="F734" s="312" t="str">
        <f>IF(E734="","",VLOOKUP(E734,'2 Pdc unico solo segmento A'!F$3:H$723,3,FALSE))</f>
        <v>Altri proventi e ricavi diversi</v>
      </c>
      <c r="G734" s="368"/>
      <c r="H734" s="412"/>
      <c r="I734" s="368"/>
      <c r="J734" s="275"/>
      <c r="K734" s="248"/>
    </row>
    <row r="735" spans="1:11" ht="25" customHeight="1" x14ac:dyDescent="0.35">
      <c r="A735" s="377" t="s">
        <v>22</v>
      </c>
      <c r="B735" s="296" t="s">
        <v>1338</v>
      </c>
      <c r="C735" s="378" t="s">
        <v>1339</v>
      </c>
      <c r="D735" s="275"/>
      <c r="E735" s="296" t="s">
        <v>194</v>
      </c>
      <c r="F735" s="312" t="str">
        <f>IF(E735="","",VLOOKUP(E735,'2 Pdc unico solo segmento A'!F$3:H$723,3,FALSE))</f>
        <v>Altri proventi e ricavi diversi</v>
      </c>
      <c r="G735" s="368"/>
      <c r="H735" s="412"/>
      <c r="I735" s="368"/>
      <c r="J735" s="275"/>
      <c r="K735" s="248"/>
    </row>
    <row r="736" spans="1:11" ht="25" customHeight="1" x14ac:dyDescent="0.35">
      <c r="A736" s="377" t="s">
        <v>22</v>
      </c>
      <c r="B736" s="296" t="s">
        <v>1340</v>
      </c>
      <c r="C736" s="378" t="s">
        <v>1341</v>
      </c>
      <c r="D736" s="275"/>
      <c r="E736" s="296" t="s">
        <v>194</v>
      </c>
      <c r="F736" s="312" t="str">
        <f>IF(E736="","",VLOOKUP(E736,'2 Pdc unico solo segmento A'!F$3:H$723,3,FALSE))</f>
        <v>Altri proventi e ricavi diversi</v>
      </c>
      <c r="G736" s="368"/>
      <c r="H736" s="412"/>
      <c r="I736" s="368"/>
      <c r="J736" s="275"/>
      <c r="K736" s="248"/>
    </row>
    <row r="737" spans="1:11" ht="25" customHeight="1" x14ac:dyDescent="0.35">
      <c r="A737" s="375" t="s">
        <v>19</v>
      </c>
      <c r="B737" s="295" t="s">
        <v>1342</v>
      </c>
      <c r="C737" s="310" t="s">
        <v>1343</v>
      </c>
      <c r="D737" s="275"/>
      <c r="E737" s="295"/>
      <c r="F737" s="376" t="str">
        <f>IF(E737="","",VLOOKUP(E737,'2 Pdc unico solo segmento A'!F$3:H$723,3,FALSE))</f>
        <v/>
      </c>
      <c r="G737" s="368"/>
      <c r="H737" s="411"/>
      <c r="I737" s="368"/>
      <c r="J737" s="275"/>
      <c r="K737" s="248"/>
    </row>
    <row r="738" spans="1:11" ht="25" customHeight="1" x14ac:dyDescent="0.35">
      <c r="A738" s="377" t="s">
        <v>22</v>
      </c>
      <c r="B738" s="296" t="s">
        <v>1342</v>
      </c>
      <c r="C738" s="378" t="s">
        <v>1344</v>
      </c>
      <c r="D738" s="275"/>
      <c r="E738" s="296" t="s">
        <v>194</v>
      </c>
      <c r="F738" s="312" t="str">
        <f>IF(E738="","",VLOOKUP(E738,'2 Pdc unico solo segmento A'!F$3:H$723,3,FALSE))</f>
        <v>Altri proventi e ricavi diversi</v>
      </c>
      <c r="G738" s="368"/>
      <c r="H738" s="412"/>
      <c r="I738" s="368"/>
      <c r="J738" s="275"/>
      <c r="K738" s="248"/>
    </row>
    <row r="739" spans="1:11" ht="25" customHeight="1" x14ac:dyDescent="0.35">
      <c r="A739" s="375" t="s">
        <v>19</v>
      </c>
      <c r="B739" s="295" t="s">
        <v>1345</v>
      </c>
      <c r="C739" s="310" t="s">
        <v>1346</v>
      </c>
      <c r="D739" s="275"/>
      <c r="E739" s="295"/>
      <c r="F739" s="376" t="str">
        <f>IF(E739="","",VLOOKUP(E739,'2 Pdc unico solo segmento A'!F$3:H$723,3,FALSE))</f>
        <v/>
      </c>
      <c r="G739" s="368"/>
      <c r="H739" s="411"/>
      <c r="I739" s="368"/>
      <c r="J739" s="275"/>
      <c r="K739" s="248"/>
    </row>
    <row r="740" spans="1:11" ht="25" customHeight="1" x14ac:dyDescent="0.35">
      <c r="A740" s="377" t="s">
        <v>22</v>
      </c>
      <c r="B740" s="296" t="s">
        <v>1345</v>
      </c>
      <c r="C740" s="378" t="s">
        <v>1347</v>
      </c>
      <c r="D740" s="275"/>
      <c r="E740" s="296" t="s">
        <v>194</v>
      </c>
      <c r="F740" s="312" t="str">
        <f>IF(E740="","",VLOOKUP(E740,'2 Pdc unico solo segmento A'!F$3:H$723,3,FALSE))</f>
        <v>Altri proventi e ricavi diversi</v>
      </c>
      <c r="G740" s="368"/>
      <c r="H740" s="412"/>
      <c r="I740" s="368"/>
      <c r="J740" s="275"/>
      <c r="K740" s="248"/>
    </row>
    <row r="741" spans="1:11" ht="25" customHeight="1" x14ac:dyDescent="0.35">
      <c r="A741" s="373" t="s">
        <v>16</v>
      </c>
      <c r="B741" s="294" t="s">
        <v>1348</v>
      </c>
      <c r="C741" s="309" t="s">
        <v>1349</v>
      </c>
      <c r="D741" s="275"/>
      <c r="E741" s="294"/>
      <c r="F741" s="374" t="str">
        <f>IF(E741="","",VLOOKUP(E741,'2 Pdc unico solo segmento A'!F$3:H$723,3,FALSE))</f>
        <v/>
      </c>
      <c r="G741" s="368"/>
      <c r="H741" s="410"/>
      <c r="I741" s="368"/>
      <c r="J741" s="275"/>
      <c r="K741" s="248"/>
    </row>
    <row r="742" spans="1:11" ht="25" customHeight="1" x14ac:dyDescent="0.35">
      <c r="A742" s="375" t="s">
        <v>19</v>
      </c>
      <c r="B742" s="295" t="s">
        <v>1350</v>
      </c>
      <c r="C742" s="310" t="s">
        <v>1351</v>
      </c>
      <c r="D742" s="275"/>
      <c r="E742" s="295"/>
      <c r="F742" s="376" t="str">
        <f>IF(E742="","",VLOOKUP(E742,'2 Pdc unico solo segmento A'!F$3:H$723,3,FALSE))</f>
        <v/>
      </c>
      <c r="G742" s="368"/>
      <c r="H742" s="411"/>
      <c r="I742" s="368"/>
      <c r="J742" s="275"/>
      <c r="K742" s="248"/>
    </row>
    <row r="743" spans="1:11" ht="25" customHeight="1" x14ac:dyDescent="0.35">
      <c r="A743" s="377" t="s">
        <v>22</v>
      </c>
      <c r="B743" s="296" t="s">
        <v>1352</v>
      </c>
      <c r="C743" s="378" t="s">
        <v>1353</v>
      </c>
      <c r="D743" s="275"/>
      <c r="E743" s="296" t="s">
        <v>194</v>
      </c>
      <c r="F743" s="312" t="str">
        <f>IF(E743="","",VLOOKUP(E743,'2 Pdc unico solo segmento A'!F$3:H$723,3,FALSE))</f>
        <v>Altri proventi e ricavi diversi</v>
      </c>
      <c r="G743" s="368"/>
      <c r="H743" s="412"/>
      <c r="I743" s="368"/>
      <c r="J743" s="275"/>
      <c r="K743" s="248"/>
    </row>
    <row r="744" spans="1:11" ht="25" customHeight="1" x14ac:dyDescent="0.35">
      <c r="A744" s="377" t="s">
        <v>22</v>
      </c>
      <c r="B744" s="296" t="s">
        <v>1354</v>
      </c>
      <c r="C744" s="378" t="s">
        <v>1355</v>
      </c>
      <c r="D744" s="275"/>
      <c r="E744" s="296" t="s">
        <v>194</v>
      </c>
      <c r="F744" s="312" t="str">
        <f>IF(E744="","",VLOOKUP(E744,'2 Pdc unico solo segmento A'!F$3:H$723,3,FALSE))</f>
        <v>Altri proventi e ricavi diversi</v>
      </c>
      <c r="G744" s="368"/>
      <c r="H744" s="412"/>
      <c r="I744" s="368"/>
      <c r="J744" s="275"/>
      <c r="K744" s="248"/>
    </row>
    <row r="745" spans="1:11" ht="25" customHeight="1" x14ac:dyDescent="0.35">
      <c r="A745" s="377" t="s">
        <v>22</v>
      </c>
      <c r="B745" s="296" t="s">
        <v>1356</v>
      </c>
      <c r="C745" s="378" t="s">
        <v>1357</v>
      </c>
      <c r="D745" s="275"/>
      <c r="E745" s="296" t="s">
        <v>194</v>
      </c>
      <c r="F745" s="312" t="str">
        <f>IF(E745="","",VLOOKUP(E745,'2 Pdc unico solo segmento A'!F$3:H$723,3,FALSE))</f>
        <v>Altri proventi e ricavi diversi</v>
      </c>
      <c r="G745" s="368"/>
      <c r="H745" s="412"/>
      <c r="I745" s="368"/>
      <c r="J745" s="275"/>
      <c r="K745" s="248"/>
    </row>
    <row r="746" spans="1:11" ht="25" customHeight="1" x14ac:dyDescent="0.35">
      <c r="A746" s="377" t="s">
        <v>22</v>
      </c>
      <c r="B746" s="296" t="s">
        <v>1358</v>
      </c>
      <c r="C746" s="378" t="s">
        <v>1359</v>
      </c>
      <c r="D746" s="275"/>
      <c r="E746" s="296" t="s">
        <v>194</v>
      </c>
      <c r="F746" s="312" t="str">
        <f>IF(E746="","",VLOOKUP(E746,'2 Pdc unico solo segmento A'!F$3:H$723,3,FALSE))</f>
        <v>Altri proventi e ricavi diversi</v>
      </c>
      <c r="G746" s="368"/>
      <c r="H746" s="412"/>
      <c r="I746" s="368"/>
      <c r="J746" s="275"/>
      <c r="K746" s="248"/>
    </row>
    <row r="747" spans="1:11" ht="25" customHeight="1" x14ac:dyDescent="0.35">
      <c r="A747" s="375" t="s">
        <v>19</v>
      </c>
      <c r="B747" s="295" t="s">
        <v>1360</v>
      </c>
      <c r="C747" s="310" t="s">
        <v>1361</v>
      </c>
      <c r="D747" s="275"/>
      <c r="E747" s="295"/>
      <c r="F747" s="376" t="str">
        <f>IF(E747="","",VLOOKUP(E747,'2 Pdc unico solo segmento A'!F$3:H$723,3,FALSE))</f>
        <v/>
      </c>
      <c r="G747" s="368"/>
      <c r="H747" s="411"/>
      <c r="I747" s="368"/>
      <c r="J747" s="275"/>
      <c r="K747" s="248"/>
    </row>
    <row r="748" spans="1:11" ht="25" customHeight="1" x14ac:dyDescent="0.35">
      <c r="A748" s="377" t="s">
        <v>22</v>
      </c>
      <c r="B748" s="296" t="s">
        <v>1360</v>
      </c>
      <c r="C748" s="378" t="s">
        <v>1362</v>
      </c>
      <c r="D748" s="275"/>
      <c r="E748" s="296" t="s">
        <v>194</v>
      </c>
      <c r="F748" s="312" t="str">
        <f>IF(E748="","",VLOOKUP(E748,'2 Pdc unico solo segmento A'!F$3:H$723,3,FALSE))</f>
        <v>Altri proventi e ricavi diversi</v>
      </c>
      <c r="G748" s="368"/>
      <c r="H748" s="412"/>
      <c r="I748" s="368"/>
      <c r="J748" s="275"/>
      <c r="K748" s="248"/>
    </row>
    <row r="749" spans="1:11" ht="25" customHeight="1" x14ac:dyDescent="0.35">
      <c r="A749" s="375" t="s">
        <v>19</v>
      </c>
      <c r="B749" s="295" t="s">
        <v>1363</v>
      </c>
      <c r="C749" s="310" t="s">
        <v>1364</v>
      </c>
      <c r="D749" s="275"/>
      <c r="E749" s="295"/>
      <c r="F749" s="376" t="str">
        <f>IF(E749="","",VLOOKUP(E749,'2 Pdc unico solo segmento A'!F$3:H$723,3,FALSE))</f>
        <v/>
      </c>
      <c r="G749" s="368"/>
      <c r="H749" s="411"/>
      <c r="I749" s="368"/>
      <c r="J749" s="275"/>
      <c r="K749" s="248"/>
    </row>
    <row r="750" spans="1:11" ht="25" customHeight="1" x14ac:dyDescent="0.35">
      <c r="A750" s="377" t="s">
        <v>22</v>
      </c>
      <c r="B750" s="296" t="s">
        <v>1363</v>
      </c>
      <c r="C750" s="378" t="s">
        <v>1365</v>
      </c>
      <c r="D750" s="275"/>
      <c r="E750" s="296" t="s">
        <v>194</v>
      </c>
      <c r="F750" s="312" t="str">
        <f>IF(E750="","",VLOOKUP(E750,'2 Pdc unico solo segmento A'!F$3:H$723,3,FALSE))</f>
        <v>Altri proventi e ricavi diversi</v>
      </c>
      <c r="G750" s="368"/>
      <c r="H750" s="412"/>
      <c r="I750" s="368"/>
      <c r="J750" s="275"/>
      <c r="K750" s="248"/>
    </row>
    <row r="751" spans="1:11" ht="25" customHeight="1" x14ac:dyDescent="0.35">
      <c r="A751" s="369" t="s">
        <v>13</v>
      </c>
      <c r="B751" s="370" t="s">
        <v>1366</v>
      </c>
      <c r="C751" s="371" t="s">
        <v>1367</v>
      </c>
      <c r="D751" s="275"/>
      <c r="E751" s="370"/>
      <c r="F751" s="372" t="str">
        <f>IF(E751="","",VLOOKUP(E751,'2 Pdc unico solo segmento A'!F$3:H$723,3,FALSE))</f>
        <v/>
      </c>
      <c r="G751" s="368"/>
      <c r="H751" s="409"/>
      <c r="I751" s="368"/>
      <c r="J751" s="275"/>
      <c r="K751" s="248"/>
    </row>
    <row r="752" spans="1:11" ht="25" customHeight="1" x14ac:dyDescent="0.35">
      <c r="A752" s="373" t="s">
        <v>16</v>
      </c>
      <c r="B752" s="294" t="s">
        <v>1368</v>
      </c>
      <c r="C752" s="309" t="s">
        <v>1369</v>
      </c>
      <c r="D752" s="275"/>
      <c r="E752" s="294"/>
      <c r="F752" s="374" t="str">
        <f>IF(E752="","",VLOOKUP(E752,'2 Pdc unico solo segmento A'!F$3:H$723,3,FALSE))</f>
        <v/>
      </c>
      <c r="G752" s="368"/>
      <c r="H752" s="410"/>
      <c r="I752" s="368"/>
      <c r="J752" s="275"/>
      <c r="K752" s="248"/>
    </row>
    <row r="753" spans="1:11" ht="25" customHeight="1" x14ac:dyDescent="0.35">
      <c r="A753" s="375" t="s">
        <v>19</v>
      </c>
      <c r="B753" s="295" t="s">
        <v>1370</v>
      </c>
      <c r="C753" s="310" t="s">
        <v>1371</v>
      </c>
      <c r="D753" s="275"/>
      <c r="E753" s="295"/>
      <c r="F753" s="376" t="str">
        <f>IF(E753="","",VLOOKUP(E753,'2 Pdc unico solo segmento A'!F$3:H$723,3,FALSE))</f>
        <v/>
      </c>
      <c r="G753" s="368"/>
      <c r="H753" s="411"/>
      <c r="I753" s="368"/>
      <c r="J753" s="275"/>
      <c r="K753" s="248"/>
    </row>
    <row r="754" spans="1:11" ht="25" customHeight="1" x14ac:dyDescent="0.35">
      <c r="A754" s="377" t="s">
        <v>22</v>
      </c>
      <c r="B754" s="296" t="s">
        <v>1370</v>
      </c>
      <c r="C754" s="378" t="s">
        <v>1372</v>
      </c>
      <c r="D754" s="275"/>
      <c r="E754" s="296" t="s">
        <v>194</v>
      </c>
      <c r="F754" s="312" t="str">
        <f>IF(E754="","",VLOOKUP(E754,'2 Pdc unico solo segmento A'!F$3:H$723,3,FALSE))</f>
        <v>Altri proventi e ricavi diversi</v>
      </c>
      <c r="G754" s="368"/>
      <c r="H754" s="412"/>
      <c r="I754" s="368"/>
      <c r="J754" s="275"/>
      <c r="K754" s="248"/>
    </row>
    <row r="755" spans="1:11" ht="25" customHeight="1" x14ac:dyDescent="0.35">
      <c r="A755" s="373" t="s">
        <v>16</v>
      </c>
      <c r="B755" s="294" t="s">
        <v>1373</v>
      </c>
      <c r="C755" s="309" t="s">
        <v>1374</v>
      </c>
      <c r="D755" s="275"/>
      <c r="E755" s="294"/>
      <c r="F755" s="374" t="str">
        <f>IF(E755="","",VLOOKUP(E755,'2 Pdc unico solo segmento A'!F$3:H$723,3,FALSE))</f>
        <v/>
      </c>
      <c r="G755" s="368"/>
      <c r="H755" s="410"/>
      <c r="I755" s="368"/>
      <c r="J755" s="275"/>
      <c r="K755" s="248"/>
    </row>
    <row r="756" spans="1:11" ht="25" customHeight="1" x14ac:dyDescent="0.35">
      <c r="A756" s="375" t="s">
        <v>19</v>
      </c>
      <c r="B756" s="295" t="s">
        <v>1375</v>
      </c>
      <c r="C756" s="310" t="s">
        <v>1376</v>
      </c>
      <c r="D756" s="275"/>
      <c r="E756" s="295"/>
      <c r="F756" s="376" t="str">
        <f>IF(E756="","",VLOOKUP(E756,'2 Pdc unico solo segmento A'!F$3:H$723,3,FALSE))</f>
        <v/>
      </c>
      <c r="G756" s="368"/>
      <c r="H756" s="411"/>
      <c r="I756" s="368"/>
      <c r="J756" s="275"/>
      <c r="K756" s="248"/>
    </row>
    <row r="757" spans="1:11" ht="25" customHeight="1" x14ac:dyDescent="0.35">
      <c r="A757" s="377" t="s">
        <v>22</v>
      </c>
      <c r="B757" s="300" t="s">
        <v>1377</v>
      </c>
      <c r="C757" s="378" t="s">
        <v>1378</v>
      </c>
      <c r="D757" s="275"/>
      <c r="E757" s="296" t="s">
        <v>194</v>
      </c>
      <c r="F757" s="312" t="str">
        <f>IF(E757="","",VLOOKUP(E757,'2 Pdc unico solo segmento A'!F$3:H$723,3,FALSE))</f>
        <v>Altri proventi e ricavi diversi</v>
      </c>
      <c r="G757" s="368"/>
      <c r="H757" s="412"/>
      <c r="I757" s="368"/>
      <c r="J757" s="275"/>
      <c r="K757" s="248"/>
    </row>
    <row r="758" spans="1:11" ht="25" customHeight="1" x14ac:dyDescent="0.35">
      <c r="A758" s="375" t="s">
        <v>19</v>
      </c>
      <c r="B758" s="295" t="s">
        <v>1379</v>
      </c>
      <c r="C758" s="310" t="s">
        <v>1380</v>
      </c>
      <c r="D758" s="275"/>
      <c r="E758" s="295"/>
      <c r="F758" s="376" t="str">
        <f>IF(E758="","",VLOOKUP(E758,'2 Pdc unico solo segmento A'!F$3:H$723,3,FALSE))</f>
        <v/>
      </c>
      <c r="G758" s="368"/>
      <c r="H758" s="411"/>
      <c r="I758" s="368"/>
      <c r="J758" s="275"/>
      <c r="K758" s="248"/>
    </row>
    <row r="759" spans="1:11" ht="25" customHeight="1" x14ac:dyDescent="0.35">
      <c r="A759" s="377" t="s">
        <v>22</v>
      </c>
      <c r="B759" s="296" t="s">
        <v>1379</v>
      </c>
      <c r="C759" s="378" t="s">
        <v>1381</v>
      </c>
      <c r="D759" s="275"/>
      <c r="E759" s="296" t="s">
        <v>194</v>
      </c>
      <c r="F759" s="312" t="str">
        <f>IF(E759="","",VLOOKUP(E759,'2 Pdc unico solo segmento A'!F$3:H$723,3,FALSE))</f>
        <v>Altri proventi e ricavi diversi</v>
      </c>
      <c r="G759" s="368"/>
      <c r="H759" s="412"/>
      <c r="I759" s="368"/>
      <c r="J759" s="275"/>
      <c r="K759" s="248"/>
    </row>
    <row r="760" spans="1:11" ht="25" customHeight="1" x14ac:dyDescent="0.35">
      <c r="A760" s="373" t="s">
        <v>16</v>
      </c>
      <c r="B760" s="294" t="s">
        <v>1382</v>
      </c>
      <c r="C760" s="309" t="s">
        <v>1383</v>
      </c>
      <c r="D760" s="275"/>
      <c r="E760" s="294"/>
      <c r="F760" s="374" t="str">
        <f>IF(E760="","",VLOOKUP(E760,'2 Pdc unico solo segmento A'!F$3:H$723,3,FALSE))</f>
        <v/>
      </c>
      <c r="G760" s="368"/>
      <c r="H760" s="410"/>
      <c r="I760" s="368"/>
      <c r="J760" s="275"/>
      <c r="K760" s="248"/>
    </row>
    <row r="761" spans="1:11" ht="25" customHeight="1" x14ac:dyDescent="0.35">
      <c r="A761" s="375" t="s">
        <v>19</v>
      </c>
      <c r="B761" s="295" t="s">
        <v>1384</v>
      </c>
      <c r="C761" s="310" t="s">
        <v>1385</v>
      </c>
      <c r="D761" s="275"/>
      <c r="E761" s="295"/>
      <c r="F761" s="376" t="str">
        <f>IF(E761="","",VLOOKUP(E761,'2 Pdc unico solo segmento A'!F$3:H$723,3,FALSE))</f>
        <v/>
      </c>
      <c r="G761" s="368"/>
      <c r="H761" s="411"/>
      <c r="I761" s="368"/>
      <c r="J761" s="275"/>
      <c r="K761" s="248"/>
    </row>
    <row r="762" spans="1:11" ht="25" customHeight="1" x14ac:dyDescent="0.35">
      <c r="A762" s="377" t="s">
        <v>22</v>
      </c>
      <c r="B762" s="296" t="s">
        <v>1384</v>
      </c>
      <c r="C762" s="378" t="s">
        <v>1386</v>
      </c>
      <c r="D762" s="275"/>
      <c r="E762" s="296" t="s">
        <v>1387</v>
      </c>
      <c r="F762" s="312" t="str">
        <f>IF(E762="","",VLOOKUP(E762,'2 Pdc unico solo segmento A'!F$3:H$723,3,FALSE))</f>
        <v>Sopravvenienze attive e insussistenze del passivo</v>
      </c>
      <c r="G762" s="368"/>
      <c r="H762" s="412"/>
      <c r="I762" s="368"/>
      <c r="J762" s="275"/>
      <c r="K762" s="248"/>
    </row>
    <row r="763" spans="1:11" ht="25" customHeight="1" x14ac:dyDescent="0.35">
      <c r="A763" s="375" t="s">
        <v>19</v>
      </c>
      <c r="B763" s="295" t="s">
        <v>1388</v>
      </c>
      <c r="C763" s="310" t="s">
        <v>1389</v>
      </c>
      <c r="D763" s="275"/>
      <c r="E763" s="295"/>
      <c r="F763" s="376" t="str">
        <f>IF(E763="","",VLOOKUP(E763,'2 Pdc unico solo segmento A'!F$3:H$723,3,FALSE))</f>
        <v/>
      </c>
      <c r="G763" s="368"/>
      <c r="H763" s="411"/>
      <c r="I763" s="368"/>
      <c r="J763" s="275"/>
      <c r="K763" s="248"/>
    </row>
    <row r="764" spans="1:11" ht="25" customHeight="1" x14ac:dyDescent="0.35">
      <c r="A764" s="377" t="s">
        <v>22</v>
      </c>
      <c r="B764" s="296" t="s">
        <v>1388</v>
      </c>
      <c r="C764" s="378" t="s">
        <v>1390</v>
      </c>
      <c r="D764" s="275"/>
      <c r="E764" s="296" t="s">
        <v>1387</v>
      </c>
      <c r="F764" s="312" t="str">
        <f>IF(E764="","",VLOOKUP(E764,'2 Pdc unico solo segmento A'!F$3:H$723,3,FALSE))</f>
        <v>Sopravvenienze attive e insussistenze del passivo</v>
      </c>
      <c r="G764" s="368"/>
      <c r="H764" s="412"/>
      <c r="I764" s="368"/>
      <c r="J764" s="275"/>
      <c r="K764" s="248"/>
    </row>
    <row r="765" spans="1:11" ht="25" customHeight="1" x14ac:dyDescent="0.35">
      <c r="A765" s="375" t="s">
        <v>19</v>
      </c>
      <c r="B765" s="295" t="s">
        <v>1391</v>
      </c>
      <c r="C765" s="310" t="s">
        <v>1392</v>
      </c>
      <c r="D765" s="275"/>
      <c r="E765" s="295"/>
      <c r="F765" s="376" t="str">
        <f>IF(E765="","",VLOOKUP(E765,'2 Pdc unico solo segmento A'!F$3:H$723,3,FALSE))</f>
        <v/>
      </c>
      <c r="G765" s="368"/>
      <c r="H765" s="411"/>
      <c r="I765" s="368"/>
      <c r="J765" s="275"/>
      <c r="K765" s="248"/>
    </row>
    <row r="766" spans="1:11" ht="25" customHeight="1" x14ac:dyDescent="0.35">
      <c r="A766" s="377" t="s">
        <v>22</v>
      </c>
      <c r="B766" s="296" t="s">
        <v>1391</v>
      </c>
      <c r="C766" s="378" t="s">
        <v>1393</v>
      </c>
      <c r="D766" s="275"/>
      <c r="E766" s="296" t="s">
        <v>1387</v>
      </c>
      <c r="F766" s="312" t="str">
        <f>IF(E766="","",VLOOKUP(E766,'2 Pdc unico solo segmento A'!F$3:H$723,3,FALSE))</f>
        <v>Sopravvenienze attive e insussistenze del passivo</v>
      </c>
      <c r="G766" s="368"/>
      <c r="H766" s="412"/>
      <c r="I766" s="368"/>
      <c r="J766" s="275"/>
      <c r="K766" s="248"/>
    </row>
    <row r="767" spans="1:11" ht="25" customHeight="1" x14ac:dyDescent="0.35">
      <c r="A767" s="375" t="s">
        <v>19</v>
      </c>
      <c r="B767" s="295" t="s">
        <v>1394</v>
      </c>
      <c r="C767" s="310" t="s">
        <v>1395</v>
      </c>
      <c r="D767" s="275"/>
      <c r="E767" s="295"/>
      <c r="F767" s="376" t="str">
        <f>IF(E767="","",VLOOKUP(E767,'2 Pdc unico solo segmento A'!F$3:H$723,3,FALSE))</f>
        <v/>
      </c>
      <c r="G767" s="368"/>
      <c r="H767" s="411"/>
      <c r="I767" s="368"/>
      <c r="J767" s="275"/>
      <c r="K767" s="248"/>
    </row>
    <row r="768" spans="1:11" ht="25" customHeight="1" x14ac:dyDescent="0.35">
      <c r="A768" s="377" t="s">
        <v>22</v>
      </c>
      <c r="B768" s="296" t="s">
        <v>1394</v>
      </c>
      <c r="C768" s="378" t="s">
        <v>1396</v>
      </c>
      <c r="D768" s="275"/>
      <c r="E768" s="296" t="s">
        <v>1387</v>
      </c>
      <c r="F768" s="312" t="str">
        <f>IF(E768="","",VLOOKUP(E768,'2 Pdc unico solo segmento A'!F$3:H$723,3,FALSE))</f>
        <v>Sopravvenienze attive e insussistenze del passivo</v>
      </c>
      <c r="G768" s="368"/>
      <c r="H768" s="412"/>
      <c r="I768" s="368"/>
      <c r="J768" s="275"/>
      <c r="K768" s="248"/>
    </row>
    <row r="769" spans="1:11" ht="25" customHeight="1" x14ac:dyDescent="0.35">
      <c r="A769" s="375" t="s">
        <v>19</v>
      </c>
      <c r="B769" s="295" t="s">
        <v>1397</v>
      </c>
      <c r="C769" s="310" t="s">
        <v>1398</v>
      </c>
      <c r="D769" s="275"/>
      <c r="E769" s="295"/>
      <c r="F769" s="376" t="str">
        <f>IF(E769="","",VLOOKUP(E769,'2 Pdc unico solo segmento A'!F$3:H$723,3,FALSE))</f>
        <v/>
      </c>
      <c r="G769" s="368"/>
      <c r="H769" s="411"/>
      <c r="I769" s="368"/>
      <c r="J769" s="275"/>
      <c r="K769" s="248"/>
    </row>
    <row r="770" spans="1:11" ht="25" customHeight="1" x14ac:dyDescent="0.35">
      <c r="A770" s="377" t="s">
        <v>22</v>
      </c>
      <c r="B770" s="296" t="s">
        <v>1397</v>
      </c>
      <c r="C770" s="378" t="s">
        <v>1399</v>
      </c>
      <c r="D770" s="275"/>
      <c r="E770" s="296" t="s">
        <v>1387</v>
      </c>
      <c r="F770" s="312" t="str">
        <f>IF(E770="","",VLOOKUP(E770,'2 Pdc unico solo segmento A'!F$3:H$723,3,FALSE))</f>
        <v>Sopravvenienze attive e insussistenze del passivo</v>
      </c>
      <c r="G770" s="368"/>
      <c r="H770" s="412"/>
      <c r="I770" s="368"/>
      <c r="J770" s="275"/>
      <c r="K770" s="248"/>
    </row>
    <row r="771" spans="1:11" ht="25" customHeight="1" x14ac:dyDescent="0.35">
      <c r="A771" s="375" t="s">
        <v>19</v>
      </c>
      <c r="B771" s="295" t="s">
        <v>1400</v>
      </c>
      <c r="C771" s="310" t="s">
        <v>1401</v>
      </c>
      <c r="D771" s="275"/>
      <c r="E771" s="295"/>
      <c r="F771" s="376" t="str">
        <f>IF(E771="","",VLOOKUP(E771,'2 Pdc unico solo segmento A'!F$3:H$723,3,FALSE))</f>
        <v/>
      </c>
      <c r="G771" s="368"/>
      <c r="H771" s="411"/>
      <c r="I771" s="368"/>
      <c r="J771" s="275"/>
      <c r="K771" s="248"/>
    </row>
    <row r="772" spans="1:11" ht="25" customHeight="1" x14ac:dyDescent="0.35">
      <c r="A772" s="377" t="s">
        <v>22</v>
      </c>
      <c r="B772" s="296" t="s">
        <v>1400</v>
      </c>
      <c r="C772" s="378" t="s">
        <v>1402</v>
      </c>
      <c r="D772" s="275"/>
      <c r="E772" s="296" t="s">
        <v>1387</v>
      </c>
      <c r="F772" s="312" t="str">
        <f>IF(E772="","",VLOOKUP(E772,'2 Pdc unico solo segmento A'!F$3:H$723,3,FALSE))</f>
        <v>Sopravvenienze attive e insussistenze del passivo</v>
      </c>
      <c r="G772" s="368"/>
      <c r="H772" s="412"/>
      <c r="I772" s="368"/>
      <c r="J772" s="275"/>
      <c r="K772" s="248"/>
    </row>
    <row r="773" spans="1:11" ht="25" customHeight="1" x14ac:dyDescent="0.35">
      <c r="A773" s="375" t="s">
        <v>19</v>
      </c>
      <c r="B773" s="295" t="s">
        <v>1403</v>
      </c>
      <c r="C773" s="310" t="s">
        <v>1404</v>
      </c>
      <c r="D773" s="275"/>
      <c r="E773" s="295"/>
      <c r="F773" s="376" t="str">
        <f>IF(E773="","",VLOOKUP(E773,'2 Pdc unico solo segmento A'!F$3:H$723,3,FALSE))</f>
        <v/>
      </c>
      <c r="G773" s="368"/>
      <c r="H773" s="411"/>
      <c r="I773" s="368"/>
      <c r="J773" s="275"/>
      <c r="K773" s="248"/>
    </row>
    <row r="774" spans="1:11" ht="25" customHeight="1" x14ac:dyDescent="0.35">
      <c r="A774" s="377" t="s">
        <v>22</v>
      </c>
      <c r="B774" s="296" t="s">
        <v>1403</v>
      </c>
      <c r="C774" s="378" t="s">
        <v>1405</v>
      </c>
      <c r="D774" s="275"/>
      <c r="E774" s="296" t="s">
        <v>1387</v>
      </c>
      <c r="F774" s="312" t="str">
        <f>IF(E774="","",VLOOKUP(E774,'2 Pdc unico solo segmento A'!F$3:H$723,3,FALSE))</f>
        <v>Sopravvenienze attive e insussistenze del passivo</v>
      </c>
      <c r="G774" s="368"/>
      <c r="H774" s="412"/>
      <c r="I774" s="368"/>
      <c r="J774" s="275"/>
      <c r="K774" s="248"/>
    </row>
    <row r="775" spans="1:11" ht="25" customHeight="1" x14ac:dyDescent="0.35">
      <c r="A775" s="375" t="s">
        <v>19</v>
      </c>
      <c r="B775" s="295" t="s">
        <v>1406</v>
      </c>
      <c r="C775" s="310" t="s">
        <v>1407</v>
      </c>
      <c r="D775" s="275"/>
      <c r="E775" s="295"/>
      <c r="F775" s="376" t="str">
        <f>IF(E775="","",VLOOKUP(E775,'2 Pdc unico solo segmento A'!F$3:H$723,3,FALSE))</f>
        <v/>
      </c>
      <c r="G775" s="368"/>
      <c r="H775" s="411"/>
      <c r="I775" s="368"/>
      <c r="J775" s="275"/>
      <c r="K775" s="248"/>
    </row>
    <row r="776" spans="1:11" ht="25" customHeight="1" x14ac:dyDescent="0.35">
      <c r="A776" s="377" t="s">
        <v>22</v>
      </c>
      <c r="B776" s="296" t="s">
        <v>1406</v>
      </c>
      <c r="C776" s="378" t="s">
        <v>1408</v>
      </c>
      <c r="D776" s="275"/>
      <c r="E776" s="296" t="s">
        <v>1387</v>
      </c>
      <c r="F776" s="312" t="str">
        <f>IF(E776="","",VLOOKUP(E776,'2 Pdc unico solo segmento A'!F$3:H$723,3,FALSE))</f>
        <v>Sopravvenienze attive e insussistenze del passivo</v>
      </c>
      <c r="G776" s="368"/>
      <c r="H776" s="412"/>
      <c r="I776" s="368"/>
      <c r="J776" s="275"/>
      <c r="K776" s="248"/>
    </row>
    <row r="777" spans="1:11" ht="25" customHeight="1" x14ac:dyDescent="0.35">
      <c r="A777" s="369" t="s">
        <v>13</v>
      </c>
      <c r="B777" s="370" t="s">
        <v>1409</v>
      </c>
      <c r="C777" s="371" t="s">
        <v>1410</v>
      </c>
      <c r="D777" s="275"/>
      <c r="E777" s="370"/>
      <c r="F777" s="372" t="str">
        <f>IF(E777="","",VLOOKUP(E777,'2 Pdc unico solo segmento A'!F$3:H$723,3,FALSE))</f>
        <v/>
      </c>
      <c r="G777" s="368"/>
      <c r="H777" s="409"/>
      <c r="I777" s="368"/>
      <c r="J777" s="275"/>
      <c r="K777" s="248"/>
    </row>
    <row r="778" spans="1:11" ht="25" customHeight="1" x14ac:dyDescent="0.35">
      <c r="A778" s="373" t="s">
        <v>16</v>
      </c>
      <c r="B778" s="294" t="s">
        <v>1411</v>
      </c>
      <c r="C778" s="309" t="s">
        <v>1412</v>
      </c>
      <c r="D778" s="275"/>
      <c r="E778" s="294"/>
      <c r="F778" s="374" t="str">
        <f>IF(E778="","",VLOOKUP(E778,'2 Pdc unico solo segmento A'!F$3:H$723,3,FALSE))</f>
        <v/>
      </c>
      <c r="G778" s="368"/>
      <c r="H778" s="410"/>
      <c r="I778" s="368"/>
      <c r="J778" s="275"/>
      <c r="K778" s="248"/>
    </row>
    <row r="779" spans="1:11" ht="25" customHeight="1" x14ac:dyDescent="0.35">
      <c r="A779" s="375" t="s">
        <v>19</v>
      </c>
      <c r="B779" s="295" t="s">
        <v>1411</v>
      </c>
      <c r="C779" s="310" t="s">
        <v>1413</v>
      </c>
      <c r="D779" s="275"/>
      <c r="E779" s="295"/>
      <c r="F779" s="376" t="str">
        <f>IF(E779="","",VLOOKUP(E779,'2 Pdc unico solo segmento A'!F$3:H$723,3,FALSE))</f>
        <v/>
      </c>
      <c r="G779" s="368"/>
      <c r="H779" s="411"/>
      <c r="I779" s="368"/>
      <c r="J779" s="275"/>
      <c r="K779" s="248"/>
    </row>
    <row r="780" spans="1:11" ht="25" customHeight="1" x14ac:dyDescent="0.35">
      <c r="A780" s="377" t="s">
        <v>22</v>
      </c>
      <c r="B780" s="296" t="s">
        <v>1411</v>
      </c>
      <c r="C780" s="378" t="s">
        <v>1414</v>
      </c>
      <c r="D780" s="275"/>
      <c r="E780" s="296" t="s">
        <v>194</v>
      </c>
      <c r="F780" s="312" t="str">
        <f>IF(E780="","",VLOOKUP(E780,'2 Pdc unico solo segmento A'!F$3:H$723,3,FALSE))</f>
        <v>Altri proventi e ricavi diversi</v>
      </c>
      <c r="G780" s="368"/>
      <c r="H780" s="412"/>
      <c r="I780" s="368"/>
      <c r="J780" s="275"/>
      <c r="K780" s="248"/>
    </row>
    <row r="781" spans="1:11" ht="25" customHeight="1" x14ac:dyDescent="0.35">
      <c r="A781" s="373" t="s">
        <v>16</v>
      </c>
      <c r="B781" s="294" t="s">
        <v>1415</v>
      </c>
      <c r="C781" s="309" t="s">
        <v>1416</v>
      </c>
      <c r="D781" s="275"/>
      <c r="E781" s="294"/>
      <c r="F781" s="374" t="str">
        <f>IF(E781="","",VLOOKUP(E781,'2 Pdc unico solo segmento A'!F$3:H$723,3,FALSE))</f>
        <v/>
      </c>
      <c r="G781" s="368"/>
      <c r="H781" s="410"/>
      <c r="I781" s="368"/>
      <c r="J781" s="275"/>
      <c r="K781" s="248"/>
    </row>
    <row r="782" spans="1:11" ht="25" customHeight="1" x14ac:dyDescent="0.35">
      <c r="A782" s="375" t="s">
        <v>19</v>
      </c>
      <c r="B782" s="295" t="s">
        <v>1415</v>
      </c>
      <c r="C782" s="310" t="s">
        <v>1417</v>
      </c>
      <c r="D782" s="275"/>
      <c r="E782" s="295"/>
      <c r="F782" s="376" t="str">
        <f>IF(E782="","",VLOOKUP(E782,'2 Pdc unico solo segmento A'!F$3:H$723,3,FALSE))</f>
        <v/>
      </c>
      <c r="G782" s="368"/>
      <c r="H782" s="411"/>
      <c r="I782" s="368"/>
      <c r="J782" s="275"/>
      <c r="K782" s="248"/>
    </row>
    <row r="783" spans="1:11" ht="25" customHeight="1" x14ac:dyDescent="0.35">
      <c r="A783" s="377" t="s">
        <v>22</v>
      </c>
      <c r="B783" s="296" t="s">
        <v>1415</v>
      </c>
      <c r="C783" s="378" t="s">
        <v>1418</v>
      </c>
      <c r="D783" s="275"/>
      <c r="E783" s="296" t="s">
        <v>194</v>
      </c>
      <c r="F783" s="312" t="str">
        <f>IF(E783="","",VLOOKUP(E783,'2 Pdc unico solo segmento A'!F$3:H$723,3,FALSE))</f>
        <v>Altri proventi e ricavi diversi</v>
      </c>
      <c r="G783" s="368"/>
      <c r="H783" s="412"/>
      <c r="I783" s="368"/>
      <c r="J783" s="275"/>
      <c r="K783" s="248"/>
    </row>
    <row r="784" spans="1:11" ht="25" customHeight="1" x14ac:dyDescent="0.35">
      <c r="A784" s="382" t="s">
        <v>10</v>
      </c>
      <c r="B784" s="366" t="s">
        <v>1419</v>
      </c>
      <c r="C784" s="367" t="s">
        <v>1420</v>
      </c>
      <c r="D784" s="275"/>
      <c r="E784" s="366"/>
      <c r="F784" s="365" t="str">
        <f>IF(E784="","",VLOOKUP(E784,'2 Pdc unico solo segmento A'!F$3:H$723,3,FALSE))</f>
        <v/>
      </c>
      <c r="G784" s="368"/>
      <c r="H784" s="413"/>
      <c r="I784" s="368"/>
      <c r="J784" s="275"/>
      <c r="K784" s="248"/>
    </row>
    <row r="785" spans="1:11" ht="25" customHeight="1" x14ac:dyDescent="0.35">
      <c r="A785" s="369" t="s">
        <v>13</v>
      </c>
      <c r="B785" s="370" t="s">
        <v>1419</v>
      </c>
      <c r="C785" s="371" t="s">
        <v>1421</v>
      </c>
      <c r="D785" s="275"/>
      <c r="E785" s="370"/>
      <c r="F785" s="372" t="str">
        <f>IF(E785="","",VLOOKUP(E785,'2 Pdc unico solo segmento A'!F$3:H$723,3,FALSE))</f>
        <v/>
      </c>
      <c r="G785" s="368"/>
      <c r="H785" s="409"/>
      <c r="I785" s="368"/>
      <c r="J785" s="275"/>
      <c r="K785" s="248"/>
    </row>
    <row r="786" spans="1:11" ht="25" customHeight="1" x14ac:dyDescent="0.35">
      <c r="A786" s="373" t="s">
        <v>16</v>
      </c>
      <c r="B786" s="294" t="s">
        <v>1419</v>
      </c>
      <c r="C786" s="309" t="s">
        <v>1422</v>
      </c>
      <c r="D786" s="275"/>
      <c r="E786" s="294"/>
      <c r="F786" s="374" t="str">
        <f>IF(E786="","",VLOOKUP(E786,'2 Pdc unico solo segmento A'!F$3:H$723,3,FALSE))</f>
        <v/>
      </c>
      <c r="G786" s="368"/>
      <c r="H786" s="410"/>
      <c r="I786" s="368"/>
      <c r="J786" s="275"/>
      <c r="K786" s="248"/>
    </row>
    <row r="787" spans="1:11" ht="25" customHeight="1" x14ac:dyDescent="0.35">
      <c r="A787" s="375" t="s">
        <v>19</v>
      </c>
      <c r="B787" s="295" t="s">
        <v>1419</v>
      </c>
      <c r="C787" s="310" t="s">
        <v>1423</v>
      </c>
      <c r="D787" s="275"/>
      <c r="E787" s="295"/>
      <c r="F787" s="376" t="str">
        <f>IF(E787="","",VLOOKUP(E787,'2 Pdc unico solo segmento A'!F$3:H$723,3,FALSE))</f>
        <v/>
      </c>
      <c r="G787" s="368"/>
      <c r="H787" s="411"/>
      <c r="I787" s="368"/>
      <c r="J787" s="275"/>
      <c r="K787" s="248"/>
    </row>
    <row r="788" spans="1:11" ht="25" customHeight="1" x14ac:dyDescent="0.35">
      <c r="A788" s="377" t="s">
        <v>22</v>
      </c>
      <c r="B788" s="296" t="s">
        <v>1419</v>
      </c>
      <c r="C788" s="378" t="s">
        <v>1424</v>
      </c>
      <c r="D788" s="275"/>
      <c r="E788" s="296" t="s">
        <v>1425</v>
      </c>
      <c r="F788" s="312" t="str">
        <f>IF(E788="","",VLOOKUP(E788,'2 Pdc unico solo segmento A'!F$3:H$723,3,FALSE))</f>
        <v>(+/-) Variazioni nelle rimanenze di semilavorati, prodotti in corso di lavorazione e di prodotti finiti</v>
      </c>
      <c r="G788" s="368"/>
      <c r="H788" s="412"/>
      <c r="I788" s="368"/>
      <c r="J788" s="275"/>
      <c r="K788" s="248"/>
    </row>
    <row r="789" spans="1:11" ht="25" customHeight="1" x14ac:dyDescent="0.35">
      <c r="A789" s="382" t="s">
        <v>10</v>
      </c>
      <c r="B789" s="366" t="s">
        <v>1426</v>
      </c>
      <c r="C789" s="367" t="s">
        <v>1427</v>
      </c>
      <c r="D789" s="275"/>
      <c r="E789" s="366"/>
      <c r="F789" s="365" t="str">
        <f>IF(E789="","",VLOOKUP(E789,'2 Pdc unico solo segmento A'!F$3:H$723,3,FALSE))</f>
        <v/>
      </c>
      <c r="G789" s="368"/>
      <c r="H789" s="413"/>
      <c r="I789" s="368"/>
      <c r="J789" s="275"/>
      <c r="K789" s="248"/>
    </row>
    <row r="790" spans="1:11" ht="25" customHeight="1" x14ac:dyDescent="0.35">
      <c r="A790" s="369" t="s">
        <v>13</v>
      </c>
      <c r="B790" s="370" t="s">
        <v>1426</v>
      </c>
      <c r="C790" s="371" t="s">
        <v>1428</v>
      </c>
      <c r="D790" s="275"/>
      <c r="E790" s="370"/>
      <c r="F790" s="372" t="str">
        <f>IF(E790="","",VLOOKUP(E790,'2 Pdc unico solo segmento A'!F$3:H$723,3,FALSE))</f>
        <v/>
      </c>
      <c r="G790" s="368"/>
      <c r="H790" s="409"/>
      <c r="I790" s="368"/>
      <c r="J790" s="275"/>
      <c r="K790" s="248"/>
    </row>
    <row r="791" spans="1:11" ht="25" customHeight="1" x14ac:dyDescent="0.35">
      <c r="A791" s="373" t="s">
        <v>16</v>
      </c>
      <c r="B791" s="294" t="s">
        <v>1426</v>
      </c>
      <c r="C791" s="309" t="s">
        <v>1429</v>
      </c>
      <c r="D791" s="275"/>
      <c r="E791" s="294"/>
      <c r="F791" s="374" t="str">
        <f>IF(E791="","",VLOOKUP(E791,'2 Pdc unico solo segmento A'!F$3:H$723,3,FALSE))</f>
        <v/>
      </c>
      <c r="G791" s="368"/>
      <c r="H791" s="410"/>
      <c r="I791" s="368"/>
      <c r="J791" s="275"/>
      <c r="K791" s="248"/>
    </row>
    <row r="792" spans="1:11" ht="25" customHeight="1" x14ac:dyDescent="0.35">
      <c r="A792" s="375" t="s">
        <v>19</v>
      </c>
      <c r="B792" s="295" t="s">
        <v>1426</v>
      </c>
      <c r="C792" s="310" t="s">
        <v>1430</v>
      </c>
      <c r="D792" s="275"/>
      <c r="E792" s="295"/>
      <c r="F792" s="376" t="str">
        <f>IF(E792="","",VLOOKUP(E792,'2 Pdc unico solo segmento A'!F$3:H$723,3,FALSE))</f>
        <v/>
      </c>
      <c r="G792" s="368"/>
      <c r="H792" s="411"/>
      <c r="I792" s="368"/>
      <c r="J792" s="275"/>
      <c r="K792" s="248"/>
    </row>
    <row r="793" spans="1:11" ht="25" customHeight="1" x14ac:dyDescent="0.35">
      <c r="A793" s="377" t="s">
        <v>22</v>
      </c>
      <c r="B793" s="296" t="s">
        <v>1426</v>
      </c>
      <c r="C793" s="378" t="s">
        <v>1431</v>
      </c>
      <c r="D793" s="275"/>
      <c r="E793" s="296" t="s">
        <v>1432</v>
      </c>
      <c r="F793" s="312" t="str">
        <f>IF(E793="","",VLOOKUP(E793,'2 Pdc unico solo segmento A'!F$3:H$723,3,FALSE))</f>
        <v>Ricavi per lavori in corso su ordinazione</v>
      </c>
      <c r="G793" s="368"/>
      <c r="H793" s="412"/>
      <c r="I793" s="368"/>
      <c r="J793" s="275"/>
      <c r="K793" s="248"/>
    </row>
    <row r="794" spans="1:11" ht="25" customHeight="1" x14ac:dyDescent="0.35">
      <c r="A794" s="382" t="s">
        <v>10</v>
      </c>
      <c r="B794" s="366" t="s">
        <v>1433</v>
      </c>
      <c r="C794" s="367" t="s">
        <v>1434</v>
      </c>
      <c r="D794" s="275"/>
      <c r="E794" s="366"/>
      <c r="F794" s="365" t="str">
        <f>IF(E794="","",VLOOKUP(E794,'2 Pdc unico solo segmento A'!F$3:H$723,3,FALSE))</f>
        <v/>
      </c>
      <c r="G794" s="368"/>
      <c r="H794" s="413"/>
      <c r="I794" s="368"/>
      <c r="J794" s="275"/>
      <c r="K794" s="248"/>
    </row>
    <row r="795" spans="1:11" ht="25" customHeight="1" x14ac:dyDescent="0.35">
      <c r="A795" s="369" t="s">
        <v>13</v>
      </c>
      <c r="B795" s="370" t="s">
        <v>1433</v>
      </c>
      <c r="C795" s="371" t="s">
        <v>1435</v>
      </c>
      <c r="D795" s="275"/>
      <c r="E795" s="370"/>
      <c r="F795" s="372" t="str">
        <f>IF(E795="","",VLOOKUP(E795,'2 Pdc unico solo segmento A'!F$3:H$723,3,FALSE))</f>
        <v/>
      </c>
      <c r="G795" s="368"/>
      <c r="H795" s="409"/>
      <c r="I795" s="368"/>
      <c r="J795" s="275"/>
      <c r="K795" s="248"/>
    </row>
    <row r="796" spans="1:11" ht="25" customHeight="1" x14ac:dyDescent="0.35">
      <c r="A796" s="373" t="s">
        <v>16</v>
      </c>
      <c r="B796" s="294" t="s">
        <v>1433</v>
      </c>
      <c r="C796" s="309" t="s">
        <v>1436</v>
      </c>
      <c r="D796" s="275"/>
      <c r="E796" s="294"/>
      <c r="F796" s="374" t="str">
        <f>IF(E796="","",VLOOKUP(E796,'2 Pdc unico solo segmento A'!F$3:H$723,3,FALSE))</f>
        <v/>
      </c>
      <c r="G796" s="368"/>
      <c r="H796" s="410"/>
      <c r="I796" s="368"/>
      <c r="J796" s="275"/>
      <c r="K796" s="248"/>
    </row>
    <row r="797" spans="1:11" ht="25" customHeight="1" x14ac:dyDescent="0.35">
      <c r="A797" s="375" t="s">
        <v>19</v>
      </c>
      <c r="B797" s="295" t="s">
        <v>1426</v>
      </c>
      <c r="C797" s="310" t="s">
        <v>1437</v>
      </c>
      <c r="D797" s="275"/>
      <c r="E797" s="295"/>
      <c r="F797" s="376" t="str">
        <f>IF(E797="","",VLOOKUP(E797,'2 Pdc unico solo segmento A'!F$3:H$723,3,FALSE))</f>
        <v/>
      </c>
      <c r="G797" s="368"/>
      <c r="H797" s="411"/>
      <c r="I797" s="368"/>
      <c r="J797" s="275"/>
      <c r="K797" s="248"/>
    </row>
    <row r="798" spans="1:11" ht="25" customHeight="1" x14ac:dyDescent="0.35">
      <c r="A798" s="377" t="s">
        <v>22</v>
      </c>
      <c r="B798" s="296" t="s">
        <v>1433</v>
      </c>
      <c r="C798" s="378" t="s">
        <v>1438</v>
      </c>
      <c r="D798" s="275"/>
      <c r="E798" s="296" t="s">
        <v>1439</v>
      </c>
      <c r="F798" s="312" t="str">
        <f>IF(E798="","",VLOOKUP(E798,'2 Pdc unico solo segmento A'!F$3:H$723,3,FALSE))</f>
        <v>(‐) Incrementi di immobilizzazioni per lavori interni</v>
      </c>
      <c r="G798" s="368"/>
      <c r="H798" s="412"/>
      <c r="I798" s="368"/>
      <c r="J798" s="275"/>
      <c r="K798" s="248"/>
    </row>
    <row r="799" spans="1:11" ht="25" customHeight="1" x14ac:dyDescent="0.35">
      <c r="A799" s="361" t="s">
        <v>8</v>
      </c>
      <c r="B799" s="362" t="s">
        <v>1440</v>
      </c>
      <c r="C799" s="363">
        <v>2</v>
      </c>
      <c r="D799" s="275"/>
      <c r="E799" s="362"/>
      <c r="F799" s="361" t="str">
        <f>IF(E799="","",VLOOKUP(E799,'2 Pdc unico solo segmento A'!F$3:H$723,3,FALSE))</f>
        <v/>
      </c>
      <c r="G799" s="364"/>
      <c r="H799" s="407"/>
      <c r="I799" s="364"/>
      <c r="J799" s="275"/>
      <c r="K799" s="248"/>
    </row>
    <row r="800" spans="1:11" ht="25" customHeight="1" x14ac:dyDescent="0.35">
      <c r="A800" s="382" t="s">
        <v>10</v>
      </c>
      <c r="B800" s="366" t="s">
        <v>1441</v>
      </c>
      <c r="C800" s="367" t="s">
        <v>1442</v>
      </c>
      <c r="D800" s="275"/>
      <c r="E800" s="366"/>
      <c r="F800" s="365" t="str">
        <f>IF(E800="","",VLOOKUP(E800,'2 Pdc unico solo segmento A'!F$3:H$723,3,FALSE))</f>
        <v/>
      </c>
      <c r="G800" s="368"/>
      <c r="H800" s="413"/>
      <c r="I800" s="368"/>
      <c r="J800" s="275"/>
      <c r="K800" s="248"/>
    </row>
    <row r="801" spans="1:11" ht="25" customHeight="1" x14ac:dyDescent="0.35">
      <c r="A801" s="369" t="s">
        <v>13</v>
      </c>
      <c r="B801" s="370" t="s">
        <v>1443</v>
      </c>
      <c r="C801" s="371" t="s">
        <v>1444</v>
      </c>
      <c r="D801" s="275"/>
      <c r="E801" s="370"/>
      <c r="F801" s="372" t="str">
        <f>IF(E801="","",VLOOKUP(E801,'2 Pdc unico solo segmento A'!F$3:H$723,3,FALSE))</f>
        <v/>
      </c>
      <c r="G801" s="368"/>
      <c r="H801" s="409"/>
      <c r="I801" s="368"/>
      <c r="J801" s="275"/>
      <c r="K801" s="248"/>
    </row>
    <row r="802" spans="1:11" ht="25" customHeight="1" x14ac:dyDescent="0.35">
      <c r="A802" s="373" t="s">
        <v>16</v>
      </c>
      <c r="B802" s="294" t="s">
        <v>1443</v>
      </c>
      <c r="C802" s="309" t="s">
        <v>1445</v>
      </c>
      <c r="D802" s="275"/>
      <c r="E802" s="294"/>
      <c r="F802" s="374" t="str">
        <f>IF(E802="","",VLOOKUP(E802,'2 Pdc unico solo segmento A'!F$3:H$723,3,FALSE))</f>
        <v/>
      </c>
      <c r="G802" s="368"/>
      <c r="H802" s="410"/>
      <c r="I802" s="368"/>
      <c r="J802" s="275"/>
      <c r="K802" s="248"/>
    </row>
    <row r="803" spans="1:11" ht="25" customHeight="1" x14ac:dyDescent="0.35">
      <c r="A803" s="375" t="s">
        <v>19</v>
      </c>
      <c r="B803" s="295" t="s">
        <v>1446</v>
      </c>
      <c r="C803" s="310" t="s">
        <v>1447</v>
      </c>
      <c r="D803" s="275"/>
      <c r="E803" s="295"/>
      <c r="F803" s="376" t="str">
        <f>IF(E803="","",VLOOKUP(E803,'2 Pdc unico solo segmento A'!F$3:H$723,3,FALSE))</f>
        <v/>
      </c>
      <c r="G803" s="368"/>
      <c r="H803" s="411"/>
      <c r="I803" s="368"/>
      <c r="J803" s="275"/>
      <c r="K803" s="248"/>
    </row>
    <row r="804" spans="1:11" ht="25" customHeight="1" x14ac:dyDescent="0.35">
      <c r="A804" s="377" t="s">
        <v>22</v>
      </c>
      <c r="B804" s="296" t="s">
        <v>1448</v>
      </c>
      <c r="C804" s="378" t="s">
        <v>1449</v>
      </c>
      <c r="D804" s="275"/>
      <c r="E804" s="296" t="s">
        <v>1450</v>
      </c>
      <c r="F804" s="312" t="str">
        <f>IF(E804="","",VLOOKUP(E804,'2 Pdc unico solo segmento A'!F$3:H$723,3,FALSE))</f>
        <v>Costi per acquisto di materiali di consumo</v>
      </c>
      <c r="G804" s="368"/>
      <c r="H804" s="412"/>
      <c r="I804" s="368"/>
      <c r="J804" s="275"/>
      <c r="K804" s="248"/>
    </row>
    <row r="805" spans="1:11" ht="25" customHeight="1" x14ac:dyDescent="0.35">
      <c r="A805" s="377" t="s">
        <v>22</v>
      </c>
      <c r="B805" s="296" t="s">
        <v>1451</v>
      </c>
      <c r="C805" s="378" t="s">
        <v>1452</v>
      </c>
      <c r="D805" s="275"/>
      <c r="E805" s="296" t="s">
        <v>1450</v>
      </c>
      <c r="F805" s="312" t="str">
        <f>IF(E805="","",VLOOKUP(E805,'2 Pdc unico solo segmento A'!F$3:H$723,3,FALSE))</f>
        <v>Costi per acquisto di materiali di consumo</v>
      </c>
      <c r="G805" s="368"/>
      <c r="H805" s="412"/>
      <c r="I805" s="368"/>
      <c r="J805" s="275"/>
      <c r="K805" s="248"/>
    </row>
    <row r="806" spans="1:11" ht="25" customHeight="1" x14ac:dyDescent="0.35">
      <c r="A806" s="375" t="s">
        <v>19</v>
      </c>
      <c r="B806" s="295" t="s">
        <v>1453</v>
      </c>
      <c r="C806" s="310" t="s">
        <v>1454</v>
      </c>
      <c r="D806" s="275"/>
      <c r="E806" s="295"/>
      <c r="F806" s="376" t="str">
        <f>IF(E806="","",VLOOKUP(E806,'2 Pdc unico solo segmento A'!F$3:H$723,3,FALSE))</f>
        <v/>
      </c>
      <c r="G806" s="368"/>
      <c r="H806" s="411"/>
      <c r="I806" s="368"/>
      <c r="J806" s="275"/>
      <c r="K806" s="248"/>
    </row>
    <row r="807" spans="1:11" ht="25" customHeight="1" x14ac:dyDescent="0.35">
      <c r="A807" s="377" t="s">
        <v>22</v>
      </c>
      <c r="B807" s="296" t="s">
        <v>1455</v>
      </c>
      <c r="C807" s="378" t="s">
        <v>1456</v>
      </c>
      <c r="D807" s="275"/>
      <c r="E807" s="296" t="s">
        <v>1450</v>
      </c>
      <c r="F807" s="312" t="str">
        <f>IF(E807="","",VLOOKUP(E807,'2 Pdc unico solo segmento A'!F$3:H$723,3,FALSE))</f>
        <v>Costi per acquisto di materiali di consumo</v>
      </c>
      <c r="G807" s="368"/>
      <c r="H807" s="412"/>
      <c r="I807" s="368"/>
      <c r="J807" s="275"/>
      <c r="K807" s="248"/>
    </row>
    <row r="808" spans="1:11" ht="25" customHeight="1" x14ac:dyDescent="0.35">
      <c r="A808" s="377" t="s">
        <v>22</v>
      </c>
      <c r="B808" s="296" t="s">
        <v>1457</v>
      </c>
      <c r="C808" s="378" t="s">
        <v>1458</v>
      </c>
      <c r="D808" s="275"/>
      <c r="E808" s="296" t="s">
        <v>1450</v>
      </c>
      <c r="F808" s="312" t="str">
        <f>IF(E808="","",VLOOKUP(E808,'2 Pdc unico solo segmento A'!F$3:H$723,3,FALSE))</f>
        <v>Costi per acquisto di materiali di consumo</v>
      </c>
      <c r="G808" s="368"/>
      <c r="H808" s="412"/>
      <c r="I808" s="368"/>
      <c r="J808" s="275"/>
      <c r="K808" s="248"/>
    </row>
    <row r="809" spans="1:11" ht="25" customHeight="1" x14ac:dyDescent="0.35">
      <c r="A809" s="377" t="s">
        <v>22</v>
      </c>
      <c r="B809" s="296" t="s">
        <v>1459</v>
      </c>
      <c r="C809" s="378" t="s">
        <v>1460</v>
      </c>
      <c r="D809" s="275"/>
      <c r="E809" s="296" t="s">
        <v>1450</v>
      </c>
      <c r="F809" s="312" t="str">
        <f>IF(E809="","",VLOOKUP(E809,'2 Pdc unico solo segmento A'!F$3:H$723,3,FALSE))</f>
        <v>Costi per acquisto di materiali di consumo</v>
      </c>
      <c r="G809" s="368"/>
      <c r="H809" s="412"/>
      <c r="I809" s="368"/>
      <c r="J809" s="275"/>
      <c r="K809" s="248"/>
    </row>
    <row r="810" spans="1:11" ht="25" customHeight="1" x14ac:dyDescent="0.35">
      <c r="A810" s="377" t="s">
        <v>22</v>
      </c>
      <c r="B810" s="296" t="s">
        <v>1461</v>
      </c>
      <c r="C810" s="378" t="s">
        <v>1462</v>
      </c>
      <c r="D810" s="275"/>
      <c r="E810" s="296" t="s">
        <v>1450</v>
      </c>
      <c r="F810" s="312" t="str">
        <f>IF(E810="","",VLOOKUP(E810,'2 Pdc unico solo segmento A'!F$3:H$723,3,FALSE))</f>
        <v>Costi per acquisto di materiali di consumo</v>
      </c>
      <c r="G810" s="368"/>
      <c r="H810" s="412"/>
      <c r="I810" s="368"/>
      <c r="J810" s="275"/>
      <c r="K810" s="248"/>
    </row>
    <row r="811" spans="1:11" ht="25" customHeight="1" x14ac:dyDescent="0.35">
      <c r="A811" s="377" t="s">
        <v>22</v>
      </c>
      <c r="B811" s="296" t="s">
        <v>1463</v>
      </c>
      <c r="C811" s="378" t="s">
        <v>1464</v>
      </c>
      <c r="D811" s="275"/>
      <c r="E811" s="296" t="s">
        <v>1450</v>
      </c>
      <c r="F811" s="312" t="str">
        <f>IF(E811="","",VLOOKUP(E811,'2 Pdc unico solo segmento A'!F$3:H$723,3,FALSE))</f>
        <v>Costi per acquisto di materiali di consumo</v>
      </c>
      <c r="G811" s="368"/>
      <c r="H811" s="412"/>
      <c r="I811" s="368"/>
      <c r="J811" s="275"/>
      <c r="K811" s="248"/>
    </row>
    <row r="812" spans="1:11" ht="25" customHeight="1" x14ac:dyDescent="0.35">
      <c r="A812" s="377" t="s">
        <v>22</v>
      </c>
      <c r="B812" s="296" t="s">
        <v>1465</v>
      </c>
      <c r="C812" s="378" t="s">
        <v>1466</v>
      </c>
      <c r="D812" s="275"/>
      <c r="E812" s="296" t="s">
        <v>1450</v>
      </c>
      <c r="F812" s="312" t="str">
        <f>IF(E812="","",VLOOKUP(E812,'2 Pdc unico solo segmento A'!F$3:H$723,3,FALSE))</f>
        <v>Costi per acquisto di materiali di consumo</v>
      </c>
      <c r="G812" s="368"/>
      <c r="H812" s="412"/>
      <c r="I812" s="368"/>
      <c r="J812" s="275"/>
      <c r="K812" s="248"/>
    </row>
    <row r="813" spans="1:11" ht="25" customHeight="1" x14ac:dyDescent="0.35">
      <c r="A813" s="377" t="s">
        <v>22</v>
      </c>
      <c r="B813" s="296" t="s">
        <v>1467</v>
      </c>
      <c r="C813" s="378" t="s">
        <v>1468</v>
      </c>
      <c r="D813" s="275"/>
      <c r="E813" s="296" t="s">
        <v>1450</v>
      </c>
      <c r="F813" s="312" t="str">
        <f>IF(E813="","",VLOOKUP(E813,'2 Pdc unico solo segmento A'!F$3:H$723,3,FALSE))</f>
        <v>Costi per acquisto di materiali di consumo</v>
      </c>
      <c r="G813" s="368"/>
      <c r="H813" s="412"/>
      <c r="I813" s="368"/>
      <c r="J813" s="275"/>
      <c r="K813" s="248"/>
    </row>
    <row r="814" spans="1:11" ht="25" customHeight="1" x14ac:dyDescent="0.35">
      <c r="A814" s="377" t="s">
        <v>22</v>
      </c>
      <c r="B814" s="296" t="s">
        <v>1469</v>
      </c>
      <c r="C814" s="378" t="s">
        <v>1470</v>
      </c>
      <c r="D814" s="275"/>
      <c r="E814" s="296" t="s">
        <v>1450</v>
      </c>
      <c r="F814" s="312" t="str">
        <f>IF(E814="","",VLOOKUP(E814,'2 Pdc unico solo segmento A'!F$3:H$723,3,FALSE))</f>
        <v>Costi per acquisto di materiali di consumo</v>
      </c>
      <c r="G814" s="368"/>
      <c r="H814" s="412"/>
      <c r="I814" s="368"/>
      <c r="J814" s="275"/>
      <c r="K814" s="248"/>
    </row>
    <row r="815" spans="1:11" ht="25" customHeight="1" x14ac:dyDescent="0.35">
      <c r="A815" s="377" t="s">
        <v>22</v>
      </c>
      <c r="B815" s="296" t="s">
        <v>1471</v>
      </c>
      <c r="C815" s="378" t="s">
        <v>1472</v>
      </c>
      <c r="D815" s="275"/>
      <c r="E815" s="296" t="s">
        <v>1450</v>
      </c>
      <c r="F815" s="312" t="str">
        <f>IF(E815="","",VLOOKUP(E815,'2 Pdc unico solo segmento A'!F$3:H$723,3,FALSE))</f>
        <v>Costi per acquisto di materiali di consumo</v>
      </c>
      <c r="G815" s="368"/>
      <c r="H815" s="412"/>
      <c r="I815" s="368"/>
      <c r="J815" s="275"/>
      <c r="K815" s="248"/>
    </row>
    <row r="816" spans="1:11" ht="25" customHeight="1" x14ac:dyDescent="0.35">
      <c r="A816" s="377" t="s">
        <v>22</v>
      </c>
      <c r="B816" s="296" t="s">
        <v>1473</v>
      </c>
      <c r="C816" s="378" t="s">
        <v>1474</v>
      </c>
      <c r="D816" s="275"/>
      <c r="E816" s="296" t="s">
        <v>1450</v>
      </c>
      <c r="F816" s="312" t="str">
        <f>IF(E816="","",VLOOKUP(E816,'2 Pdc unico solo segmento A'!F$3:H$723,3,FALSE))</f>
        <v>Costi per acquisto di materiali di consumo</v>
      </c>
      <c r="G816" s="368"/>
      <c r="H816" s="412"/>
      <c r="I816" s="368"/>
      <c r="J816" s="275"/>
      <c r="K816" s="248"/>
    </row>
    <row r="817" spans="1:11" ht="25" customHeight="1" x14ac:dyDescent="0.35">
      <c r="A817" s="377" t="s">
        <v>22</v>
      </c>
      <c r="B817" s="296" t="s">
        <v>1475</v>
      </c>
      <c r="C817" s="378" t="s">
        <v>1476</v>
      </c>
      <c r="D817" s="275"/>
      <c r="E817" s="296" t="s">
        <v>1450</v>
      </c>
      <c r="F817" s="312" t="str">
        <f>IF(E817="","",VLOOKUP(E817,'2 Pdc unico solo segmento A'!F$3:H$723,3,FALSE))</f>
        <v>Costi per acquisto di materiali di consumo</v>
      </c>
      <c r="G817" s="368"/>
      <c r="H817" s="412"/>
      <c r="I817" s="368"/>
      <c r="J817" s="275"/>
      <c r="K817" s="248"/>
    </row>
    <row r="818" spans="1:11" ht="25" customHeight="1" x14ac:dyDescent="0.35">
      <c r="A818" s="377" t="s">
        <v>22</v>
      </c>
      <c r="B818" s="296" t="s">
        <v>1477</v>
      </c>
      <c r="C818" s="378" t="s">
        <v>1478</v>
      </c>
      <c r="D818" s="275"/>
      <c r="E818" s="296" t="s">
        <v>1450</v>
      </c>
      <c r="F818" s="312" t="str">
        <f>IF(E818="","",VLOOKUP(E818,'2 Pdc unico solo segmento A'!F$3:H$723,3,FALSE))</f>
        <v>Costi per acquisto di materiali di consumo</v>
      </c>
      <c r="G818" s="368"/>
      <c r="H818" s="412"/>
      <c r="I818" s="368"/>
      <c r="J818" s="275"/>
      <c r="K818" s="248"/>
    </row>
    <row r="819" spans="1:11" ht="25" customHeight="1" x14ac:dyDescent="0.35">
      <c r="A819" s="377" t="s">
        <v>22</v>
      </c>
      <c r="B819" s="296" t="s">
        <v>1479</v>
      </c>
      <c r="C819" s="378" t="s">
        <v>1480</v>
      </c>
      <c r="D819" s="275"/>
      <c r="E819" s="296" t="s">
        <v>1450</v>
      </c>
      <c r="F819" s="312" t="str">
        <f>IF(E819="","",VLOOKUP(E819,'2 Pdc unico solo segmento A'!F$3:H$723,3,FALSE))</f>
        <v>Costi per acquisto di materiali di consumo</v>
      </c>
      <c r="G819" s="368"/>
      <c r="H819" s="412"/>
      <c r="I819" s="368"/>
      <c r="J819" s="275"/>
      <c r="K819" s="248"/>
    </row>
    <row r="820" spans="1:11" ht="25" customHeight="1" x14ac:dyDescent="0.35">
      <c r="A820" s="377" t="s">
        <v>22</v>
      </c>
      <c r="B820" s="296" t="s">
        <v>1481</v>
      </c>
      <c r="C820" s="378" t="s">
        <v>1482</v>
      </c>
      <c r="D820" s="275"/>
      <c r="E820" s="296" t="s">
        <v>1450</v>
      </c>
      <c r="F820" s="312" t="str">
        <f>IF(E820="","",VLOOKUP(E820,'2 Pdc unico solo segmento A'!F$3:H$723,3,FALSE))</f>
        <v>Costi per acquisto di materiali di consumo</v>
      </c>
      <c r="G820" s="368"/>
      <c r="H820" s="412"/>
      <c r="I820" s="368"/>
      <c r="J820" s="275"/>
      <c r="K820" s="248"/>
    </row>
    <row r="821" spans="1:11" ht="25" customHeight="1" x14ac:dyDescent="0.35">
      <c r="A821" s="375" t="s">
        <v>19</v>
      </c>
      <c r="B821" s="295" t="s">
        <v>1483</v>
      </c>
      <c r="C821" s="310" t="s">
        <v>1484</v>
      </c>
      <c r="D821" s="275"/>
      <c r="E821" s="295"/>
      <c r="F821" s="376" t="str">
        <f>IF(E821="","",VLOOKUP(E821,'2 Pdc unico solo segmento A'!F$3:H$723,3,FALSE))</f>
        <v/>
      </c>
      <c r="G821" s="368"/>
      <c r="H821" s="411"/>
      <c r="I821" s="368"/>
      <c r="J821" s="275"/>
      <c r="K821" s="248"/>
    </row>
    <row r="822" spans="1:11" ht="25" customHeight="1" x14ac:dyDescent="0.35">
      <c r="A822" s="377" t="s">
        <v>22</v>
      </c>
      <c r="B822" s="296" t="s">
        <v>1485</v>
      </c>
      <c r="C822" s="378" t="s">
        <v>1486</v>
      </c>
      <c r="D822" s="275"/>
      <c r="E822" s="296" t="s">
        <v>1487</v>
      </c>
      <c r="F822" s="312" t="str">
        <f>IF(E822="","",VLOOKUP(E822,'2 Pdc unico solo segmento A'!F$3:H$723,3,FALSE))</f>
        <v>Costi per acquisto di merci</v>
      </c>
      <c r="G822" s="368"/>
      <c r="H822" s="412"/>
      <c r="I822" s="368"/>
      <c r="J822" s="275"/>
      <c r="K822" s="248"/>
    </row>
    <row r="823" spans="1:11" ht="25" customHeight="1" x14ac:dyDescent="0.35">
      <c r="A823" s="377" t="s">
        <v>22</v>
      </c>
      <c r="B823" s="296" t="s">
        <v>1488</v>
      </c>
      <c r="C823" s="378" t="s">
        <v>1489</v>
      </c>
      <c r="D823" s="275"/>
      <c r="E823" s="296" t="s">
        <v>1487</v>
      </c>
      <c r="F823" s="312" t="str">
        <f>IF(E823="","",VLOOKUP(E823,'2 Pdc unico solo segmento A'!F$3:H$723,3,FALSE))</f>
        <v>Costi per acquisto di merci</v>
      </c>
      <c r="G823" s="368"/>
      <c r="H823" s="412"/>
      <c r="I823" s="368"/>
      <c r="J823" s="275"/>
      <c r="K823" s="248"/>
    </row>
    <row r="824" spans="1:11" ht="25" customHeight="1" x14ac:dyDescent="0.35">
      <c r="A824" s="375" t="s">
        <v>19</v>
      </c>
      <c r="B824" s="295" t="s">
        <v>1490</v>
      </c>
      <c r="C824" s="310" t="s">
        <v>1491</v>
      </c>
      <c r="D824" s="275"/>
      <c r="E824" s="295"/>
      <c r="F824" s="376" t="str">
        <f>IF(E824="","",VLOOKUP(E824,'2 Pdc unico solo segmento A'!F$3:H$723,3,FALSE))</f>
        <v/>
      </c>
      <c r="G824" s="368"/>
      <c r="H824" s="411"/>
      <c r="I824" s="368"/>
      <c r="J824" s="275"/>
      <c r="K824" s="248"/>
    </row>
    <row r="825" spans="1:11" ht="25" customHeight="1" x14ac:dyDescent="0.35">
      <c r="A825" s="377" t="s">
        <v>22</v>
      </c>
      <c r="B825" s="296" t="s">
        <v>1492</v>
      </c>
      <c r="C825" s="378" t="s">
        <v>1493</v>
      </c>
      <c r="D825" s="275"/>
      <c r="E825" s="296" t="s">
        <v>1450</v>
      </c>
      <c r="F825" s="312" t="str">
        <f>IF(E825="","",VLOOKUP(E825,'2 Pdc unico solo segmento A'!F$3:H$723,3,FALSE))</f>
        <v>Costi per acquisto di materiali di consumo</v>
      </c>
      <c r="G825" s="368"/>
      <c r="H825" s="412"/>
      <c r="I825" s="368"/>
      <c r="J825" s="275"/>
      <c r="K825" s="248"/>
    </row>
    <row r="826" spans="1:11" ht="25" customHeight="1" x14ac:dyDescent="0.35">
      <c r="A826" s="377" t="s">
        <v>22</v>
      </c>
      <c r="B826" s="296" t="s">
        <v>1494</v>
      </c>
      <c r="C826" s="378" t="s">
        <v>1495</v>
      </c>
      <c r="D826" s="275"/>
      <c r="E826" s="296" t="s">
        <v>1450</v>
      </c>
      <c r="F826" s="312" t="str">
        <f>IF(E826="","",VLOOKUP(E826,'2 Pdc unico solo segmento A'!F$3:H$723,3,FALSE))</f>
        <v>Costi per acquisto di materiali di consumo</v>
      </c>
      <c r="G826" s="368"/>
      <c r="H826" s="412"/>
      <c r="I826" s="368"/>
      <c r="J826" s="275"/>
      <c r="K826" s="248"/>
    </row>
    <row r="827" spans="1:11" ht="25" customHeight="1" x14ac:dyDescent="0.35">
      <c r="A827" s="375" t="s">
        <v>19</v>
      </c>
      <c r="B827" s="295" t="s">
        <v>1496</v>
      </c>
      <c r="C827" s="310" t="s">
        <v>1497</v>
      </c>
      <c r="D827" s="275"/>
      <c r="E827" s="295"/>
      <c r="F827" s="376" t="str">
        <f>IF(E827="","",VLOOKUP(E827,'2 Pdc unico solo segmento A'!F$3:H$723,3,FALSE))</f>
        <v/>
      </c>
      <c r="G827" s="368"/>
      <c r="H827" s="411"/>
      <c r="I827" s="368"/>
      <c r="J827" s="275"/>
      <c r="K827" s="248"/>
    </row>
    <row r="828" spans="1:11" ht="25" customHeight="1" x14ac:dyDescent="0.35">
      <c r="A828" s="377" t="s">
        <v>22</v>
      </c>
      <c r="B828" s="296" t="s">
        <v>1498</v>
      </c>
      <c r="C828" s="378" t="s">
        <v>1499</v>
      </c>
      <c r="D828" s="275"/>
      <c r="E828" s="296" t="s">
        <v>1487</v>
      </c>
      <c r="F828" s="312" t="str">
        <f>IF(E828="","",VLOOKUP(E828,'2 Pdc unico solo segmento A'!F$3:H$723,3,FALSE))</f>
        <v>Costi per acquisto di merci</v>
      </c>
      <c r="G828" s="368"/>
      <c r="H828" s="412"/>
      <c r="I828" s="368"/>
      <c r="J828" s="275"/>
      <c r="K828" s="248"/>
    </row>
    <row r="829" spans="1:11" ht="25" customHeight="1" x14ac:dyDescent="0.35">
      <c r="A829" s="377" t="s">
        <v>22</v>
      </c>
      <c r="B829" s="296" t="s">
        <v>1500</v>
      </c>
      <c r="C829" s="378" t="s">
        <v>1501</v>
      </c>
      <c r="D829" s="275"/>
      <c r="E829" s="296" t="s">
        <v>1487</v>
      </c>
      <c r="F829" s="312" t="str">
        <f>IF(E829="","",VLOOKUP(E829,'2 Pdc unico solo segmento A'!F$3:H$723,3,FALSE))</f>
        <v>Costi per acquisto di merci</v>
      </c>
      <c r="G829" s="368"/>
      <c r="H829" s="412"/>
      <c r="I829" s="368"/>
      <c r="J829" s="275"/>
      <c r="K829" s="248"/>
    </row>
    <row r="830" spans="1:11" ht="25" customHeight="1" x14ac:dyDescent="0.35">
      <c r="A830" s="377" t="s">
        <v>22</v>
      </c>
      <c r="B830" s="296" t="s">
        <v>1502</v>
      </c>
      <c r="C830" s="378" t="s">
        <v>1503</v>
      </c>
      <c r="D830" s="275"/>
      <c r="E830" s="296" t="s">
        <v>1487</v>
      </c>
      <c r="F830" s="312" t="str">
        <f>IF(E830="","",VLOOKUP(E830,'2 Pdc unico solo segmento A'!F$3:H$723,3,FALSE))</f>
        <v>Costi per acquisto di merci</v>
      </c>
      <c r="G830" s="368"/>
      <c r="H830" s="412"/>
      <c r="I830" s="368"/>
      <c r="J830" s="275"/>
      <c r="K830" s="248"/>
    </row>
    <row r="831" spans="1:11" ht="25" customHeight="1" x14ac:dyDescent="0.35">
      <c r="A831" s="377" t="s">
        <v>22</v>
      </c>
      <c r="B831" s="296" t="s">
        <v>1504</v>
      </c>
      <c r="C831" s="378" t="s">
        <v>1505</v>
      </c>
      <c r="D831" s="275"/>
      <c r="E831" s="296" t="s">
        <v>1487</v>
      </c>
      <c r="F831" s="312" t="str">
        <f>IF(E831="","",VLOOKUP(E831,'2 Pdc unico solo segmento A'!F$3:H$723,3,FALSE))</f>
        <v>Costi per acquisto di merci</v>
      </c>
      <c r="G831" s="368"/>
      <c r="H831" s="412"/>
      <c r="I831" s="368"/>
      <c r="J831" s="275"/>
      <c r="K831" s="248"/>
    </row>
    <row r="832" spans="1:11" ht="25" customHeight="1" x14ac:dyDescent="0.35">
      <c r="A832" s="377" t="s">
        <v>22</v>
      </c>
      <c r="B832" s="296" t="s">
        <v>1506</v>
      </c>
      <c r="C832" s="378" t="s">
        <v>1507</v>
      </c>
      <c r="D832" s="275"/>
      <c r="E832" s="296" t="s">
        <v>1487</v>
      </c>
      <c r="F832" s="312" t="str">
        <f>IF(E832="","",VLOOKUP(E832,'2 Pdc unico solo segmento A'!F$3:H$723,3,FALSE))</f>
        <v>Costi per acquisto di merci</v>
      </c>
      <c r="G832" s="368"/>
      <c r="H832" s="412"/>
      <c r="I832" s="368"/>
      <c r="J832" s="275"/>
      <c r="K832" s="248"/>
    </row>
    <row r="833" spans="1:11" ht="25" customHeight="1" x14ac:dyDescent="0.35">
      <c r="A833" s="377" t="s">
        <v>22</v>
      </c>
      <c r="B833" s="296" t="s">
        <v>1508</v>
      </c>
      <c r="C833" s="378" t="s">
        <v>1509</v>
      </c>
      <c r="D833" s="275"/>
      <c r="E833" s="296" t="s">
        <v>1487</v>
      </c>
      <c r="F833" s="312" t="str">
        <f>IF(E833="","",VLOOKUP(E833,'2 Pdc unico solo segmento A'!F$3:H$723,3,FALSE))</f>
        <v>Costi per acquisto di merci</v>
      </c>
      <c r="G833" s="368"/>
      <c r="H833" s="412"/>
      <c r="I833" s="368"/>
      <c r="J833" s="275"/>
      <c r="K833" s="248"/>
    </row>
    <row r="834" spans="1:11" ht="25" customHeight="1" x14ac:dyDescent="0.35">
      <c r="A834" s="377" t="s">
        <v>22</v>
      </c>
      <c r="B834" s="296" t="s">
        <v>1510</v>
      </c>
      <c r="C834" s="378" t="s">
        <v>1511</v>
      </c>
      <c r="D834" s="275"/>
      <c r="E834" s="296" t="s">
        <v>1487</v>
      </c>
      <c r="F834" s="312" t="str">
        <f>IF(E834="","",VLOOKUP(E834,'2 Pdc unico solo segmento A'!F$3:H$723,3,FALSE))</f>
        <v>Costi per acquisto di merci</v>
      </c>
      <c r="G834" s="368"/>
      <c r="H834" s="412"/>
      <c r="I834" s="368"/>
      <c r="J834" s="275"/>
      <c r="K834" s="248"/>
    </row>
    <row r="835" spans="1:11" ht="25" customHeight="1" x14ac:dyDescent="0.35">
      <c r="A835" s="377" t="s">
        <v>22</v>
      </c>
      <c r="B835" s="296" t="s">
        <v>1512</v>
      </c>
      <c r="C835" s="378" t="s">
        <v>1513</v>
      </c>
      <c r="D835" s="275"/>
      <c r="E835" s="296" t="s">
        <v>1487</v>
      </c>
      <c r="F835" s="312" t="str">
        <f>IF(E835="","",VLOOKUP(E835,'2 Pdc unico solo segmento A'!F$3:H$723,3,FALSE))</f>
        <v>Costi per acquisto di merci</v>
      </c>
      <c r="G835" s="368"/>
      <c r="H835" s="412"/>
      <c r="I835" s="368"/>
      <c r="J835" s="275"/>
      <c r="K835" s="248"/>
    </row>
    <row r="836" spans="1:11" ht="25" customHeight="1" x14ac:dyDescent="0.35">
      <c r="A836" s="369" t="s">
        <v>13</v>
      </c>
      <c r="B836" s="370" t="s">
        <v>1514</v>
      </c>
      <c r="C836" s="371" t="s">
        <v>1515</v>
      </c>
      <c r="D836" s="275"/>
      <c r="E836" s="370"/>
      <c r="F836" s="372" t="str">
        <f>IF(E836="","",VLOOKUP(E836,'2 Pdc unico solo segmento A'!F$3:H$723,3,FALSE))</f>
        <v/>
      </c>
      <c r="G836" s="368"/>
      <c r="H836" s="409"/>
      <c r="I836" s="368"/>
      <c r="J836" s="275"/>
      <c r="K836" s="248"/>
    </row>
    <row r="837" spans="1:11" ht="25" customHeight="1" x14ac:dyDescent="0.35">
      <c r="A837" s="373" t="s">
        <v>16</v>
      </c>
      <c r="B837" s="294" t="s">
        <v>1516</v>
      </c>
      <c r="C837" s="309" t="s">
        <v>1517</v>
      </c>
      <c r="D837" s="275"/>
      <c r="E837" s="294"/>
      <c r="F837" s="374" t="str">
        <f>IF(E837="","",VLOOKUP(E837,'2 Pdc unico solo segmento A'!F$3:H$723,3,FALSE))</f>
        <v/>
      </c>
      <c r="G837" s="368"/>
      <c r="H837" s="410"/>
      <c r="I837" s="368"/>
      <c r="J837" s="275"/>
      <c r="K837" s="248"/>
    </row>
    <row r="838" spans="1:11" ht="25" customHeight="1" x14ac:dyDescent="0.35">
      <c r="A838" s="375" t="s">
        <v>19</v>
      </c>
      <c r="B838" s="295" t="s">
        <v>1518</v>
      </c>
      <c r="C838" s="310" t="s">
        <v>1519</v>
      </c>
      <c r="D838" s="275"/>
      <c r="E838" s="295"/>
      <c r="F838" s="376" t="str">
        <f>IF(E838="","",VLOOKUP(E838,'2 Pdc unico solo segmento A'!F$3:H$723,3,FALSE))</f>
        <v/>
      </c>
      <c r="G838" s="368"/>
      <c r="H838" s="411"/>
      <c r="I838" s="368"/>
      <c r="J838" s="275"/>
      <c r="K838" s="248"/>
    </row>
    <row r="839" spans="1:11" ht="25" customHeight="1" x14ac:dyDescent="0.35">
      <c r="A839" s="377" t="s">
        <v>22</v>
      </c>
      <c r="B839" s="296" t="s">
        <v>1520</v>
      </c>
      <c r="C839" s="378" t="s">
        <v>1521</v>
      </c>
      <c r="D839" s="275"/>
      <c r="E839" s="296" t="s">
        <v>1522</v>
      </c>
      <c r="F839" s="312" t="str">
        <f>IF(E839="","",VLOOKUP(E839,'2 Pdc unico solo segmento A'!F$3:H$723,3,FALSE))</f>
        <v>Acquisti di servizi non sanitari</v>
      </c>
      <c r="G839" s="368"/>
      <c r="H839" s="412"/>
      <c r="I839" s="368"/>
      <c r="J839" s="275"/>
      <c r="K839" s="248"/>
    </row>
    <row r="840" spans="1:11" ht="25" customHeight="1" x14ac:dyDescent="0.35">
      <c r="A840" s="377" t="s">
        <v>22</v>
      </c>
      <c r="B840" s="296" t="s">
        <v>1523</v>
      </c>
      <c r="C840" s="378" t="s">
        <v>1524</v>
      </c>
      <c r="D840" s="275"/>
      <c r="E840" s="296" t="s">
        <v>1522</v>
      </c>
      <c r="F840" s="312" t="str">
        <f>IF(E840="","",VLOOKUP(E840,'2 Pdc unico solo segmento A'!F$3:H$723,3,FALSE))</f>
        <v>Acquisti di servizi non sanitari</v>
      </c>
      <c r="G840" s="368"/>
      <c r="H840" s="412"/>
      <c r="I840" s="368"/>
      <c r="J840" s="275"/>
      <c r="K840" s="248"/>
    </row>
    <row r="841" spans="1:11" ht="25" customHeight="1" x14ac:dyDescent="0.35">
      <c r="A841" s="377" t="s">
        <v>22</v>
      </c>
      <c r="B841" s="296" t="s">
        <v>1525</v>
      </c>
      <c r="C841" s="378" t="s">
        <v>1526</v>
      </c>
      <c r="D841" s="275"/>
      <c r="E841" s="296" t="s">
        <v>1522</v>
      </c>
      <c r="F841" s="312" t="str">
        <f>IF(E841="","",VLOOKUP(E841,'2 Pdc unico solo segmento A'!F$3:H$723,3,FALSE))</f>
        <v>Acquisti di servizi non sanitari</v>
      </c>
      <c r="G841" s="368"/>
      <c r="H841" s="412"/>
      <c r="I841" s="368"/>
      <c r="J841" s="275"/>
      <c r="K841" s="248"/>
    </row>
    <row r="842" spans="1:11" ht="25" customHeight="1" x14ac:dyDescent="0.35">
      <c r="A842" s="377" t="s">
        <v>22</v>
      </c>
      <c r="B842" s="296" t="s">
        <v>1527</v>
      </c>
      <c r="C842" s="378" t="s">
        <v>1528</v>
      </c>
      <c r="D842" s="275"/>
      <c r="E842" s="296" t="s">
        <v>1522</v>
      </c>
      <c r="F842" s="312" t="str">
        <f>IF(E842="","",VLOOKUP(E842,'2 Pdc unico solo segmento A'!F$3:H$723,3,FALSE))</f>
        <v>Acquisti di servizi non sanitari</v>
      </c>
      <c r="G842" s="368"/>
      <c r="H842" s="412"/>
      <c r="I842" s="368"/>
      <c r="J842" s="275"/>
      <c r="K842" s="248"/>
    </row>
    <row r="843" spans="1:11" ht="25" customHeight="1" x14ac:dyDescent="0.35">
      <c r="A843" s="375" t="s">
        <v>19</v>
      </c>
      <c r="B843" s="297" t="s">
        <v>1529</v>
      </c>
      <c r="C843" s="310" t="s">
        <v>1530</v>
      </c>
      <c r="D843" s="275"/>
      <c r="E843" s="295"/>
      <c r="F843" s="376" t="str">
        <f>IF(E843="","",VLOOKUP(E843,'2 Pdc unico solo segmento A'!F$3:H$723,3,FALSE))</f>
        <v/>
      </c>
      <c r="G843" s="368"/>
      <c r="H843" s="411"/>
      <c r="I843" s="368"/>
      <c r="J843" s="275"/>
      <c r="K843" s="248"/>
    </row>
    <row r="844" spans="1:11" ht="25" customHeight="1" x14ac:dyDescent="0.35">
      <c r="A844" s="377" t="s">
        <v>22</v>
      </c>
      <c r="B844" s="296" t="s">
        <v>1531</v>
      </c>
      <c r="C844" s="378" t="s">
        <v>1532</v>
      </c>
      <c r="D844" s="275"/>
      <c r="E844" s="296" t="s">
        <v>1522</v>
      </c>
      <c r="F844" s="312" t="str">
        <f>IF(E844="","",VLOOKUP(E844,'2 Pdc unico solo segmento A'!F$3:H$723,3,FALSE))</f>
        <v>Acquisti di servizi non sanitari</v>
      </c>
      <c r="G844" s="368"/>
      <c r="H844" s="412"/>
      <c r="I844" s="368"/>
      <c r="J844" s="275"/>
      <c r="K844" s="248"/>
    </row>
    <row r="845" spans="1:11" ht="25" customHeight="1" x14ac:dyDescent="0.35">
      <c r="A845" s="377" t="s">
        <v>22</v>
      </c>
      <c r="B845" s="296" t="s">
        <v>1533</v>
      </c>
      <c r="C845" s="378" t="s">
        <v>1534</v>
      </c>
      <c r="D845" s="275"/>
      <c r="E845" s="296" t="s">
        <v>1522</v>
      </c>
      <c r="F845" s="312" t="str">
        <f>IF(E845="","",VLOOKUP(E845,'2 Pdc unico solo segmento A'!F$3:H$723,3,FALSE))</f>
        <v>Acquisti di servizi non sanitari</v>
      </c>
      <c r="G845" s="368"/>
      <c r="H845" s="412"/>
      <c r="I845" s="368"/>
      <c r="J845" s="275"/>
      <c r="K845" s="248"/>
    </row>
    <row r="846" spans="1:11" ht="25" customHeight="1" x14ac:dyDescent="0.35">
      <c r="A846" s="377" t="s">
        <v>22</v>
      </c>
      <c r="B846" s="296" t="s">
        <v>1535</v>
      </c>
      <c r="C846" s="378" t="s">
        <v>1536</v>
      </c>
      <c r="D846" s="275"/>
      <c r="E846" s="296" t="s">
        <v>1522</v>
      </c>
      <c r="F846" s="312" t="str">
        <f>IF(E846="","",VLOOKUP(E846,'2 Pdc unico solo segmento A'!F$3:H$723,3,FALSE))</f>
        <v>Acquisti di servizi non sanitari</v>
      </c>
      <c r="G846" s="368"/>
      <c r="H846" s="412"/>
      <c r="I846" s="368"/>
      <c r="J846" s="275"/>
      <c r="K846" s="248"/>
    </row>
    <row r="847" spans="1:11" ht="25" customHeight="1" x14ac:dyDescent="0.35">
      <c r="A847" s="377" t="s">
        <v>22</v>
      </c>
      <c r="B847" s="296" t="s">
        <v>1537</v>
      </c>
      <c r="C847" s="378" t="s">
        <v>1538</v>
      </c>
      <c r="D847" s="275"/>
      <c r="E847" s="296" t="s">
        <v>1522</v>
      </c>
      <c r="F847" s="312" t="str">
        <f>IF(E847="","",VLOOKUP(E847,'2 Pdc unico solo segmento A'!F$3:H$723,3,FALSE))</f>
        <v>Acquisti di servizi non sanitari</v>
      </c>
      <c r="G847" s="368"/>
      <c r="H847" s="412"/>
      <c r="I847" s="368"/>
      <c r="J847" s="275"/>
      <c r="K847" s="248"/>
    </row>
    <row r="848" spans="1:11" ht="25" customHeight="1" x14ac:dyDescent="0.35">
      <c r="A848" s="377" t="s">
        <v>22</v>
      </c>
      <c r="B848" s="296" t="s">
        <v>1539</v>
      </c>
      <c r="C848" s="378" t="s">
        <v>1540</v>
      </c>
      <c r="D848" s="275"/>
      <c r="E848" s="296" t="s">
        <v>1522</v>
      </c>
      <c r="F848" s="312" t="str">
        <f>IF(E848="","",VLOOKUP(E848,'2 Pdc unico solo segmento A'!F$3:H$723,3,FALSE))</f>
        <v>Acquisti di servizi non sanitari</v>
      </c>
      <c r="G848" s="368"/>
      <c r="H848" s="412"/>
      <c r="I848" s="368"/>
      <c r="J848" s="275"/>
      <c r="K848" s="248"/>
    </row>
    <row r="849" spans="1:11" ht="25" customHeight="1" x14ac:dyDescent="0.35">
      <c r="A849" s="375" t="s">
        <v>19</v>
      </c>
      <c r="B849" s="295" t="s">
        <v>1541</v>
      </c>
      <c r="C849" s="310" t="s">
        <v>1542</v>
      </c>
      <c r="D849" s="275"/>
      <c r="E849" s="295"/>
      <c r="F849" s="376" t="str">
        <f>IF(E849="","",VLOOKUP(E849,'2 Pdc unico solo segmento A'!F$3:H$723,3,FALSE))</f>
        <v/>
      </c>
      <c r="G849" s="368"/>
      <c r="H849" s="411"/>
      <c r="I849" s="368"/>
      <c r="J849" s="275"/>
      <c r="K849" s="248"/>
    </row>
    <row r="850" spans="1:11" ht="25" customHeight="1" x14ac:dyDescent="0.35">
      <c r="A850" s="377" t="s">
        <v>22</v>
      </c>
      <c r="B850" s="296" t="s">
        <v>1543</v>
      </c>
      <c r="C850" s="378" t="s">
        <v>1544</v>
      </c>
      <c r="D850" s="275"/>
      <c r="E850" s="296" t="s">
        <v>1522</v>
      </c>
      <c r="F850" s="312" t="str">
        <f>IF(E850="","",VLOOKUP(E850,'2 Pdc unico solo segmento A'!F$3:H$723,3,FALSE))</f>
        <v>Acquisti di servizi non sanitari</v>
      </c>
      <c r="G850" s="368"/>
      <c r="H850" s="412"/>
      <c r="I850" s="368"/>
      <c r="J850" s="275"/>
      <c r="K850" s="248"/>
    </row>
    <row r="851" spans="1:11" ht="25" customHeight="1" x14ac:dyDescent="0.35">
      <c r="A851" s="375" t="s">
        <v>19</v>
      </c>
      <c r="B851" s="295" t="s">
        <v>1545</v>
      </c>
      <c r="C851" s="310" t="s">
        <v>1546</v>
      </c>
      <c r="D851" s="275"/>
      <c r="E851" s="295"/>
      <c r="F851" s="376" t="str">
        <f>IF(E851="","",VLOOKUP(E851,'2 Pdc unico solo segmento A'!F$3:H$723,3,FALSE))</f>
        <v/>
      </c>
      <c r="G851" s="368"/>
      <c r="H851" s="411"/>
      <c r="I851" s="368"/>
      <c r="J851" s="275"/>
      <c r="K851" s="248"/>
    </row>
    <row r="852" spans="1:11" ht="25" customHeight="1" x14ac:dyDescent="0.35">
      <c r="A852" s="377" t="s">
        <v>22</v>
      </c>
      <c r="B852" s="296" t="s">
        <v>1547</v>
      </c>
      <c r="C852" s="378" t="s">
        <v>1548</v>
      </c>
      <c r="D852" s="275"/>
      <c r="E852" s="296" t="s">
        <v>1522</v>
      </c>
      <c r="F852" s="312" t="str">
        <f>IF(E852="","",VLOOKUP(E852,'2 Pdc unico solo segmento A'!F$3:H$723,3,FALSE))</f>
        <v>Acquisti di servizi non sanitari</v>
      </c>
      <c r="G852" s="368"/>
      <c r="H852" s="412"/>
      <c r="I852" s="368"/>
      <c r="J852" s="275"/>
      <c r="K852" s="248"/>
    </row>
    <row r="853" spans="1:11" ht="25" customHeight="1" x14ac:dyDescent="0.35">
      <c r="A853" s="377" t="s">
        <v>22</v>
      </c>
      <c r="B853" s="296" t="s">
        <v>1549</v>
      </c>
      <c r="C853" s="378" t="s">
        <v>1550</v>
      </c>
      <c r="D853" s="275"/>
      <c r="E853" s="296" t="s">
        <v>1522</v>
      </c>
      <c r="F853" s="312" t="str">
        <f>IF(E853="","",VLOOKUP(E853,'2 Pdc unico solo segmento A'!F$3:H$723,3,FALSE))</f>
        <v>Acquisti di servizi non sanitari</v>
      </c>
      <c r="G853" s="368"/>
      <c r="H853" s="412"/>
      <c r="I853" s="368"/>
      <c r="J853" s="275"/>
      <c r="K853" s="248"/>
    </row>
    <row r="854" spans="1:11" ht="25" customHeight="1" x14ac:dyDescent="0.35">
      <c r="A854" s="375" t="s">
        <v>19</v>
      </c>
      <c r="B854" s="295" t="s">
        <v>1551</v>
      </c>
      <c r="C854" s="310" t="s">
        <v>1552</v>
      </c>
      <c r="D854" s="275"/>
      <c r="E854" s="295"/>
      <c r="F854" s="376" t="str">
        <f>IF(E854="","",VLOOKUP(E854,'2 Pdc unico solo segmento A'!F$3:H$723,3,FALSE))</f>
        <v/>
      </c>
      <c r="G854" s="368"/>
      <c r="H854" s="411"/>
      <c r="I854" s="368"/>
      <c r="J854" s="275"/>
      <c r="K854" s="248"/>
    </row>
    <row r="855" spans="1:11" ht="25" customHeight="1" x14ac:dyDescent="0.35">
      <c r="A855" s="377" t="s">
        <v>22</v>
      </c>
      <c r="B855" s="296" t="s">
        <v>1553</v>
      </c>
      <c r="C855" s="378" t="s">
        <v>1554</v>
      </c>
      <c r="D855" s="275"/>
      <c r="E855" s="296" t="s">
        <v>1522</v>
      </c>
      <c r="F855" s="312" t="str">
        <f>IF(E855="","",VLOOKUP(E855,'2 Pdc unico solo segmento A'!F$3:H$723,3,FALSE))</f>
        <v>Acquisti di servizi non sanitari</v>
      </c>
      <c r="G855" s="368"/>
      <c r="H855" s="412"/>
      <c r="I855" s="368"/>
      <c r="J855" s="275"/>
      <c r="K855" s="248"/>
    </row>
    <row r="856" spans="1:11" ht="25" customHeight="1" x14ac:dyDescent="0.35">
      <c r="A856" s="377" t="s">
        <v>22</v>
      </c>
      <c r="B856" s="296" t="s">
        <v>1555</v>
      </c>
      <c r="C856" s="378" t="s">
        <v>1556</v>
      </c>
      <c r="D856" s="275"/>
      <c r="E856" s="296" t="s">
        <v>1522</v>
      </c>
      <c r="F856" s="312" t="str">
        <f>IF(E856="","",VLOOKUP(E856,'2 Pdc unico solo segmento A'!F$3:H$723,3,FALSE))</f>
        <v>Acquisti di servizi non sanitari</v>
      </c>
      <c r="G856" s="368"/>
      <c r="H856" s="412"/>
      <c r="I856" s="368"/>
      <c r="J856" s="275"/>
      <c r="K856" s="248"/>
    </row>
    <row r="857" spans="1:11" ht="25" customHeight="1" x14ac:dyDescent="0.35">
      <c r="A857" s="377" t="s">
        <v>22</v>
      </c>
      <c r="B857" s="296" t="s">
        <v>681</v>
      </c>
      <c r="C857" s="378" t="s">
        <v>1557</v>
      </c>
      <c r="D857" s="275"/>
      <c r="E857" s="296" t="s">
        <v>1522</v>
      </c>
      <c r="F857" s="312" t="str">
        <f>IF(E857="","",VLOOKUP(E857,'2 Pdc unico solo segmento A'!F$3:H$723,3,FALSE))</f>
        <v>Acquisti di servizi non sanitari</v>
      </c>
      <c r="G857" s="368"/>
      <c r="H857" s="412"/>
      <c r="I857" s="368"/>
      <c r="J857" s="275"/>
      <c r="K857" s="248"/>
    </row>
    <row r="858" spans="1:11" ht="25" customHeight="1" x14ac:dyDescent="0.35">
      <c r="A858" s="377" t="s">
        <v>22</v>
      </c>
      <c r="B858" s="296" t="s">
        <v>1558</v>
      </c>
      <c r="C858" s="378" t="s">
        <v>1559</v>
      </c>
      <c r="D858" s="275"/>
      <c r="E858" s="296" t="s">
        <v>1522</v>
      </c>
      <c r="F858" s="312" t="str">
        <f>IF(E858="","",VLOOKUP(E858,'2 Pdc unico solo segmento A'!F$3:H$723,3,FALSE))</f>
        <v>Acquisti di servizi non sanitari</v>
      </c>
      <c r="G858" s="368"/>
      <c r="H858" s="412"/>
      <c r="I858" s="368"/>
      <c r="J858" s="275"/>
      <c r="K858" s="248"/>
    </row>
    <row r="859" spans="1:11" ht="25" customHeight="1" x14ac:dyDescent="0.35">
      <c r="A859" s="377" t="s">
        <v>22</v>
      </c>
      <c r="B859" s="296" t="s">
        <v>1560</v>
      </c>
      <c r="C859" s="378" t="s">
        <v>1561</v>
      </c>
      <c r="D859" s="275"/>
      <c r="E859" s="296" t="s">
        <v>1522</v>
      </c>
      <c r="F859" s="312" t="str">
        <f>IF(E859="","",VLOOKUP(E859,'2 Pdc unico solo segmento A'!F$3:H$723,3,FALSE))</f>
        <v>Acquisti di servizi non sanitari</v>
      </c>
      <c r="G859" s="368"/>
      <c r="H859" s="412"/>
      <c r="I859" s="368"/>
      <c r="J859" s="275"/>
      <c r="K859" s="248"/>
    </row>
    <row r="860" spans="1:11" ht="25" customHeight="1" x14ac:dyDescent="0.35">
      <c r="A860" s="377" t="s">
        <v>22</v>
      </c>
      <c r="B860" s="296" t="s">
        <v>1562</v>
      </c>
      <c r="C860" s="378" t="s">
        <v>1563</v>
      </c>
      <c r="D860" s="275"/>
      <c r="E860" s="296" t="s">
        <v>1522</v>
      </c>
      <c r="F860" s="312" t="str">
        <f>IF(E860="","",VLOOKUP(E860,'2 Pdc unico solo segmento A'!F$3:H$723,3,FALSE))</f>
        <v>Acquisti di servizi non sanitari</v>
      </c>
      <c r="G860" s="368"/>
      <c r="H860" s="412"/>
      <c r="I860" s="368"/>
      <c r="J860" s="275"/>
      <c r="K860" s="248"/>
    </row>
    <row r="861" spans="1:11" ht="25" customHeight="1" x14ac:dyDescent="0.35">
      <c r="A861" s="377" t="s">
        <v>22</v>
      </c>
      <c r="B861" s="296" t="s">
        <v>1564</v>
      </c>
      <c r="C861" s="378" t="s">
        <v>1565</v>
      </c>
      <c r="D861" s="275"/>
      <c r="E861" s="296" t="s">
        <v>1522</v>
      </c>
      <c r="F861" s="312" t="str">
        <f>IF(E861="","",VLOOKUP(E861,'2 Pdc unico solo segmento A'!F$3:H$723,3,FALSE))</f>
        <v>Acquisti di servizi non sanitari</v>
      </c>
      <c r="G861" s="368"/>
      <c r="H861" s="412"/>
      <c r="I861" s="368"/>
      <c r="J861" s="275"/>
      <c r="K861" s="248"/>
    </row>
    <row r="862" spans="1:11" ht="25" customHeight="1" x14ac:dyDescent="0.35">
      <c r="A862" s="377" t="s">
        <v>22</v>
      </c>
      <c r="B862" s="296" t="s">
        <v>1566</v>
      </c>
      <c r="C862" s="378" t="s">
        <v>1567</v>
      </c>
      <c r="D862" s="275"/>
      <c r="E862" s="296" t="s">
        <v>1522</v>
      </c>
      <c r="F862" s="312" t="str">
        <f>IF(E862="","",VLOOKUP(E862,'2 Pdc unico solo segmento A'!F$3:H$723,3,FALSE))</f>
        <v>Acquisti di servizi non sanitari</v>
      </c>
      <c r="G862" s="368"/>
      <c r="H862" s="412"/>
      <c r="I862" s="368"/>
      <c r="J862" s="275"/>
      <c r="K862" s="248"/>
    </row>
    <row r="863" spans="1:11" ht="25" customHeight="1" x14ac:dyDescent="0.35">
      <c r="A863" s="375" t="s">
        <v>19</v>
      </c>
      <c r="B863" s="295" t="s">
        <v>1568</v>
      </c>
      <c r="C863" s="310" t="s">
        <v>1569</v>
      </c>
      <c r="D863" s="275"/>
      <c r="E863" s="295"/>
      <c r="F863" s="376" t="str">
        <f>IF(E863="","",VLOOKUP(E863,'2 Pdc unico solo segmento A'!F$3:H$723,3,FALSE))</f>
        <v/>
      </c>
      <c r="G863" s="368"/>
      <c r="H863" s="411"/>
      <c r="I863" s="368"/>
      <c r="J863" s="275"/>
      <c r="K863" s="248"/>
    </row>
    <row r="864" spans="1:11" ht="25" customHeight="1" x14ac:dyDescent="0.35">
      <c r="A864" s="377" t="s">
        <v>22</v>
      </c>
      <c r="B864" s="296" t="s">
        <v>1570</v>
      </c>
      <c r="C864" s="378" t="s">
        <v>1571</v>
      </c>
      <c r="D864" s="275"/>
      <c r="E864" s="296" t="s">
        <v>1572</v>
      </c>
      <c r="F864" s="312" t="str">
        <f>IF(E864="","",VLOOKUP(E864,'2 Pdc unico solo segmento A'!F$3:H$723,3,FALSE))</f>
        <v>Costi per concessioni, diritti reali di godimento e servitù onerose</v>
      </c>
      <c r="G864" s="368"/>
      <c r="H864" s="412"/>
      <c r="I864" s="368"/>
      <c r="J864" s="275"/>
      <c r="K864" s="248"/>
    </row>
    <row r="865" spans="1:11" ht="25" customHeight="1" x14ac:dyDescent="0.35">
      <c r="A865" s="377" t="s">
        <v>22</v>
      </c>
      <c r="B865" s="296" t="s">
        <v>1573</v>
      </c>
      <c r="C865" s="378" t="s">
        <v>1574</v>
      </c>
      <c r="D865" s="275"/>
      <c r="E865" s="296" t="s">
        <v>1572</v>
      </c>
      <c r="F865" s="312" t="str">
        <f>IF(E865="","",VLOOKUP(E865,'2 Pdc unico solo segmento A'!F$3:H$723,3,FALSE))</f>
        <v>Costi per concessioni, diritti reali di godimento e servitù onerose</v>
      </c>
      <c r="G865" s="368"/>
      <c r="H865" s="412"/>
      <c r="I865" s="368"/>
      <c r="J865" s="275"/>
      <c r="K865" s="248"/>
    </row>
    <row r="866" spans="1:11" ht="25" customHeight="1" x14ac:dyDescent="0.35">
      <c r="A866" s="377" t="s">
        <v>22</v>
      </c>
      <c r="B866" s="296" t="s">
        <v>1575</v>
      </c>
      <c r="C866" s="378" t="s">
        <v>1576</v>
      </c>
      <c r="D866" s="275"/>
      <c r="E866" s="296" t="s">
        <v>1572</v>
      </c>
      <c r="F866" s="312" t="str">
        <f>IF(E866="","",VLOOKUP(E866,'2 Pdc unico solo segmento A'!F$3:H$723,3,FALSE))</f>
        <v>Costi per concessioni, diritti reali di godimento e servitù onerose</v>
      </c>
      <c r="G866" s="368"/>
      <c r="H866" s="412"/>
      <c r="I866" s="368"/>
      <c r="J866" s="275"/>
      <c r="K866" s="248"/>
    </row>
    <row r="867" spans="1:11" ht="25" customHeight="1" x14ac:dyDescent="0.35">
      <c r="A867" s="375" t="s">
        <v>19</v>
      </c>
      <c r="B867" s="295" t="s">
        <v>1577</v>
      </c>
      <c r="C867" s="310" t="s">
        <v>1578</v>
      </c>
      <c r="D867" s="275"/>
      <c r="E867" s="295"/>
      <c r="F867" s="376" t="str">
        <f>IF(E867="","",VLOOKUP(E867,'2 Pdc unico solo segmento A'!F$3:H$723,3,FALSE))</f>
        <v/>
      </c>
      <c r="G867" s="368"/>
      <c r="H867" s="411"/>
      <c r="I867" s="368"/>
      <c r="J867" s="275"/>
      <c r="K867" s="248"/>
    </row>
    <row r="868" spans="1:11" ht="25" customHeight="1" x14ac:dyDescent="0.35">
      <c r="A868" s="377" t="s">
        <v>22</v>
      </c>
      <c r="B868" s="296" t="s">
        <v>1579</v>
      </c>
      <c r="C868" s="378" t="s">
        <v>1580</v>
      </c>
      <c r="D868" s="275"/>
      <c r="E868" s="296" t="s">
        <v>1522</v>
      </c>
      <c r="F868" s="312" t="str">
        <f>IF(E868="","",VLOOKUP(E868,'2 Pdc unico solo segmento A'!F$3:H$723,3,FALSE))</f>
        <v>Acquisti di servizi non sanitari</v>
      </c>
      <c r="G868" s="368"/>
      <c r="H868" s="412"/>
      <c r="I868" s="368"/>
      <c r="J868" s="275"/>
      <c r="K868" s="248"/>
    </row>
    <row r="869" spans="1:11" ht="25" customHeight="1" x14ac:dyDescent="0.35">
      <c r="A869" s="377" t="s">
        <v>22</v>
      </c>
      <c r="B869" s="296" t="s">
        <v>1581</v>
      </c>
      <c r="C869" s="378" t="s">
        <v>1582</v>
      </c>
      <c r="D869" s="275"/>
      <c r="E869" s="296" t="s">
        <v>1522</v>
      </c>
      <c r="F869" s="312" t="str">
        <f>IF(E869="","",VLOOKUP(E869,'2 Pdc unico solo segmento A'!F$3:H$723,3,FALSE))</f>
        <v>Acquisti di servizi non sanitari</v>
      </c>
      <c r="G869" s="368"/>
      <c r="H869" s="412"/>
      <c r="I869" s="368"/>
      <c r="J869" s="275"/>
      <c r="K869" s="248"/>
    </row>
    <row r="870" spans="1:11" ht="25" customHeight="1" x14ac:dyDescent="0.35">
      <c r="A870" s="377" t="s">
        <v>22</v>
      </c>
      <c r="B870" s="296" t="s">
        <v>1583</v>
      </c>
      <c r="C870" s="378" t="s">
        <v>1584</v>
      </c>
      <c r="D870" s="275"/>
      <c r="E870" s="296" t="s">
        <v>1522</v>
      </c>
      <c r="F870" s="312" t="str">
        <f>IF(E870="","",VLOOKUP(E870,'2 Pdc unico solo segmento A'!F$3:H$723,3,FALSE))</f>
        <v>Acquisti di servizi non sanitari</v>
      </c>
      <c r="G870" s="368"/>
      <c r="H870" s="412"/>
      <c r="I870" s="368"/>
      <c r="J870" s="275"/>
      <c r="K870" s="248"/>
    </row>
    <row r="871" spans="1:11" ht="25" customHeight="1" x14ac:dyDescent="0.35">
      <c r="A871" s="377" t="s">
        <v>22</v>
      </c>
      <c r="B871" s="296" t="s">
        <v>1585</v>
      </c>
      <c r="C871" s="378" t="s">
        <v>1586</v>
      </c>
      <c r="D871" s="275"/>
      <c r="E871" s="296" t="s">
        <v>1522</v>
      </c>
      <c r="F871" s="312" t="str">
        <f>IF(E871="","",VLOOKUP(E871,'2 Pdc unico solo segmento A'!F$3:H$723,3,FALSE))</f>
        <v>Acquisti di servizi non sanitari</v>
      </c>
      <c r="G871" s="368"/>
      <c r="H871" s="412"/>
      <c r="I871" s="368"/>
      <c r="J871" s="275"/>
      <c r="K871" s="248"/>
    </row>
    <row r="872" spans="1:11" ht="25" customHeight="1" x14ac:dyDescent="0.35">
      <c r="A872" s="377" t="s">
        <v>22</v>
      </c>
      <c r="B872" s="296" t="s">
        <v>1587</v>
      </c>
      <c r="C872" s="378" t="s">
        <v>1588</v>
      </c>
      <c r="D872" s="275"/>
      <c r="E872" s="296" t="s">
        <v>1522</v>
      </c>
      <c r="F872" s="312" t="str">
        <f>IF(E872="","",VLOOKUP(E872,'2 Pdc unico solo segmento A'!F$3:H$723,3,FALSE))</f>
        <v>Acquisti di servizi non sanitari</v>
      </c>
      <c r="G872" s="368"/>
      <c r="H872" s="412"/>
      <c r="I872" s="368"/>
      <c r="J872" s="275"/>
      <c r="K872" s="248"/>
    </row>
    <row r="873" spans="1:11" ht="25" customHeight="1" x14ac:dyDescent="0.35">
      <c r="A873" s="377" t="s">
        <v>22</v>
      </c>
      <c r="B873" s="296" t="s">
        <v>1589</v>
      </c>
      <c r="C873" s="378" t="s">
        <v>1590</v>
      </c>
      <c r="D873" s="275"/>
      <c r="E873" s="296" t="s">
        <v>1522</v>
      </c>
      <c r="F873" s="312" t="str">
        <f>IF(E873="","",VLOOKUP(E873,'2 Pdc unico solo segmento A'!F$3:H$723,3,FALSE))</f>
        <v>Acquisti di servizi non sanitari</v>
      </c>
      <c r="G873" s="368"/>
      <c r="H873" s="412"/>
      <c r="I873" s="368"/>
      <c r="J873" s="275"/>
      <c r="K873" s="248"/>
    </row>
    <row r="874" spans="1:11" ht="25" customHeight="1" x14ac:dyDescent="0.35">
      <c r="A874" s="377" t="s">
        <v>22</v>
      </c>
      <c r="B874" s="296" t="s">
        <v>1591</v>
      </c>
      <c r="C874" s="378" t="s">
        <v>1592</v>
      </c>
      <c r="D874" s="275"/>
      <c r="E874" s="296" t="s">
        <v>1522</v>
      </c>
      <c r="F874" s="312" t="str">
        <f>IF(E874="","",VLOOKUP(E874,'2 Pdc unico solo segmento A'!F$3:H$723,3,FALSE))</f>
        <v>Acquisti di servizi non sanitari</v>
      </c>
      <c r="G874" s="368"/>
      <c r="H874" s="412"/>
      <c r="I874" s="368"/>
      <c r="J874" s="275"/>
      <c r="K874" s="248"/>
    </row>
    <row r="875" spans="1:11" ht="25" customHeight="1" x14ac:dyDescent="0.35">
      <c r="A875" s="377" t="s">
        <v>22</v>
      </c>
      <c r="B875" s="296" t="s">
        <v>1593</v>
      </c>
      <c r="C875" s="378" t="s">
        <v>1594</v>
      </c>
      <c r="D875" s="275"/>
      <c r="E875" s="296" t="s">
        <v>1522</v>
      </c>
      <c r="F875" s="312" t="str">
        <f>IF(E875="","",VLOOKUP(E875,'2 Pdc unico solo segmento A'!F$3:H$723,3,FALSE))</f>
        <v>Acquisti di servizi non sanitari</v>
      </c>
      <c r="G875" s="368"/>
      <c r="H875" s="412"/>
      <c r="I875" s="368"/>
      <c r="J875" s="275"/>
      <c r="K875" s="248"/>
    </row>
    <row r="876" spans="1:11" ht="25" customHeight="1" x14ac:dyDescent="0.35">
      <c r="A876" s="377" t="s">
        <v>22</v>
      </c>
      <c r="B876" s="296" t="s">
        <v>1595</v>
      </c>
      <c r="C876" s="378" t="s">
        <v>1596</v>
      </c>
      <c r="D876" s="275"/>
      <c r="E876" s="296" t="s">
        <v>1522</v>
      </c>
      <c r="F876" s="312" t="str">
        <f>IF(E876="","",VLOOKUP(E876,'2 Pdc unico solo segmento A'!F$3:H$723,3,FALSE))</f>
        <v>Acquisti di servizi non sanitari</v>
      </c>
      <c r="G876" s="368"/>
      <c r="H876" s="412"/>
      <c r="I876" s="368"/>
      <c r="J876" s="275"/>
      <c r="K876" s="248"/>
    </row>
    <row r="877" spans="1:11" ht="25" customHeight="1" x14ac:dyDescent="0.35">
      <c r="A877" s="377" t="s">
        <v>22</v>
      </c>
      <c r="B877" s="296" t="s">
        <v>1597</v>
      </c>
      <c r="C877" s="378" t="s">
        <v>1598</v>
      </c>
      <c r="D877" s="275"/>
      <c r="E877" s="296" t="s">
        <v>1522</v>
      </c>
      <c r="F877" s="312" t="str">
        <f>IF(E877="","",VLOOKUP(E877,'2 Pdc unico solo segmento A'!F$3:H$723,3,FALSE))</f>
        <v>Acquisti di servizi non sanitari</v>
      </c>
      <c r="G877" s="368"/>
      <c r="H877" s="412"/>
      <c r="I877" s="368"/>
      <c r="J877" s="275"/>
      <c r="K877" s="248"/>
    </row>
    <row r="878" spans="1:11" ht="25" customHeight="1" x14ac:dyDescent="0.35">
      <c r="A878" s="377" t="s">
        <v>22</v>
      </c>
      <c r="B878" s="296" t="s">
        <v>1599</v>
      </c>
      <c r="C878" s="378" t="s">
        <v>1600</v>
      </c>
      <c r="D878" s="275"/>
      <c r="E878" s="296" t="s">
        <v>1522</v>
      </c>
      <c r="F878" s="312" t="str">
        <f>IF(E878="","",VLOOKUP(E878,'2 Pdc unico solo segmento A'!F$3:H$723,3,FALSE))</f>
        <v>Acquisti di servizi non sanitari</v>
      </c>
      <c r="G878" s="368"/>
      <c r="H878" s="412"/>
      <c r="I878" s="368"/>
      <c r="J878" s="275"/>
      <c r="K878" s="248"/>
    </row>
    <row r="879" spans="1:11" ht="25" customHeight="1" x14ac:dyDescent="0.35">
      <c r="A879" s="375" t="s">
        <v>19</v>
      </c>
      <c r="B879" s="295" t="s">
        <v>697</v>
      </c>
      <c r="C879" s="310" t="s">
        <v>1601</v>
      </c>
      <c r="D879" s="275"/>
      <c r="E879" s="295"/>
      <c r="F879" s="376" t="str">
        <f>IF(E879="","",VLOOKUP(E879,'2 Pdc unico solo segmento A'!F$3:H$723,3,FALSE))</f>
        <v/>
      </c>
      <c r="G879" s="368"/>
      <c r="H879" s="411"/>
      <c r="I879" s="368"/>
      <c r="J879" s="275"/>
      <c r="K879" s="248"/>
    </row>
    <row r="880" spans="1:11" ht="25" customHeight="1" x14ac:dyDescent="0.35">
      <c r="A880" s="377" t="s">
        <v>22</v>
      </c>
      <c r="B880" s="296" t="s">
        <v>1602</v>
      </c>
      <c r="C880" s="378" t="s">
        <v>1603</v>
      </c>
      <c r="D880" s="275"/>
      <c r="E880" s="296" t="s">
        <v>1522</v>
      </c>
      <c r="F880" s="312" t="str">
        <f>IF(E880="","",VLOOKUP(E880,'2 Pdc unico solo segmento A'!F$3:H$723,3,FALSE))</f>
        <v>Acquisti di servizi non sanitari</v>
      </c>
      <c r="G880" s="368"/>
      <c r="H880" s="412"/>
      <c r="I880" s="368"/>
      <c r="J880" s="275"/>
      <c r="K880" s="248"/>
    </row>
    <row r="881" spans="1:11" ht="25" customHeight="1" x14ac:dyDescent="0.35">
      <c r="A881" s="377" t="s">
        <v>22</v>
      </c>
      <c r="B881" s="296" t="s">
        <v>1604</v>
      </c>
      <c r="C881" s="378" t="s">
        <v>1605</v>
      </c>
      <c r="D881" s="275"/>
      <c r="E881" s="296" t="s">
        <v>1522</v>
      </c>
      <c r="F881" s="312" t="str">
        <f>IF(E881="","",VLOOKUP(E881,'2 Pdc unico solo segmento A'!F$3:H$723,3,FALSE))</f>
        <v>Acquisti di servizi non sanitari</v>
      </c>
      <c r="G881" s="368"/>
      <c r="H881" s="412"/>
      <c r="I881" s="368"/>
      <c r="J881" s="275"/>
      <c r="K881" s="248"/>
    </row>
    <row r="882" spans="1:11" ht="25" customHeight="1" x14ac:dyDescent="0.35">
      <c r="A882" s="377" t="s">
        <v>22</v>
      </c>
      <c r="B882" s="296" t="s">
        <v>1606</v>
      </c>
      <c r="C882" s="378" t="s">
        <v>1607</v>
      </c>
      <c r="D882" s="275"/>
      <c r="E882" s="296" t="s">
        <v>1522</v>
      </c>
      <c r="F882" s="312" t="str">
        <f>IF(E882="","",VLOOKUP(E882,'2 Pdc unico solo segmento A'!F$3:H$723,3,FALSE))</f>
        <v>Acquisti di servizi non sanitari</v>
      </c>
      <c r="G882" s="368"/>
      <c r="H882" s="412"/>
      <c r="I882" s="368"/>
      <c r="J882" s="275"/>
      <c r="K882" s="248"/>
    </row>
    <row r="883" spans="1:11" ht="25" customHeight="1" x14ac:dyDescent="0.35">
      <c r="A883" s="375" t="s">
        <v>19</v>
      </c>
      <c r="B883" s="295" t="s">
        <v>1608</v>
      </c>
      <c r="C883" s="310" t="s">
        <v>1609</v>
      </c>
      <c r="D883" s="275"/>
      <c r="E883" s="295"/>
      <c r="F883" s="376" t="str">
        <f>IF(E883="","",VLOOKUP(E883,'2 Pdc unico solo segmento A'!F$3:H$723,3,FALSE))</f>
        <v/>
      </c>
      <c r="G883" s="368"/>
      <c r="H883" s="411"/>
      <c r="I883" s="368"/>
      <c r="J883" s="275"/>
      <c r="K883" s="248"/>
    </row>
    <row r="884" spans="1:11" ht="25" customHeight="1" x14ac:dyDescent="0.35">
      <c r="A884" s="377" t="s">
        <v>22</v>
      </c>
      <c r="B884" s="296" t="s">
        <v>1610</v>
      </c>
      <c r="C884" s="378" t="s">
        <v>1611</v>
      </c>
      <c r="D884" s="275"/>
      <c r="E884" s="296" t="s">
        <v>1522</v>
      </c>
      <c r="F884" s="312" t="str">
        <f>IF(E884="","",VLOOKUP(E884,'2 Pdc unico solo segmento A'!F$3:H$723,3,FALSE))</f>
        <v>Acquisti di servizi non sanitari</v>
      </c>
      <c r="G884" s="368"/>
      <c r="H884" s="412"/>
      <c r="I884" s="368"/>
      <c r="J884" s="275"/>
      <c r="K884" s="248"/>
    </row>
    <row r="885" spans="1:11" ht="25" customHeight="1" x14ac:dyDescent="0.35">
      <c r="A885" s="377" t="s">
        <v>22</v>
      </c>
      <c r="B885" s="296" t="s">
        <v>1612</v>
      </c>
      <c r="C885" s="378" t="s">
        <v>1613</v>
      </c>
      <c r="D885" s="275"/>
      <c r="E885" s="296" t="s">
        <v>1522</v>
      </c>
      <c r="F885" s="312" t="str">
        <f>IF(E885="","",VLOOKUP(E885,'2 Pdc unico solo segmento A'!F$3:H$723,3,FALSE))</f>
        <v>Acquisti di servizi non sanitari</v>
      </c>
      <c r="G885" s="368"/>
      <c r="H885" s="412"/>
      <c r="I885" s="368"/>
      <c r="J885" s="275"/>
      <c r="K885" s="248"/>
    </row>
    <row r="886" spans="1:11" ht="25" customHeight="1" x14ac:dyDescent="0.35">
      <c r="A886" s="377" t="s">
        <v>22</v>
      </c>
      <c r="B886" s="296" t="s">
        <v>1614</v>
      </c>
      <c r="C886" s="378" t="s">
        <v>1615</v>
      </c>
      <c r="D886" s="275"/>
      <c r="E886" s="296" t="s">
        <v>1616</v>
      </c>
      <c r="F886" s="312" t="str">
        <f>IF(E886="","",VLOOKUP(E886,'2 Pdc unico solo segmento A'!F$3:H$723,3,FALSE))</f>
        <v>Acquisti di servizi sanitari</v>
      </c>
      <c r="G886" s="368"/>
      <c r="H886" s="412"/>
      <c r="I886" s="368"/>
      <c r="J886" s="275"/>
      <c r="K886" s="248"/>
    </row>
    <row r="887" spans="1:11" ht="25" customHeight="1" x14ac:dyDescent="0.35">
      <c r="A887" s="377" t="s">
        <v>22</v>
      </c>
      <c r="B887" s="296" t="s">
        <v>1617</v>
      </c>
      <c r="C887" s="378" t="s">
        <v>1618</v>
      </c>
      <c r="D887" s="275"/>
      <c r="E887" s="296" t="s">
        <v>1522</v>
      </c>
      <c r="F887" s="312" t="str">
        <f>IF(E887="","",VLOOKUP(E887,'2 Pdc unico solo segmento A'!F$3:H$723,3,FALSE))</f>
        <v>Acquisti di servizi non sanitari</v>
      </c>
      <c r="G887" s="368"/>
      <c r="H887" s="412"/>
      <c r="I887" s="368"/>
      <c r="J887" s="275"/>
      <c r="K887" s="248"/>
    </row>
    <row r="888" spans="1:11" ht="25" customHeight="1" x14ac:dyDescent="0.35">
      <c r="A888" s="377" t="s">
        <v>22</v>
      </c>
      <c r="B888" s="296" t="s">
        <v>1619</v>
      </c>
      <c r="C888" s="378" t="s">
        <v>1620</v>
      </c>
      <c r="D888" s="275"/>
      <c r="E888" s="296" t="s">
        <v>1522</v>
      </c>
      <c r="F888" s="312" t="str">
        <f>IF(E888="","",VLOOKUP(E888,'2 Pdc unico solo segmento A'!F$3:H$723,3,FALSE))</f>
        <v>Acquisti di servizi non sanitari</v>
      </c>
      <c r="G888" s="368"/>
      <c r="H888" s="412"/>
      <c r="I888" s="368"/>
      <c r="J888" s="275"/>
      <c r="K888" s="248"/>
    </row>
    <row r="889" spans="1:11" ht="25" customHeight="1" x14ac:dyDescent="0.35">
      <c r="A889" s="377" t="s">
        <v>22</v>
      </c>
      <c r="B889" s="296" t="s">
        <v>1621</v>
      </c>
      <c r="C889" s="378" t="s">
        <v>1622</v>
      </c>
      <c r="D889" s="275"/>
      <c r="E889" s="296" t="s">
        <v>1522</v>
      </c>
      <c r="F889" s="312" t="str">
        <f>IF(E889="","",VLOOKUP(E889,'2 Pdc unico solo segmento A'!F$3:H$723,3,FALSE))</f>
        <v>Acquisti di servizi non sanitari</v>
      </c>
      <c r="G889" s="368"/>
      <c r="H889" s="412"/>
      <c r="I889" s="368"/>
      <c r="J889" s="275"/>
      <c r="K889" s="248"/>
    </row>
    <row r="890" spans="1:11" ht="25" customHeight="1" x14ac:dyDescent="0.35">
      <c r="A890" s="377" t="s">
        <v>22</v>
      </c>
      <c r="B890" s="296" t="s">
        <v>1623</v>
      </c>
      <c r="C890" s="378" t="s">
        <v>1624</v>
      </c>
      <c r="D890" s="275"/>
      <c r="E890" s="296" t="s">
        <v>1522</v>
      </c>
      <c r="F890" s="312" t="str">
        <f>IF(E890="","",VLOOKUP(E890,'2 Pdc unico solo segmento A'!F$3:H$723,3,FALSE))</f>
        <v>Acquisti di servizi non sanitari</v>
      </c>
      <c r="G890" s="368"/>
      <c r="H890" s="412"/>
      <c r="I890" s="368"/>
      <c r="J890" s="275"/>
      <c r="K890" s="248"/>
    </row>
    <row r="891" spans="1:11" ht="25" customHeight="1" x14ac:dyDescent="0.35">
      <c r="A891" s="377" t="s">
        <v>22</v>
      </c>
      <c r="B891" s="296" t="s">
        <v>1625</v>
      </c>
      <c r="C891" s="378" t="s">
        <v>1626</v>
      </c>
      <c r="D891" s="275"/>
      <c r="E891" s="296" t="s">
        <v>1522</v>
      </c>
      <c r="F891" s="312" t="str">
        <f>IF(E891="","",VLOOKUP(E891,'2 Pdc unico solo segmento A'!F$3:H$723,3,FALSE))</f>
        <v>Acquisti di servizi non sanitari</v>
      </c>
      <c r="G891" s="368"/>
      <c r="H891" s="412"/>
      <c r="I891" s="368"/>
      <c r="J891" s="275"/>
      <c r="K891" s="248"/>
    </row>
    <row r="892" spans="1:11" ht="25" customHeight="1" x14ac:dyDescent="0.35">
      <c r="A892" s="377" t="s">
        <v>22</v>
      </c>
      <c r="B892" s="296" t="s">
        <v>1627</v>
      </c>
      <c r="C892" s="378" t="s">
        <v>1628</v>
      </c>
      <c r="D892" s="275"/>
      <c r="E892" s="296" t="s">
        <v>1522</v>
      </c>
      <c r="F892" s="312" t="str">
        <f>IF(E892="","",VLOOKUP(E892,'2 Pdc unico solo segmento A'!F$3:H$723,3,FALSE))</f>
        <v>Acquisti di servizi non sanitari</v>
      </c>
      <c r="G892" s="368"/>
      <c r="H892" s="412"/>
      <c r="I892" s="368"/>
      <c r="J892" s="275"/>
      <c r="K892" s="248"/>
    </row>
    <row r="893" spans="1:11" ht="25" customHeight="1" x14ac:dyDescent="0.35">
      <c r="A893" s="377" t="s">
        <v>22</v>
      </c>
      <c r="B893" s="296" t="s">
        <v>1629</v>
      </c>
      <c r="C893" s="378" t="s">
        <v>1630</v>
      </c>
      <c r="D893" s="275"/>
      <c r="E893" s="296" t="s">
        <v>1522</v>
      </c>
      <c r="F893" s="312" t="str">
        <f>IF(E893="","",VLOOKUP(E893,'2 Pdc unico solo segmento A'!F$3:H$723,3,FALSE))</f>
        <v>Acquisti di servizi non sanitari</v>
      </c>
      <c r="G893" s="368"/>
      <c r="H893" s="412"/>
      <c r="I893" s="368"/>
      <c r="J893" s="275"/>
      <c r="K893" s="248"/>
    </row>
    <row r="894" spans="1:11" ht="25" customHeight="1" x14ac:dyDescent="0.35">
      <c r="A894" s="377" t="s">
        <v>22</v>
      </c>
      <c r="B894" s="296" t="s">
        <v>1631</v>
      </c>
      <c r="C894" s="378" t="s">
        <v>1632</v>
      </c>
      <c r="D894" s="275"/>
      <c r="E894" s="296" t="s">
        <v>1522</v>
      </c>
      <c r="F894" s="312" t="str">
        <f>IF(E894="","",VLOOKUP(E894,'2 Pdc unico solo segmento A'!F$3:H$723,3,FALSE))</f>
        <v>Acquisti di servizi non sanitari</v>
      </c>
      <c r="G894" s="368"/>
      <c r="H894" s="412"/>
      <c r="I894" s="368"/>
      <c r="J894" s="275"/>
      <c r="K894" s="248"/>
    </row>
    <row r="895" spans="1:11" ht="25" customHeight="1" x14ac:dyDescent="0.35">
      <c r="A895" s="375" t="s">
        <v>19</v>
      </c>
      <c r="B895" s="295" t="s">
        <v>1633</v>
      </c>
      <c r="C895" s="310" t="s">
        <v>1634</v>
      </c>
      <c r="D895" s="275"/>
      <c r="E895" s="295"/>
      <c r="F895" s="376" t="str">
        <f>IF(E895="","",VLOOKUP(E895,'2 Pdc unico solo segmento A'!F$3:H$723,3,FALSE))</f>
        <v/>
      </c>
      <c r="G895" s="368"/>
      <c r="H895" s="411"/>
      <c r="I895" s="368"/>
      <c r="J895" s="275"/>
      <c r="K895" s="248"/>
    </row>
    <row r="896" spans="1:11" ht="25" customHeight="1" x14ac:dyDescent="0.35">
      <c r="A896" s="377" t="s">
        <v>22</v>
      </c>
      <c r="B896" s="296" t="s">
        <v>1635</v>
      </c>
      <c r="C896" s="378" t="s">
        <v>1636</v>
      </c>
      <c r="D896" s="275"/>
      <c r="E896" s="296" t="s">
        <v>1522</v>
      </c>
      <c r="F896" s="312" t="str">
        <f>IF(E896="","",VLOOKUP(E896,'2 Pdc unico solo segmento A'!F$3:H$723,3,FALSE))</f>
        <v>Acquisti di servizi non sanitari</v>
      </c>
      <c r="G896" s="368"/>
      <c r="H896" s="412"/>
      <c r="I896" s="368"/>
      <c r="J896" s="275"/>
      <c r="K896" s="248"/>
    </row>
    <row r="897" spans="1:11" ht="25" customHeight="1" x14ac:dyDescent="0.35">
      <c r="A897" s="377" t="s">
        <v>22</v>
      </c>
      <c r="B897" s="296" t="s">
        <v>1637</v>
      </c>
      <c r="C897" s="378" t="s">
        <v>1638</v>
      </c>
      <c r="D897" s="275"/>
      <c r="E897" s="296" t="s">
        <v>1522</v>
      </c>
      <c r="F897" s="312" t="str">
        <f>IF(E897="","",VLOOKUP(E897,'2 Pdc unico solo segmento A'!F$3:H$723,3,FALSE))</f>
        <v>Acquisti di servizi non sanitari</v>
      </c>
      <c r="G897" s="368"/>
      <c r="H897" s="412"/>
      <c r="I897" s="368"/>
      <c r="J897" s="275"/>
      <c r="K897" s="248"/>
    </row>
    <row r="898" spans="1:11" ht="25" customHeight="1" x14ac:dyDescent="0.35">
      <c r="A898" s="377" t="s">
        <v>22</v>
      </c>
      <c r="B898" s="296" t="s">
        <v>1639</v>
      </c>
      <c r="C898" s="378" t="s">
        <v>1640</v>
      </c>
      <c r="D898" s="275"/>
      <c r="E898" s="296" t="s">
        <v>1522</v>
      </c>
      <c r="F898" s="312" t="str">
        <f>IF(E898="","",VLOOKUP(E898,'2 Pdc unico solo segmento A'!F$3:H$723,3,FALSE))</f>
        <v>Acquisti di servizi non sanitari</v>
      </c>
      <c r="G898" s="368"/>
      <c r="H898" s="412"/>
      <c r="I898" s="368"/>
      <c r="J898" s="275"/>
      <c r="K898" s="248"/>
    </row>
    <row r="899" spans="1:11" ht="25" customHeight="1" x14ac:dyDescent="0.35">
      <c r="A899" s="377" t="s">
        <v>22</v>
      </c>
      <c r="B899" s="296" t="s">
        <v>1641</v>
      </c>
      <c r="C899" s="378" t="s">
        <v>1642</v>
      </c>
      <c r="D899" s="275"/>
      <c r="E899" s="296" t="s">
        <v>1522</v>
      </c>
      <c r="F899" s="312" t="str">
        <f>IF(E899="","",VLOOKUP(E899,'2 Pdc unico solo segmento A'!F$3:H$723,3,FALSE))</f>
        <v>Acquisti di servizi non sanitari</v>
      </c>
      <c r="G899" s="368"/>
      <c r="H899" s="412"/>
      <c r="I899" s="368"/>
      <c r="J899" s="275"/>
      <c r="K899" s="248"/>
    </row>
    <row r="900" spans="1:11" ht="25" customHeight="1" x14ac:dyDescent="0.35">
      <c r="A900" s="377" t="s">
        <v>22</v>
      </c>
      <c r="B900" s="296" t="s">
        <v>1643</v>
      </c>
      <c r="C900" s="378" t="s">
        <v>1644</v>
      </c>
      <c r="D900" s="275"/>
      <c r="E900" s="296" t="s">
        <v>1522</v>
      </c>
      <c r="F900" s="312" t="str">
        <f>IF(E900="","",VLOOKUP(E900,'2 Pdc unico solo segmento A'!F$3:H$723,3,FALSE))</f>
        <v>Acquisti di servizi non sanitari</v>
      </c>
      <c r="G900" s="368"/>
      <c r="H900" s="412"/>
      <c r="I900" s="368"/>
      <c r="J900" s="275"/>
      <c r="K900" s="248"/>
    </row>
    <row r="901" spans="1:11" ht="25" customHeight="1" x14ac:dyDescent="0.35">
      <c r="A901" s="375" t="s">
        <v>19</v>
      </c>
      <c r="B901" s="295" t="s">
        <v>1645</v>
      </c>
      <c r="C901" s="310" t="s">
        <v>1646</v>
      </c>
      <c r="D901" s="275"/>
      <c r="E901" s="295"/>
      <c r="F901" s="376" t="str">
        <f>IF(E901="","",VLOOKUP(E901,'2 Pdc unico solo segmento A'!F$3:H$723,3,FALSE))</f>
        <v/>
      </c>
      <c r="G901" s="368"/>
      <c r="H901" s="411"/>
      <c r="I901" s="368"/>
      <c r="J901" s="275"/>
      <c r="K901" s="248"/>
    </row>
    <row r="902" spans="1:11" ht="25" customHeight="1" x14ac:dyDescent="0.35">
      <c r="A902" s="377" t="s">
        <v>22</v>
      </c>
      <c r="B902" s="300" t="s">
        <v>1647</v>
      </c>
      <c r="C902" s="378" t="s">
        <v>1648</v>
      </c>
      <c r="D902" s="275"/>
      <c r="E902" s="296" t="s">
        <v>1522</v>
      </c>
      <c r="F902" s="312" t="str">
        <f>IF(E902="","",VLOOKUP(E902,'2 Pdc unico solo segmento A'!F$3:H$723,3,FALSE))</f>
        <v>Acquisti di servizi non sanitari</v>
      </c>
      <c r="G902" s="368"/>
      <c r="H902" s="412"/>
      <c r="I902" s="368"/>
      <c r="J902" s="275"/>
      <c r="K902" s="248"/>
    </row>
    <row r="903" spans="1:11" ht="25" customHeight="1" x14ac:dyDescent="0.35">
      <c r="A903" s="377" t="s">
        <v>22</v>
      </c>
      <c r="B903" s="296" t="s">
        <v>1649</v>
      </c>
      <c r="C903" s="378" t="s">
        <v>1650</v>
      </c>
      <c r="D903" s="275"/>
      <c r="E903" s="296" t="s">
        <v>1522</v>
      </c>
      <c r="F903" s="312" t="str">
        <f>IF(E903="","",VLOOKUP(E903,'2 Pdc unico solo segmento A'!F$3:H$723,3,FALSE))</f>
        <v>Acquisti di servizi non sanitari</v>
      </c>
      <c r="G903" s="368"/>
      <c r="H903" s="412"/>
      <c r="I903" s="368"/>
      <c r="J903" s="275"/>
      <c r="K903" s="248"/>
    </row>
    <row r="904" spans="1:11" ht="25" customHeight="1" x14ac:dyDescent="0.35">
      <c r="A904" s="377" t="s">
        <v>22</v>
      </c>
      <c r="B904" s="296" t="s">
        <v>1651</v>
      </c>
      <c r="C904" s="378" t="s">
        <v>1652</v>
      </c>
      <c r="D904" s="275"/>
      <c r="E904" s="296" t="s">
        <v>1522</v>
      </c>
      <c r="F904" s="312" t="str">
        <f>IF(E904="","",VLOOKUP(E904,'2 Pdc unico solo segmento A'!F$3:H$723,3,FALSE))</f>
        <v>Acquisti di servizi non sanitari</v>
      </c>
      <c r="G904" s="368"/>
      <c r="H904" s="412"/>
      <c r="I904" s="368"/>
      <c r="J904" s="275"/>
      <c r="K904" s="248"/>
    </row>
    <row r="905" spans="1:11" ht="25" customHeight="1" x14ac:dyDescent="0.35">
      <c r="A905" s="377" t="s">
        <v>22</v>
      </c>
      <c r="B905" s="296" t="s">
        <v>1653</v>
      </c>
      <c r="C905" s="378" t="s">
        <v>1654</v>
      </c>
      <c r="D905" s="275"/>
      <c r="E905" s="296" t="s">
        <v>1522</v>
      </c>
      <c r="F905" s="312" t="str">
        <f>IF(E905="","",VLOOKUP(E905,'2 Pdc unico solo segmento A'!F$3:H$723,3,FALSE))</f>
        <v>Acquisti di servizi non sanitari</v>
      </c>
      <c r="G905" s="368"/>
      <c r="H905" s="412"/>
      <c r="I905" s="368"/>
      <c r="J905" s="275"/>
      <c r="K905" s="248"/>
    </row>
    <row r="906" spans="1:11" ht="25" customHeight="1" x14ac:dyDescent="0.35">
      <c r="A906" s="377" t="s">
        <v>22</v>
      </c>
      <c r="B906" s="296" t="s">
        <v>1655</v>
      </c>
      <c r="C906" s="378" t="s">
        <v>1656</v>
      </c>
      <c r="D906" s="275"/>
      <c r="E906" s="296" t="s">
        <v>1522</v>
      </c>
      <c r="F906" s="312" t="str">
        <f>IF(E906="","",VLOOKUP(E906,'2 Pdc unico solo segmento A'!F$3:H$723,3,FALSE))</f>
        <v>Acquisti di servizi non sanitari</v>
      </c>
      <c r="G906" s="368"/>
      <c r="H906" s="412"/>
      <c r="I906" s="368"/>
      <c r="J906" s="275"/>
      <c r="K906" s="248"/>
    </row>
    <row r="907" spans="1:11" ht="25" customHeight="1" x14ac:dyDescent="0.35">
      <c r="A907" s="377" t="s">
        <v>22</v>
      </c>
      <c r="B907" s="296" t="s">
        <v>1657</v>
      </c>
      <c r="C907" s="378" t="s">
        <v>1658</v>
      </c>
      <c r="D907" s="275"/>
      <c r="E907" s="296" t="s">
        <v>1522</v>
      </c>
      <c r="F907" s="312" t="str">
        <f>IF(E907="","",VLOOKUP(E907,'2 Pdc unico solo segmento A'!F$3:H$723,3,FALSE))</f>
        <v>Acquisti di servizi non sanitari</v>
      </c>
      <c r="G907" s="368"/>
      <c r="H907" s="412"/>
      <c r="I907" s="368"/>
      <c r="J907" s="275"/>
      <c r="K907" s="248"/>
    </row>
    <row r="908" spans="1:11" ht="25" customHeight="1" x14ac:dyDescent="0.35">
      <c r="A908" s="377" t="s">
        <v>22</v>
      </c>
      <c r="B908" s="296" t="s">
        <v>1659</v>
      </c>
      <c r="C908" s="378" t="s">
        <v>1660</v>
      </c>
      <c r="D908" s="275"/>
      <c r="E908" s="296" t="s">
        <v>1522</v>
      </c>
      <c r="F908" s="312" t="str">
        <f>IF(E908="","",VLOOKUP(E908,'2 Pdc unico solo segmento A'!F$3:H$723,3,FALSE))</f>
        <v>Acquisti di servizi non sanitari</v>
      </c>
      <c r="G908" s="368"/>
      <c r="H908" s="412"/>
      <c r="I908" s="368"/>
      <c r="J908" s="275"/>
      <c r="K908" s="248"/>
    </row>
    <row r="909" spans="1:11" ht="25" customHeight="1" x14ac:dyDescent="0.35">
      <c r="A909" s="375" t="s">
        <v>19</v>
      </c>
      <c r="B909" s="295" t="s">
        <v>1661</v>
      </c>
      <c r="C909" s="310" t="s">
        <v>1662</v>
      </c>
      <c r="D909" s="275"/>
      <c r="E909" s="295"/>
      <c r="F909" s="376" t="str">
        <f>IF(E909="","",VLOOKUP(E909,'2 Pdc unico solo segmento A'!F$3:H$723,3,FALSE))</f>
        <v/>
      </c>
      <c r="G909" s="368"/>
      <c r="H909" s="411"/>
      <c r="I909" s="368"/>
      <c r="J909" s="275"/>
      <c r="K909" s="248"/>
    </row>
    <row r="910" spans="1:11" ht="25" customHeight="1" x14ac:dyDescent="0.35">
      <c r="A910" s="377" t="s">
        <v>22</v>
      </c>
      <c r="B910" s="296" t="s">
        <v>1663</v>
      </c>
      <c r="C910" s="378" t="s">
        <v>1664</v>
      </c>
      <c r="D910" s="275"/>
      <c r="E910" s="296" t="s">
        <v>1665</v>
      </c>
      <c r="F910" s="312" t="str">
        <f>IF(E910="","",VLOOKUP(E910,'2 Pdc unico solo segmento A'!F$3:H$723,3,FALSE))</f>
        <v>Costi diversi del personale</v>
      </c>
      <c r="G910" s="368"/>
      <c r="H910" s="412"/>
      <c r="I910" s="368"/>
      <c r="J910" s="275"/>
      <c r="K910" s="248"/>
    </row>
    <row r="911" spans="1:11" ht="25" customHeight="1" x14ac:dyDescent="0.35">
      <c r="A911" s="377" t="s">
        <v>22</v>
      </c>
      <c r="B911" s="296" t="s">
        <v>1666</v>
      </c>
      <c r="C911" s="378" t="s">
        <v>1667</v>
      </c>
      <c r="D911" s="275"/>
      <c r="E911" s="296" t="s">
        <v>1665</v>
      </c>
      <c r="F911" s="312" t="str">
        <f>IF(E911="","",VLOOKUP(E911,'2 Pdc unico solo segmento A'!F$3:H$723,3,FALSE))</f>
        <v>Costi diversi del personale</v>
      </c>
      <c r="G911" s="368"/>
      <c r="H911" s="412"/>
      <c r="I911" s="368"/>
      <c r="J911" s="275"/>
      <c r="K911" s="248"/>
    </row>
    <row r="912" spans="1:11" ht="25" customHeight="1" x14ac:dyDescent="0.35">
      <c r="A912" s="377" t="s">
        <v>22</v>
      </c>
      <c r="B912" s="296" t="s">
        <v>1668</v>
      </c>
      <c r="C912" s="378" t="s">
        <v>1669</v>
      </c>
      <c r="D912" s="275"/>
      <c r="E912" s="296" t="s">
        <v>1522</v>
      </c>
      <c r="F912" s="312" t="str">
        <f>IF(E912="","",VLOOKUP(E912,'2 Pdc unico solo segmento A'!F$3:H$723,3,FALSE))</f>
        <v>Acquisti di servizi non sanitari</v>
      </c>
      <c r="G912" s="368"/>
      <c r="H912" s="412"/>
      <c r="I912" s="368"/>
      <c r="J912" s="275"/>
      <c r="K912" s="248"/>
    </row>
    <row r="913" spans="1:11" ht="25" customHeight="1" x14ac:dyDescent="0.35">
      <c r="A913" s="377" t="s">
        <v>22</v>
      </c>
      <c r="B913" s="296" t="s">
        <v>1670</v>
      </c>
      <c r="C913" s="378" t="s">
        <v>1671</v>
      </c>
      <c r="D913" s="275"/>
      <c r="E913" s="296" t="s">
        <v>1522</v>
      </c>
      <c r="F913" s="312" t="str">
        <f>IF(E913="","",VLOOKUP(E913,'2 Pdc unico solo segmento A'!F$3:H$723,3,FALSE))</f>
        <v>Acquisti di servizi non sanitari</v>
      </c>
      <c r="G913" s="368"/>
      <c r="H913" s="412"/>
      <c r="I913" s="368"/>
      <c r="J913" s="275"/>
      <c r="K913" s="248"/>
    </row>
    <row r="914" spans="1:11" ht="25" customHeight="1" x14ac:dyDescent="0.35">
      <c r="A914" s="375" t="s">
        <v>19</v>
      </c>
      <c r="B914" s="295" t="s">
        <v>1672</v>
      </c>
      <c r="C914" s="310" t="s">
        <v>1673</v>
      </c>
      <c r="D914" s="275"/>
      <c r="E914" s="295"/>
      <c r="F914" s="376" t="str">
        <f>IF(E914="","",VLOOKUP(E914,'2 Pdc unico solo segmento A'!F$3:H$723,3,FALSE))</f>
        <v/>
      </c>
      <c r="G914" s="368"/>
      <c r="H914" s="411"/>
      <c r="I914" s="368"/>
      <c r="J914" s="275"/>
      <c r="K914" s="248"/>
    </row>
    <row r="915" spans="1:11" ht="25" customHeight="1" x14ac:dyDescent="0.35">
      <c r="A915" s="377" t="s">
        <v>22</v>
      </c>
      <c r="B915" s="296" t="s">
        <v>1674</v>
      </c>
      <c r="C915" s="378" t="s">
        <v>1675</v>
      </c>
      <c r="D915" s="275"/>
      <c r="E915" s="296" t="s">
        <v>1522</v>
      </c>
      <c r="F915" s="312" t="str">
        <f>IF(E915="","",VLOOKUP(E915,'2 Pdc unico solo segmento A'!F$3:H$723,3,FALSE))</f>
        <v>Acquisti di servizi non sanitari</v>
      </c>
      <c r="G915" s="368"/>
      <c r="H915" s="412"/>
      <c r="I915" s="368"/>
      <c r="J915" s="275"/>
      <c r="K915" s="248"/>
    </row>
    <row r="916" spans="1:11" ht="25" customHeight="1" x14ac:dyDescent="0.35">
      <c r="A916" s="377" t="s">
        <v>22</v>
      </c>
      <c r="B916" s="296" t="s">
        <v>1676</v>
      </c>
      <c r="C916" s="378" t="s">
        <v>1677</v>
      </c>
      <c r="D916" s="275"/>
      <c r="E916" s="296" t="s">
        <v>1522</v>
      </c>
      <c r="F916" s="312" t="str">
        <f>IF(E916="","",VLOOKUP(E916,'2 Pdc unico solo segmento A'!F$3:H$723,3,FALSE))</f>
        <v>Acquisti di servizi non sanitari</v>
      </c>
      <c r="G916" s="368"/>
      <c r="H916" s="412"/>
      <c r="I916" s="368"/>
      <c r="J916" s="275"/>
      <c r="K916" s="248"/>
    </row>
    <row r="917" spans="1:11" ht="25" customHeight="1" x14ac:dyDescent="0.35">
      <c r="A917" s="377" t="s">
        <v>22</v>
      </c>
      <c r="B917" s="296" t="s">
        <v>1678</v>
      </c>
      <c r="C917" s="378" t="s">
        <v>1679</v>
      </c>
      <c r="D917" s="275"/>
      <c r="E917" s="296" t="s">
        <v>1522</v>
      </c>
      <c r="F917" s="312" t="str">
        <f>IF(E917="","",VLOOKUP(E917,'2 Pdc unico solo segmento A'!F$3:H$723,3,FALSE))</f>
        <v>Acquisti di servizi non sanitari</v>
      </c>
      <c r="G917" s="368"/>
      <c r="H917" s="412"/>
      <c r="I917" s="368"/>
      <c r="J917" s="275"/>
      <c r="K917" s="248"/>
    </row>
    <row r="918" spans="1:11" ht="25" customHeight="1" x14ac:dyDescent="0.35">
      <c r="A918" s="377" t="s">
        <v>22</v>
      </c>
      <c r="B918" s="296" t="s">
        <v>1680</v>
      </c>
      <c r="C918" s="378" t="s">
        <v>1681</v>
      </c>
      <c r="D918" s="275"/>
      <c r="E918" s="296" t="s">
        <v>1522</v>
      </c>
      <c r="F918" s="312" t="str">
        <f>IF(E918="","",VLOOKUP(E918,'2 Pdc unico solo segmento A'!F$3:H$723,3,FALSE))</f>
        <v>Acquisti di servizi non sanitari</v>
      </c>
      <c r="G918" s="368"/>
      <c r="H918" s="412"/>
      <c r="I918" s="368"/>
      <c r="J918" s="275"/>
      <c r="K918" s="248"/>
    </row>
    <row r="919" spans="1:11" ht="25" customHeight="1" x14ac:dyDescent="0.35">
      <c r="A919" s="377" t="s">
        <v>22</v>
      </c>
      <c r="B919" s="296" t="s">
        <v>1682</v>
      </c>
      <c r="C919" s="378" t="s">
        <v>1683</v>
      </c>
      <c r="D919" s="275"/>
      <c r="E919" s="296" t="s">
        <v>1522</v>
      </c>
      <c r="F919" s="312" t="str">
        <f>IF(E919="","",VLOOKUP(E919,'2 Pdc unico solo segmento A'!F$3:H$723,3,FALSE))</f>
        <v>Acquisti di servizi non sanitari</v>
      </c>
      <c r="G919" s="368"/>
      <c r="H919" s="412"/>
      <c r="I919" s="368"/>
      <c r="J919" s="275"/>
      <c r="K919" s="248"/>
    </row>
    <row r="920" spans="1:11" ht="25" customHeight="1" x14ac:dyDescent="0.35">
      <c r="A920" s="377" t="s">
        <v>22</v>
      </c>
      <c r="B920" s="296" t="s">
        <v>1684</v>
      </c>
      <c r="C920" s="378" t="s">
        <v>1685</v>
      </c>
      <c r="D920" s="275"/>
      <c r="E920" s="296" t="s">
        <v>1522</v>
      </c>
      <c r="F920" s="312" t="str">
        <f>IF(E920="","",VLOOKUP(E920,'2 Pdc unico solo segmento A'!F$3:H$723,3,FALSE))</f>
        <v>Acquisti di servizi non sanitari</v>
      </c>
      <c r="G920" s="368"/>
      <c r="H920" s="412"/>
      <c r="I920" s="368"/>
      <c r="J920" s="275"/>
      <c r="K920" s="248"/>
    </row>
    <row r="921" spans="1:11" ht="25" customHeight="1" x14ac:dyDescent="0.35">
      <c r="A921" s="377" t="s">
        <v>22</v>
      </c>
      <c r="B921" s="296" t="s">
        <v>1686</v>
      </c>
      <c r="C921" s="378" t="s">
        <v>1687</v>
      </c>
      <c r="D921" s="275"/>
      <c r="E921" s="296" t="s">
        <v>1522</v>
      </c>
      <c r="F921" s="312" t="str">
        <f>IF(E921="","",VLOOKUP(E921,'2 Pdc unico solo segmento A'!F$3:H$723,3,FALSE))</f>
        <v>Acquisti di servizi non sanitari</v>
      </c>
      <c r="G921" s="368"/>
      <c r="H921" s="412"/>
      <c r="I921" s="368"/>
      <c r="J921" s="275"/>
      <c r="K921" s="248"/>
    </row>
    <row r="922" spans="1:11" ht="25" customHeight="1" x14ac:dyDescent="0.35">
      <c r="A922" s="377" t="s">
        <v>22</v>
      </c>
      <c r="B922" s="296" t="s">
        <v>1688</v>
      </c>
      <c r="C922" s="378" t="s">
        <v>1689</v>
      </c>
      <c r="D922" s="275"/>
      <c r="E922" s="296" t="s">
        <v>1522</v>
      </c>
      <c r="F922" s="312" t="str">
        <f>IF(E922="","",VLOOKUP(E922,'2 Pdc unico solo segmento A'!F$3:H$723,3,FALSE))</f>
        <v>Acquisti di servizi non sanitari</v>
      </c>
      <c r="G922" s="368"/>
      <c r="H922" s="412"/>
      <c r="I922" s="368"/>
      <c r="J922" s="275"/>
      <c r="K922" s="248"/>
    </row>
    <row r="923" spans="1:11" ht="25" customHeight="1" x14ac:dyDescent="0.35">
      <c r="A923" s="377" t="s">
        <v>22</v>
      </c>
      <c r="B923" s="300" t="s">
        <v>1690</v>
      </c>
      <c r="C923" s="378" t="s">
        <v>1691</v>
      </c>
      <c r="D923" s="275"/>
      <c r="E923" s="296" t="s">
        <v>1522</v>
      </c>
      <c r="F923" s="312" t="str">
        <f>IF(E923="","",VLOOKUP(E923,'2 Pdc unico solo segmento A'!F$3:H$723,3,FALSE))</f>
        <v>Acquisti di servizi non sanitari</v>
      </c>
      <c r="G923" s="368"/>
      <c r="H923" s="412"/>
      <c r="I923" s="368"/>
      <c r="J923" s="275"/>
      <c r="K923" s="248"/>
    </row>
    <row r="924" spans="1:11" ht="25" customHeight="1" x14ac:dyDescent="0.35">
      <c r="A924" s="377" t="s">
        <v>22</v>
      </c>
      <c r="B924" s="296" t="s">
        <v>1692</v>
      </c>
      <c r="C924" s="378" t="s">
        <v>1693</v>
      </c>
      <c r="D924" s="275"/>
      <c r="E924" s="296" t="s">
        <v>1522</v>
      </c>
      <c r="F924" s="312" t="str">
        <f>IF(E924="","",VLOOKUP(E924,'2 Pdc unico solo segmento A'!F$3:H$723,3,FALSE))</f>
        <v>Acquisti di servizi non sanitari</v>
      </c>
      <c r="G924" s="368"/>
      <c r="H924" s="412"/>
      <c r="I924" s="368"/>
      <c r="J924" s="275"/>
      <c r="K924" s="248"/>
    </row>
    <row r="925" spans="1:11" ht="25" customHeight="1" x14ac:dyDescent="0.35">
      <c r="A925" s="377" t="s">
        <v>22</v>
      </c>
      <c r="B925" s="296" t="s">
        <v>1694</v>
      </c>
      <c r="C925" s="378" t="s">
        <v>1695</v>
      </c>
      <c r="D925" s="275"/>
      <c r="E925" s="296" t="s">
        <v>1522</v>
      </c>
      <c r="F925" s="312" t="str">
        <f>IF(E925="","",VLOOKUP(E925,'2 Pdc unico solo segmento A'!F$3:H$723,3,FALSE))</f>
        <v>Acquisti di servizi non sanitari</v>
      </c>
      <c r="G925" s="368"/>
      <c r="H925" s="412"/>
      <c r="I925" s="368"/>
      <c r="J925" s="275"/>
      <c r="K925" s="248"/>
    </row>
    <row r="926" spans="1:11" ht="25" customHeight="1" x14ac:dyDescent="0.35">
      <c r="A926" s="377" t="s">
        <v>22</v>
      </c>
      <c r="B926" s="296" t="s">
        <v>1696</v>
      </c>
      <c r="C926" s="378" t="s">
        <v>1697</v>
      </c>
      <c r="D926" s="275"/>
      <c r="E926" s="296" t="s">
        <v>1522</v>
      </c>
      <c r="F926" s="312" t="str">
        <f>IF(E926="","",VLOOKUP(E926,'2 Pdc unico solo segmento A'!F$3:H$723,3,FALSE))</f>
        <v>Acquisti di servizi non sanitari</v>
      </c>
      <c r="G926" s="368"/>
      <c r="H926" s="412"/>
      <c r="I926" s="368"/>
      <c r="J926" s="275"/>
      <c r="K926" s="248"/>
    </row>
    <row r="927" spans="1:11" ht="25" customHeight="1" x14ac:dyDescent="0.35">
      <c r="A927" s="377" t="s">
        <v>22</v>
      </c>
      <c r="B927" s="300" t="s">
        <v>1698</v>
      </c>
      <c r="C927" s="378" t="s">
        <v>1699</v>
      </c>
      <c r="D927" s="275"/>
      <c r="E927" s="296" t="s">
        <v>1522</v>
      </c>
      <c r="F927" s="312" t="str">
        <f>IF(E927="","",VLOOKUP(E927,'2 Pdc unico solo segmento A'!F$3:H$723,3,FALSE))</f>
        <v>Acquisti di servizi non sanitari</v>
      </c>
      <c r="G927" s="368"/>
      <c r="H927" s="412"/>
      <c r="I927" s="368"/>
      <c r="J927" s="275"/>
      <c r="K927" s="248"/>
    </row>
    <row r="928" spans="1:11" ht="25" customHeight="1" x14ac:dyDescent="0.35">
      <c r="A928" s="377" t="s">
        <v>22</v>
      </c>
      <c r="B928" s="296" t="s">
        <v>1700</v>
      </c>
      <c r="C928" s="378" t="s">
        <v>1701</v>
      </c>
      <c r="D928" s="275"/>
      <c r="E928" s="296" t="s">
        <v>1522</v>
      </c>
      <c r="F928" s="312" t="str">
        <f>IF(E928="","",VLOOKUP(E928,'2 Pdc unico solo segmento A'!F$3:H$723,3,FALSE))</f>
        <v>Acquisti di servizi non sanitari</v>
      </c>
      <c r="G928" s="368"/>
      <c r="H928" s="412"/>
      <c r="I928" s="368"/>
      <c r="J928" s="275"/>
      <c r="K928" s="248"/>
    </row>
    <row r="929" spans="1:11" ht="25" customHeight="1" x14ac:dyDescent="0.35">
      <c r="A929" s="377" t="s">
        <v>22</v>
      </c>
      <c r="B929" s="296" t="s">
        <v>1702</v>
      </c>
      <c r="C929" s="378" t="s">
        <v>1703</v>
      </c>
      <c r="D929" s="275"/>
      <c r="E929" s="296" t="s">
        <v>1522</v>
      </c>
      <c r="F929" s="312" t="str">
        <f>IF(E929="","",VLOOKUP(E929,'2 Pdc unico solo segmento A'!F$3:H$723,3,FALSE))</f>
        <v>Acquisti di servizi non sanitari</v>
      </c>
      <c r="G929" s="368"/>
      <c r="H929" s="412"/>
      <c r="I929" s="368"/>
      <c r="J929" s="275"/>
      <c r="K929" s="248"/>
    </row>
    <row r="930" spans="1:11" ht="25" customHeight="1" x14ac:dyDescent="0.35">
      <c r="A930" s="377" t="s">
        <v>22</v>
      </c>
      <c r="B930" s="296" t="s">
        <v>1704</v>
      </c>
      <c r="C930" s="378" t="s">
        <v>1705</v>
      </c>
      <c r="D930" s="275"/>
      <c r="E930" s="296" t="s">
        <v>1522</v>
      </c>
      <c r="F930" s="312" t="str">
        <f>IF(E930="","",VLOOKUP(E930,'2 Pdc unico solo segmento A'!F$3:H$723,3,FALSE))</f>
        <v>Acquisti di servizi non sanitari</v>
      </c>
      <c r="G930" s="368"/>
      <c r="H930" s="412"/>
      <c r="I930" s="368"/>
      <c r="J930" s="275"/>
      <c r="K930" s="248"/>
    </row>
    <row r="931" spans="1:11" ht="25" customHeight="1" x14ac:dyDescent="0.35">
      <c r="A931" s="375" t="s">
        <v>19</v>
      </c>
      <c r="B931" s="295" t="s">
        <v>1706</v>
      </c>
      <c r="C931" s="310" t="s">
        <v>1707</v>
      </c>
      <c r="D931" s="275"/>
      <c r="E931" s="295"/>
      <c r="F931" s="376" t="str">
        <f>IF(E931="","",VLOOKUP(E931,'2 Pdc unico solo segmento A'!F$3:H$723,3,FALSE))</f>
        <v/>
      </c>
      <c r="G931" s="368"/>
      <c r="H931" s="411"/>
      <c r="I931" s="368"/>
      <c r="J931" s="275"/>
      <c r="K931" s="248"/>
    </row>
    <row r="932" spans="1:11" ht="25" customHeight="1" x14ac:dyDescent="0.35">
      <c r="A932" s="377" t="s">
        <v>22</v>
      </c>
      <c r="B932" s="296" t="s">
        <v>1708</v>
      </c>
      <c r="C932" s="378" t="s">
        <v>1709</v>
      </c>
      <c r="D932" s="275"/>
      <c r="E932" s="296" t="s">
        <v>1522</v>
      </c>
      <c r="F932" s="312" t="str">
        <f>IF(E932="","",VLOOKUP(E932,'2 Pdc unico solo segmento A'!F$3:H$723,3,FALSE))</f>
        <v>Acquisti di servizi non sanitari</v>
      </c>
      <c r="G932" s="368"/>
      <c r="H932" s="412"/>
      <c r="I932" s="368"/>
      <c r="J932" s="275"/>
      <c r="K932" s="248"/>
    </row>
    <row r="933" spans="1:11" ht="25" customHeight="1" x14ac:dyDescent="0.35">
      <c r="A933" s="377" t="s">
        <v>22</v>
      </c>
      <c r="B933" s="296" t="s">
        <v>1710</v>
      </c>
      <c r="C933" s="378" t="s">
        <v>1711</v>
      </c>
      <c r="D933" s="275"/>
      <c r="E933" s="296" t="s">
        <v>1522</v>
      </c>
      <c r="F933" s="312" t="str">
        <f>IF(E933="","",VLOOKUP(E933,'2 Pdc unico solo segmento A'!F$3:H$723,3,FALSE))</f>
        <v>Acquisti di servizi non sanitari</v>
      </c>
      <c r="G933" s="368"/>
      <c r="H933" s="412"/>
      <c r="I933" s="368"/>
      <c r="J933" s="275"/>
      <c r="K933" s="248"/>
    </row>
    <row r="934" spans="1:11" ht="25" customHeight="1" x14ac:dyDescent="0.35">
      <c r="A934" s="377" t="s">
        <v>22</v>
      </c>
      <c r="B934" s="296" t="s">
        <v>1712</v>
      </c>
      <c r="C934" s="378" t="s">
        <v>1713</v>
      </c>
      <c r="D934" s="275"/>
      <c r="E934" s="296" t="s">
        <v>1522</v>
      </c>
      <c r="F934" s="312" t="str">
        <f>IF(E934="","",VLOOKUP(E934,'2 Pdc unico solo segmento A'!F$3:H$723,3,FALSE))</f>
        <v>Acquisti di servizi non sanitari</v>
      </c>
      <c r="G934" s="368"/>
      <c r="H934" s="412"/>
      <c r="I934" s="368"/>
      <c r="J934" s="275"/>
      <c r="K934" s="248"/>
    </row>
    <row r="935" spans="1:11" ht="25" customHeight="1" x14ac:dyDescent="0.35">
      <c r="A935" s="377" t="s">
        <v>22</v>
      </c>
      <c r="B935" s="296" t="s">
        <v>1714</v>
      </c>
      <c r="C935" s="378" t="s">
        <v>1715</v>
      </c>
      <c r="D935" s="275"/>
      <c r="E935" s="296" t="s">
        <v>1522</v>
      </c>
      <c r="F935" s="312" t="str">
        <f>IF(E935="","",VLOOKUP(E935,'2 Pdc unico solo segmento A'!F$3:H$723,3,FALSE))</f>
        <v>Acquisti di servizi non sanitari</v>
      </c>
      <c r="G935" s="368"/>
      <c r="H935" s="412"/>
      <c r="I935" s="368"/>
      <c r="J935" s="275"/>
      <c r="K935" s="248"/>
    </row>
    <row r="936" spans="1:11" ht="25" customHeight="1" x14ac:dyDescent="0.35">
      <c r="A936" s="377" t="s">
        <v>22</v>
      </c>
      <c r="B936" s="296" t="s">
        <v>1716</v>
      </c>
      <c r="C936" s="378" t="s">
        <v>1717</v>
      </c>
      <c r="D936" s="275"/>
      <c r="E936" s="296" t="s">
        <v>1522</v>
      </c>
      <c r="F936" s="312" t="str">
        <f>IF(E936="","",VLOOKUP(E936,'2 Pdc unico solo segmento A'!F$3:H$723,3,FALSE))</f>
        <v>Acquisti di servizi non sanitari</v>
      </c>
      <c r="G936" s="368"/>
      <c r="H936" s="412"/>
      <c r="I936" s="368"/>
      <c r="J936" s="275"/>
      <c r="K936" s="248"/>
    </row>
    <row r="937" spans="1:11" ht="25" customHeight="1" x14ac:dyDescent="0.35">
      <c r="A937" s="375" t="s">
        <v>19</v>
      </c>
      <c r="B937" s="295" t="s">
        <v>1718</v>
      </c>
      <c r="C937" s="310" t="s">
        <v>1719</v>
      </c>
      <c r="D937" s="275"/>
      <c r="E937" s="295"/>
      <c r="F937" s="376" t="str">
        <f>IF(E937="","",VLOOKUP(E937,'2 Pdc unico solo segmento A'!F$3:H$723,3,FALSE))</f>
        <v/>
      </c>
      <c r="G937" s="368"/>
      <c r="H937" s="411"/>
      <c r="I937" s="368"/>
      <c r="J937" s="275"/>
      <c r="K937" s="248"/>
    </row>
    <row r="938" spans="1:11" ht="25" customHeight="1" x14ac:dyDescent="0.35">
      <c r="A938" s="377" t="s">
        <v>22</v>
      </c>
      <c r="B938" s="296" t="s">
        <v>1720</v>
      </c>
      <c r="C938" s="378" t="s">
        <v>1721</v>
      </c>
      <c r="D938" s="275"/>
      <c r="E938" s="296" t="s">
        <v>1522</v>
      </c>
      <c r="F938" s="312" t="str">
        <f>IF(E938="","",VLOOKUP(E938,'2 Pdc unico solo segmento A'!F$3:H$723,3,FALSE))</f>
        <v>Acquisti di servizi non sanitari</v>
      </c>
      <c r="G938" s="368"/>
      <c r="H938" s="412"/>
      <c r="I938" s="368"/>
      <c r="J938" s="275"/>
      <c r="K938" s="248"/>
    </row>
    <row r="939" spans="1:11" ht="25" customHeight="1" x14ac:dyDescent="0.35">
      <c r="A939" s="377" t="s">
        <v>22</v>
      </c>
      <c r="B939" s="296" t="s">
        <v>1722</v>
      </c>
      <c r="C939" s="378" t="s">
        <v>1723</v>
      </c>
      <c r="D939" s="275"/>
      <c r="E939" s="296" t="s">
        <v>1522</v>
      </c>
      <c r="F939" s="312" t="str">
        <f>IF(E939="","",VLOOKUP(E939,'2 Pdc unico solo segmento A'!F$3:H$723,3,FALSE))</f>
        <v>Acquisti di servizi non sanitari</v>
      </c>
      <c r="G939" s="368"/>
      <c r="H939" s="412"/>
      <c r="I939" s="368"/>
      <c r="J939" s="275"/>
      <c r="K939" s="248"/>
    </row>
    <row r="940" spans="1:11" ht="25" customHeight="1" x14ac:dyDescent="0.35">
      <c r="A940" s="377" t="s">
        <v>22</v>
      </c>
      <c r="B940" s="296" t="s">
        <v>1724</v>
      </c>
      <c r="C940" s="378" t="s">
        <v>1725</v>
      </c>
      <c r="D940" s="275"/>
      <c r="E940" s="296" t="s">
        <v>1522</v>
      </c>
      <c r="F940" s="312" t="str">
        <f>IF(E940="","",VLOOKUP(E940,'2 Pdc unico solo segmento A'!F$3:H$723,3,FALSE))</f>
        <v>Acquisti di servizi non sanitari</v>
      </c>
      <c r="G940" s="368"/>
      <c r="H940" s="412"/>
      <c r="I940" s="368"/>
      <c r="J940" s="275"/>
      <c r="K940" s="248"/>
    </row>
    <row r="941" spans="1:11" ht="25" customHeight="1" x14ac:dyDescent="0.35">
      <c r="A941" s="375" t="s">
        <v>19</v>
      </c>
      <c r="B941" s="295" t="s">
        <v>1726</v>
      </c>
      <c r="C941" s="310" t="s">
        <v>1727</v>
      </c>
      <c r="D941" s="275"/>
      <c r="E941" s="295"/>
      <c r="F941" s="376" t="str">
        <f>IF(E941="","",VLOOKUP(E941,'2 Pdc unico solo segmento A'!F$3:H$723,3,FALSE))</f>
        <v/>
      </c>
      <c r="G941" s="368"/>
      <c r="H941" s="411"/>
      <c r="I941" s="368"/>
      <c r="J941" s="275"/>
      <c r="K941" s="248"/>
    </row>
    <row r="942" spans="1:11" ht="25" customHeight="1" x14ac:dyDescent="0.35">
      <c r="A942" s="377" t="s">
        <v>22</v>
      </c>
      <c r="B942" s="296" t="s">
        <v>1728</v>
      </c>
      <c r="C942" s="378" t="s">
        <v>1729</v>
      </c>
      <c r="D942" s="275"/>
      <c r="E942" s="296" t="s">
        <v>1522</v>
      </c>
      <c r="F942" s="312" t="str">
        <f>IF(E942="","",VLOOKUP(E942,'2 Pdc unico solo segmento A'!F$3:H$723,3,FALSE))</f>
        <v>Acquisti di servizi non sanitari</v>
      </c>
      <c r="G942" s="368"/>
      <c r="H942" s="412"/>
      <c r="I942" s="368"/>
      <c r="J942" s="275"/>
      <c r="K942" s="248"/>
    </row>
    <row r="943" spans="1:11" ht="25" customHeight="1" x14ac:dyDescent="0.35">
      <c r="A943" s="377" t="s">
        <v>22</v>
      </c>
      <c r="B943" s="296" t="s">
        <v>1730</v>
      </c>
      <c r="C943" s="378" t="s">
        <v>1731</v>
      </c>
      <c r="D943" s="275"/>
      <c r="E943" s="296" t="s">
        <v>1522</v>
      </c>
      <c r="F943" s="312" t="str">
        <f>IF(E943="","",VLOOKUP(E943,'2 Pdc unico solo segmento A'!F$3:H$723,3,FALSE))</f>
        <v>Acquisti di servizi non sanitari</v>
      </c>
      <c r="G943" s="368"/>
      <c r="H943" s="412"/>
      <c r="I943" s="368"/>
      <c r="J943" s="275"/>
      <c r="K943" s="248"/>
    </row>
    <row r="944" spans="1:11" ht="25" customHeight="1" x14ac:dyDescent="0.35">
      <c r="A944" s="377" t="s">
        <v>22</v>
      </c>
      <c r="B944" s="296" t="s">
        <v>1732</v>
      </c>
      <c r="C944" s="378" t="s">
        <v>1733</v>
      </c>
      <c r="D944" s="275"/>
      <c r="E944" s="296" t="s">
        <v>1522</v>
      </c>
      <c r="F944" s="312" t="str">
        <f>IF(E944="","",VLOOKUP(E944,'2 Pdc unico solo segmento A'!F$3:H$723,3,FALSE))</f>
        <v>Acquisti di servizi non sanitari</v>
      </c>
      <c r="G944" s="368"/>
      <c r="H944" s="412"/>
      <c r="I944" s="368"/>
      <c r="J944" s="275"/>
      <c r="K944" s="248"/>
    </row>
    <row r="945" spans="1:11" ht="25" customHeight="1" x14ac:dyDescent="0.35">
      <c r="A945" s="377" t="s">
        <v>22</v>
      </c>
      <c r="B945" s="296" t="s">
        <v>1734</v>
      </c>
      <c r="C945" s="378" t="s">
        <v>1735</v>
      </c>
      <c r="D945" s="275"/>
      <c r="E945" s="296" t="s">
        <v>1522</v>
      </c>
      <c r="F945" s="312" t="str">
        <f>IF(E945="","",VLOOKUP(E945,'2 Pdc unico solo segmento A'!F$3:H$723,3,FALSE))</f>
        <v>Acquisti di servizi non sanitari</v>
      </c>
      <c r="G945" s="368"/>
      <c r="H945" s="412"/>
      <c r="I945" s="368"/>
      <c r="J945" s="275"/>
      <c r="K945" s="248"/>
    </row>
    <row r="946" spans="1:11" ht="25" customHeight="1" x14ac:dyDescent="0.35">
      <c r="A946" s="377" t="s">
        <v>22</v>
      </c>
      <c r="B946" s="296" t="s">
        <v>1736</v>
      </c>
      <c r="C946" s="378" t="s">
        <v>1737</v>
      </c>
      <c r="D946" s="275"/>
      <c r="E946" s="296" t="s">
        <v>1522</v>
      </c>
      <c r="F946" s="312" t="str">
        <f>IF(E946="","",VLOOKUP(E946,'2 Pdc unico solo segmento A'!F$3:H$723,3,FALSE))</f>
        <v>Acquisti di servizi non sanitari</v>
      </c>
      <c r="G946" s="368"/>
      <c r="H946" s="412"/>
      <c r="I946" s="368"/>
      <c r="J946" s="275"/>
      <c r="K946" s="248"/>
    </row>
    <row r="947" spans="1:11" ht="25" customHeight="1" x14ac:dyDescent="0.35">
      <c r="A947" s="377" t="s">
        <v>22</v>
      </c>
      <c r="B947" s="296" t="s">
        <v>1738</v>
      </c>
      <c r="C947" s="378" t="s">
        <v>1739</v>
      </c>
      <c r="D947" s="275"/>
      <c r="E947" s="296" t="s">
        <v>1522</v>
      </c>
      <c r="F947" s="312" t="str">
        <f>IF(E947="","",VLOOKUP(E947,'2 Pdc unico solo segmento A'!F$3:H$723,3,FALSE))</f>
        <v>Acquisti di servizi non sanitari</v>
      </c>
      <c r="G947" s="368"/>
      <c r="H947" s="412"/>
      <c r="I947" s="368"/>
      <c r="J947" s="275"/>
      <c r="K947" s="248"/>
    </row>
    <row r="948" spans="1:11" ht="25" customHeight="1" x14ac:dyDescent="0.35">
      <c r="A948" s="377" t="s">
        <v>22</v>
      </c>
      <c r="B948" s="296" t="s">
        <v>1740</v>
      </c>
      <c r="C948" s="378" t="s">
        <v>1741</v>
      </c>
      <c r="D948" s="275"/>
      <c r="E948" s="296" t="s">
        <v>1522</v>
      </c>
      <c r="F948" s="312" t="str">
        <f>IF(E948="","",VLOOKUP(E948,'2 Pdc unico solo segmento A'!F$3:H$723,3,FALSE))</f>
        <v>Acquisti di servizi non sanitari</v>
      </c>
      <c r="G948" s="368"/>
      <c r="H948" s="412"/>
      <c r="I948" s="368"/>
      <c r="J948" s="275"/>
      <c r="K948" s="248"/>
    </row>
    <row r="949" spans="1:11" ht="25" customHeight="1" x14ac:dyDescent="0.35">
      <c r="A949" s="377" t="s">
        <v>22</v>
      </c>
      <c r="B949" s="296" t="s">
        <v>1742</v>
      </c>
      <c r="C949" s="378" t="s">
        <v>1743</v>
      </c>
      <c r="D949" s="275"/>
      <c r="E949" s="296" t="s">
        <v>1522</v>
      </c>
      <c r="F949" s="312" t="str">
        <f>IF(E949="","",VLOOKUP(E949,'2 Pdc unico solo segmento A'!F$3:H$723,3,FALSE))</f>
        <v>Acquisti di servizi non sanitari</v>
      </c>
      <c r="G949" s="368"/>
      <c r="H949" s="412"/>
      <c r="I949" s="368"/>
      <c r="J949" s="275"/>
      <c r="K949" s="248"/>
    </row>
    <row r="950" spans="1:11" ht="25" customHeight="1" x14ac:dyDescent="0.35">
      <c r="A950" s="377" t="s">
        <v>22</v>
      </c>
      <c r="B950" s="296" t="s">
        <v>1744</v>
      </c>
      <c r="C950" s="378" t="s">
        <v>1745</v>
      </c>
      <c r="D950" s="275"/>
      <c r="E950" s="296" t="s">
        <v>1522</v>
      </c>
      <c r="F950" s="312" t="str">
        <f>IF(E950="","",VLOOKUP(E950,'2 Pdc unico solo segmento A'!F$3:H$723,3,FALSE))</f>
        <v>Acquisti di servizi non sanitari</v>
      </c>
      <c r="G950" s="368"/>
      <c r="H950" s="412"/>
      <c r="I950" s="368"/>
      <c r="J950" s="275"/>
      <c r="K950" s="248"/>
    </row>
    <row r="951" spans="1:11" ht="25" customHeight="1" x14ac:dyDescent="0.35">
      <c r="A951" s="377" t="s">
        <v>22</v>
      </c>
      <c r="B951" s="296" t="s">
        <v>1746</v>
      </c>
      <c r="C951" s="378" t="s">
        <v>1747</v>
      </c>
      <c r="D951" s="275"/>
      <c r="E951" s="296" t="s">
        <v>1522</v>
      </c>
      <c r="F951" s="312" t="str">
        <f>IF(E951="","",VLOOKUP(E951,'2 Pdc unico solo segmento A'!F$3:H$723,3,FALSE))</f>
        <v>Acquisti di servizi non sanitari</v>
      </c>
      <c r="G951" s="368"/>
      <c r="H951" s="412"/>
      <c r="I951" s="368"/>
      <c r="J951" s="275"/>
      <c r="K951" s="248"/>
    </row>
    <row r="952" spans="1:11" ht="25" customHeight="1" x14ac:dyDescent="0.35">
      <c r="A952" s="377" t="s">
        <v>22</v>
      </c>
      <c r="B952" s="296" t="s">
        <v>1748</v>
      </c>
      <c r="C952" s="378" t="s">
        <v>1749</v>
      </c>
      <c r="D952" s="275"/>
      <c r="E952" s="296" t="s">
        <v>1522</v>
      </c>
      <c r="F952" s="312" t="str">
        <f>IF(E952="","",VLOOKUP(E952,'2 Pdc unico solo segmento A'!F$3:H$723,3,FALSE))</f>
        <v>Acquisti di servizi non sanitari</v>
      </c>
      <c r="G952" s="368"/>
      <c r="H952" s="412"/>
      <c r="I952" s="368"/>
      <c r="J952" s="275"/>
      <c r="K952" s="248"/>
    </row>
    <row r="953" spans="1:11" ht="25" customHeight="1" x14ac:dyDescent="0.35">
      <c r="A953" s="377" t="s">
        <v>22</v>
      </c>
      <c r="B953" s="296" t="s">
        <v>1750</v>
      </c>
      <c r="C953" s="378" t="s">
        <v>1751</v>
      </c>
      <c r="D953" s="275"/>
      <c r="E953" s="296" t="s">
        <v>1522</v>
      </c>
      <c r="F953" s="313" t="str">
        <f>IF(E953="","",VLOOKUP(E953,'2 Pdc unico solo segmento A'!F$3:H$723,3,FALSE))</f>
        <v>Acquisti di servizi non sanitari</v>
      </c>
      <c r="G953" s="368"/>
      <c r="H953" s="412"/>
      <c r="I953" s="368"/>
      <c r="J953" s="275"/>
      <c r="K953" s="248"/>
    </row>
    <row r="954" spans="1:11" ht="25" customHeight="1" x14ac:dyDescent="0.35">
      <c r="A954" s="375" t="s">
        <v>19</v>
      </c>
      <c r="B954" s="295" t="s">
        <v>1752</v>
      </c>
      <c r="C954" s="310" t="s">
        <v>1753</v>
      </c>
      <c r="D954" s="275"/>
      <c r="E954" s="295"/>
      <c r="F954" s="376" t="str">
        <f>IF(E954="","",VLOOKUP(E954,'2 Pdc unico solo segmento A'!F$3:H$723,3,FALSE))</f>
        <v/>
      </c>
      <c r="G954" s="368"/>
      <c r="H954" s="411"/>
      <c r="I954" s="368"/>
      <c r="J954" s="275"/>
      <c r="K954" s="248"/>
    </row>
    <row r="955" spans="1:11" ht="25" customHeight="1" x14ac:dyDescent="0.35">
      <c r="A955" s="377" t="s">
        <v>22</v>
      </c>
      <c r="B955" s="296" t="s">
        <v>1754</v>
      </c>
      <c r="C955" s="378" t="s">
        <v>1755</v>
      </c>
      <c r="D955" s="275"/>
      <c r="E955" s="296" t="s">
        <v>1522</v>
      </c>
      <c r="F955" s="312" t="str">
        <f>IF(E955="","",VLOOKUP(E955,'2 Pdc unico solo segmento A'!F$3:H$723,3,FALSE))</f>
        <v>Acquisti di servizi non sanitari</v>
      </c>
      <c r="G955" s="368"/>
      <c r="H955" s="412"/>
      <c r="I955" s="368"/>
      <c r="J955" s="275"/>
      <c r="K955" s="248"/>
    </row>
    <row r="956" spans="1:11" ht="25" customHeight="1" x14ac:dyDescent="0.35">
      <c r="A956" s="377" t="s">
        <v>22</v>
      </c>
      <c r="B956" s="296" t="s">
        <v>1756</v>
      </c>
      <c r="C956" s="378" t="s">
        <v>1757</v>
      </c>
      <c r="D956" s="275"/>
      <c r="E956" s="296" t="s">
        <v>1522</v>
      </c>
      <c r="F956" s="312" t="str">
        <f>IF(E956="","",VLOOKUP(E956,'2 Pdc unico solo segmento A'!F$3:H$723,3,FALSE))</f>
        <v>Acquisti di servizi non sanitari</v>
      </c>
      <c r="G956" s="368"/>
      <c r="H956" s="412"/>
      <c r="I956" s="368"/>
      <c r="J956" s="275"/>
      <c r="K956" s="248"/>
    </row>
    <row r="957" spans="1:11" ht="25" customHeight="1" x14ac:dyDescent="0.35">
      <c r="A957" s="377" t="s">
        <v>22</v>
      </c>
      <c r="B957" s="296" t="s">
        <v>1758</v>
      </c>
      <c r="C957" s="378" t="s">
        <v>1759</v>
      </c>
      <c r="D957" s="275"/>
      <c r="E957" s="296" t="s">
        <v>1522</v>
      </c>
      <c r="F957" s="312" t="str">
        <f>IF(E957="","",VLOOKUP(E957,'2 Pdc unico solo segmento A'!F$3:H$723,3,FALSE))</f>
        <v>Acquisti di servizi non sanitari</v>
      </c>
      <c r="G957" s="368"/>
      <c r="H957" s="412"/>
      <c r="I957" s="368"/>
      <c r="J957" s="275"/>
      <c r="K957" s="248"/>
    </row>
    <row r="958" spans="1:11" ht="25" customHeight="1" x14ac:dyDescent="0.35">
      <c r="A958" s="377" t="s">
        <v>22</v>
      </c>
      <c r="B958" s="296" t="s">
        <v>1760</v>
      </c>
      <c r="C958" s="378" t="s">
        <v>1761</v>
      </c>
      <c r="D958" s="275"/>
      <c r="E958" s="296" t="s">
        <v>1522</v>
      </c>
      <c r="F958" s="312" t="str">
        <f>IF(E958="","",VLOOKUP(E958,'2 Pdc unico solo segmento A'!F$3:H$723,3,FALSE))</f>
        <v>Acquisti di servizi non sanitari</v>
      </c>
      <c r="G958" s="368"/>
      <c r="H958" s="412"/>
      <c r="I958" s="368"/>
      <c r="J958" s="275"/>
      <c r="K958" s="248"/>
    </row>
    <row r="959" spans="1:11" ht="25" customHeight="1" x14ac:dyDescent="0.35">
      <c r="A959" s="377" t="s">
        <v>22</v>
      </c>
      <c r="B959" s="296" t="s">
        <v>1762</v>
      </c>
      <c r="C959" s="378" t="s">
        <v>1763</v>
      </c>
      <c r="D959" s="275"/>
      <c r="E959" s="296" t="s">
        <v>1522</v>
      </c>
      <c r="F959" s="312" t="str">
        <f>IF(E959="","",VLOOKUP(E959,'2 Pdc unico solo segmento A'!F$3:H$723,3,FALSE))</f>
        <v>Acquisti di servizi non sanitari</v>
      </c>
      <c r="G959" s="368"/>
      <c r="H959" s="412"/>
      <c r="I959" s="368"/>
      <c r="J959" s="275"/>
      <c r="K959" s="248"/>
    </row>
    <row r="960" spans="1:11" ht="25" customHeight="1" x14ac:dyDescent="0.35">
      <c r="A960" s="377" t="s">
        <v>22</v>
      </c>
      <c r="B960" s="296" t="s">
        <v>1764</v>
      </c>
      <c r="C960" s="378" t="s">
        <v>1765</v>
      </c>
      <c r="D960" s="275"/>
      <c r="E960" s="296" t="s">
        <v>1522</v>
      </c>
      <c r="F960" s="312" t="str">
        <f>IF(E960="","",VLOOKUP(E960,'2 Pdc unico solo segmento A'!F$3:H$723,3,FALSE))</f>
        <v>Acquisti di servizi non sanitari</v>
      </c>
      <c r="G960" s="368"/>
      <c r="H960" s="412"/>
      <c r="I960" s="368"/>
      <c r="J960" s="275"/>
      <c r="K960" s="248"/>
    </row>
    <row r="961" spans="1:11" ht="25" customHeight="1" x14ac:dyDescent="0.35">
      <c r="A961" s="377" t="s">
        <v>22</v>
      </c>
      <c r="B961" s="296" t="s">
        <v>1766</v>
      </c>
      <c r="C961" s="378" t="s">
        <v>1767</v>
      </c>
      <c r="D961" s="275"/>
      <c r="E961" s="296" t="s">
        <v>1522</v>
      </c>
      <c r="F961" s="312" t="str">
        <f>IF(E961="","",VLOOKUP(E961,'2 Pdc unico solo segmento A'!F$3:H$723,3,FALSE))</f>
        <v>Acquisti di servizi non sanitari</v>
      </c>
      <c r="G961" s="368"/>
      <c r="H961" s="412"/>
      <c r="I961" s="368"/>
      <c r="J961" s="275"/>
      <c r="K961" s="248"/>
    </row>
    <row r="962" spans="1:11" ht="25" customHeight="1" x14ac:dyDescent="0.35">
      <c r="A962" s="377" t="s">
        <v>22</v>
      </c>
      <c r="B962" s="296" t="s">
        <v>1768</v>
      </c>
      <c r="C962" s="378" t="s">
        <v>1769</v>
      </c>
      <c r="D962" s="275"/>
      <c r="E962" s="296" t="s">
        <v>1522</v>
      </c>
      <c r="F962" s="312" t="str">
        <f>IF(E962="","",VLOOKUP(E962,'2 Pdc unico solo segmento A'!F$3:H$723,3,FALSE))</f>
        <v>Acquisti di servizi non sanitari</v>
      </c>
      <c r="G962" s="368"/>
      <c r="H962" s="412"/>
      <c r="I962" s="368"/>
      <c r="J962" s="275"/>
      <c r="K962" s="248"/>
    </row>
    <row r="963" spans="1:11" ht="25" customHeight="1" x14ac:dyDescent="0.35">
      <c r="A963" s="377" t="s">
        <v>22</v>
      </c>
      <c r="B963" s="296" t="s">
        <v>1770</v>
      </c>
      <c r="C963" s="378" t="s">
        <v>1771</v>
      </c>
      <c r="D963" s="275"/>
      <c r="E963" s="296" t="s">
        <v>1522</v>
      </c>
      <c r="F963" s="312" t="str">
        <f>IF(E963="","",VLOOKUP(E963,'2 Pdc unico solo segmento A'!F$3:H$723,3,FALSE))</f>
        <v>Acquisti di servizi non sanitari</v>
      </c>
      <c r="G963" s="368"/>
      <c r="H963" s="412"/>
      <c r="I963" s="368"/>
      <c r="J963" s="275"/>
      <c r="K963" s="248"/>
    </row>
    <row r="964" spans="1:11" ht="25" customHeight="1" x14ac:dyDescent="0.35">
      <c r="A964" s="377" t="s">
        <v>22</v>
      </c>
      <c r="B964" s="296" t="s">
        <v>1772</v>
      </c>
      <c r="C964" s="378" t="s">
        <v>1773</v>
      </c>
      <c r="D964" s="275"/>
      <c r="E964" s="296" t="s">
        <v>1522</v>
      </c>
      <c r="F964" s="312" t="str">
        <f>IF(E964="","",VLOOKUP(E964,'2 Pdc unico solo segmento A'!F$3:H$723,3,FALSE))</f>
        <v>Acquisti di servizi non sanitari</v>
      </c>
      <c r="G964" s="368"/>
      <c r="H964" s="412"/>
      <c r="I964" s="368"/>
      <c r="J964" s="275"/>
      <c r="K964" s="248"/>
    </row>
    <row r="965" spans="1:11" ht="25" customHeight="1" x14ac:dyDescent="0.35">
      <c r="A965" s="377" t="s">
        <v>22</v>
      </c>
      <c r="B965" s="296" t="s">
        <v>1774</v>
      </c>
      <c r="C965" s="378" t="s">
        <v>1775</v>
      </c>
      <c r="D965" s="275"/>
      <c r="E965" s="296" t="s">
        <v>1522</v>
      </c>
      <c r="F965" s="312" t="str">
        <f>IF(E965="","",VLOOKUP(E965,'2 Pdc unico solo segmento A'!F$3:H$723,3,FALSE))</f>
        <v>Acquisti di servizi non sanitari</v>
      </c>
      <c r="G965" s="368"/>
      <c r="H965" s="412"/>
      <c r="I965" s="368"/>
      <c r="J965" s="275"/>
      <c r="K965" s="248"/>
    </row>
    <row r="966" spans="1:11" ht="25" customHeight="1" x14ac:dyDescent="0.35">
      <c r="A966" s="377" t="s">
        <v>22</v>
      </c>
      <c r="B966" s="296" t="s">
        <v>1776</v>
      </c>
      <c r="C966" s="378" t="s">
        <v>1777</v>
      </c>
      <c r="D966" s="275"/>
      <c r="E966" s="296" t="s">
        <v>1522</v>
      </c>
      <c r="F966" s="312" t="str">
        <f>IF(E966="","",VLOOKUP(E966,'2 Pdc unico solo segmento A'!F$3:H$723,3,FALSE))</f>
        <v>Acquisti di servizi non sanitari</v>
      </c>
      <c r="G966" s="368"/>
      <c r="H966" s="412"/>
      <c r="I966" s="368"/>
      <c r="J966" s="275"/>
      <c r="K966" s="248"/>
    </row>
    <row r="967" spans="1:11" ht="25" customHeight="1" x14ac:dyDescent="0.35">
      <c r="A967" s="377" t="s">
        <v>22</v>
      </c>
      <c r="B967" s="296" t="s">
        <v>1778</v>
      </c>
      <c r="C967" s="378" t="s">
        <v>1779</v>
      </c>
      <c r="D967" s="275"/>
      <c r="E967" s="296" t="s">
        <v>1522</v>
      </c>
      <c r="F967" s="312" t="str">
        <f>IF(E967="","",VLOOKUP(E967,'2 Pdc unico solo segmento A'!F$3:H$723,3,FALSE))</f>
        <v>Acquisti di servizi non sanitari</v>
      </c>
      <c r="G967" s="368"/>
      <c r="H967" s="412"/>
      <c r="I967" s="368"/>
      <c r="J967" s="275"/>
      <c r="K967" s="248"/>
    </row>
    <row r="968" spans="1:11" ht="25" customHeight="1" x14ac:dyDescent="0.35">
      <c r="A968" s="373" t="s">
        <v>16</v>
      </c>
      <c r="B968" s="294" t="s">
        <v>1780</v>
      </c>
      <c r="C968" s="309" t="s">
        <v>1781</v>
      </c>
      <c r="D968" s="275"/>
      <c r="E968" s="294"/>
      <c r="F968" s="374" t="str">
        <f>IF(E968="","",VLOOKUP(E968,'2 Pdc unico solo segmento A'!F$3:H$723,3,FALSE))</f>
        <v/>
      </c>
      <c r="G968" s="368"/>
      <c r="H968" s="410"/>
      <c r="I968" s="368"/>
      <c r="J968" s="275"/>
      <c r="K968" s="248"/>
    </row>
    <row r="969" spans="1:11" ht="25" customHeight="1" x14ac:dyDescent="0.35">
      <c r="A969" s="375" t="s">
        <v>19</v>
      </c>
      <c r="B969" s="295" t="s">
        <v>1780</v>
      </c>
      <c r="C969" s="310" t="s">
        <v>1782</v>
      </c>
      <c r="D969" s="275"/>
      <c r="E969" s="295"/>
      <c r="F969" s="376" t="str">
        <f>IF(E969="","",VLOOKUP(E969,'2 Pdc unico solo segmento A'!F$3:H$723,3,FALSE))</f>
        <v/>
      </c>
      <c r="G969" s="368"/>
      <c r="H969" s="411"/>
      <c r="I969" s="368"/>
      <c r="J969" s="275"/>
      <c r="K969" s="248"/>
    </row>
    <row r="970" spans="1:11" ht="25" customHeight="1" x14ac:dyDescent="0.35">
      <c r="A970" s="377" t="s">
        <v>22</v>
      </c>
      <c r="B970" s="296" t="s">
        <v>1783</v>
      </c>
      <c r="C970" s="378" t="s">
        <v>1784</v>
      </c>
      <c r="D970" s="275"/>
      <c r="E970" s="296" t="s">
        <v>1616</v>
      </c>
      <c r="F970" s="312" t="str">
        <f>IF(E970="","",VLOOKUP(E970,'2 Pdc unico solo segmento A'!F$3:H$723,3,FALSE))</f>
        <v>Acquisti di servizi sanitari</v>
      </c>
      <c r="G970" s="368"/>
      <c r="H970" s="412"/>
      <c r="I970" s="368"/>
      <c r="J970" s="275"/>
      <c r="K970" s="248"/>
    </row>
    <row r="971" spans="1:11" ht="25" customHeight="1" x14ac:dyDescent="0.35">
      <c r="A971" s="377" t="s">
        <v>22</v>
      </c>
      <c r="B971" s="296" t="s">
        <v>1785</v>
      </c>
      <c r="C971" s="378" t="s">
        <v>1786</v>
      </c>
      <c r="D971" s="275"/>
      <c r="E971" s="296" t="s">
        <v>1616</v>
      </c>
      <c r="F971" s="312" t="str">
        <f>IF(E971="","",VLOOKUP(E971,'2 Pdc unico solo segmento A'!F$3:H$723,3,FALSE))</f>
        <v>Acquisti di servizi sanitari</v>
      </c>
      <c r="G971" s="368"/>
      <c r="H971" s="412"/>
      <c r="I971" s="368"/>
      <c r="J971" s="275"/>
      <c r="K971" s="248"/>
    </row>
    <row r="972" spans="1:11" ht="25" customHeight="1" x14ac:dyDescent="0.35">
      <c r="A972" s="377" t="s">
        <v>22</v>
      </c>
      <c r="B972" s="296" t="s">
        <v>1787</v>
      </c>
      <c r="C972" s="378" t="s">
        <v>1788</v>
      </c>
      <c r="D972" s="275"/>
      <c r="E972" s="296" t="s">
        <v>1616</v>
      </c>
      <c r="F972" s="312" t="str">
        <f>IF(E972="","",VLOOKUP(E972,'2 Pdc unico solo segmento A'!F$3:H$723,3,FALSE))</f>
        <v>Acquisti di servizi sanitari</v>
      </c>
      <c r="G972" s="368"/>
      <c r="H972" s="412"/>
      <c r="I972" s="368"/>
      <c r="J972" s="275"/>
      <c r="K972" s="248"/>
    </row>
    <row r="973" spans="1:11" ht="25" customHeight="1" x14ac:dyDescent="0.35">
      <c r="A973" s="377" t="s">
        <v>22</v>
      </c>
      <c r="B973" s="296" t="s">
        <v>1789</v>
      </c>
      <c r="C973" s="378" t="s">
        <v>1790</v>
      </c>
      <c r="D973" s="275"/>
      <c r="E973" s="296" t="s">
        <v>1616</v>
      </c>
      <c r="F973" s="312" t="str">
        <f>IF(E973="","",VLOOKUP(E973,'2 Pdc unico solo segmento A'!F$3:H$723,3,FALSE))</f>
        <v>Acquisti di servizi sanitari</v>
      </c>
      <c r="G973" s="368"/>
      <c r="H973" s="412"/>
      <c r="I973" s="368"/>
      <c r="J973" s="275"/>
      <c r="K973" s="248"/>
    </row>
    <row r="974" spans="1:11" ht="25" customHeight="1" x14ac:dyDescent="0.35">
      <c r="A974" s="377" t="s">
        <v>22</v>
      </c>
      <c r="B974" s="296" t="s">
        <v>1791</v>
      </c>
      <c r="C974" s="378" t="s">
        <v>1792</v>
      </c>
      <c r="D974" s="275"/>
      <c r="E974" s="296" t="s">
        <v>1616</v>
      </c>
      <c r="F974" s="312" t="str">
        <f>IF(E974="","",VLOOKUP(E974,'2 Pdc unico solo segmento A'!F$3:H$723,3,FALSE))</f>
        <v>Acquisti di servizi sanitari</v>
      </c>
      <c r="G974" s="368"/>
      <c r="H974" s="412"/>
      <c r="I974" s="368"/>
      <c r="J974" s="275"/>
      <c r="K974" s="248"/>
    </row>
    <row r="975" spans="1:11" ht="25" customHeight="1" x14ac:dyDescent="0.35">
      <c r="A975" s="377" t="s">
        <v>22</v>
      </c>
      <c r="B975" s="296" t="s">
        <v>1793</v>
      </c>
      <c r="C975" s="378" t="s">
        <v>1794</v>
      </c>
      <c r="D975" s="275"/>
      <c r="E975" s="296" t="s">
        <v>1616</v>
      </c>
      <c r="F975" s="312" t="str">
        <f>IF(E975="","",VLOOKUP(E975,'2 Pdc unico solo segmento A'!F$3:H$723,3,FALSE))</f>
        <v>Acquisti di servizi sanitari</v>
      </c>
      <c r="G975" s="368"/>
      <c r="H975" s="412"/>
      <c r="I975" s="368"/>
      <c r="J975" s="275"/>
      <c r="K975" s="248"/>
    </row>
    <row r="976" spans="1:11" ht="25" customHeight="1" x14ac:dyDescent="0.35">
      <c r="A976" s="377" t="s">
        <v>22</v>
      </c>
      <c r="B976" s="296" t="s">
        <v>1795</v>
      </c>
      <c r="C976" s="378" t="s">
        <v>1796</v>
      </c>
      <c r="D976" s="275"/>
      <c r="E976" s="296" t="s">
        <v>1616</v>
      </c>
      <c r="F976" s="312" t="str">
        <f>IF(E976="","",VLOOKUP(E976,'2 Pdc unico solo segmento A'!F$3:H$723,3,FALSE))</f>
        <v>Acquisti di servizi sanitari</v>
      </c>
      <c r="G976" s="368"/>
      <c r="H976" s="412"/>
      <c r="I976" s="368"/>
      <c r="J976" s="275"/>
      <c r="K976" s="248"/>
    </row>
    <row r="977" spans="1:11" ht="25" customHeight="1" x14ac:dyDescent="0.35">
      <c r="A977" s="377" t="s">
        <v>22</v>
      </c>
      <c r="B977" s="296" t="s">
        <v>1797</v>
      </c>
      <c r="C977" s="378" t="s">
        <v>1798</v>
      </c>
      <c r="D977" s="275"/>
      <c r="E977" s="296" t="s">
        <v>1616</v>
      </c>
      <c r="F977" s="312" t="str">
        <f>IF(E977="","",VLOOKUP(E977,'2 Pdc unico solo segmento A'!F$3:H$723,3,FALSE))</f>
        <v>Acquisti di servizi sanitari</v>
      </c>
      <c r="G977" s="368"/>
      <c r="H977" s="412"/>
      <c r="I977" s="368"/>
      <c r="J977" s="275"/>
      <c r="K977" s="248"/>
    </row>
    <row r="978" spans="1:11" ht="25" customHeight="1" x14ac:dyDescent="0.35">
      <c r="A978" s="377" t="s">
        <v>22</v>
      </c>
      <c r="B978" s="296" t="s">
        <v>1799</v>
      </c>
      <c r="C978" s="378" t="s">
        <v>1800</v>
      </c>
      <c r="D978" s="275"/>
      <c r="E978" s="296" t="s">
        <v>1616</v>
      </c>
      <c r="F978" s="312" t="str">
        <f>IF(E978="","",VLOOKUP(E978,'2 Pdc unico solo segmento A'!F$3:H$723,3,FALSE))</f>
        <v>Acquisti di servizi sanitari</v>
      </c>
      <c r="G978" s="368"/>
      <c r="H978" s="412"/>
      <c r="I978" s="368"/>
      <c r="J978" s="275"/>
      <c r="K978" s="248"/>
    </row>
    <row r="979" spans="1:11" ht="25" customHeight="1" x14ac:dyDescent="0.35">
      <c r="A979" s="377" t="s">
        <v>22</v>
      </c>
      <c r="B979" s="296" t="s">
        <v>1801</v>
      </c>
      <c r="C979" s="378" t="s">
        <v>1802</v>
      </c>
      <c r="D979" s="275"/>
      <c r="E979" s="296" t="s">
        <v>1616</v>
      </c>
      <c r="F979" s="312" t="str">
        <f>IF(E979="","",VLOOKUP(E979,'2 Pdc unico solo segmento A'!F$3:H$723,3,FALSE))</f>
        <v>Acquisti di servizi sanitari</v>
      </c>
      <c r="G979" s="368"/>
      <c r="H979" s="412"/>
      <c r="I979" s="368"/>
      <c r="J979" s="275"/>
      <c r="K979" s="248"/>
    </row>
    <row r="980" spans="1:11" ht="25" customHeight="1" x14ac:dyDescent="0.35">
      <c r="A980" s="377" t="s">
        <v>22</v>
      </c>
      <c r="B980" s="296" t="s">
        <v>1803</v>
      </c>
      <c r="C980" s="378" t="s">
        <v>1804</v>
      </c>
      <c r="D980" s="275"/>
      <c r="E980" s="296" t="s">
        <v>1616</v>
      </c>
      <c r="F980" s="312" t="str">
        <f>IF(E980="","",VLOOKUP(E980,'2 Pdc unico solo segmento A'!F$3:H$723,3,FALSE))</f>
        <v>Acquisti di servizi sanitari</v>
      </c>
      <c r="G980" s="368"/>
      <c r="H980" s="412"/>
      <c r="I980" s="368"/>
      <c r="J980" s="275"/>
      <c r="K980" s="248"/>
    </row>
    <row r="981" spans="1:11" ht="25" customHeight="1" x14ac:dyDescent="0.35">
      <c r="A981" s="377" t="s">
        <v>22</v>
      </c>
      <c r="B981" s="296" t="s">
        <v>1805</v>
      </c>
      <c r="C981" s="378" t="s">
        <v>1806</v>
      </c>
      <c r="D981" s="275"/>
      <c r="E981" s="296" t="s">
        <v>1616</v>
      </c>
      <c r="F981" s="312" t="str">
        <f>IF(E981="","",VLOOKUP(E981,'2 Pdc unico solo segmento A'!F$3:H$723,3,FALSE))</f>
        <v>Acquisti di servizi sanitari</v>
      </c>
      <c r="G981" s="368"/>
      <c r="H981" s="412"/>
      <c r="I981" s="368"/>
      <c r="J981" s="275"/>
      <c r="K981" s="248"/>
    </row>
    <row r="982" spans="1:11" ht="25" customHeight="1" x14ac:dyDescent="0.35">
      <c r="A982" s="377" t="s">
        <v>22</v>
      </c>
      <c r="B982" s="296" t="s">
        <v>1807</v>
      </c>
      <c r="C982" s="378" t="s">
        <v>1808</v>
      </c>
      <c r="D982" s="275"/>
      <c r="E982" s="296" t="s">
        <v>1616</v>
      </c>
      <c r="F982" s="312" t="str">
        <f>IF(E982="","",VLOOKUP(E982,'2 Pdc unico solo segmento A'!F$3:H$723,3,FALSE))</f>
        <v>Acquisti di servizi sanitari</v>
      </c>
      <c r="G982" s="368"/>
      <c r="H982" s="412"/>
      <c r="I982" s="368"/>
      <c r="J982" s="275"/>
      <c r="K982" s="248"/>
    </row>
    <row r="983" spans="1:11" ht="25" customHeight="1" x14ac:dyDescent="0.35">
      <c r="A983" s="377" t="s">
        <v>22</v>
      </c>
      <c r="B983" s="296" t="s">
        <v>1809</v>
      </c>
      <c r="C983" s="378" t="s">
        <v>1810</v>
      </c>
      <c r="D983" s="275"/>
      <c r="E983" s="296" t="s">
        <v>1616</v>
      </c>
      <c r="F983" s="312" t="str">
        <f>IF(E983="","",VLOOKUP(E983,'2 Pdc unico solo segmento A'!F$3:H$723,3,FALSE))</f>
        <v>Acquisti di servizi sanitari</v>
      </c>
      <c r="G983" s="368"/>
      <c r="H983" s="412"/>
      <c r="I983" s="368"/>
      <c r="J983" s="275"/>
      <c r="K983" s="248"/>
    </row>
    <row r="984" spans="1:11" ht="25" customHeight="1" x14ac:dyDescent="0.35">
      <c r="A984" s="377" t="s">
        <v>22</v>
      </c>
      <c r="B984" s="296" t="s">
        <v>1811</v>
      </c>
      <c r="C984" s="378" t="s">
        <v>1812</v>
      </c>
      <c r="D984" s="275"/>
      <c r="E984" s="296" t="s">
        <v>1616</v>
      </c>
      <c r="F984" s="312" t="str">
        <f>IF(E984="","",VLOOKUP(E984,'2 Pdc unico solo segmento A'!F$3:H$723,3,FALSE))</f>
        <v>Acquisti di servizi sanitari</v>
      </c>
      <c r="G984" s="368"/>
      <c r="H984" s="412"/>
      <c r="I984" s="368"/>
      <c r="J984" s="275"/>
      <c r="K984" s="248"/>
    </row>
    <row r="985" spans="1:11" ht="25" customHeight="1" x14ac:dyDescent="0.35">
      <c r="A985" s="377" t="s">
        <v>22</v>
      </c>
      <c r="B985" s="296" t="s">
        <v>1813</v>
      </c>
      <c r="C985" s="378" t="s">
        <v>1814</v>
      </c>
      <c r="D985" s="275"/>
      <c r="E985" s="296" t="s">
        <v>1616</v>
      </c>
      <c r="F985" s="312" t="str">
        <f>IF(E985="","",VLOOKUP(E985,'2 Pdc unico solo segmento A'!F$3:H$723,3,FALSE))</f>
        <v>Acquisti di servizi sanitari</v>
      </c>
      <c r="G985" s="368"/>
      <c r="H985" s="412"/>
      <c r="I985" s="368"/>
      <c r="J985" s="275"/>
      <c r="K985" s="248"/>
    </row>
    <row r="986" spans="1:11" ht="25" customHeight="1" x14ac:dyDescent="0.35">
      <c r="A986" s="372" t="s">
        <v>13</v>
      </c>
      <c r="B986" s="370" t="s">
        <v>1815</v>
      </c>
      <c r="C986" s="371" t="s">
        <v>1816</v>
      </c>
      <c r="D986" s="275"/>
      <c r="E986" s="370"/>
      <c r="F986" s="372" t="str">
        <f>IF(E986="","",VLOOKUP(E986,'2 Pdc unico solo segmento A'!F$3:H$723,3,FALSE))</f>
        <v/>
      </c>
      <c r="G986" s="368"/>
      <c r="H986" s="409"/>
      <c r="I986" s="368"/>
      <c r="J986" s="275"/>
      <c r="K986" s="248"/>
    </row>
    <row r="987" spans="1:11" ht="25" customHeight="1" x14ac:dyDescent="0.35">
      <c r="A987" s="373" t="s">
        <v>16</v>
      </c>
      <c r="B987" s="294" t="s">
        <v>1817</v>
      </c>
      <c r="C987" s="309" t="s">
        <v>1818</v>
      </c>
      <c r="D987" s="275"/>
      <c r="E987" s="294"/>
      <c r="F987" s="374" t="str">
        <f>IF(E987="","",VLOOKUP(E987,'2 Pdc unico solo segmento A'!F$3:H$723,3,FALSE))</f>
        <v/>
      </c>
      <c r="G987" s="368"/>
      <c r="H987" s="410"/>
      <c r="I987" s="368"/>
      <c r="J987" s="275"/>
      <c r="K987" s="248"/>
    </row>
    <row r="988" spans="1:11" ht="25" customHeight="1" x14ac:dyDescent="0.35">
      <c r="A988" s="375" t="s">
        <v>19</v>
      </c>
      <c r="B988" s="295" t="s">
        <v>1819</v>
      </c>
      <c r="C988" s="310" t="s">
        <v>1820</v>
      </c>
      <c r="D988" s="275"/>
      <c r="E988" s="295"/>
      <c r="F988" s="376" t="str">
        <f>IF(E988="","",VLOOKUP(E988,'2 Pdc unico solo segmento A'!F$3:H$723,3,FALSE))</f>
        <v/>
      </c>
      <c r="G988" s="368"/>
      <c r="H988" s="411"/>
      <c r="I988" s="368"/>
      <c r="J988" s="275"/>
      <c r="K988" s="248"/>
    </row>
    <row r="989" spans="1:11" ht="25" customHeight="1" x14ac:dyDescent="0.35">
      <c r="A989" s="377" t="s">
        <v>22</v>
      </c>
      <c r="B989" s="296" t="s">
        <v>1819</v>
      </c>
      <c r="C989" s="378" t="s">
        <v>1821</v>
      </c>
      <c r="D989" s="275"/>
      <c r="E989" s="296" t="s">
        <v>1822</v>
      </c>
      <c r="F989" s="312" t="str">
        <f>IF(E989="","",VLOOKUP(E989,'2 Pdc unico solo segmento A'!F$3:H$723,3,FALSE))</f>
        <v>Fitti, noleggi e locazioni passive</v>
      </c>
      <c r="G989" s="368"/>
      <c r="H989" s="412"/>
      <c r="I989" s="368"/>
      <c r="J989" s="275"/>
      <c r="K989" s="248"/>
    </row>
    <row r="990" spans="1:11" ht="25" customHeight="1" x14ac:dyDescent="0.35">
      <c r="A990" s="375" t="s">
        <v>19</v>
      </c>
      <c r="B990" s="295" t="s">
        <v>1823</v>
      </c>
      <c r="C990" s="310" t="s">
        <v>1824</v>
      </c>
      <c r="D990" s="275"/>
      <c r="E990" s="295"/>
      <c r="F990" s="376" t="str">
        <f>IF(E990="","",VLOOKUP(E990,'2 Pdc unico solo segmento A'!F$3:H$723,3,FALSE))</f>
        <v/>
      </c>
      <c r="G990" s="368"/>
      <c r="H990" s="411"/>
      <c r="I990" s="368"/>
      <c r="J990" s="275"/>
      <c r="K990" s="248"/>
    </row>
    <row r="991" spans="1:11" ht="25" customHeight="1" x14ac:dyDescent="0.35">
      <c r="A991" s="377" t="s">
        <v>22</v>
      </c>
      <c r="B991" s="296" t="s">
        <v>1823</v>
      </c>
      <c r="C991" s="378" t="s">
        <v>1825</v>
      </c>
      <c r="D991" s="275"/>
      <c r="E991" s="296" t="s">
        <v>1822</v>
      </c>
      <c r="F991" s="312" t="str">
        <f>IF(E991="","",VLOOKUP(E991,'2 Pdc unico solo segmento A'!F$3:H$723,3,FALSE))</f>
        <v>Fitti, noleggi e locazioni passive</v>
      </c>
      <c r="G991" s="368"/>
      <c r="H991" s="412"/>
      <c r="I991" s="368"/>
      <c r="J991" s="275"/>
      <c r="K991" s="248"/>
    </row>
    <row r="992" spans="1:11" ht="25" customHeight="1" x14ac:dyDescent="0.35">
      <c r="A992" s="375" t="s">
        <v>19</v>
      </c>
      <c r="B992" s="295" t="s">
        <v>1826</v>
      </c>
      <c r="C992" s="310" t="s">
        <v>1827</v>
      </c>
      <c r="D992" s="275"/>
      <c r="E992" s="296"/>
      <c r="F992" s="312" t="str">
        <f>IF(E992="","",VLOOKUP(E992,'2 Pdc unico solo segmento A'!F$3:H$723,3,FALSE))</f>
        <v/>
      </c>
      <c r="G992" s="368"/>
      <c r="H992" s="411"/>
      <c r="I992" s="368"/>
      <c r="J992" s="275"/>
      <c r="K992" s="248"/>
    </row>
    <row r="993" spans="1:11" ht="25" customHeight="1" x14ac:dyDescent="0.35">
      <c r="A993" s="377" t="s">
        <v>22</v>
      </c>
      <c r="B993" s="296" t="s">
        <v>1826</v>
      </c>
      <c r="C993" s="378" t="s">
        <v>1828</v>
      </c>
      <c r="D993" s="275"/>
      <c r="E993" s="296" t="s">
        <v>1822</v>
      </c>
      <c r="F993" s="312" t="str">
        <f>IF(E993="","",VLOOKUP(E993,'2 Pdc unico solo segmento A'!F$3:H$723,3,FALSE))</f>
        <v>Fitti, noleggi e locazioni passive</v>
      </c>
      <c r="G993" s="368"/>
      <c r="H993" s="412"/>
      <c r="I993" s="368"/>
      <c r="J993" s="275"/>
      <c r="K993" s="248"/>
    </row>
    <row r="994" spans="1:11" ht="25" customHeight="1" x14ac:dyDescent="0.35">
      <c r="A994" s="375" t="s">
        <v>19</v>
      </c>
      <c r="B994" s="295" t="s">
        <v>1829</v>
      </c>
      <c r="C994" s="310" t="s">
        <v>1830</v>
      </c>
      <c r="D994" s="275"/>
      <c r="E994" s="295"/>
      <c r="F994" s="376" t="str">
        <f>IF(E994="","",VLOOKUP(E994,'2 Pdc unico solo segmento A'!F$3:H$723,3,FALSE))</f>
        <v/>
      </c>
      <c r="G994" s="368"/>
      <c r="H994" s="411"/>
      <c r="I994" s="368"/>
      <c r="J994" s="275"/>
      <c r="K994" s="248"/>
    </row>
    <row r="995" spans="1:11" ht="25" customHeight="1" x14ac:dyDescent="0.35">
      <c r="A995" s="377" t="s">
        <v>22</v>
      </c>
      <c r="B995" s="296" t="s">
        <v>1829</v>
      </c>
      <c r="C995" s="378" t="s">
        <v>1831</v>
      </c>
      <c r="D995" s="275"/>
      <c r="E995" s="296" t="s">
        <v>1822</v>
      </c>
      <c r="F995" s="312" t="str">
        <f>IF(E995="","",VLOOKUP(E995,'2 Pdc unico solo segmento A'!F$3:H$723,3,FALSE))</f>
        <v>Fitti, noleggi e locazioni passive</v>
      </c>
      <c r="G995" s="368"/>
      <c r="H995" s="412"/>
      <c r="I995" s="368"/>
      <c r="J995" s="275"/>
      <c r="K995" s="248"/>
    </row>
    <row r="996" spans="1:11" ht="25" customHeight="1" x14ac:dyDescent="0.35">
      <c r="A996" s="375" t="s">
        <v>19</v>
      </c>
      <c r="B996" s="295" t="s">
        <v>1832</v>
      </c>
      <c r="C996" s="310" t="s">
        <v>1833</v>
      </c>
      <c r="D996" s="275"/>
      <c r="E996" s="295"/>
      <c r="F996" s="376" t="str">
        <f>IF(E996="","",VLOOKUP(E996,'2 Pdc unico solo segmento A'!F$3:H$723,3,FALSE))</f>
        <v/>
      </c>
      <c r="G996" s="368"/>
      <c r="H996" s="411"/>
      <c r="I996" s="368"/>
      <c r="J996" s="275"/>
      <c r="K996" s="248"/>
    </row>
    <row r="997" spans="1:11" ht="25" customHeight="1" x14ac:dyDescent="0.35">
      <c r="A997" s="377" t="s">
        <v>22</v>
      </c>
      <c r="B997" s="296" t="s">
        <v>1832</v>
      </c>
      <c r="C997" s="378" t="s">
        <v>1834</v>
      </c>
      <c r="D997" s="275"/>
      <c r="E997" s="296" t="s">
        <v>1822</v>
      </c>
      <c r="F997" s="312" t="str">
        <f>IF(E997="","",VLOOKUP(E997,'2 Pdc unico solo segmento A'!F$3:H$723,3,FALSE))</f>
        <v>Fitti, noleggi e locazioni passive</v>
      </c>
      <c r="G997" s="368"/>
      <c r="H997" s="412"/>
      <c r="I997" s="368"/>
      <c r="J997" s="275"/>
      <c r="K997" s="248"/>
    </row>
    <row r="998" spans="1:11" ht="25" customHeight="1" x14ac:dyDescent="0.35">
      <c r="A998" s="375" t="s">
        <v>19</v>
      </c>
      <c r="B998" s="295" t="s">
        <v>1835</v>
      </c>
      <c r="C998" s="310" t="s">
        <v>1836</v>
      </c>
      <c r="D998" s="275"/>
      <c r="E998" s="295"/>
      <c r="F998" s="376" t="str">
        <f>IF(E998="","",VLOOKUP(E998,'2 Pdc unico solo segmento A'!F$3:H$723,3,FALSE))</f>
        <v/>
      </c>
      <c r="G998" s="368"/>
      <c r="H998" s="411"/>
      <c r="I998" s="368"/>
      <c r="J998" s="275"/>
      <c r="K998" s="248"/>
    </row>
    <row r="999" spans="1:11" ht="25" customHeight="1" x14ac:dyDescent="0.35">
      <c r="A999" s="377" t="s">
        <v>22</v>
      </c>
      <c r="B999" s="296" t="s">
        <v>1835</v>
      </c>
      <c r="C999" s="378" t="s">
        <v>1837</v>
      </c>
      <c r="D999" s="275"/>
      <c r="E999" s="296" t="s">
        <v>1822</v>
      </c>
      <c r="F999" s="312" t="str">
        <f>IF(E999="","",VLOOKUP(E999,'2 Pdc unico solo segmento A'!F$3:H$723,3,FALSE))</f>
        <v>Fitti, noleggi e locazioni passive</v>
      </c>
      <c r="G999" s="368"/>
      <c r="H999" s="412"/>
      <c r="I999" s="368"/>
      <c r="J999" s="275"/>
      <c r="K999" s="248"/>
    </row>
    <row r="1000" spans="1:11" ht="25" customHeight="1" x14ac:dyDescent="0.35">
      <c r="A1000" s="373" t="s">
        <v>16</v>
      </c>
      <c r="B1000" s="294" t="s">
        <v>1838</v>
      </c>
      <c r="C1000" s="309" t="s">
        <v>1839</v>
      </c>
      <c r="D1000" s="275"/>
      <c r="E1000" s="294"/>
      <c r="F1000" s="374" t="str">
        <f>IF(E1000="","",VLOOKUP(E1000,'2 Pdc unico solo segmento A'!F$3:H$723,3,FALSE))</f>
        <v/>
      </c>
      <c r="G1000" s="368"/>
      <c r="H1000" s="410"/>
      <c r="I1000" s="368"/>
      <c r="J1000" s="275"/>
      <c r="K1000" s="248"/>
    </row>
    <row r="1001" spans="1:11" ht="25" customHeight="1" x14ac:dyDescent="0.35">
      <c r="A1001" s="375" t="s">
        <v>19</v>
      </c>
      <c r="B1001" s="295" t="s">
        <v>694</v>
      </c>
      <c r="C1001" s="310" t="s">
        <v>1840</v>
      </c>
      <c r="D1001" s="275"/>
      <c r="E1001" s="295"/>
      <c r="F1001" s="376" t="str">
        <f>IF(E1001="","",VLOOKUP(E1001,'2 Pdc unico solo segmento A'!F$3:H$723,3,FALSE))</f>
        <v/>
      </c>
      <c r="G1001" s="368"/>
      <c r="H1001" s="411"/>
      <c r="I1001" s="368"/>
      <c r="J1001" s="275"/>
      <c r="K1001" s="248"/>
    </row>
    <row r="1002" spans="1:11" ht="25" customHeight="1" x14ac:dyDescent="0.35">
      <c r="A1002" s="377" t="s">
        <v>22</v>
      </c>
      <c r="B1002" s="296" t="s">
        <v>694</v>
      </c>
      <c r="C1002" s="378" t="s">
        <v>1841</v>
      </c>
      <c r="D1002" s="275"/>
      <c r="E1002" s="296" t="s">
        <v>1842</v>
      </c>
      <c r="F1002" s="312" t="str">
        <f>IF(E1002="","",VLOOKUP(E1002,'2 Pdc unico solo segmento A'!F$3:H$723,3,FALSE))</f>
        <v>Altri costi per godimento di beni di terzi</v>
      </c>
      <c r="G1002" s="368"/>
      <c r="H1002" s="412"/>
      <c r="I1002" s="368"/>
      <c r="J1002" s="275"/>
      <c r="K1002" s="248"/>
    </row>
    <row r="1003" spans="1:11" ht="25" customHeight="1" x14ac:dyDescent="0.35">
      <c r="A1003" s="375" t="s">
        <v>19</v>
      </c>
      <c r="B1003" s="295" t="s">
        <v>1843</v>
      </c>
      <c r="C1003" s="310" t="s">
        <v>1844</v>
      </c>
      <c r="D1003" s="275"/>
      <c r="E1003" s="295"/>
      <c r="F1003" s="376" t="str">
        <f>IF(E1003="","",VLOOKUP(E1003,'2 Pdc unico solo segmento A'!F$3:H$723,3,FALSE))</f>
        <v/>
      </c>
      <c r="G1003" s="368"/>
      <c r="H1003" s="411"/>
      <c r="I1003" s="368"/>
      <c r="J1003" s="275"/>
      <c r="K1003" s="248"/>
    </row>
    <row r="1004" spans="1:11" ht="25" customHeight="1" x14ac:dyDescent="0.35">
      <c r="A1004" s="377" t="s">
        <v>22</v>
      </c>
      <c r="B1004" s="296" t="s">
        <v>1843</v>
      </c>
      <c r="C1004" s="378" t="s">
        <v>1845</v>
      </c>
      <c r="D1004" s="275"/>
      <c r="E1004" s="296" t="s">
        <v>1842</v>
      </c>
      <c r="F1004" s="312" t="str">
        <f>IF(E1004="","",VLOOKUP(E1004,'2 Pdc unico solo segmento A'!F$3:H$723,3,FALSE))</f>
        <v>Altri costi per godimento di beni di terzi</v>
      </c>
      <c r="G1004" s="368"/>
      <c r="H1004" s="412"/>
      <c r="I1004" s="368"/>
      <c r="J1004" s="275"/>
      <c r="K1004" s="248"/>
    </row>
    <row r="1005" spans="1:11" ht="25" customHeight="1" x14ac:dyDescent="0.35">
      <c r="A1005" s="373" t="s">
        <v>16</v>
      </c>
      <c r="B1005" s="294" t="s">
        <v>1846</v>
      </c>
      <c r="C1005" s="309" t="s">
        <v>1847</v>
      </c>
      <c r="D1005" s="275"/>
      <c r="E1005" s="294"/>
      <c r="F1005" s="374" t="str">
        <f>IF(E1005="","",VLOOKUP(E1005,'2 Pdc unico solo segmento A'!F$3:H$723,3,FALSE))</f>
        <v/>
      </c>
      <c r="G1005" s="368"/>
      <c r="H1005" s="410"/>
      <c r="I1005" s="368"/>
      <c r="J1005" s="275"/>
      <c r="K1005" s="248"/>
    </row>
    <row r="1006" spans="1:11" ht="25" customHeight="1" x14ac:dyDescent="0.35">
      <c r="A1006" s="375" t="s">
        <v>19</v>
      </c>
      <c r="B1006" s="295" t="s">
        <v>1846</v>
      </c>
      <c r="C1006" s="310" t="s">
        <v>1848</v>
      </c>
      <c r="D1006" s="275"/>
      <c r="E1006" s="295"/>
      <c r="F1006" s="376" t="str">
        <f>IF(E1006="","",VLOOKUP(E1006,'2 Pdc unico solo segmento A'!F$3:H$723,3,FALSE))</f>
        <v/>
      </c>
      <c r="G1006" s="368"/>
      <c r="H1006" s="411"/>
      <c r="I1006" s="368"/>
      <c r="J1006" s="275"/>
      <c r="K1006" s="248"/>
    </row>
    <row r="1007" spans="1:11" ht="25" customHeight="1" x14ac:dyDescent="0.35">
      <c r="A1007" s="377" t="s">
        <v>22</v>
      </c>
      <c r="B1007" s="296" t="s">
        <v>1846</v>
      </c>
      <c r="C1007" s="378" t="s">
        <v>1849</v>
      </c>
      <c r="D1007" s="275"/>
      <c r="E1007" s="296" t="s">
        <v>1572</v>
      </c>
      <c r="F1007" s="312" t="str">
        <f>IF(E1007="","",VLOOKUP(E1007,'2 Pdc unico solo segmento A'!F$3:H$723,3,FALSE))</f>
        <v>Costi per concessioni, diritti reali di godimento e servitù onerose</v>
      </c>
      <c r="G1007" s="368"/>
      <c r="H1007" s="412"/>
      <c r="I1007" s="368"/>
      <c r="J1007" s="275"/>
      <c r="K1007" s="248"/>
    </row>
    <row r="1008" spans="1:11" ht="25" customHeight="1" x14ac:dyDescent="0.35">
      <c r="A1008" s="373" t="s">
        <v>16</v>
      </c>
      <c r="B1008" s="294" t="s">
        <v>1850</v>
      </c>
      <c r="C1008" s="309" t="s">
        <v>1851</v>
      </c>
      <c r="D1008" s="275"/>
      <c r="E1008" s="294"/>
      <c r="F1008" s="374" t="str">
        <f>IF(E1008="","",VLOOKUP(E1008,'2 Pdc unico solo segmento A'!F$3:H$723,3,FALSE))</f>
        <v/>
      </c>
      <c r="G1008" s="368"/>
      <c r="H1008" s="410"/>
      <c r="I1008" s="368"/>
      <c r="J1008" s="275"/>
      <c r="K1008" s="248"/>
    </row>
    <row r="1009" spans="1:11" ht="25" customHeight="1" x14ac:dyDescent="0.35">
      <c r="A1009" s="375" t="s">
        <v>19</v>
      </c>
      <c r="B1009" s="295" t="s">
        <v>1852</v>
      </c>
      <c r="C1009" s="310" t="s">
        <v>1853</v>
      </c>
      <c r="D1009" s="275"/>
      <c r="E1009" s="295"/>
      <c r="F1009" s="376" t="str">
        <f>IF(E1009="","",VLOOKUP(E1009,'2 Pdc unico solo segmento A'!F$3:H$723,3,FALSE))</f>
        <v/>
      </c>
      <c r="G1009" s="368"/>
      <c r="H1009" s="411"/>
      <c r="I1009" s="368"/>
      <c r="J1009" s="275"/>
      <c r="K1009" s="248"/>
    </row>
    <row r="1010" spans="1:11" ht="25" customHeight="1" x14ac:dyDescent="0.35">
      <c r="A1010" s="377" t="s">
        <v>22</v>
      </c>
      <c r="B1010" s="296" t="s">
        <v>1852</v>
      </c>
      <c r="C1010" s="378" t="s">
        <v>1854</v>
      </c>
      <c r="D1010" s="275"/>
      <c r="E1010" s="296" t="s">
        <v>1572</v>
      </c>
      <c r="F1010" s="312" t="str">
        <f>IF(E1010="","",VLOOKUP(E1010,'2 Pdc unico solo segmento A'!F$3:H$723,3,FALSE))</f>
        <v>Costi per concessioni, diritti reali di godimento e servitù onerose</v>
      </c>
      <c r="G1010" s="368"/>
      <c r="H1010" s="412"/>
      <c r="I1010" s="368"/>
      <c r="J1010" s="275"/>
      <c r="K1010" s="248"/>
    </row>
    <row r="1011" spans="1:11" ht="25" customHeight="1" x14ac:dyDescent="0.35">
      <c r="A1011" s="375" t="s">
        <v>19</v>
      </c>
      <c r="B1011" s="295" t="s">
        <v>1855</v>
      </c>
      <c r="C1011" s="310" t="s">
        <v>1856</v>
      </c>
      <c r="D1011" s="275"/>
      <c r="E1011" s="295"/>
      <c r="F1011" s="376" t="str">
        <f>IF(E1011="","",VLOOKUP(E1011,'2 Pdc unico solo segmento A'!F$3:H$723,3,FALSE))</f>
        <v/>
      </c>
      <c r="G1011" s="368"/>
      <c r="H1011" s="411"/>
      <c r="I1011" s="368"/>
      <c r="J1011" s="275"/>
      <c r="K1011" s="248"/>
    </row>
    <row r="1012" spans="1:11" ht="25" customHeight="1" x14ac:dyDescent="0.35">
      <c r="A1012" s="377" t="s">
        <v>22</v>
      </c>
      <c r="B1012" s="296" t="s">
        <v>1855</v>
      </c>
      <c r="C1012" s="378" t="s">
        <v>1857</v>
      </c>
      <c r="D1012" s="275"/>
      <c r="E1012" s="296" t="s">
        <v>1572</v>
      </c>
      <c r="F1012" s="312" t="str">
        <f>IF(E1012="","",VLOOKUP(E1012,'2 Pdc unico solo segmento A'!F$3:H$723,3,FALSE))</f>
        <v>Costi per concessioni, diritti reali di godimento e servitù onerose</v>
      </c>
      <c r="G1012" s="368"/>
      <c r="H1012" s="412"/>
      <c r="I1012" s="368"/>
      <c r="J1012" s="275"/>
      <c r="K1012" s="248"/>
    </row>
    <row r="1013" spans="1:11" ht="25" customHeight="1" x14ac:dyDescent="0.35">
      <c r="A1013" s="375" t="s">
        <v>19</v>
      </c>
      <c r="B1013" s="295" t="s">
        <v>1858</v>
      </c>
      <c r="C1013" s="310" t="s">
        <v>1859</v>
      </c>
      <c r="D1013" s="275"/>
      <c r="E1013" s="295"/>
      <c r="F1013" s="376" t="str">
        <f>IF(E1013="","",VLOOKUP(E1013,'2 Pdc unico solo segmento A'!F$3:H$723,3,FALSE))</f>
        <v/>
      </c>
      <c r="G1013" s="368"/>
      <c r="H1013" s="411"/>
      <c r="I1013" s="368"/>
      <c r="J1013" s="275"/>
      <c r="K1013" s="248"/>
    </row>
    <row r="1014" spans="1:11" ht="25" customHeight="1" x14ac:dyDescent="0.35">
      <c r="A1014" s="377" t="s">
        <v>22</v>
      </c>
      <c r="B1014" s="296" t="s">
        <v>1858</v>
      </c>
      <c r="C1014" s="378" t="s">
        <v>1860</v>
      </c>
      <c r="D1014" s="275"/>
      <c r="E1014" s="296" t="s">
        <v>1572</v>
      </c>
      <c r="F1014" s="312" t="str">
        <f>IF(E1014="","",VLOOKUP(E1014,'2 Pdc unico solo segmento A'!F$3:H$723,3,FALSE))</f>
        <v>Costi per concessioni, diritti reali di godimento e servitù onerose</v>
      </c>
      <c r="G1014" s="368"/>
      <c r="H1014" s="412"/>
      <c r="I1014" s="368"/>
      <c r="J1014" s="275"/>
      <c r="K1014" s="248"/>
    </row>
    <row r="1015" spans="1:11" ht="25" customHeight="1" x14ac:dyDescent="0.35">
      <c r="A1015" s="373" t="s">
        <v>16</v>
      </c>
      <c r="B1015" s="294" t="s">
        <v>1861</v>
      </c>
      <c r="C1015" s="309" t="s">
        <v>1862</v>
      </c>
      <c r="D1015" s="275"/>
      <c r="E1015" s="294"/>
      <c r="F1015" s="374" t="str">
        <f>IF(E1015="","",VLOOKUP(E1015,'2 Pdc unico solo segmento A'!F$3:H$723,3,FALSE))</f>
        <v/>
      </c>
      <c r="G1015" s="368"/>
      <c r="H1015" s="410"/>
      <c r="I1015" s="368"/>
      <c r="J1015" s="275"/>
      <c r="K1015" s="248"/>
    </row>
    <row r="1016" spans="1:11" ht="25" customHeight="1" x14ac:dyDescent="0.35">
      <c r="A1016" s="375" t="s">
        <v>19</v>
      </c>
      <c r="B1016" s="295" t="s">
        <v>1863</v>
      </c>
      <c r="C1016" s="310" t="s">
        <v>1864</v>
      </c>
      <c r="D1016" s="275"/>
      <c r="E1016" s="295"/>
      <c r="F1016" s="376" t="str">
        <f>IF(E1016="","",VLOOKUP(E1016,'2 Pdc unico solo segmento A'!F$3:H$723,3,FALSE))</f>
        <v/>
      </c>
      <c r="G1016" s="368"/>
      <c r="H1016" s="411"/>
      <c r="I1016" s="368"/>
      <c r="J1016" s="275"/>
      <c r="K1016" s="248"/>
    </row>
    <row r="1017" spans="1:11" ht="25" customHeight="1" x14ac:dyDescent="0.35">
      <c r="A1017" s="377" t="s">
        <v>22</v>
      </c>
      <c r="B1017" s="296" t="s">
        <v>1863</v>
      </c>
      <c r="C1017" s="378" t="s">
        <v>1865</v>
      </c>
      <c r="D1017" s="275"/>
      <c r="E1017" s="296" t="s">
        <v>1822</v>
      </c>
      <c r="F1017" s="312" t="str">
        <f>IF(E1017="","",VLOOKUP(E1017,'2 Pdc unico solo segmento A'!F$3:H$723,3,FALSE))</f>
        <v>Fitti, noleggi e locazioni passive</v>
      </c>
      <c r="G1017" s="368"/>
      <c r="H1017" s="412"/>
      <c r="I1017" s="368"/>
      <c r="J1017" s="275"/>
      <c r="K1017" s="248"/>
    </row>
    <row r="1018" spans="1:11" ht="25" customHeight="1" x14ac:dyDescent="0.35">
      <c r="A1018" s="375" t="s">
        <v>19</v>
      </c>
      <c r="B1018" s="295" t="s">
        <v>1866</v>
      </c>
      <c r="C1018" s="310" t="s">
        <v>1867</v>
      </c>
      <c r="D1018" s="275"/>
      <c r="E1018" s="295"/>
      <c r="F1018" s="376" t="str">
        <f>IF(E1018="","",VLOOKUP(E1018,'2 Pdc unico solo segmento A'!F$3:H$723,3,FALSE))</f>
        <v/>
      </c>
      <c r="G1018" s="368"/>
      <c r="H1018" s="411"/>
      <c r="I1018" s="368"/>
      <c r="J1018" s="275"/>
      <c r="K1018" s="248"/>
    </row>
    <row r="1019" spans="1:11" ht="25" customHeight="1" x14ac:dyDescent="0.35">
      <c r="A1019" s="377" t="s">
        <v>22</v>
      </c>
      <c r="B1019" s="296" t="s">
        <v>1866</v>
      </c>
      <c r="C1019" s="378" t="s">
        <v>1868</v>
      </c>
      <c r="D1019" s="275"/>
      <c r="E1019" s="296" t="s">
        <v>1842</v>
      </c>
      <c r="F1019" s="312" t="str">
        <f>IF(E1019="","",VLOOKUP(E1019,'2 Pdc unico solo segmento A'!F$3:H$723,3,FALSE))</f>
        <v>Altri costi per godimento di beni di terzi</v>
      </c>
      <c r="G1019" s="368"/>
      <c r="H1019" s="412"/>
      <c r="I1019" s="368"/>
      <c r="J1019" s="275"/>
      <c r="K1019" s="248"/>
    </row>
    <row r="1020" spans="1:11" ht="25" customHeight="1" x14ac:dyDescent="0.35">
      <c r="A1020" s="372" t="s">
        <v>13</v>
      </c>
      <c r="B1020" s="370" t="s">
        <v>1869</v>
      </c>
      <c r="C1020" s="371" t="s">
        <v>1870</v>
      </c>
      <c r="D1020" s="275"/>
      <c r="E1020" s="370"/>
      <c r="F1020" s="372" t="str">
        <f>IF(E1020="","",VLOOKUP(E1020,'2 Pdc unico solo segmento A'!F$3:H$723,3,FALSE))</f>
        <v/>
      </c>
      <c r="G1020" s="368"/>
      <c r="H1020" s="409"/>
      <c r="I1020" s="368"/>
      <c r="J1020" s="275"/>
      <c r="K1020" s="248"/>
    </row>
    <row r="1021" spans="1:11" ht="25" customHeight="1" x14ac:dyDescent="0.35">
      <c r="A1021" s="373" t="s">
        <v>16</v>
      </c>
      <c r="B1021" s="294" t="s">
        <v>1871</v>
      </c>
      <c r="C1021" s="309" t="s">
        <v>1872</v>
      </c>
      <c r="D1021" s="275"/>
      <c r="E1021" s="294"/>
      <c r="F1021" s="374" t="str">
        <f>IF(E1021="","",VLOOKUP(E1021,'2 Pdc unico solo segmento A'!F$3:H$723,3,FALSE))</f>
        <v/>
      </c>
      <c r="G1021" s="368"/>
      <c r="H1021" s="410"/>
      <c r="I1021" s="368"/>
      <c r="J1021" s="275"/>
      <c r="K1021" s="248"/>
    </row>
    <row r="1022" spans="1:11" ht="25" customHeight="1" x14ac:dyDescent="0.35">
      <c r="A1022" s="375" t="s">
        <v>19</v>
      </c>
      <c r="B1022" s="295" t="s">
        <v>1873</v>
      </c>
      <c r="C1022" s="310" t="s">
        <v>1874</v>
      </c>
      <c r="D1022" s="275"/>
      <c r="E1022" s="295"/>
      <c r="F1022" s="376" t="str">
        <f>IF(E1022="","",VLOOKUP(E1022,'2 Pdc unico solo segmento A'!F$3:H$723,3,FALSE))</f>
        <v/>
      </c>
      <c r="G1022" s="368"/>
      <c r="H1022" s="411"/>
      <c r="I1022" s="368"/>
      <c r="J1022" s="275"/>
      <c r="K1022" s="248"/>
    </row>
    <row r="1023" spans="1:11" ht="25" customHeight="1" x14ac:dyDescent="0.35">
      <c r="A1023" s="377" t="s">
        <v>22</v>
      </c>
      <c r="B1023" s="296" t="s">
        <v>1875</v>
      </c>
      <c r="C1023" s="378" t="s">
        <v>1876</v>
      </c>
      <c r="D1023" s="275"/>
      <c r="E1023" s="296" t="s">
        <v>1877</v>
      </c>
      <c r="F1023" s="312" t="str">
        <f>IF(E1023="","",VLOOKUP(E1023,'2 Pdc unico solo segmento A'!F$3:H$723,3,FALSE))</f>
        <v>Retribuzioni fisse e accessorie</v>
      </c>
      <c r="G1023" s="368"/>
      <c r="H1023" s="412"/>
      <c r="I1023" s="368"/>
      <c r="J1023" s="275"/>
      <c r="K1023" s="248"/>
    </row>
    <row r="1024" spans="1:11" ht="25" customHeight="1" x14ac:dyDescent="0.35">
      <c r="A1024" s="377" t="s">
        <v>22</v>
      </c>
      <c r="B1024" s="296" t="s">
        <v>1878</v>
      </c>
      <c r="C1024" s="378" t="s">
        <v>1879</v>
      </c>
      <c r="D1024" s="275"/>
      <c r="E1024" s="296" t="s">
        <v>1877</v>
      </c>
      <c r="F1024" s="312" t="str">
        <f>IF(E1024="","",VLOOKUP(E1024,'2 Pdc unico solo segmento A'!F$3:H$723,3,FALSE))</f>
        <v>Retribuzioni fisse e accessorie</v>
      </c>
      <c r="G1024" s="368"/>
      <c r="H1024" s="412"/>
      <c r="I1024" s="368"/>
      <c r="J1024" s="275"/>
      <c r="K1024" s="248"/>
    </row>
    <row r="1025" spans="1:11" ht="25" customHeight="1" x14ac:dyDescent="0.35">
      <c r="A1025" s="377" t="s">
        <v>22</v>
      </c>
      <c r="B1025" s="296" t="s">
        <v>1880</v>
      </c>
      <c r="C1025" s="378" t="s">
        <v>1881</v>
      </c>
      <c r="D1025" s="275"/>
      <c r="E1025" s="296" t="s">
        <v>1877</v>
      </c>
      <c r="F1025" s="312" t="str">
        <f>IF(E1025="","",VLOOKUP(E1025,'2 Pdc unico solo segmento A'!F$3:H$723,3,FALSE))</f>
        <v>Retribuzioni fisse e accessorie</v>
      </c>
      <c r="G1025" s="368"/>
      <c r="H1025" s="412"/>
      <c r="I1025" s="368"/>
      <c r="J1025" s="275"/>
      <c r="K1025" s="248"/>
    </row>
    <row r="1026" spans="1:11" ht="25" customHeight="1" x14ac:dyDescent="0.35">
      <c r="A1026" s="377" t="s">
        <v>22</v>
      </c>
      <c r="B1026" s="296" t="s">
        <v>1882</v>
      </c>
      <c r="C1026" s="378" t="s">
        <v>1883</v>
      </c>
      <c r="D1026" s="275"/>
      <c r="E1026" s="296" t="s">
        <v>1877</v>
      </c>
      <c r="F1026" s="312" t="str">
        <f>IF(E1026="","",VLOOKUP(E1026,'2 Pdc unico solo segmento A'!F$3:H$723,3,FALSE))</f>
        <v>Retribuzioni fisse e accessorie</v>
      </c>
      <c r="G1026" s="368"/>
      <c r="H1026" s="412"/>
      <c r="I1026" s="368"/>
      <c r="J1026" s="275"/>
      <c r="K1026" s="248"/>
    </row>
    <row r="1027" spans="1:11" ht="25" customHeight="1" x14ac:dyDescent="0.35">
      <c r="A1027" s="377" t="s">
        <v>22</v>
      </c>
      <c r="B1027" s="296" t="s">
        <v>1884</v>
      </c>
      <c r="C1027" s="378" t="s">
        <v>1885</v>
      </c>
      <c r="D1027" s="275"/>
      <c r="E1027" s="296" t="s">
        <v>1877</v>
      </c>
      <c r="F1027" s="312" t="str">
        <f>IF(E1027="","",VLOOKUP(E1027,'2 Pdc unico solo segmento A'!F$3:H$723,3,FALSE))</f>
        <v>Retribuzioni fisse e accessorie</v>
      </c>
      <c r="G1027" s="368"/>
      <c r="H1027" s="412"/>
      <c r="I1027" s="368"/>
      <c r="J1027" s="275"/>
      <c r="K1027" s="248"/>
    </row>
    <row r="1028" spans="1:11" ht="25" customHeight="1" x14ac:dyDescent="0.35">
      <c r="A1028" s="375" t="s">
        <v>19</v>
      </c>
      <c r="B1028" s="295" t="s">
        <v>1886</v>
      </c>
      <c r="C1028" s="310" t="s">
        <v>1887</v>
      </c>
      <c r="D1028" s="275"/>
      <c r="E1028" s="295"/>
      <c r="F1028" s="376" t="str">
        <f>IF(E1028="","",VLOOKUP(E1028,'2 Pdc unico solo segmento A'!F$3:H$723,3,FALSE))</f>
        <v/>
      </c>
      <c r="G1028" s="368"/>
      <c r="H1028" s="411"/>
      <c r="I1028" s="368"/>
      <c r="J1028" s="275"/>
      <c r="K1028" s="248"/>
    </row>
    <row r="1029" spans="1:11" ht="25" customHeight="1" x14ac:dyDescent="0.35">
      <c r="A1029" s="377" t="s">
        <v>22</v>
      </c>
      <c r="B1029" s="296" t="s">
        <v>1888</v>
      </c>
      <c r="C1029" s="378" t="s">
        <v>1889</v>
      </c>
      <c r="D1029" s="275"/>
      <c r="E1029" s="296" t="s">
        <v>1877</v>
      </c>
      <c r="F1029" s="312" t="str">
        <f>IF(E1029="","",VLOOKUP(E1029,'2 Pdc unico solo segmento A'!F$3:H$723,3,FALSE))</f>
        <v>Retribuzioni fisse e accessorie</v>
      </c>
      <c r="G1029" s="368"/>
      <c r="H1029" s="412"/>
      <c r="I1029" s="368"/>
      <c r="J1029" s="275"/>
      <c r="K1029" s="248"/>
    </row>
    <row r="1030" spans="1:11" ht="25" customHeight="1" x14ac:dyDescent="0.35">
      <c r="A1030" s="377" t="s">
        <v>22</v>
      </c>
      <c r="B1030" s="296" t="s">
        <v>1890</v>
      </c>
      <c r="C1030" s="378" t="s">
        <v>1891</v>
      </c>
      <c r="D1030" s="275"/>
      <c r="E1030" s="296" t="s">
        <v>1877</v>
      </c>
      <c r="F1030" s="312" t="str">
        <f>IF(E1030="","",VLOOKUP(E1030,'2 Pdc unico solo segmento A'!F$3:H$723,3,FALSE))</f>
        <v>Retribuzioni fisse e accessorie</v>
      </c>
      <c r="G1030" s="368"/>
      <c r="H1030" s="412"/>
      <c r="I1030" s="368"/>
      <c r="J1030" s="275"/>
      <c r="K1030" s="248"/>
    </row>
    <row r="1031" spans="1:11" ht="25" customHeight="1" x14ac:dyDescent="0.35">
      <c r="A1031" s="373" t="s">
        <v>16</v>
      </c>
      <c r="B1031" s="294" t="s">
        <v>1892</v>
      </c>
      <c r="C1031" s="309" t="s">
        <v>1893</v>
      </c>
      <c r="D1031" s="275"/>
      <c r="E1031" s="294"/>
      <c r="F1031" s="374" t="str">
        <f>IF(E1031="","",VLOOKUP(E1031,'2 Pdc unico solo segmento A'!F$3:H$723,3,FALSE))</f>
        <v/>
      </c>
      <c r="G1031" s="368"/>
      <c r="H1031" s="410"/>
      <c r="I1031" s="368"/>
      <c r="J1031" s="275"/>
      <c r="K1031" s="248"/>
    </row>
    <row r="1032" spans="1:11" ht="25" customHeight="1" x14ac:dyDescent="0.35">
      <c r="A1032" s="375" t="s">
        <v>19</v>
      </c>
      <c r="B1032" s="295" t="s">
        <v>1894</v>
      </c>
      <c r="C1032" s="310" t="s">
        <v>1895</v>
      </c>
      <c r="D1032" s="275"/>
      <c r="E1032" s="295"/>
      <c r="F1032" s="376" t="str">
        <f>IF(E1032="","",VLOOKUP(E1032,'2 Pdc unico solo segmento A'!F$3:H$723,3,FALSE))</f>
        <v/>
      </c>
      <c r="G1032" s="368"/>
      <c r="H1032" s="411"/>
      <c r="I1032" s="368"/>
      <c r="J1032" s="275"/>
      <c r="K1032" s="248"/>
    </row>
    <row r="1033" spans="1:11" ht="25" customHeight="1" x14ac:dyDescent="0.35">
      <c r="A1033" s="377" t="s">
        <v>22</v>
      </c>
      <c r="B1033" s="296" t="s">
        <v>1894</v>
      </c>
      <c r="C1033" s="378" t="s">
        <v>1896</v>
      </c>
      <c r="D1033" s="275"/>
      <c r="E1033" s="296" t="s">
        <v>1897</v>
      </c>
      <c r="F1033" s="312" t="str">
        <f>IF(E1033="","",VLOOKUP(E1033,'2 Pdc unico solo segmento A'!F$3:H$723,3,FALSE))</f>
        <v xml:space="preserve">Oneri sociali sulle retribuzioni a carico del datore di lavoro </v>
      </c>
      <c r="G1033" s="368"/>
      <c r="H1033" s="412"/>
      <c r="I1033" s="368"/>
      <c r="J1033" s="275"/>
      <c r="K1033" s="248"/>
    </row>
    <row r="1034" spans="1:11" ht="25" customHeight="1" x14ac:dyDescent="0.35">
      <c r="A1034" s="375" t="s">
        <v>19</v>
      </c>
      <c r="B1034" s="295" t="s">
        <v>1898</v>
      </c>
      <c r="C1034" s="310" t="s">
        <v>1899</v>
      </c>
      <c r="D1034" s="275"/>
      <c r="E1034" s="296"/>
      <c r="F1034" s="312" t="str">
        <f>IF(E1034="","",VLOOKUP(E1034,'2 Pdc unico solo segmento A'!F$3:H$723,3,FALSE))</f>
        <v/>
      </c>
      <c r="G1034" s="368"/>
      <c r="H1034" s="411"/>
      <c r="I1034" s="368"/>
      <c r="J1034" s="275"/>
      <c r="K1034" s="248"/>
    </row>
    <row r="1035" spans="1:11" ht="25" customHeight="1" x14ac:dyDescent="0.35">
      <c r="A1035" s="377" t="s">
        <v>22</v>
      </c>
      <c r="B1035" s="296" t="s">
        <v>1898</v>
      </c>
      <c r="C1035" s="378" t="s">
        <v>1900</v>
      </c>
      <c r="D1035" s="275"/>
      <c r="E1035" s="296" t="s">
        <v>1897</v>
      </c>
      <c r="F1035" s="312" t="str">
        <f>IF(E1035="","",VLOOKUP(E1035,'2 Pdc unico solo segmento A'!F$3:H$723,3,FALSE))</f>
        <v xml:space="preserve">Oneri sociali sulle retribuzioni a carico del datore di lavoro </v>
      </c>
      <c r="G1035" s="368"/>
      <c r="H1035" s="412"/>
      <c r="I1035" s="368"/>
      <c r="J1035" s="275"/>
      <c r="K1035" s="248"/>
    </row>
    <row r="1036" spans="1:11" ht="25" customHeight="1" x14ac:dyDescent="0.35">
      <c r="A1036" s="375" t="s">
        <v>19</v>
      </c>
      <c r="B1036" s="295" t="s">
        <v>1901</v>
      </c>
      <c r="C1036" s="310" t="s">
        <v>1902</v>
      </c>
      <c r="D1036" s="275"/>
      <c r="E1036" s="295"/>
      <c r="F1036" s="376" t="str">
        <f>IF(E1036="","",VLOOKUP(E1036,'2 Pdc unico solo segmento A'!F$3:H$723,3,FALSE))</f>
        <v/>
      </c>
      <c r="G1036" s="368"/>
      <c r="H1036" s="411"/>
      <c r="I1036" s="368"/>
      <c r="J1036" s="275"/>
      <c r="K1036" s="248"/>
    </row>
    <row r="1037" spans="1:11" ht="25" customHeight="1" x14ac:dyDescent="0.35">
      <c r="A1037" s="377" t="s">
        <v>22</v>
      </c>
      <c r="B1037" s="296" t="s">
        <v>1901</v>
      </c>
      <c r="C1037" s="378" t="s">
        <v>1903</v>
      </c>
      <c r="D1037" s="275"/>
      <c r="E1037" s="296" t="s">
        <v>1897</v>
      </c>
      <c r="F1037" s="312" t="str">
        <f>IF(E1037="","",VLOOKUP(E1037,'2 Pdc unico solo segmento A'!F$3:H$723,3,FALSE))</f>
        <v xml:space="preserve">Oneri sociali sulle retribuzioni a carico del datore di lavoro </v>
      </c>
      <c r="G1037" s="368"/>
      <c r="H1037" s="412"/>
      <c r="I1037" s="368"/>
      <c r="J1037" s="275"/>
      <c r="K1037" s="248"/>
    </row>
    <row r="1038" spans="1:11" ht="25" customHeight="1" x14ac:dyDescent="0.35">
      <c r="A1038" s="375" t="s">
        <v>19</v>
      </c>
      <c r="B1038" s="295" t="s">
        <v>1904</v>
      </c>
      <c r="C1038" s="310" t="s">
        <v>1905</v>
      </c>
      <c r="D1038" s="275"/>
      <c r="E1038" s="295"/>
      <c r="F1038" s="376" t="str">
        <f>IF(E1038="","",VLOOKUP(E1038,'2 Pdc unico solo segmento A'!F$3:H$723,3,FALSE))</f>
        <v/>
      </c>
      <c r="G1038" s="368"/>
      <c r="H1038" s="411"/>
      <c r="I1038" s="368"/>
      <c r="J1038" s="275"/>
      <c r="K1038" s="248"/>
    </row>
    <row r="1039" spans="1:11" ht="25" customHeight="1" x14ac:dyDescent="0.35">
      <c r="A1039" s="377" t="s">
        <v>22</v>
      </c>
      <c r="B1039" s="296" t="s">
        <v>1904</v>
      </c>
      <c r="C1039" s="378" t="s">
        <v>1906</v>
      </c>
      <c r="D1039" s="275"/>
      <c r="E1039" s="296" t="s">
        <v>1897</v>
      </c>
      <c r="F1039" s="312" t="str">
        <f>IF(E1039="","",VLOOKUP(E1039,'2 Pdc unico solo segmento A'!F$3:H$723,3,FALSE))</f>
        <v xml:space="preserve">Oneri sociali sulle retribuzioni a carico del datore di lavoro </v>
      </c>
      <c r="G1039" s="368"/>
      <c r="H1039" s="412"/>
      <c r="I1039" s="368"/>
      <c r="J1039" s="275"/>
      <c r="K1039" s="248"/>
    </row>
    <row r="1040" spans="1:11" ht="25" customHeight="1" x14ac:dyDescent="0.35">
      <c r="A1040" s="373" t="s">
        <v>16</v>
      </c>
      <c r="B1040" s="301" t="s">
        <v>1907</v>
      </c>
      <c r="C1040" s="309" t="s">
        <v>1908</v>
      </c>
      <c r="D1040" s="275"/>
      <c r="E1040" s="294"/>
      <c r="F1040" s="374" t="str">
        <f>IF(E1040="","",VLOOKUP(E1040,'2 Pdc unico solo segmento A'!F$3:H$723,3,FALSE))</f>
        <v/>
      </c>
      <c r="G1040" s="368"/>
      <c r="H1040" s="410"/>
      <c r="I1040" s="368"/>
      <c r="J1040" s="275"/>
      <c r="K1040" s="248"/>
    </row>
    <row r="1041" spans="1:11" ht="25" customHeight="1" x14ac:dyDescent="0.35">
      <c r="A1041" s="375" t="s">
        <v>19</v>
      </c>
      <c r="B1041" s="295" t="s">
        <v>1909</v>
      </c>
      <c r="C1041" s="310" t="s">
        <v>1910</v>
      </c>
      <c r="D1041" s="275"/>
      <c r="E1041" s="295"/>
      <c r="F1041" s="376" t="str">
        <f>IF(E1041="","",VLOOKUP(E1041,'2 Pdc unico solo segmento A'!F$3:H$723,3,FALSE))</f>
        <v/>
      </c>
      <c r="G1041" s="368"/>
      <c r="H1041" s="411"/>
      <c r="I1041" s="368"/>
      <c r="J1041" s="275"/>
      <c r="K1041" s="248"/>
    </row>
    <row r="1042" spans="1:11" ht="25" customHeight="1" x14ac:dyDescent="0.35">
      <c r="A1042" s="377" t="s">
        <v>22</v>
      </c>
      <c r="B1042" s="296" t="s">
        <v>1909</v>
      </c>
      <c r="C1042" s="378" t="s">
        <v>1911</v>
      </c>
      <c r="D1042" s="275"/>
      <c r="E1042" s="296" t="s">
        <v>1897</v>
      </c>
      <c r="F1042" s="312" t="str">
        <f>IF(E1042="","",VLOOKUP(E1042,'2 Pdc unico solo segmento A'!F$3:H$723,3,FALSE))</f>
        <v xml:space="preserve">Oneri sociali sulle retribuzioni a carico del datore di lavoro </v>
      </c>
      <c r="G1042" s="368"/>
      <c r="H1042" s="412"/>
      <c r="I1042" s="368"/>
      <c r="J1042" s="275"/>
      <c r="K1042" s="248"/>
    </row>
    <row r="1043" spans="1:11" ht="25" customHeight="1" x14ac:dyDescent="0.35">
      <c r="A1043" s="375" t="s">
        <v>19</v>
      </c>
      <c r="B1043" s="295" t="s">
        <v>1912</v>
      </c>
      <c r="C1043" s="310" t="s">
        <v>1913</v>
      </c>
      <c r="D1043" s="275"/>
      <c r="E1043" s="295"/>
      <c r="F1043" s="376" t="str">
        <f>IF(E1043="","",VLOOKUP(E1043,'2 Pdc unico solo segmento A'!F$3:H$723,3,FALSE))</f>
        <v/>
      </c>
      <c r="G1043" s="368"/>
      <c r="H1043" s="411"/>
      <c r="I1043" s="368"/>
      <c r="J1043" s="275"/>
      <c r="K1043" s="248"/>
    </row>
    <row r="1044" spans="1:11" ht="25" customHeight="1" x14ac:dyDescent="0.35">
      <c r="A1044" s="377" t="s">
        <v>22</v>
      </c>
      <c r="B1044" s="296" t="s">
        <v>1912</v>
      </c>
      <c r="C1044" s="378" t="s">
        <v>1914</v>
      </c>
      <c r="D1044" s="275"/>
      <c r="E1044" s="296" t="s">
        <v>1897</v>
      </c>
      <c r="F1044" s="312" t="str">
        <f>IF(E1044="","",VLOOKUP(E1044,'2 Pdc unico solo segmento A'!F$3:H$723,3,FALSE))</f>
        <v xml:space="preserve">Oneri sociali sulle retribuzioni a carico del datore di lavoro </v>
      </c>
      <c r="G1044" s="368"/>
      <c r="H1044" s="412"/>
      <c r="I1044" s="368"/>
      <c r="J1044" s="275"/>
      <c r="K1044" s="248"/>
    </row>
    <row r="1045" spans="1:11" ht="25" customHeight="1" x14ac:dyDescent="0.35">
      <c r="A1045" s="375" t="s">
        <v>19</v>
      </c>
      <c r="B1045" s="295" t="s">
        <v>1915</v>
      </c>
      <c r="C1045" s="310" t="s">
        <v>1916</v>
      </c>
      <c r="D1045" s="275"/>
      <c r="E1045" s="295"/>
      <c r="F1045" s="376" t="str">
        <f>IF(E1045="","",VLOOKUP(E1045,'2 Pdc unico solo segmento A'!F$3:H$723,3,FALSE))</f>
        <v/>
      </c>
      <c r="G1045" s="368"/>
      <c r="H1045" s="411"/>
      <c r="I1045" s="368"/>
      <c r="J1045" s="275"/>
      <c r="K1045" s="248"/>
    </row>
    <row r="1046" spans="1:11" ht="25" customHeight="1" x14ac:dyDescent="0.35">
      <c r="A1046" s="377" t="s">
        <v>22</v>
      </c>
      <c r="B1046" s="302" t="s">
        <v>1917</v>
      </c>
      <c r="C1046" s="378" t="s">
        <v>1918</v>
      </c>
      <c r="D1046" s="275"/>
      <c r="E1046" s="296" t="s">
        <v>1919</v>
      </c>
      <c r="F1046" s="312" t="str">
        <f>IF(E1046="","",VLOOKUP(E1046,'2 Pdc unico solo segmento A'!F$3:H$723,3,FALSE))</f>
        <v xml:space="preserve">Oneri per Trattamento di fine rapporto </v>
      </c>
      <c r="G1046" s="368"/>
      <c r="H1046" s="412"/>
      <c r="I1046" s="368"/>
      <c r="J1046" s="275"/>
      <c r="K1046" s="248"/>
    </row>
    <row r="1047" spans="1:11" ht="25" customHeight="1" x14ac:dyDescent="0.35">
      <c r="A1047" s="375" t="s">
        <v>19</v>
      </c>
      <c r="B1047" s="295" t="s">
        <v>1920</v>
      </c>
      <c r="C1047" s="310" t="s">
        <v>1921</v>
      </c>
      <c r="D1047" s="275"/>
      <c r="E1047" s="295"/>
      <c r="F1047" s="376" t="str">
        <f>IF(E1047="","",VLOOKUP(E1047,'2 Pdc unico solo segmento A'!F$3:H$723,3,FALSE))</f>
        <v/>
      </c>
      <c r="G1047" s="368"/>
      <c r="H1047" s="411"/>
      <c r="I1047" s="368"/>
      <c r="J1047" s="275"/>
      <c r="K1047" s="248"/>
    </row>
    <row r="1048" spans="1:11" ht="25" customHeight="1" x14ac:dyDescent="0.35">
      <c r="A1048" s="377" t="s">
        <v>22</v>
      </c>
      <c r="B1048" s="303" t="s">
        <v>1922</v>
      </c>
      <c r="C1048" s="378" t="s">
        <v>1923</v>
      </c>
      <c r="D1048" s="275"/>
      <c r="E1048" s="296" t="s">
        <v>1919</v>
      </c>
      <c r="F1048" s="312" t="str">
        <f>IF(E1048="","",VLOOKUP(E1048,'2 Pdc unico solo segmento A'!F$3:H$723,3,FALSE))</f>
        <v xml:space="preserve">Oneri per Trattamento di fine rapporto </v>
      </c>
      <c r="G1048" s="368"/>
      <c r="H1048" s="412"/>
      <c r="I1048" s="368"/>
      <c r="J1048" s="275"/>
      <c r="K1048" s="248"/>
    </row>
    <row r="1049" spans="1:11" ht="25" customHeight="1" x14ac:dyDescent="0.35">
      <c r="A1049" s="375" t="s">
        <v>19</v>
      </c>
      <c r="B1049" s="295" t="s">
        <v>1924</v>
      </c>
      <c r="C1049" s="310" t="s">
        <v>1925</v>
      </c>
      <c r="D1049" s="275"/>
      <c r="E1049" s="295"/>
      <c r="F1049" s="376" t="str">
        <f>IF(E1049="","",VLOOKUP(E1049,'2 Pdc unico solo segmento A'!F$3:H$723,3,FALSE))</f>
        <v/>
      </c>
      <c r="G1049" s="368"/>
      <c r="H1049" s="411"/>
      <c r="I1049" s="368"/>
      <c r="J1049" s="275"/>
      <c r="K1049" s="248"/>
    </row>
    <row r="1050" spans="1:11" ht="25" customHeight="1" x14ac:dyDescent="0.35">
      <c r="A1050" s="377" t="s">
        <v>22</v>
      </c>
      <c r="B1050" s="300" t="s">
        <v>1926</v>
      </c>
      <c r="C1050" s="378" t="s">
        <v>1927</v>
      </c>
      <c r="D1050" s="275"/>
      <c r="E1050" s="296" t="s">
        <v>1665</v>
      </c>
      <c r="F1050" s="312" t="str">
        <f>IF(E1050="","",VLOOKUP(E1050,'2 Pdc unico solo segmento A'!F$3:H$723,3,FALSE))</f>
        <v>Costi diversi del personale</v>
      </c>
      <c r="G1050" s="368"/>
      <c r="H1050" s="412"/>
      <c r="I1050" s="368"/>
      <c r="J1050" s="275"/>
      <c r="K1050" s="248"/>
    </row>
    <row r="1051" spans="1:11" ht="25" customHeight="1" x14ac:dyDescent="0.35">
      <c r="A1051" s="373" t="s">
        <v>16</v>
      </c>
      <c r="B1051" s="294" t="s">
        <v>1928</v>
      </c>
      <c r="C1051" s="309" t="s">
        <v>1929</v>
      </c>
      <c r="D1051" s="275"/>
      <c r="E1051" s="294"/>
      <c r="F1051" s="374" t="str">
        <f>IF(E1051="","",VLOOKUP(E1051,'2 Pdc unico solo segmento A'!F$3:H$723,3,FALSE))</f>
        <v/>
      </c>
      <c r="G1051" s="368"/>
      <c r="H1051" s="410"/>
      <c r="I1051" s="368"/>
      <c r="J1051" s="275"/>
      <c r="K1051" s="248"/>
    </row>
    <row r="1052" spans="1:11" ht="25" customHeight="1" x14ac:dyDescent="0.35">
      <c r="A1052" s="375" t="s">
        <v>19</v>
      </c>
      <c r="B1052" s="295" t="s">
        <v>1930</v>
      </c>
      <c r="C1052" s="310" t="s">
        <v>1931</v>
      </c>
      <c r="D1052" s="275"/>
      <c r="E1052" s="295"/>
      <c r="F1052" s="376" t="str">
        <f>IF(E1052="","",VLOOKUP(E1052,'2 Pdc unico solo segmento A'!F$3:H$723,3,FALSE))</f>
        <v/>
      </c>
      <c r="G1052" s="368"/>
      <c r="H1052" s="411"/>
      <c r="I1052" s="368"/>
      <c r="J1052" s="275"/>
      <c r="K1052" s="248"/>
    </row>
    <row r="1053" spans="1:11" ht="25" customHeight="1" x14ac:dyDescent="0.35">
      <c r="A1053" s="377" t="s">
        <v>22</v>
      </c>
      <c r="B1053" s="296" t="s">
        <v>1930</v>
      </c>
      <c r="C1053" s="378" t="s">
        <v>1932</v>
      </c>
      <c r="D1053" s="275"/>
      <c r="E1053" s="296" t="s">
        <v>1665</v>
      </c>
      <c r="F1053" s="312" t="str">
        <f>IF(E1053="","",VLOOKUP(E1053,'2 Pdc unico solo segmento A'!F$3:H$723,3,FALSE))</f>
        <v>Costi diversi del personale</v>
      </c>
      <c r="G1053" s="368"/>
      <c r="H1053" s="412"/>
      <c r="I1053" s="368"/>
      <c r="J1053" s="275"/>
      <c r="K1053" s="248"/>
    </row>
    <row r="1054" spans="1:11" ht="25" customHeight="1" x14ac:dyDescent="0.35">
      <c r="A1054" s="375" t="s">
        <v>19</v>
      </c>
      <c r="B1054" s="295" t="s">
        <v>1933</v>
      </c>
      <c r="C1054" s="310" t="s">
        <v>1934</v>
      </c>
      <c r="D1054" s="275"/>
      <c r="E1054" s="295"/>
      <c r="F1054" s="376" t="str">
        <f>IF(E1054="","",VLOOKUP(E1054,'2 Pdc unico solo segmento A'!F$3:H$723,3,FALSE))</f>
        <v/>
      </c>
      <c r="G1054" s="368"/>
      <c r="H1054" s="411"/>
      <c r="I1054" s="368"/>
      <c r="J1054" s="275"/>
      <c r="K1054" s="248"/>
    </row>
    <row r="1055" spans="1:11" ht="25" customHeight="1" x14ac:dyDescent="0.35">
      <c r="A1055" s="377" t="s">
        <v>22</v>
      </c>
      <c r="B1055" s="296" t="s">
        <v>1933</v>
      </c>
      <c r="C1055" s="378" t="s">
        <v>1935</v>
      </c>
      <c r="D1055" s="275"/>
      <c r="E1055" s="296" t="s">
        <v>1665</v>
      </c>
      <c r="F1055" s="312" t="str">
        <f>IF(E1055="","",VLOOKUP(E1055,'2 Pdc unico solo segmento A'!F$3:H$723,3,FALSE))</f>
        <v>Costi diversi del personale</v>
      </c>
      <c r="G1055" s="368"/>
      <c r="H1055" s="412"/>
      <c r="I1055" s="368"/>
      <c r="J1055" s="275"/>
      <c r="K1055" s="248"/>
    </row>
    <row r="1056" spans="1:11" ht="25" customHeight="1" x14ac:dyDescent="0.35">
      <c r="A1056" s="375" t="s">
        <v>19</v>
      </c>
      <c r="B1056" s="295" t="s">
        <v>1936</v>
      </c>
      <c r="C1056" s="310" t="s">
        <v>1937</v>
      </c>
      <c r="D1056" s="275"/>
      <c r="E1056" s="295"/>
      <c r="F1056" s="376" t="str">
        <f>IF(E1056="","",VLOOKUP(E1056,'2 Pdc unico solo segmento A'!F$3:H$723,3,FALSE))</f>
        <v/>
      </c>
      <c r="G1056" s="368"/>
      <c r="H1056" s="411"/>
      <c r="I1056" s="368"/>
      <c r="J1056" s="275"/>
      <c r="K1056" s="248"/>
    </row>
    <row r="1057" spans="1:11" ht="25" customHeight="1" x14ac:dyDescent="0.35">
      <c r="A1057" s="377" t="s">
        <v>22</v>
      </c>
      <c r="B1057" s="296" t="s">
        <v>1936</v>
      </c>
      <c r="C1057" s="378" t="s">
        <v>1938</v>
      </c>
      <c r="D1057" s="275"/>
      <c r="E1057" s="296" t="s">
        <v>1665</v>
      </c>
      <c r="F1057" s="312" t="str">
        <f>IF(E1057="","",VLOOKUP(E1057,'2 Pdc unico solo segmento A'!F$3:H$723,3,FALSE))</f>
        <v>Costi diversi del personale</v>
      </c>
      <c r="G1057" s="368"/>
      <c r="H1057" s="412"/>
      <c r="I1057" s="368"/>
      <c r="J1057" s="275"/>
      <c r="K1057" s="248"/>
    </row>
    <row r="1058" spans="1:11" ht="25" customHeight="1" x14ac:dyDescent="0.35">
      <c r="A1058" s="372" t="s">
        <v>13</v>
      </c>
      <c r="B1058" s="370" t="s">
        <v>1939</v>
      </c>
      <c r="C1058" s="371" t="s">
        <v>1940</v>
      </c>
      <c r="D1058" s="275"/>
      <c r="E1058" s="370"/>
      <c r="F1058" s="372" t="str">
        <f>IF(E1058="","",VLOOKUP(E1058,'2 Pdc unico solo segmento A'!F$3:H$723,3,FALSE))</f>
        <v/>
      </c>
      <c r="G1058" s="368"/>
      <c r="H1058" s="409"/>
      <c r="I1058" s="368"/>
      <c r="J1058" s="275"/>
      <c r="K1058" s="248"/>
    </row>
    <row r="1059" spans="1:11" ht="25" customHeight="1" x14ac:dyDescent="0.35">
      <c r="A1059" s="373" t="s">
        <v>16</v>
      </c>
      <c r="B1059" s="294" t="s">
        <v>1941</v>
      </c>
      <c r="C1059" s="309" t="s">
        <v>1942</v>
      </c>
      <c r="D1059" s="275"/>
      <c r="E1059" s="294"/>
      <c r="F1059" s="374" t="str">
        <f>IF(E1059="","",VLOOKUP(E1059,'2 Pdc unico solo segmento A'!F$3:H$723,3,FALSE))</f>
        <v/>
      </c>
      <c r="G1059" s="368"/>
      <c r="H1059" s="410"/>
      <c r="I1059" s="368"/>
      <c r="J1059" s="275"/>
      <c r="K1059" s="248"/>
    </row>
    <row r="1060" spans="1:11" ht="25" customHeight="1" x14ac:dyDescent="0.35">
      <c r="A1060" s="375" t="s">
        <v>19</v>
      </c>
      <c r="B1060" s="295" t="s">
        <v>1943</v>
      </c>
      <c r="C1060" s="310" t="s">
        <v>1944</v>
      </c>
      <c r="D1060" s="275"/>
      <c r="E1060" s="295"/>
      <c r="F1060" s="376" t="str">
        <f>IF(E1060="","",VLOOKUP(E1060,'2 Pdc unico solo segmento A'!F$3:H$723,3,FALSE))</f>
        <v/>
      </c>
      <c r="G1060" s="368"/>
      <c r="H1060" s="411"/>
      <c r="I1060" s="368"/>
      <c r="J1060" s="275"/>
      <c r="K1060" s="248"/>
    </row>
    <row r="1061" spans="1:11" ht="25" customHeight="1" x14ac:dyDescent="0.35">
      <c r="A1061" s="377" t="s">
        <v>22</v>
      </c>
      <c r="B1061" s="296" t="s">
        <v>1945</v>
      </c>
      <c r="C1061" s="378" t="s">
        <v>1946</v>
      </c>
      <c r="D1061" s="275"/>
      <c r="E1061" s="296" t="s">
        <v>1947</v>
      </c>
      <c r="F1061" s="312" t="str">
        <f>IF(E1061="","",VLOOKUP(E1061,'2 Pdc unico solo segmento A'!F$3:H$723,3,FALSE))</f>
        <v>Imposte e tasse della gestione a carico dell'ente</v>
      </c>
      <c r="G1061" s="368"/>
      <c r="H1061" s="412"/>
      <c r="I1061" s="368"/>
      <c r="J1061" s="275"/>
      <c r="K1061" s="248"/>
    </row>
    <row r="1062" spans="1:11" ht="25" customHeight="1" x14ac:dyDescent="0.35">
      <c r="A1062" s="377" t="s">
        <v>22</v>
      </c>
      <c r="B1062" s="296" t="s">
        <v>1948</v>
      </c>
      <c r="C1062" s="378" t="s">
        <v>1949</v>
      </c>
      <c r="D1062" s="275"/>
      <c r="E1062" s="296" t="s">
        <v>1947</v>
      </c>
      <c r="F1062" s="312" t="str">
        <f>IF(E1062="","",VLOOKUP(E1062,'2 Pdc unico solo segmento A'!F$3:H$723,3,FALSE))</f>
        <v>Imposte e tasse della gestione a carico dell'ente</v>
      </c>
      <c r="G1062" s="368"/>
      <c r="H1062" s="412"/>
      <c r="I1062" s="368"/>
      <c r="J1062" s="275"/>
      <c r="K1062" s="248"/>
    </row>
    <row r="1063" spans="1:11" ht="25" customHeight="1" x14ac:dyDescent="0.35">
      <c r="A1063" s="377" t="s">
        <v>22</v>
      </c>
      <c r="B1063" s="296" t="s">
        <v>136</v>
      </c>
      <c r="C1063" s="378" t="s">
        <v>1950</v>
      </c>
      <c r="D1063" s="275"/>
      <c r="E1063" s="296" t="s">
        <v>1947</v>
      </c>
      <c r="F1063" s="312" t="str">
        <f>IF(E1063="","",VLOOKUP(E1063,'2 Pdc unico solo segmento A'!F$3:H$723,3,FALSE))</f>
        <v>Imposte e tasse della gestione a carico dell'ente</v>
      </c>
      <c r="G1063" s="368"/>
      <c r="H1063" s="412"/>
      <c r="I1063" s="368"/>
      <c r="J1063" s="275"/>
      <c r="K1063" s="248"/>
    </row>
    <row r="1064" spans="1:11" ht="25" customHeight="1" x14ac:dyDescent="0.35">
      <c r="A1064" s="377" t="s">
        <v>22</v>
      </c>
      <c r="B1064" s="296" t="s">
        <v>154</v>
      </c>
      <c r="C1064" s="378" t="s">
        <v>1951</v>
      </c>
      <c r="D1064" s="275"/>
      <c r="E1064" s="296" t="s">
        <v>1947</v>
      </c>
      <c r="F1064" s="312" t="str">
        <f>IF(E1064="","",VLOOKUP(E1064,'2 Pdc unico solo segmento A'!F$3:H$723,3,FALSE))</f>
        <v>Imposte e tasse della gestione a carico dell'ente</v>
      </c>
      <c r="G1064" s="368"/>
      <c r="H1064" s="412"/>
      <c r="I1064" s="368"/>
      <c r="J1064" s="275"/>
      <c r="K1064" s="248"/>
    </row>
    <row r="1065" spans="1:11" ht="25" customHeight="1" x14ac:dyDescent="0.35">
      <c r="A1065" s="377" t="s">
        <v>22</v>
      </c>
      <c r="B1065" s="296" t="s">
        <v>1952</v>
      </c>
      <c r="C1065" s="378" t="s">
        <v>1953</v>
      </c>
      <c r="D1065" s="275"/>
      <c r="E1065" s="296" t="s">
        <v>1947</v>
      </c>
      <c r="F1065" s="312" t="str">
        <f>IF(E1065="","",VLOOKUP(E1065,'2 Pdc unico solo segmento A'!F$3:H$723,3,FALSE))</f>
        <v>Imposte e tasse della gestione a carico dell'ente</v>
      </c>
      <c r="G1065" s="368"/>
      <c r="H1065" s="412"/>
      <c r="I1065" s="368"/>
      <c r="J1065" s="275"/>
      <c r="K1065" s="248"/>
    </row>
    <row r="1066" spans="1:11" ht="25" customHeight="1" x14ac:dyDescent="0.35">
      <c r="A1066" s="377" t="s">
        <v>22</v>
      </c>
      <c r="B1066" s="296" t="s">
        <v>1954</v>
      </c>
      <c r="C1066" s="378" t="s">
        <v>1955</v>
      </c>
      <c r="D1066" s="275"/>
      <c r="E1066" s="296" t="s">
        <v>1947</v>
      </c>
      <c r="F1066" s="312" t="str">
        <f>IF(E1066="","",VLOOKUP(E1066,'2 Pdc unico solo segmento A'!F$3:H$723,3,FALSE))</f>
        <v>Imposte e tasse della gestione a carico dell'ente</v>
      </c>
      <c r="G1066" s="368"/>
      <c r="H1066" s="412"/>
      <c r="I1066" s="368"/>
      <c r="J1066" s="275"/>
      <c r="K1066" s="248"/>
    </row>
    <row r="1067" spans="1:11" ht="25" customHeight="1" x14ac:dyDescent="0.35">
      <c r="A1067" s="377" t="s">
        <v>22</v>
      </c>
      <c r="B1067" s="296" t="s">
        <v>1956</v>
      </c>
      <c r="C1067" s="378" t="s">
        <v>1957</v>
      </c>
      <c r="D1067" s="275"/>
      <c r="E1067" s="296" t="s">
        <v>1947</v>
      </c>
      <c r="F1067" s="312" t="str">
        <f>IF(E1067="","",VLOOKUP(E1067,'2 Pdc unico solo segmento A'!F$3:H$723,3,FALSE))</f>
        <v>Imposte e tasse della gestione a carico dell'ente</v>
      </c>
      <c r="G1067" s="368"/>
      <c r="H1067" s="412"/>
      <c r="I1067" s="368"/>
      <c r="J1067" s="275"/>
      <c r="K1067" s="248"/>
    </row>
    <row r="1068" spans="1:11" ht="25" customHeight="1" x14ac:dyDescent="0.35">
      <c r="A1068" s="377" t="s">
        <v>22</v>
      </c>
      <c r="B1068" s="296" t="s">
        <v>451</v>
      </c>
      <c r="C1068" s="378" t="s">
        <v>1958</v>
      </c>
      <c r="D1068" s="275"/>
      <c r="E1068" s="296" t="s">
        <v>1947</v>
      </c>
      <c r="F1068" s="312" t="str">
        <f>IF(E1068="","",VLOOKUP(E1068,'2 Pdc unico solo segmento A'!F$3:H$723,3,FALSE))</f>
        <v>Imposte e tasse della gestione a carico dell'ente</v>
      </c>
      <c r="G1068" s="368"/>
      <c r="H1068" s="412"/>
      <c r="I1068" s="368"/>
      <c r="J1068" s="275"/>
      <c r="K1068" s="248"/>
    </row>
    <row r="1069" spans="1:11" ht="25" customHeight="1" x14ac:dyDescent="0.35">
      <c r="A1069" s="377" t="s">
        <v>22</v>
      </c>
      <c r="B1069" s="296" t="s">
        <v>118</v>
      </c>
      <c r="C1069" s="378" t="s">
        <v>1959</v>
      </c>
      <c r="D1069" s="275"/>
      <c r="E1069" s="296" t="s">
        <v>1947</v>
      </c>
      <c r="F1069" s="312" t="str">
        <f>IF(E1069="","",VLOOKUP(E1069,'2 Pdc unico solo segmento A'!F$3:H$723,3,FALSE))</f>
        <v>Imposte e tasse della gestione a carico dell'ente</v>
      </c>
      <c r="G1069" s="368"/>
      <c r="H1069" s="412"/>
      <c r="I1069" s="368"/>
      <c r="J1069" s="275"/>
      <c r="K1069" s="248"/>
    </row>
    <row r="1070" spans="1:11" ht="25" customHeight="1" x14ac:dyDescent="0.35">
      <c r="A1070" s="377" t="s">
        <v>22</v>
      </c>
      <c r="B1070" s="296" t="s">
        <v>1960</v>
      </c>
      <c r="C1070" s="378" t="s">
        <v>1961</v>
      </c>
      <c r="D1070" s="275"/>
      <c r="E1070" s="296" t="s">
        <v>1947</v>
      </c>
      <c r="F1070" s="312" t="str">
        <f>IF(E1070="","",VLOOKUP(E1070,'2 Pdc unico solo segmento A'!F$3:H$723,3,FALSE))</f>
        <v>Imposte e tasse della gestione a carico dell'ente</v>
      </c>
      <c r="G1070" s="368"/>
      <c r="H1070" s="412"/>
      <c r="I1070" s="368"/>
      <c r="J1070" s="275"/>
      <c r="K1070" s="248"/>
    </row>
    <row r="1071" spans="1:11" ht="25" customHeight="1" x14ac:dyDescent="0.35">
      <c r="A1071" s="377" t="s">
        <v>22</v>
      </c>
      <c r="B1071" s="296" t="s">
        <v>28</v>
      </c>
      <c r="C1071" s="378" t="s">
        <v>1962</v>
      </c>
      <c r="D1071" s="275"/>
      <c r="E1071" s="296" t="s">
        <v>1947</v>
      </c>
      <c r="F1071" s="312" t="str">
        <f>IF(E1071="","",VLOOKUP(E1071,'2 Pdc unico solo segmento A'!F$3:H$723,3,FALSE))</f>
        <v>Imposte e tasse della gestione a carico dell'ente</v>
      </c>
      <c r="G1071" s="368"/>
      <c r="H1071" s="412"/>
      <c r="I1071" s="368"/>
      <c r="J1071" s="275"/>
      <c r="K1071" s="248"/>
    </row>
    <row r="1072" spans="1:11" ht="25" customHeight="1" x14ac:dyDescent="0.35">
      <c r="A1072" s="377" t="s">
        <v>22</v>
      </c>
      <c r="B1072" s="296" t="s">
        <v>1963</v>
      </c>
      <c r="C1072" s="378" t="s">
        <v>1964</v>
      </c>
      <c r="D1072" s="275"/>
      <c r="E1072" s="296" t="s">
        <v>1947</v>
      </c>
      <c r="F1072" s="312" t="str">
        <f>IF(E1072="","",VLOOKUP(E1072,'2 Pdc unico solo segmento A'!F$3:H$723,3,FALSE))</f>
        <v>Imposte e tasse della gestione a carico dell'ente</v>
      </c>
      <c r="G1072" s="368"/>
      <c r="H1072" s="412"/>
      <c r="I1072" s="368"/>
      <c r="J1072" s="275"/>
      <c r="K1072" s="248"/>
    </row>
    <row r="1073" spans="1:11" ht="25" customHeight="1" x14ac:dyDescent="0.35">
      <c r="A1073" s="377" t="s">
        <v>22</v>
      </c>
      <c r="B1073" s="296" t="s">
        <v>403</v>
      </c>
      <c r="C1073" s="378" t="s">
        <v>1965</v>
      </c>
      <c r="D1073" s="275"/>
      <c r="E1073" s="296" t="s">
        <v>1947</v>
      </c>
      <c r="F1073" s="312" t="str">
        <f>IF(E1073="","",VLOOKUP(E1073,'2 Pdc unico solo segmento A'!F$3:H$723,3,FALSE))</f>
        <v>Imposte e tasse della gestione a carico dell'ente</v>
      </c>
      <c r="G1073" s="368"/>
      <c r="H1073" s="412"/>
      <c r="I1073" s="368"/>
      <c r="J1073" s="275"/>
      <c r="K1073" s="248"/>
    </row>
    <row r="1074" spans="1:11" ht="25" customHeight="1" x14ac:dyDescent="0.35">
      <c r="A1074" s="377" t="s">
        <v>22</v>
      </c>
      <c r="B1074" s="296" t="s">
        <v>1966</v>
      </c>
      <c r="C1074" s="378" t="s">
        <v>1967</v>
      </c>
      <c r="D1074" s="275"/>
      <c r="E1074" s="296" t="s">
        <v>1947</v>
      </c>
      <c r="F1074" s="312" t="str">
        <f>IF(E1074="","",VLOOKUP(E1074,'2 Pdc unico solo segmento A'!F$3:H$723,3,FALSE))</f>
        <v>Imposte e tasse della gestione a carico dell'ente</v>
      </c>
      <c r="G1074" s="368"/>
      <c r="H1074" s="412"/>
      <c r="I1074" s="368"/>
      <c r="J1074" s="275"/>
      <c r="K1074" s="248"/>
    </row>
    <row r="1075" spans="1:11" ht="25" customHeight="1" x14ac:dyDescent="0.35">
      <c r="A1075" s="377" t="s">
        <v>22</v>
      </c>
      <c r="B1075" s="296" t="s">
        <v>1968</v>
      </c>
      <c r="C1075" s="378" t="s">
        <v>1969</v>
      </c>
      <c r="D1075" s="275"/>
      <c r="E1075" s="296" t="s">
        <v>1947</v>
      </c>
      <c r="F1075" s="312" t="str">
        <f>IF(E1075="","",VLOOKUP(E1075,'2 Pdc unico solo segmento A'!F$3:H$723,3,FALSE))</f>
        <v>Imposte e tasse della gestione a carico dell'ente</v>
      </c>
      <c r="G1075" s="368"/>
      <c r="H1075" s="412"/>
      <c r="I1075" s="368"/>
      <c r="J1075" s="275"/>
      <c r="K1075" s="248"/>
    </row>
    <row r="1076" spans="1:11" ht="25" customHeight="1" x14ac:dyDescent="0.35">
      <c r="A1076" s="375" t="s">
        <v>19</v>
      </c>
      <c r="B1076" s="295" t="s">
        <v>1970</v>
      </c>
      <c r="C1076" s="310" t="s">
        <v>1971</v>
      </c>
      <c r="D1076" s="275"/>
      <c r="E1076" s="375"/>
      <c r="F1076" s="295" t="str">
        <f>IF(E1076="","",VLOOKUP(E1076,'2 Pdc unico solo segmento A'!F$3:H$723,3,FALSE))</f>
        <v/>
      </c>
      <c r="G1076" s="368"/>
      <c r="H1076" s="411"/>
      <c r="I1076" s="368"/>
      <c r="J1076" s="275"/>
      <c r="K1076" s="248"/>
    </row>
    <row r="1077" spans="1:11" ht="25" customHeight="1" x14ac:dyDescent="0.35">
      <c r="A1077" s="377" t="s">
        <v>22</v>
      </c>
      <c r="B1077" s="296" t="s">
        <v>1970</v>
      </c>
      <c r="C1077" s="378" t="s">
        <v>1972</v>
      </c>
      <c r="D1077" s="275"/>
      <c r="E1077" s="296" t="s">
        <v>1947</v>
      </c>
      <c r="F1077" s="312" t="str">
        <f>IF(E1077="","",VLOOKUP(E1077,'2 Pdc unico solo segmento A'!F$3:H$723,3,FALSE))</f>
        <v>Imposte e tasse della gestione a carico dell'ente</v>
      </c>
      <c r="G1077" s="368"/>
      <c r="H1077" s="412"/>
      <c r="I1077" s="368"/>
      <c r="J1077" s="275"/>
      <c r="K1077" s="248"/>
    </row>
    <row r="1078" spans="1:11" ht="25" customHeight="1" x14ac:dyDescent="0.35">
      <c r="A1078" s="377" t="s">
        <v>22</v>
      </c>
      <c r="B1078" s="296" t="s">
        <v>1973</v>
      </c>
      <c r="C1078" s="378" t="s">
        <v>1974</v>
      </c>
      <c r="D1078" s="275"/>
      <c r="E1078" s="296" t="s">
        <v>1947</v>
      </c>
      <c r="F1078" s="312" t="str">
        <f>IF(E1078="","",VLOOKUP(E1078,'2 Pdc unico solo segmento A'!F$3:H$723,3,FALSE))</f>
        <v>Imposte e tasse della gestione a carico dell'ente</v>
      </c>
      <c r="G1078" s="368"/>
      <c r="H1078" s="412"/>
      <c r="I1078" s="368"/>
      <c r="J1078" s="275"/>
      <c r="K1078" s="248"/>
    </row>
    <row r="1079" spans="1:11" ht="25" customHeight="1" x14ac:dyDescent="0.35">
      <c r="A1079" s="373" t="s">
        <v>16</v>
      </c>
      <c r="B1079" s="294" t="s">
        <v>1975</v>
      </c>
      <c r="C1079" s="309" t="s">
        <v>1976</v>
      </c>
      <c r="D1079" s="275"/>
      <c r="E1079" s="294"/>
      <c r="F1079" s="374" t="str">
        <f>IF(E1079="","",VLOOKUP(E1079,'2 Pdc unico solo segmento A'!F$3:H$723,3,FALSE))</f>
        <v/>
      </c>
      <c r="G1079" s="368"/>
      <c r="H1079" s="410"/>
      <c r="I1079" s="368"/>
      <c r="J1079" s="275"/>
      <c r="K1079" s="248"/>
    </row>
    <row r="1080" spans="1:11" ht="25" customHeight="1" x14ac:dyDescent="0.35">
      <c r="A1080" s="375" t="s">
        <v>19</v>
      </c>
      <c r="B1080" s="295" t="s">
        <v>1975</v>
      </c>
      <c r="C1080" s="310" t="s">
        <v>1977</v>
      </c>
      <c r="D1080" s="275"/>
      <c r="E1080" s="295"/>
      <c r="F1080" s="376" t="str">
        <f>IF(E1080="","",VLOOKUP(E1080,'2 Pdc unico solo segmento A'!F$3:H$723,3,FALSE))</f>
        <v/>
      </c>
      <c r="G1080" s="368"/>
      <c r="H1080" s="411"/>
      <c r="I1080" s="368"/>
      <c r="J1080" s="275"/>
      <c r="K1080" s="248"/>
    </row>
    <row r="1081" spans="1:11" ht="25" customHeight="1" x14ac:dyDescent="0.35">
      <c r="A1081" s="377" t="s">
        <v>22</v>
      </c>
      <c r="B1081" s="296" t="s">
        <v>1975</v>
      </c>
      <c r="C1081" s="378" t="s">
        <v>1978</v>
      </c>
      <c r="D1081" s="275"/>
      <c r="E1081" s="296" t="s">
        <v>1947</v>
      </c>
      <c r="F1081" s="312" t="str">
        <f>IF(E1081="","",VLOOKUP(E1081,'2 Pdc unico solo segmento A'!F$3:H$723,3,FALSE))</f>
        <v>Imposte e tasse della gestione a carico dell'ente</v>
      </c>
      <c r="G1081" s="368"/>
      <c r="H1081" s="412"/>
      <c r="I1081" s="368"/>
      <c r="J1081" s="275"/>
      <c r="K1081" s="248"/>
    </row>
    <row r="1082" spans="1:11" ht="25" customHeight="1" x14ac:dyDescent="0.35">
      <c r="A1082" s="373" t="s">
        <v>16</v>
      </c>
      <c r="B1082" s="294" t="s">
        <v>1979</v>
      </c>
      <c r="C1082" s="309" t="s">
        <v>1980</v>
      </c>
      <c r="D1082" s="275"/>
      <c r="E1082" s="294"/>
      <c r="F1082" s="374" t="str">
        <f>IF(E1082="","",VLOOKUP(E1082,'2 Pdc unico solo segmento A'!F$3:H$723,3,FALSE))</f>
        <v/>
      </c>
      <c r="G1082" s="368"/>
      <c r="H1082" s="410"/>
      <c r="I1082" s="368"/>
      <c r="J1082" s="275"/>
      <c r="K1082" s="248"/>
    </row>
    <row r="1083" spans="1:11" ht="25" customHeight="1" x14ac:dyDescent="0.35">
      <c r="A1083" s="375" t="s">
        <v>19</v>
      </c>
      <c r="B1083" s="295" t="s">
        <v>1981</v>
      </c>
      <c r="C1083" s="310" t="s">
        <v>1982</v>
      </c>
      <c r="D1083" s="275"/>
      <c r="E1083" s="296"/>
      <c r="F1083" s="312" t="str">
        <f>IF(E1083="","",VLOOKUP(E1083,'2 Pdc unico solo segmento A'!F$3:H$723,3,FALSE))</f>
        <v/>
      </c>
      <c r="G1083" s="368"/>
      <c r="H1083" s="411"/>
      <c r="I1083" s="368"/>
      <c r="J1083" s="275"/>
      <c r="K1083" s="248"/>
    </row>
    <row r="1084" spans="1:11" ht="25" customHeight="1" x14ac:dyDescent="0.35">
      <c r="A1084" s="377" t="s">
        <v>22</v>
      </c>
      <c r="B1084" s="296" t="s">
        <v>1983</v>
      </c>
      <c r="C1084" s="378" t="s">
        <v>1984</v>
      </c>
      <c r="D1084" s="275"/>
      <c r="E1084" s="296" t="s">
        <v>1985</v>
      </c>
      <c r="F1084" s="312" t="str">
        <f>IF(E1084="","",VLOOKUP(E1084,'2 Pdc unico solo segmento A'!F$3:H$723,3,FALSE))</f>
        <v xml:space="preserve">Altri costi e oneri della gestione ordinaria </v>
      </c>
      <c r="G1084" s="368"/>
      <c r="H1084" s="412"/>
      <c r="I1084" s="368"/>
      <c r="J1084" s="275"/>
      <c r="K1084" s="248"/>
    </row>
    <row r="1085" spans="1:11" ht="25" customHeight="1" x14ac:dyDescent="0.35">
      <c r="A1085" s="377" t="s">
        <v>22</v>
      </c>
      <c r="B1085" s="296" t="s">
        <v>1986</v>
      </c>
      <c r="C1085" s="378" t="s">
        <v>1987</v>
      </c>
      <c r="D1085" s="275"/>
      <c r="E1085" s="296" t="s">
        <v>1985</v>
      </c>
      <c r="F1085" s="312" t="str">
        <f>IF(E1085="","",VLOOKUP(E1085,'2 Pdc unico solo segmento A'!F$3:H$723,3,FALSE))</f>
        <v xml:space="preserve">Altri costi e oneri della gestione ordinaria </v>
      </c>
      <c r="G1085" s="368"/>
      <c r="H1085" s="412"/>
      <c r="I1085" s="368"/>
      <c r="J1085" s="275"/>
      <c r="K1085" s="248"/>
    </row>
    <row r="1086" spans="1:11" ht="25" customHeight="1" x14ac:dyDescent="0.35">
      <c r="A1086" s="377" t="s">
        <v>22</v>
      </c>
      <c r="B1086" s="296" t="s">
        <v>1988</v>
      </c>
      <c r="C1086" s="378" t="s">
        <v>1989</v>
      </c>
      <c r="D1086" s="275"/>
      <c r="E1086" s="296" t="s">
        <v>1985</v>
      </c>
      <c r="F1086" s="312" t="str">
        <f>IF(E1086="","",VLOOKUP(E1086,'2 Pdc unico solo segmento A'!F$3:H$723,3,FALSE))</f>
        <v xml:space="preserve">Altri costi e oneri della gestione ordinaria </v>
      </c>
      <c r="G1086" s="368"/>
      <c r="H1086" s="412"/>
      <c r="I1086" s="368"/>
      <c r="J1086" s="275"/>
      <c r="K1086" s="248"/>
    </row>
    <row r="1087" spans="1:11" ht="25" customHeight="1" x14ac:dyDescent="0.35">
      <c r="A1087" s="377" t="s">
        <v>22</v>
      </c>
      <c r="B1087" s="296" t="s">
        <v>1990</v>
      </c>
      <c r="C1087" s="378" t="s">
        <v>1991</v>
      </c>
      <c r="D1087" s="275"/>
      <c r="E1087" s="296" t="s">
        <v>1985</v>
      </c>
      <c r="F1087" s="312" t="str">
        <f>IF(E1087="","",VLOOKUP(E1087,'2 Pdc unico solo segmento A'!F$3:H$723,3,FALSE))</f>
        <v xml:space="preserve">Altri costi e oneri della gestione ordinaria </v>
      </c>
      <c r="G1087" s="368"/>
      <c r="H1087" s="412"/>
      <c r="I1087" s="368"/>
      <c r="J1087" s="275"/>
      <c r="K1087" s="248"/>
    </row>
    <row r="1088" spans="1:11" ht="25" customHeight="1" x14ac:dyDescent="0.35">
      <c r="A1088" s="375" t="s">
        <v>19</v>
      </c>
      <c r="B1088" s="295" t="s">
        <v>1992</v>
      </c>
      <c r="C1088" s="310" t="s">
        <v>1993</v>
      </c>
      <c r="D1088" s="275"/>
      <c r="E1088" s="295"/>
      <c r="F1088" s="376" t="str">
        <f>IF(E1088="","",VLOOKUP(E1088,'2 Pdc unico solo segmento A'!F$3:H$723,3,FALSE))</f>
        <v/>
      </c>
      <c r="G1088" s="368"/>
      <c r="H1088" s="411"/>
      <c r="I1088" s="368"/>
      <c r="J1088" s="275"/>
      <c r="K1088" s="248"/>
    </row>
    <row r="1089" spans="1:11" ht="25" customHeight="1" x14ac:dyDescent="0.35">
      <c r="A1089" s="377" t="s">
        <v>22</v>
      </c>
      <c r="B1089" s="296" t="s">
        <v>1994</v>
      </c>
      <c r="C1089" s="378" t="s">
        <v>1995</v>
      </c>
      <c r="D1089" s="275"/>
      <c r="E1089" s="296" t="s">
        <v>1985</v>
      </c>
      <c r="F1089" s="312" t="str">
        <f>IF(E1089="","",VLOOKUP(E1089,'2 Pdc unico solo segmento A'!F$3:H$723,3,FALSE))</f>
        <v xml:space="preserve">Altri costi e oneri della gestione ordinaria </v>
      </c>
      <c r="G1089" s="368"/>
      <c r="H1089" s="412"/>
      <c r="I1089" s="368"/>
      <c r="J1089" s="275"/>
      <c r="K1089" s="248"/>
    </row>
    <row r="1090" spans="1:11" ht="25" customHeight="1" x14ac:dyDescent="0.35">
      <c r="A1090" s="373" t="s">
        <v>16</v>
      </c>
      <c r="B1090" s="294" t="s">
        <v>1996</v>
      </c>
      <c r="C1090" s="309" t="s">
        <v>1997</v>
      </c>
      <c r="D1090" s="275"/>
      <c r="E1090" s="294"/>
      <c r="F1090" s="374" t="str">
        <f>IF(E1090="","",VLOOKUP(E1090,'2 Pdc unico solo segmento A'!F$3:H$723,3,FALSE))</f>
        <v/>
      </c>
      <c r="G1090" s="368"/>
      <c r="H1090" s="410"/>
      <c r="I1090" s="368"/>
      <c r="J1090" s="275"/>
      <c r="K1090" s="248"/>
    </row>
    <row r="1091" spans="1:11" ht="25" customHeight="1" x14ac:dyDescent="0.35">
      <c r="A1091" s="375" t="s">
        <v>19</v>
      </c>
      <c r="B1091" s="295" t="s">
        <v>1998</v>
      </c>
      <c r="C1091" s="310" t="s">
        <v>1999</v>
      </c>
      <c r="D1091" s="275"/>
      <c r="E1091" s="295"/>
      <c r="F1091" s="376" t="str">
        <f>IF(E1091="","",VLOOKUP(E1091,'2 Pdc unico solo segmento A'!F$3:H$723,3,FALSE))</f>
        <v/>
      </c>
      <c r="G1091" s="368"/>
      <c r="H1091" s="411"/>
      <c r="I1091" s="368"/>
      <c r="J1091" s="275"/>
      <c r="K1091" s="248"/>
    </row>
    <row r="1092" spans="1:11" ht="25" customHeight="1" x14ac:dyDescent="0.35">
      <c r="A1092" s="377" t="s">
        <v>22</v>
      </c>
      <c r="B1092" s="296" t="s">
        <v>2000</v>
      </c>
      <c r="C1092" s="378" t="s">
        <v>2001</v>
      </c>
      <c r="D1092" s="275"/>
      <c r="E1092" s="296" t="s">
        <v>2002</v>
      </c>
      <c r="F1092" s="312" t="str">
        <f>IF(E1092="","",VLOOKUP(E1092,'2 Pdc unico solo segmento A'!F$3:H$723,3,FALSE))</f>
        <v>Multe, ammende, sanzioni e oblazioni a carico dell'ente</v>
      </c>
      <c r="G1092" s="368"/>
      <c r="H1092" s="412"/>
      <c r="I1092" s="368"/>
      <c r="J1092" s="275"/>
      <c r="K1092" s="248"/>
    </row>
    <row r="1093" spans="1:11" ht="25" customHeight="1" x14ac:dyDescent="0.35">
      <c r="A1093" s="375" t="s">
        <v>19</v>
      </c>
      <c r="B1093" s="295" t="s">
        <v>2003</v>
      </c>
      <c r="C1093" s="310" t="s">
        <v>2004</v>
      </c>
      <c r="D1093" s="275"/>
      <c r="E1093" s="295"/>
      <c r="F1093" s="376" t="str">
        <f>IF(E1093="","",VLOOKUP(E1093,'2 Pdc unico solo segmento A'!F$3:H$723,3,FALSE))</f>
        <v/>
      </c>
      <c r="G1093" s="368"/>
      <c r="H1093" s="411"/>
      <c r="I1093" s="368"/>
      <c r="J1093" s="275"/>
      <c r="K1093" s="248"/>
    </row>
    <row r="1094" spans="1:11" ht="25" customHeight="1" x14ac:dyDescent="0.35">
      <c r="A1094" s="377" t="s">
        <v>22</v>
      </c>
      <c r="B1094" s="296" t="s">
        <v>2005</v>
      </c>
      <c r="C1094" s="378" t="s">
        <v>2006</v>
      </c>
      <c r="D1094" s="275"/>
      <c r="E1094" s="296" t="s">
        <v>2007</v>
      </c>
      <c r="F1094" s="312" t="str">
        <f>IF(E1094="","",VLOOKUP(E1094,'2 Pdc unico solo segmento A'!F$3:H$723,3,FALSE))</f>
        <v>Sopravvenienze passive e insussistenze dell'attivo</v>
      </c>
      <c r="G1094" s="368"/>
      <c r="H1094" s="412"/>
      <c r="I1094" s="368"/>
      <c r="J1094" s="275"/>
      <c r="K1094" s="248"/>
    </row>
    <row r="1095" spans="1:11" ht="25" customHeight="1" x14ac:dyDescent="0.35">
      <c r="A1095" s="375" t="s">
        <v>19</v>
      </c>
      <c r="B1095" s="295" t="s">
        <v>2008</v>
      </c>
      <c r="C1095" s="310" t="s">
        <v>2009</v>
      </c>
      <c r="D1095" s="275"/>
      <c r="E1095" s="295"/>
      <c r="F1095" s="376" t="str">
        <f>IF(E1095="","",VLOOKUP(E1095,'2 Pdc unico solo segmento A'!F$3:H$723,3,FALSE))</f>
        <v/>
      </c>
      <c r="G1095" s="368"/>
      <c r="H1095" s="411"/>
      <c r="I1095" s="368"/>
      <c r="J1095" s="275"/>
      <c r="K1095" s="248"/>
    </row>
    <row r="1096" spans="1:11" ht="25" customHeight="1" x14ac:dyDescent="0.35">
      <c r="A1096" s="377" t="s">
        <v>22</v>
      </c>
      <c r="B1096" s="296" t="s">
        <v>2008</v>
      </c>
      <c r="C1096" s="378" t="s">
        <v>2010</v>
      </c>
      <c r="D1096" s="275"/>
      <c r="E1096" s="296" t="s">
        <v>2007</v>
      </c>
      <c r="F1096" s="312" t="str">
        <f>IF(E1096="","",VLOOKUP(E1096,'2 Pdc unico solo segmento A'!F$3:H$723,3,FALSE))</f>
        <v>Sopravvenienze passive e insussistenze dell'attivo</v>
      </c>
      <c r="G1096" s="368"/>
      <c r="H1096" s="412"/>
      <c r="I1096" s="368"/>
      <c r="J1096" s="275"/>
      <c r="K1096" s="248"/>
    </row>
    <row r="1097" spans="1:11" ht="25" customHeight="1" x14ac:dyDescent="0.35">
      <c r="A1097" s="375" t="s">
        <v>19</v>
      </c>
      <c r="B1097" s="295" t="s">
        <v>2011</v>
      </c>
      <c r="C1097" s="310" t="s">
        <v>2012</v>
      </c>
      <c r="D1097" s="275"/>
      <c r="E1097" s="295"/>
      <c r="F1097" s="376" t="str">
        <f>IF(E1097="","",VLOOKUP(E1097,'2 Pdc unico solo segmento A'!F$3:H$723,3,FALSE))</f>
        <v/>
      </c>
      <c r="G1097" s="368"/>
      <c r="H1097" s="411"/>
      <c r="I1097" s="368"/>
      <c r="J1097" s="275"/>
      <c r="K1097" s="248"/>
    </row>
    <row r="1098" spans="1:11" ht="25" customHeight="1" x14ac:dyDescent="0.35">
      <c r="A1098" s="377" t="s">
        <v>22</v>
      </c>
      <c r="B1098" s="296" t="s">
        <v>2013</v>
      </c>
      <c r="C1098" s="378" t="s">
        <v>2014</v>
      </c>
      <c r="D1098" s="275"/>
      <c r="E1098" s="296" t="s">
        <v>2007</v>
      </c>
      <c r="F1098" s="312" t="str">
        <f>IF(E1098="","",VLOOKUP(E1098,'2 Pdc unico solo segmento A'!F$3:H$723,3,FALSE))</f>
        <v>Sopravvenienze passive e insussistenze dell'attivo</v>
      </c>
      <c r="G1098" s="368"/>
      <c r="H1098" s="412"/>
      <c r="I1098" s="368"/>
      <c r="J1098" s="275"/>
      <c r="K1098" s="248"/>
    </row>
    <row r="1099" spans="1:11" ht="25" customHeight="1" x14ac:dyDescent="0.35">
      <c r="A1099" s="375" t="s">
        <v>19</v>
      </c>
      <c r="B1099" s="295" t="s">
        <v>2015</v>
      </c>
      <c r="C1099" s="310" t="s">
        <v>2016</v>
      </c>
      <c r="D1099" s="275"/>
      <c r="E1099" s="295"/>
      <c r="F1099" s="376" t="str">
        <f>IF(E1099="","",VLOOKUP(E1099,'2 Pdc unico solo segmento A'!F$3:H$723,3,FALSE))</f>
        <v/>
      </c>
      <c r="G1099" s="368"/>
      <c r="H1099" s="411"/>
      <c r="I1099" s="368"/>
      <c r="J1099" s="275"/>
      <c r="K1099" s="248"/>
    </row>
    <row r="1100" spans="1:11" ht="25" customHeight="1" x14ac:dyDescent="0.35">
      <c r="A1100" s="377" t="s">
        <v>22</v>
      </c>
      <c r="B1100" s="296" t="s">
        <v>2017</v>
      </c>
      <c r="C1100" s="378" t="s">
        <v>2018</v>
      </c>
      <c r="D1100" s="275"/>
      <c r="E1100" s="296" t="s">
        <v>2002</v>
      </c>
      <c r="F1100" s="312" t="str">
        <f>IF(E1100="","",VLOOKUP(E1100,'2 Pdc unico solo segmento A'!F$3:H$723,3,FALSE))</f>
        <v>Multe, ammende, sanzioni e oblazioni a carico dell'ente</v>
      </c>
      <c r="G1100" s="368"/>
      <c r="H1100" s="412"/>
      <c r="I1100" s="368"/>
      <c r="J1100" s="275"/>
      <c r="K1100" s="248"/>
    </row>
    <row r="1101" spans="1:11" ht="25" customHeight="1" x14ac:dyDescent="0.35">
      <c r="A1101" s="375" t="s">
        <v>19</v>
      </c>
      <c r="B1101" s="295" t="s">
        <v>2019</v>
      </c>
      <c r="C1101" s="310" t="s">
        <v>2020</v>
      </c>
      <c r="D1101" s="275"/>
      <c r="E1101" s="295"/>
      <c r="F1101" s="376" t="str">
        <f>IF(E1101="","",VLOOKUP(E1101,'2 Pdc unico solo segmento A'!F$3:H$723,3,FALSE))</f>
        <v/>
      </c>
      <c r="G1101" s="368"/>
      <c r="H1101" s="411"/>
      <c r="I1101" s="368"/>
      <c r="J1101" s="275"/>
      <c r="K1101" s="248"/>
    </row>
    <row r="1102" spans="1:11" ht="25" customHeight="1" x14ac:dyDescent="0.35">
      <c r="A1102" s="377" t="s">
        <v>22</v>
      </c>
      <c r="B1102" s="296" t="s">
        <v>2019</v>
      </c>
      <c r="C1102" s="378" t="s">
        <v>2021</v>
      </c>
      <c r="D1102" s="275"/>
      <c r="E1102" s="296" t="s">
        <v>1665</v>
      </c>
      <c r="F1102" s="312" t="str">
        <f>IF(E1102="","",VLOOKUP(E1102,'2 Pdc unico solo segmento A'!F$3:H$723,3,FALSE))</f>
        <v>Costi diversi del personale</v>
      </c>
      <c r="G1102" s="368"/>
      <c r="H1102" s="412"/>
      <c r="I1102" s="368"/>
      <c r="J1102" s="275"/>
      <c r="K1102" s="248"/>
    </row>
    <row r="1103" spans="1:11" ht="25" customHeight="1" x14ac:dyDescent="0.35">
      <c r="A1103" s="375" t="s">
        <v>19</v>
      </c>
      <c r="B1103" s="295" t="s">
        <v>2022</v>
      </c>
      <c r="C1103" s="310" t="s">
        <v>2023</v>
      </c>
      <c r="D1103" s="275"/>
      <c r="E1103" s="295"/>
      <c r="F1103" s="376" t="str">
        <f>IF(E1103="","",VLOOKUP(E1103,'2 Pdc unico solo segmento A'!F$3:H$723,3,FALSE))</f>
        <v/>
      </c>
      <c r="G1103" s="368"/>
      <c r="H1103" s="411"/>
      <c r="I1103" s="368"/>
      <c r="J1103" s="275"/>
      <c r="K1103" s="248"/>
    </row>
    <row r="1104" spans="1:11" ht="25" customHeight="1" x14ac:dyDescent="0.35">
      <c r="A1104" s="377" t="s">
        <v>22</v>
      </c>
      <c r="B1104" s="296" t="s">
        <v>2022</v>
      </c>
      <c r="C1104" s="378" t="s">
        <v>2024</v>
      </c>
      <c r="D1104" s="275"/>
      <c r="E1104" s="296" t="s">
        <v>2007</v>
      </c>
      <c r="F1104" s="312" t="str">
        <f>IF(E1104="","",VLOOKUP(E1104,'2 Pdc unico solo segmento A'!F$3:H$723,3,FALSE))</f>
        <v>Sopravvenienze passive e insussistenze dell'attivo</v>
      </c>
      <c r="G1104" s="368"/>
      <c r="H1104" s="412"/>
      <c r="I1104" s="368"/>
      <c r="J1104" s="275"/>
      <c r="K1104" s="248"/>
    </row>
    <row r="1105" spans="1:11" ht="25" customHeight="1" x14ac:dyDescent="0.35">
      <c r="A1105" s="375" t="s">
        <v>19</v>
      </c>
      <c r="B1105" s="295" t="s">
        <v>2025</v>
      </c>
      <c r="C1105" s="310" t="s">
        <v>2026</v>
      </c>
      <c r="D1105" s="275"/>
      <c r="E1105" s="295"/>
      <c r="F1105" s="376" t="str">
        <f>IF(E1105="","",VLOOKUP(E1105,'2 Pdc unico solo segmento A'!F$3:H$723,3,FALSE))</f>
        <v/>
      </c>
      <c r="G1105" s="368"/>
      <c r="H1105" s="411"/>
      <c r="I1105" s="368"/>
      <c r="J1105" s="275"/>
      <c r="K1105" s="248"/>
    </row>
    <row r="1106" spans="1:11" ht="25" customHeight="1" x14ac:dyDescent="0.35">
      <c r="A1106" s="377" t="s">
        <v>22</v>
      </c>
      <c r="B1106" s="296" t="s">
        <v>2027</v>
      </c>
      <c r="C1106" s="378" t="s">
        <v>2028</v>
      </c>
      <c r="D1106" s="275"/>
      <c r="E1106" s="296" t="s">
        <v>2007</v>
      </c>
      <c r="F1106" s="312" t="str">
        <f>IF(E1106="","",VLOOKUP(E1106,'2 Pdc unico solo segmento A'!F$3:H$723,3,FALSE))</f>
        <v>Sopravvenienze passive e insussistenze dell'attivo</v>
      </c>
      <c r="G1106" s="368"/>
      <c r="H1106" s="412"/>
      <c r="I1106" s="368"/>
      <c r="J1106" s="275"/>
      <c r="K1106" s="248"/>
    </row>
    <row r="1107" spans="1:11" ht="25" customHeight="1" x14ac:dyDescent="0.35">
      <c r="A1107" s="377" t="s">
        <v>22</v>
      </c>
      <c r="B1107" s="296" t="s">
        <v>2029</v>
      </c>
      <c r="C1107" s="378" t="s">
        <v>2030</v>
      </c>
      <c r="D1107" s="275"/>
      <c r="E1107" s="296" t="s">
        <v>2007</v>
      </c>
      <c r="F1107" s="312" t="str">
        <f>IF(E1107="","",VLOOKUP(E1107,'2 Pdc unico solo segmento A'!F$3:H$723,3,FALSE))</f>
        <v>Sopravvenienze passive e insussistenze dell'attivo</v>
      </c>
      <c r="G1107" s="368"/>
      <c r="H1107" s="412"/>
      <c r="I1107" s="368"/>
      <c r="J1107" s="275"/>
      <c r="K1107" s="248"/>
    </row>
    <row r="1108" spans="1:11" ht="25" customHeight="1" x14ac:dyDescent="0.35">
      <c r="A1108" s="377" t="s">
        <v>22</v>
      </c>
      <c r="B1108" s="296" t="s">
        <v>2031</v>
      </c>
      <c r="C1108" s="378" t="s">
        <v>2032</v>
      </c>
      <c r="D1108" s="275"/>
      <c r="E1108" s="296" t="s">
        <v>2007</v>
      </c>
      <c r="F1108" s="312" t="str">
        <f>IF(E1108="","",VLOOKUP(E1108,'2 Pdc unico solo segmento A'!F$3:H$723,3,FALSE))</f>
        <v>Sopravvenienze passive e insussistenze dell'attivo</v>
      </c>
      <c r="G1108" s="368"/>
      <c r="H1108" s="412"/>
      <c r="I1108" s="368"/>
      <c r="J1108" s="275"/>
      <c r="K1108" s="248"/>
    </row>
    <row r="1109" spans="1:11" ht="25" customHeight="1" x14ac:dyDescent="0.35">
      <c r="A1109" s="377" t="s">
        <v>22</v>
      </c>
      <c r="B1109" s="296" t="s">
        <v>2033</v>
      </c>
      <c r="C1109" s="378" t="s">
        <v>2034</v>
      </c>
      <c r="D1109" s="275"/>
      <c r="E1109" s="296" t="s">
        <v>2007</v>
      </c>
      <c r="F1109" s="312" t="str">
        <f>IF(E1109="","",VLOOKUP(E1109,'2 Pdc unico solo segmento A'!F$3:H$723,3,FALSE))</f>
        <v>Sopravvenienze passive e insussistenze dell'attivo</v>
      </c>
      <c r="G1109" s="368"/>
      <c r="H1109" s="412"/>
      <c r="I1109" s="368"/>
      <c r="J1109" s="275"/>
      <c r="K1109" s="248"/>
    </row>
    <row r="1110" spans="1:11" ht="25" customHeight="1" x14ac:dyDescent="0.35">
      <c r="A1110" s="377" t="s">
        <v>22</v>
      </c>
      <c r="B1110" s="296" t="s">
        <v>2035</v>
      </c>
      <c r="C1110" s="378" t="s">
        <v>2036</v>
      </c>
      <c r="D1110" s="275"/>
      <c r="E1110" s="296" t="s">
        <v>2007</v>
      </c>
      <c r="F1110" s="312" t="str">
        <f>IF(E1110="","",VLOOKUP(E1110,'2 Pdc unico solo segmento A'!F$3:H$723,3,FALSE))</f>
        <v>Sopravvenienze passive e insussistenze dell'attivo</v>
      </c>
      <c r="G1110" s="368"/>
      <c r="H1110" s="412"/>
      <c r="I1110" s="368"/>
      <c r="J1110" s="275"/>
      <c r="K1110" s="248"/>
    </row>
    <row r="1111" spans="1:11" ht="25" customHeight="1" x14ac:dyDescent="0.35">
      <c r="A1111" s="377" t="s">
        <v>22</v>
      </c>
      <c r="B1111" s="296" t="s">
        <v>2037</v>
      </c>
      <c r="C1111" s="378" t="s">
        <v>2038</v>
      </c>
      <c r="D1111" s="275"/>
      <c r="E1111" s="296" t="s">
        <v>2007</v>
      </c>
      <c r="F1111" s="312" t="str">
        <f>IF(E1111="","",VLOOKUP(E1111,'2 Pdc unico solo segmento A'!F$3:H$723,3,FALSE))</f>
        <v>Sopravvenienze passive e insussistenze dell'attivo</v>
      </c>
      <c r="G1111" s="368"/>
      <c r="H1111" s="412"/>
      <c r="I1111" s="368"/>
      <c r="J1111" s="275"/>
      <c r="K1111" s="248"/>
    </row>
    <row r="1112" spans="1:11" ht="25" customHeight="1" x14ac:dyDescent="0.35">
      <c r="A1112" s="377" t="s">
        <v>22</v>
      </c>
      <c r="B1112" s="296" t="s">
        <v>2039</v>
      </c>
      <c r="C1112" s="378" t="s">
        <v>2040</v>
      </c>
      <c r="D1112" s="275"/>
      <c r="E1112" s="296" t="s">
        <v>2007</v>
      </c>
      <c r="F1112" s="312" t="str">
        <f>IF(E1112="","",VLOOKUP(E1112,'2 Pdc unico solo segmento A'!F$3:H$723,3,FALSE))</f>
        <v>Sopravvenienze passive e insussistenze dell'attivo</v>
      </c>
      <c r="G1112" s="368"/>
      <c r="H1112" s="412"/>
      <c r="I1112" s="368"/>
      <c r="J1112" s="275"/>
      <c r="K1112" s="248"/>
    </row>
    <row r="1113" spans="1:11" ht="25" customHeight="1" x14ac:dyDescent="0.35">
      <c r="A1113" s="375" t="s">
        <v>19</v>
      </c>
      <c r="B1113" s="295" t="s">
        <v>1996</v>
      </c>
      <c r="C1113" s="310" t="s">
        <v>2041</v>
      </c>
      <c r="D1113" s="275"/>
      <c r="E1113" s="295"/>
      <c r="F1113" s="376" t="str">
        <f>IF(E1113="","",VLOOKUP(E1113,'2 Pdc unico solo segmento A'!F$3:H$723,3,FALSE))</f>
        <v/>
      </c>
      <c r="G1113" s="368"/>
      <c r="H1113" s="411"/>
      <c r="I1113" s="368"/>
      <c r="J1113" s="275"/>
      <c r="K1113" s="248"/>
    </row>
    <row r="1114" spans="1:11" ht="25" customHeight="1" x14ac:dyDescent="0.35">
      <c r="A1114" s="377" t="s">
        <v>22</v>
      </c>
      <c r="B1114" s="296" t="s">
        <v>1996</v>
      </c>
      <c r="C1114" s="378" t="s">
        <v>2042</v>
      </c>
      <c r="D1114" s="275"/>
      <c r="E1114" s="296" t="s">
        <v>1985</v>
      </c>
      <c r="F1114" s="312" t="str">
        <f>IF(E1114="","",VLOOKUP(E1114,'2 Pdc unico solo segmento A'!F$3:H$723,3,FALSE))</f>
        <v xml:space="preserve">Altri costi e oneri della gestione ordinaria </v>
      </c>
      <c r="G1114" s="368"/>
      <c r="H1114" s="412"/>
      <c r="I1114" s="368"/>
      <c r="J1114" s="275"/>
      <c r="K1114" s="248"/>
    </row>
    <row r="1115" spans="1:11" ht="25" customHeight="1" x14ac:dyDescent="0.35">
      <c r="A1115" s="365" t="s">
        <v>10</v>
      </c>
      <c r="B1115" s="366" t="s">
        <v>2043</v>
      </c>
      <c r="C1115" s="367" t="s">
        <v>2044</v>
      </c>
      <c r="D1115" s="275"/>
      <c r="E1115" s="366"/>
      <c r="F1115" s="365" t="str">
        <f>IF(E1115="","",VLOOKUP(E1115,'2 Pdc unico solo segmento A'!F$3:H$723,3,FALSE))</f>
        <v/>
      </c>
      <c r="G1115" s="368"/>
      <c r="H1115" s="413"/>
      <c r="I1115" s="368"/>
      <c r="J1115" s="275"/>
      <c r="K1115" s="248"/>
    </row>
    <row r="1116" spans="1:11" ht="25" customHeight="1" x14ac:dyDescent="0.35">
      <c r="A1116" s="372" t="s">
        <v>13</v>
      </c>
      <c r="B1116" s="370" t="s">
        <v>2045</v>
      </c>
      <c r="C1116" s="371" t="s">
        <v>2046</v>
      </c>
      <c r="D1116" s="275"/>
      <c r="E1116" s="370"/>
      <c r="F1116" s="372" t="str">
        <f>IF(E1116="","",VLOOKUP(E1116,'2 Pdc unico solo segmento A'!F$3:H$723,3,FALSE))</f>
        <v/>
      </c>
      <c r="G1116" s="368"/>
      <c r="H1116" s="409"/>
      <c r="I1116" s="368"/>
      <c r="J1116" s="275"/>
      <c r="K1116" s="248"/>
    </row>
    <row r="1117" spans="1:11" ht="25" customHeight="1" x14ac:dyDescent="0.35">
      <c r="A1117" s="373" t="s">
        <v>16</v>
      </c>
      <c r="B1117" s="294" t="s">
        <v>2047</v>
      </c>
      <c r="C1117" s="309" t="s">
        <v>2048</v>
      </c>
      <c r="D1117" s="275"/>
      <c r="E1117" s="294"/>
      <c r="F1117" s="374" t="str">
        <f>IF(E1117="","",VLOOKUP(E1117,'2 Pdc unico solo segmento A'!F$3:H$723,3,FALSE))</f>
        <v/>
      </c>
      <c r="G1117" s="368"/>
      <c r="H1117" s="410"/>
      <c r="I1117" s="368"/>
      <c r="J1117" s="275"/>
      <c r="K1117" s="248"/>
    </row>
    <row r="1118" spans="1:11" ht="25" customHeight="1" x14ac:dyDescent="0.35">
      <c r="A1118" s="375" t="s">
        <v>19</v>
      </c>
      <c r="B1118" s="295" t="s">
        <v>2049</v>
      </c>
      <c r="C1118" s="310" t="s">
        <v>2050</v>
      </c>
      <c r="D1118" s="275"/>
      <c r="E1118" s="295"/>
      <c r="F1118" s="376" t="str">
        <f>IF(E1118="","",VLOOKUP(E1118,'2 Pdc unico solo segmento A'!F$3:H$723,3,FALSE))</f>
        <v/>
      </c>
      <c r="G1118" s="368"/>
      <c r="H1118" s="411"/>
      <c r="I1118" s="368"/>
      <c r="J1118" s="275"/>
      <c r="K1118" s="248"/>
    </row>
    <row r="1119" spans="1:11" ht="25" customHeight="1" x14ac:dyDescent="0.35">
      <c r="A1119" s="377" t="s">
        <v>22</v>
      </c>
      <c r="B1119" s="296" t="s">
        <v>2049</v>
      </c>
      <c r="C1119" s="378" t="s">
        <v>2051</v>
      </c>
      <c r="D1119" s="275"/>
      <c r="E1119" s="296" t="s">
        <v>2052</v>
      </c>
      <c r="F1119" s="312" t="str">
        <f>IF(E1119="","",VLOOKUP(E1119,'2 Pdc unico solo segmento A'!F$3:H$723,3,FALSE))</f>
        <v>Ammortamenti Mezzi di trasporto del patrimonio indisponibile (non militari) non in concessione</v>
      </c>
      <c r="G1119" s="368"/>
      <c r="H1119" s="412"/>
      <c r="I1119" s="368"/>
      <c r="J1119" s="275"/>
      <c r="K1119" s="248"/>
    </row>
    <row r="1120" spans="1:11" ht="25" customHeight="1" x14ac:dyDescent="0.35">
      <c r="A1120" s="375" t="s">
        <v>19</v>
      </c>
      <c r="B1120" s="295" t="s">
        <v>2053</v>
      </c>
      <c r="C1120" s="310" t="s">
        <v>2054</v>
      </c>
      <c r="D1120" s="275"/>
      <c r="E1120" s="295"/>
      <c r="F1120" s="376" t="str">
        <f>IF(E1120="","",VLOOKUP(E1120,'2 Pdc unico solo segmento A'!F$3:H$723,3,FALSE))</f>
        <v/>
      </c>
      <c r="G1120" s="368"/>
      <c r="H1120" s="411"/>
      <c r="I1120" s="368"/>
      <c r="J1120" s="275"/>
      <c r="K1120" s="248"/>
    </row>
    <row r="1121" spans="1:11" ht="25" customHeight="1" x14ac:dyDescent="0.35">
      <c r="A1121" s="377" t="s">
        <v>22</v>
      </c>
      <c r="B1121" s="296" t="s">
        <v>2053</v>
      </c>
      <c r="C1121" s="378" t="s">
        <v>2055</v>
      </c>
      <c r="D1121" s="275"/>
      <c r="E1121" s="296" t="s">
        <v>2052</v>
      </c>
      <c r="F1121" s="312" t="str">
        <f>IF(E1121="","",VLOOKUP(E1121,'2 Pdc unico solo segmento A'!F$3:H$723,3,FALSE))</f>
        <v>Ammortamenti Mezzi di trasporto del patrimonio indisponibile (non militari) non in concessione</v>
      </c>
      <c r="G1121" s="368"/>
      <c r="H1121" s="412"/>
      <c r="I1121" s="368"/>
      <c r="J1121" s="275"/>
      <c r="K1121" s="248"/>
    </row>
    <row r="1122" spans="1:11" ht="25" customHeight="1" x14ac:dyDescent="0.35">
      <c r="A1122" s="375" t="s">
        <v>19</v>
      </c>
      <c r="B1122" s="295" t="s">
        <v>2056</v>
      </c>
      <c r="C1122" s="310" t="s">
        <v>2057</v>
      </c>
      <c r="D1122" s="275"/>
      <c r="E1122" s="296"/>
      <c r="F1122" s="312" t="str">
        <f>IF(E1122="","",VLOOKUP(E1122,'2 Pdc unico solo segmento A'!F$3:H$723,3,FALSE))</f>
        <v/>
      </c>
      <c r="G1122" s="368"/>
      <c r="H1122" s="411"/>
      <c r="I1122" s="368"/>
      <c r="J1122" s="275"/>
      <c r="K1122" s="248"/>
    </row>
    <row r="1123" spans="1:11" ht="25" customHeight="1" x14ac:dyDescent="0.35">
      <c r="A1123" s="377" t="s">
        <v>22</v>
      </c>
      <c r="B1123" s="296" t="s">
        <v>2056</v>
      </c>
      <c r="C1123" s="378" t="s">
        <v>2058</v>
      </c>
      <c r="D1123" s="275"/>
      <c r="E1123" s="296" t="s">
        <v>2052</v>
      </c>
      <c r="F1123" s="312" t="str">
        <f>IF(E1123="","",VLOOKUP(E1123,'2 Pdc unico solo segmento A'!F$3:H$723,3,FALSE))</f>
        <v>Ammortamenti Mezzi di trasporto del patrimonio indisponibile (non militari) non in concessione</v>
      </c>
      <c r="G1123" s="368"/>
      <c r="H1123" s="412"/>
      <c r="I1123" s="368"/>
      <c r="J1123" s="275"/>
      <c r="K1123" s="248"/>
    </row>
    <row r="1124" spans="1:11" ht="25" customHeight="1" x14ac:dyDescent="0.35">
      <c r="A1124" s="375" t="s">
        <v>19</v>
      </c>
      <c r="B1124" s="295" t="s">
        <v>2059</v>
      </c>
      <c r="C1124" s="310" t="s">
        <v>2060</v>
      </c>
      <c r="D1124" s="275"/>
      <c r="E1124" s="295"/>
      <c r="F1124" s="376" t="str">
        <f>IF(E1124="","",VLOOKUP(E1124,'2 Pdc unico solo segmento A'!F$3:H$723,3,FALSE))</f>
        <v/>
      </c>
      <c r="G1124" s="368"/>
      <c r="H1124" s="411"/>
      <c r="I1124" s="368"/>
      <c r="J1124" s="275"/>
      <c r="K1124" s="248"/>
    </row>
    <row r="1125" spans="1:11" ht="25" customHeight="1" x14ac:dyDescent="0.35">
      <c r="A1125" s="377" t="s">
        <v>22</v>
      </c>
      <c r="B1125" s="296" t="s">
        <v>2059</v>
      </c>
      <c r="C1125" s="378" t="s">
        <v>2061</v>
      </c>
      <c r="D1125" s="275"/>
      <c r="E1125" s="296" t="s">
        <v>2052</v>
      </c>
      <c r="F1125" s="312" t="str">
        <f>IF(E1125="","",VLOOKUP(E1125,'2 Pdc unico solo segmento A'!F$3:H$723,3,FALSE))</f>
        <v>Ammortamenti Mezzi di trasporto del patrimonio indisponibile (non militari) non in concessione</v>
      </c>
      <c r="G1125" s="368"/>
      <c r="H1125" s="412"/>
      <c r="I1125" s="368"/>
      <c r="J1125" s="275"/>
      <c r="K1125" s="248"/>
    </row>
    <row r="1126" spans="1:11" ht="25" customHeight="1" x14ac:dyDescent="0.35">
      <c r="A1126" s="373" t="s">
        <v>16</v>
      </c>
      <c r="B1126" s="294" t="s">
        <v>2062</v>
      </c>
      <c r="C1126" s="309" t="s">
        <v>2063</v>
      </c>
      <c r="D1126" s="275"/>
      <c r="E1126" s="294"/>
      <c r="F1126" s="374" t="str">
        <f>IF(E1126="","",VLOOKUP(E1126,'2 Pdc unico solo segmento A'!F$3:H$723,3,FALSE))</f>
        <v/>
      </c>
      <c r="G1126" s="368"/>
      <c r="H1126" s="410"/>
      <c r="I1126" s="368"/>
      <c r="J1126" s="275"/>
      <c r="K1126" s="248"/>
    </row>
    <row r="1127" spans="1:11" ht="25" customHeight="1" x14ac:dyDescent="0.35">
      <c r="A1127" s="375" t="s">
        <v>19</v>
      </c>
      <c r="B1127" s="295" t="s">
        <v>2064</v>
      </c>
      <c r="C1127" s="310" t="s">
        <v>2065</v>
      </c>
      <c r="D1127" s="275"/>
      <c r="E1127" s="295"/>
      <c r="F1127" s="376" t="str">
        <f>IF(E1127="","",VLOOKUP(E1127,'2 Pdc unico solo segmento A'!F$3:H$723,3,FALSE))</f>
        <v/>
      </c>
      <c r="G1127" s="368"/>
      <c r="H1127" s="411"/>
      <c r="I1127" s="368"/>
      <c r="J1127" s="275"/>
      <c r="K1127" s="248"/>
    </row>
    <row r="1128" spans="1:11" ht="25" customHeight="1" x14ac:dyDescent="0.35">
      <c r="A1128" s="377" t="s">
        <v>22</v>
      </c>
      <c r="B1128" s="296" t="s">
        <v>2064</v>
      </c>
      <c r="C1128" s="378" t="s">
        <v>2066</v>
      </c>
      <c r="D1128" s="275"/>
      <c r="E1128" s="296" t="s">
        <v>2067</v>
      </c>
      <c r="F1128" s="312" t="str">
        <f>IF(E1128="","",VLOOKUP(E1128,'2 Pdc unico solo segmento A'!F$3:H$723,3,FALSE))</f>
        <v>Ammortamenti Mobili e arredi di fabbricati destinati a pubblici uffici o all'erogazione di servizi pubblici non in concessione</v>
      </c>
      <c r="G1128" s="368"/>
      <c r="H1128" s="412"/>
      <c r="I1128" s="368"/>
      <c r="J1128" s="275"/>
      <c r="K1128" s="248"/>
    </row>
    <row r="1129" spans="1:11" ht="25" customHeight="1" x14ac:dyDescent="0.35">
      <c r="A1129" s="375" t="s">
        <v>19</v>
      </c>
      <c r="B1129" s="295" t="s">
        <v>2068</v>
      </c>
      <c r="C1129" s="310" t="s">
        <v>2069</v>
      </c>
      <c r="D1129" s="275"/>
      <c r="E1129" s="295"/>
      <c r="F1129" s="376" t="str">
        <f>IF(E1129="","",VLOOKUP(E1129,'2 Pdc unico solo segmento A'!F$3:H$723,3,FALSE))</f>
        <v/>
      </c>
      <c r="G1129" s="368"/>
      <c r="H1129" s="411"/>
      <c r="I1129" s="368"/>
      <c r="J1129" s="275"/>
      <c r="K1129" s="248"/>
    </row>
    <row r="1130" spans="1:11" ht="25" customHeight="1" x14ac:dyDescent="0.35">
      <c r="A1130" s="377" t="s">
        <v>22</v>
      </c>
      <c r="B1130" s="296" t="s">
        <v>2068</v>
      </c>
      <c r="C1130" s="378" t="s">
        <v>2070</v>
      </c>
      <c r="D1130" s="275"/>
      <c r="E1130" s="296" t="s">
        <v>2071</v>
      </c>
      <c r="F1130" s="312" t="str">
        <f>IF(E1130="","",VLOOKUP(E1130,'2 Pdc unico solo segmento A'!F$3:H$723,3,FALSE))</f>
        <v>Ammortamenti Mobili e arredi (non di pertinenza di pubblici uffici) non acquisiti con leasing finanziario</v>
      </c>
      <c r="G1130" s="368"/>
      <c r="H1130" s="412"/>
      <c r="I1130" s="368"/>
      <c r="J1130" s="275"/>
      <c r="K1130" s="248"/>
    </row>
    <row r="1131" spans="1:11" ht="25" customHeight="1" x14ac:dyDescent="0.35">
      <c r="A1131" s="375" t="s">
        <v>19</v>
      </c>
      <c r="B1131" s="295" t="s">
        <v>2072</v>
      </c>
      <c r="C1131" s="310" t="s">
        <v>2073</v>
      </c>
      <c r="D1131" s="275"/>
      <c r="E1131" s="295"/>
      <c r="F1131" s="376" t="str">
        <f>IF(E1131="","",VLOOKUP(E1131,'2 Pdc unico solo segmento A'!F$3:H$723,3,FALSE))</f>
        <v/>
      </c>
      <c r="G1131" s="368"/>
      <c r="H1131" s="411"/>
      <c r="I1131" s="368"/>
      <c r="J1131" s="275"/>
      <c r="K1131" s="248"/>
    </row>
    <row r="1132" spans="1:11" ht="25" customHeight="1" x14ac:dyDescent="0.35">
      <c r="A1132" s="377" t="s">
        <v>22</v>
      </c>
      <c r="B1132" s="296" t="s">
        <v>2072</v>
      </c>
      <c r="C1132" s="378" t="s">
        <v>2074</v>
      </c>
      <c r="D1132" s="275"/>
      <c r="E1132" s="296" t="s">
        <v>2067</v>
      </c>
      <c r="F1132" s="312" t="str">
        <f>IF(E1132="","",VLOOKUP(E1132,'2 Pdc unico solo segmento A'!F$3:H$723,3,FALSE))</f>
        <v>Ammortamenti Mobili e arredi di fabbricati destinati a pubblici uffici o all'erogazione di servizi pubblici non in concessione</v>
      </c>
      <c r="G1132" s="368"/>
      <c r="H1132" s="412"/>
      <c r="I1132" s="368"/>
      <c r="J1132" s="275"/>
      <c r="K1132" s="248"/>
    </row>
    <row r="1133" spans="1:11" ht="25" customHeight="1" x14ac:dyDescent="0.35">
      <c r="A1133" s="375" t="s">
        <v>19</v>
      </c>
      <c r="B1133" s="295" t="s">
        <v>2075</v>
      </c>
      <c r="C1133" s="310" t="s">
        <v>2076</v>
      </c>
      <c r="D1133" s="275"/>
      <c r="E1133" s="295"/>
      <c r="F1133" s="376" t="str">
        <f>IF(E1133="","",VLOOKUP(E1133,'2 Pdc unico solo segmento A'!F$3:H$723,3,FALSE))</f>
        <v/>
      </c>
      <c r="G1133" s="368"/>
      <c r="H1133" s="411"/>
      <c r="I1133" s="368"/>
      <c r="J1133" s="275"/>
      <c r="K1133" s="248"/>
    </row>
    <row r="1134" spans="1:11" ht="25" customHeight="1" x14ac:dyDescent="0.35">
      <c r="A1134" s="377" t="s">
        <v>22</v>
      </c>
      <c r="B1134" s="296" t="s">
        <v>2075</v>
      </c>
      <c r="C1134" s="378" t="s">
        <v>2077</v>
      </c>
      <c r="D1134" s="275"/>
      <c r="E1134" s="296" t="s">
        <v>2071</v>
      </c>
      <c r="F1134" s="312" t="str">
        <f>IF(E1134="","",VLOOKUP(E1134,'2 Pdc unico solo segmento A'!F$3:H$723,3,FALSE))</f>
        <v>Ammortamenti Mobili e arredi (non di pertinenza di pubblici uffici) non acquisiti con leasing finanziario</v>
      </c>
      <c r="G1134" s="368"/>
      <c r="H1134" s="412"/>
      <c r="I1134" s="368"/>
      <c r="J1134" s="275"/>
      <c r="K1134" s="248"/>
    </row>
    <row r="1135" spans="1:11" ht="25" customHeight="1" x14ac:dyDescent="0.35">
      <c r="A1135" s="373" t="s">
        <v>16</v>
      </c>
      <c r="B1135" s="294" t="s">
        <v>2078</v>
      </c>
      <c r="C1135" s="309" t="s">
        <v>2079</v>
      </c>
      <c r="D1135" s="275"/>
      <c r="E1135" s="294"/>
      <c r="F1135" s="374" t="str">
        <f>IF(E1135="","",VLOOKUP(E1135,'2 Pdc unico solo segmento A'!F$3:H$723,3,FALSE))</f>
        <v/>
      </c>
      <c r="G1135" s="368"/>
      <c r="H1135" s="410"/>
      <c r="I1135" s="368"/>
      <c r="J1135" s="275"/>
      <c r="K1135" s="248"/>
    </row>
    <row r="1136" spans="1:11" ht="25" customHeight="1" x14ac:dyDescent="0.35">
      <c r="A1136" s="375" t="s">
        <v>19</v>
      </c>
      <c r="B1136" s="295" t="s">
        <v>2080</v>
      </c>
      <c r="C1136" s="310" t="s">
        <v>2081</v>
      </c>
      <c r="D1136" s="275"/>
      <c r="E1136" s="296"/>
      <c r="F1136" s="312" t="str">
        <f>IF(E1136="","",VLOOKUP(E1136,'2 Pdc unico solo segmento A'!F$3:H$723,3,FALSE))</f>
        <v/>
      </c>
      <c r="G1136" s="368"/>
      <c r="H1136" s="411"/>
      <c r="I1136" s="368"/>
      <c r="J1136" s="275"/>
      <c r="K1136" s="248"/>
    </row>
    <row r="1137" spans="1:11" ht="25" customHeight="1" x14ac:dyDescent="0.35">
      <c r="A1137" s="377" t="s">
        <v>22</v>
      </c>
      <c r="B1137" s="296" t="s">
        <v>2080</v>
      </c>
      <c r="C1137" s="378" t="s">
        <v>2082</v>
      </c>
      <c r="D1137" s="275"/>
      <c r="E1137" s="296" t="s">
        <v>2083</v>
      </c>
      <c r="F1137" s="312" t="str">
        <f>IF(E1137="","",VLOOKUP(E1137,'2 Pdc unico solo segmento A'!F$3:H$723,3,FALSE))</f>
        <v>Ammortamenti Impianti e macchinari non acquisiti con leasing finanziario</v>
      </c>
      <c r="G1137" s="368"/>
      <c r="H1137" s="412"/>
      <c r="I1137" s="368"/>
      <c r="J1137" s="275"/>
      <c r="K1137" s="248"/>
    </row>
    <row r="1138" spans="1:11" ht="25" customHeight="1" x14ac:dyDescent="0.35">
      <c r="A1138" s="375" t="s">
        <v>19</v>
      </c>
      <c r="B1138" s="295" t="s">
        <v>2084</v>
      </c>
      <c r="C1138" s="310" t="s">
        <v>2085</v>
      </c>
      <c r="D1138" s="275"/>
      <c r="E1138" s="295"/>
      <c r="F1138" s="376" t="str">
        <f>IF(E1138="","",VLOOKUP(E1138,'2 Pdc unico solo segmento A'!F$3:H$723,3,FALSE))</f>
        <v/>
      </c>
      <c r="G1138" s="368"/>
      <c r="H1138" s="411"/>
      <c r="I1138" s="368"/>
      <c r="J1138" s="275"/>
      <c r="K1138" s="248"/>
    </row>
    <row r="1139" spans="1:11" ht="25" customHeight="1" x14ac:dyDescent="0.35">
      <c r="A1139" s="377" t="s">
        <v>22</v>
      </c>
      <c r="B1139" s="296" t="s">
        <v>2084</v>
      </c>
      <c r="C1139" s="378" t="s">
        <v>2086</v>
      </c>
      <c r="D1139" s="275"/>
      <c r="E1139" s="296" t="s">
        <v>2083</v>
      </c>
      <c r="F1139" s="312" t="str">
        <f>IF(E1139="","",VLOOKUP(E1139,'2 Pdc unico solo segmento A'!F$3:H$723,3,FALSE))</f>
        <v>Ammortamenti Impianti e macchinari non acquisiti con leasing finanziario</v>
      </c>
      <c r="G1139" s="368"/>
      <c r="H1139" s="412"/>
      <c r="I1139" s="368"/>
      <c r="J1139" s="275"/>
      <c r="K1139" s="248"/>
    </row>
    <row r="1140" spans="1:11" ht="25" customHeight="1" x14ac:dyDescent="0.35">
      <c r="A1140" s="373" t="s">
        <v>16</v>
      </c>
      <c r="B1140" s="294" t="s">
        <v>2087</v>
      </c>
      <c r="C1140" s="309" t="s">
        <v>2088</v>
      </c>
      <c r="D1140" s="275"/>
      <c r="E1140" s="294"/>
      <c r="F1140" s="374" t="str">
        <f>IF(E1140="","",VLOOKUP(E1140,'2 Pdc unico solo segmento A'!F$3:H$723,3,FALSE))</f>
        <v/>
      </c>
      <c r="G1140" s="368"/>
      <c r="H1140" s="410"/>
      <c r="I1140" s="368"/>
      <c r="J1140" s="275"/>
      <c r="K1140" s="248"/>
    </row>
    <row r="1141" spans="1:11" ht="25" customHeight="1" x14ac:dyDescent="0.35">
      <c r="A1141" s="375" t="s">
        <v>19</v>
      </c>
      <c r="B1141" s="295" t="s">
        <v>2089</v>
      </c>
      <c r="C1141" s="310" t="s">
        <v>2090</v>
      </c>
      <c r="D1141" s="275"/>
      <c r="E1141" s="295"/>
      <c r="F1141" s="376" t="str">
        <f>IF(E1141="","",VLOOKUP(E1141,'2 Pdc unico solo segmento A'!F$3:H$723,3,FALSE))</f>
        <v/>
      </c>
      <c r="G1141" s="368"/>
      <c r="H1141" s="411"/>
      <c r="I1141" s="368"/>
      <c r="J1141" s="275"/>
      <c r="K1141" s="248"/>
    </row>
    <row r="1142" spans="1:11" ht="25" customHeight="1" x14ac:dyDescent="0.35">
      <c r="A1142" s="377" t="s">
        <v>22</v>
      </c>
      <c r="B1142" s="296" t="s">
        <v>2089</v>
      </c>
      <c r="C1142" s="378" t="s">
        <v>2091</v>
      </c>
      <c r="D1142" s="275"/>
      <c r="E1142" s="296" t="s">
        <v>2092</v>
      </c>
      <c r="F1142" s="312" t="str">
        <f>IF(E1142="","",VLOOKUP(E1142,'2 Pdc unico solo segmento A'!F$3:H$723,3,FALSE))</f>
        <v>Ammortamenti Attrezzature non acquisite con leasing finanziario</v>
      </c>
      <c r="G1142" s="368"/>
      <c r="H1142" s="412"/>
      <c r="I1142" s="368"/>
      <c r="J1142" s="275"/>
      <c r="K1142" s="248"/>
    </row>
    <row r="1143" spans="1:11" ht="25" customHeight="1" x14ac:dyDescent="0.35">
      <c r="A1143" s="375" t="s">
        <v>19</v>
      </c>
      <c r="B1143" s="295" t="s">
        <v>2093</v>
      </c>
      <c r="C1143" s="310" t="s">
        <v>2094</v>
      </c>
      <c r="D1143" s="275"/>
      <c r="E1143" s="295"/>
      <c r="F1143" s="376" t="str">
        <f>IF(E1143="","",VLOOKUP(E1143,'2 Pdc unico solo segmento A'!F$3:H$723,3,FALSE))</f>
        <v/>
      </c>
      <c r="G1143" s="368"/>
      <c r="H1143" s="411"/>
      <c r="I1143" s="368"/>
      <c r="J1143" s="275"/>
      <c r="K1143" s="248"/>
    </row>
    <row r="1144" spans="1:11" ht="25" customHeight="1" x14ac:dyDescent="0.35">
      <c r="A1144" s="377" t="s">
        <v>22</v>
      </c>
      <c r="B1144" s="296" t="s">
        <v>2093</v>
      </c>
      <c r="C1144" s="378" t="s">
        <v>2095</v>
      </c>
      <c r="D1144" s="275"/>
      <c r="E1144" s="296" t="s">
        <v>2096</v>
      </c>
      <c r="F1144" s="312" t="str">
        <f>IF(E1144="","",VLOOKUP(E1144,'2 Pdc unico solo segmento A'!F$3:H$723,3,FALSE))</f>
        <v>Ammortamenti Attrezzature del patrimonio indisponibile non in concessione</v>
      </c>
      <c r="G1144" s="368"/>
      <c r="H1144" s="412"/>
      <c r="I1144" s="368"/>
      <c r="J1144" s="275"/>
      <c r="K1144" s="248"/>
    </row>
    <row r="1145" spans="1:11" ht="25" customHeight="1" x14ac:dyDescent="0.35">
      <c r="A1145" s="375" t="s">
        <v>19</v>
      </c>
      <c r="B1145" s="295" t="s">
        <v>2097</v>
      </c>
      <c r="C1145" s="310" t="s">
        <v>2098</v>
      </c>
      <c r="D1145" s="275"/>
      <c r="E1145" s="295"/>
      <c r="F1145" s="376" t="str">
        <f>IF(E1145="","",VLOOKUP(E1145,'2 Pdc unico solo segmento A'!F$3:H$723,3,FALSE))</f>
        <v/>
      </c>
      <c r="G1145" s="368"/>
      <c r="H1145" s="411"/>
      <c r="I1145" s="368"/>
      <c r="J1145" s="275"/>
      <c r="K1145" s="248"/>
    </row>
    <row r="1146" spans="1:11" ht="25" customHeight="1" x14ac:dyDescent="0.35">
      <c r="A1146" s="377" t="s">
        <v>22</v>
      </c>
      <c r="B1146" s="296" t="s">
        <v>2097</v>
      </c>
      <c r="C1146" s="378" t="s">
        <v>2099</v>
      </c>
      <c r="D1146" s="275"/>
      <c r="E1146" s="296" t="s">
        <v>2092</v>
      </c>
      <c r="F1146" s="312" t="str">
        <f>IF(E1146="","",VLOOKUP(E1146,'2 Pdc unico solo segmento A'!F$3:H$723,3,FALSE))</f>
        <v>Ammortamenti Attrezzature non acquisite con leasing finanziario</v>
      </c>
      <c r="G1146" s="368"/>
      <c r="H1146" s="412"/>
      <c r="I1146" s="368"/>
      <c r="J1146" s="275"/>
      <c r="K1146" s="248"/>
    </row>
    <row r="1147" spans="1:11" ht="25" customHeight="1" x14ac:dyDescent="0.35">
      <c r="A1147" s="373" t="s">
        <v>16</v>
      </c>
      <c r="B1147" s="294" t="s">
        <v>2100</v>
      </c>
      <c r="C1147" s="309" t="s">
        <v>2101</v>
      </c>
      <c r="D1147" s="275"/>
      <c r="E1147" s="294"/>
      <c r="F1147" s="374" t="str">
        <f>IF(E1147="","",VLOOKUP(E1147,'2 Pdc unico solo segmento A'!F$3:H$723,3,FALSE))</f>
        <v/>
      </c>
      <c r="G1147" s="368"/>
      <c r="H1147" s="410"/>
      <c r="I1147" s="368"/>
      <c r="J1147" s="275"/>
      <c r="K1147" s="248"/>
    </row>
    <row r="1148" spans="1:11" ht="25" customHeight="1" x14ac:dyDescent="0.35">
      <c r="A1148" s="375" t="s">
        <v>19</v>
      </c>
      <c r="B1148" s="295" t="s">
        <v>2102</v>
      </c>
      <c r="C1148" s="310" t="s">
        <v>2103</v>
      </c>
      <c r="D1148" s="275"/>
      <c r="E1148" s="295"/>
      <c r="F1148" s="376" t="str">
        <f>IF(E1148="","",VLOOKUP(E1148,'2 Pdc unico solo segmento A'!F$3:H$723,3,FALSE))</f>
        <v/>
      </c>
      <c r="G1148" s="368"/>
      <c r="H1148" s="411"/>
      <c r="I1148" s="368"/>
      <c r="J1148" s="275"/>
      <c r="K1148" s="248"/>
    </row>
    <row r="1149" spans="1:11" ht="25" customHeight="1" x14ac:dyDescent="0.35">
      <c r="A1149" s="377" t="s">
        <v>22</v>
      </c>
      <c r="B1149" s="296" t="s">
        <v>2102</v>
      </c>
      <c r="C1149" s="378" t="s">
        <v>2104</v>
      </c>
      <c r="D1149" s="275"/>
      <c r="E1149" s="296" t="s">
        <v>2105</v>
      </c>
      <c r="F1149" s="312" t="str">
        <f>IF(E1149="","",VLOOKUP(E1149,'2 Pdc unico solo segmento A'!F$3:H$723,3,FALSE))</f>
        <v>Ammortamenti Macchine per ufficio e hardware non acquisiti con leasing finanziario</v>
      </c>
      <c r="G1149" s="368"/>
      <c r="H1149" s="412"/>
      <c r="I1149" s="368"/>
      <c r="J1149" s="275"/>
      <c r="K1149" s="248"/>
    </row>
    <row r="1150" spans="1:11" ht="25" customHeight="1" x14ac:dyDescent="0.35">
      <c r="A1150" s="373" t="s">
        <v>16</v>
      </c>
      <c r="B1150" s="294" t="s">
        <v>2106</v>
      </c>
      <c r="C1150" s="309" t="s">
        <v>2107</v>
      </c>
      <c r="D1150" s="275"/>
      <c r="E1150" s="294"/>
      <c r="F1150" s="374" t="str">
        <f>IF(E1150="","",VLOOKUP(E1150,'2 Pdc unico solo segmento A'!F$3:H$723,3,FALSE))</f>
        <v/>
      </c>
      <c r="G1150" s="368"/>
      <c r="H1150" s="410"/>
      <c r="I1150" s="368"/>
      <c r="J1150" s="275"/>
      <c r="K1150" s="248"/>
    </row>
    <row r="1151" spans="1:11" ht="25" customHeight="1" x14ac:dyDescent="0.35">
      <c r="A1151" s="375" t="s">
        <v>19</v>
      </c>
      <c r="B1151" s="295" t="s">
        <v>2108</v>
      </c>
      <c r="C1151" s="310" t="s">
        <v>2109</v>
      </c>
      <c r="D1151" s="275"/>
      <c r="E1151" s="295"/>
      <c r="F1151" s="376" t="str">
        <f>IF(E1151="","",VLOOKUP(E1151,'2 Pdc unico solo segmento A'!F$3:H$723,3,FALSE))</f>
        <v/>
      </c>
      <c r="G1151" s="368"/>
      <c r="H1151" s="411"/>
      <c r="I1151" s="368"/>
      <c r="J1151" s="275"/>
      <c r="K1151" s="248"/>
    </row>
    <row r="1152" spans="1:11" ht="25" customHeight="1" x14ac:dyDescent="0.35">
      <c r="A1152" s="377" t="s">
        <v>22</v>
      </c>
      <c r="B1152" s="296" t="s">
        <v>2108</v>
      </c>
      <c r="C1152" s="378" t="s">
        <v>2110</v>
      </c>
      <c r="D1152" s="275"/>
      <c r="E1152" s="296" t="s">
        <v>2105</v>
      </c>
      <c r="F1152" s="312" t="str">
        <f>IF(E1152="","",VLOOKUP(E1152,'2 Pdc unico solo segmento A'!F$3:H$723,3,FALSE))</f>
        <v>Ammortamenti Macchine per ufficio e hardware non acquisiti con leasing finanziario</v>
      </c>
      <c r="G1152" s="368"/>
      <c r="H1152" s="412"/>
      <c r="I1152" s="368"/>
      <c r="J1152" s="275"/>
      <c r="K1152" s="248"/>
    </row>
    <row r="1153" spans="1:11" ht="25" customHeight="1" x14ac:dyDescent="0.35">
      <c r="A1153" s="375" t="s">
        <v>19</v>
      </c>
      <c r="B1153" s="295" t="s">
        <v>2111</v>
      </c>
      <c r="C1153" s="310" t="s">
        <v>2112</v>
      </c>
      <c r="D1153" s="275"/>
      <c r="E1153" s="295"/>
      <c r="F1153" s="376" t="str">
        <f>IF(E1153="","",VLOOKUP(E1153,'2 Pdc unico solo segmento A'!F$3:H$723,3,FALSE))</f>
        <v/>
      </c>
      <c r="G1153" s="368"/>
      <c r="H1153" s="411"/>
      <c r="I1153" s="368"/>
      <c r="J1153" s="275"/>
      <c r="K1153" s="248"/>
    </row>
    <row r="1154" spans="1:11" ht="25" customHeight="1" x14ac:dyDescent="0.35">
      <c r="A1154" s="377" t="s">
        <v>22</v>
      </c>
      <c r="B1154" s="296" t="s">
        <v>2111</v>
      </c>
      <c r="C1154" s="378" t="s">
        <v>2113</v>
      </c>
      <c r="D1154" s="275"/>
      <c r="E1154" s="296" t="s">
        <v>2105</v>
      </c>
      <c r="F1154" s="312" t="str">
        <f>IF(E1154="","",VLOOKUP(E1154,'2 Pdc unico solo segmento A'!F$3:H$723,3,FALSE))</f>
        <v>Ammortamenti Macchine per ufficio e hardware non acquisiti con leasing finanziario</v>
      </c>
      <c r="G1154" s="368"/>
      <c r="H1154" s="412"/>
      <c r="I1154" s="368"/>
      <c r="J1154" s="275"/>
      <c r="K1154" s="248"/>
    </row>
    <row r="1155" spans="1:11" ht="25" customHeight="1" x14ac:dyDescent="0.35">
      <c r="A1155" s="375" t="s">
        <v>19</v>
      </c>
      <c r="B1155" s="295" t="s">
        <v>2114</v>
      </c>
      <c r="C1155" s="310" t="s">
        <v>2115</v>
      </c>
      <c r="D1155" s="275"/>
      <c r="E1155" s="295"/>
      <c r="F1155" s="376" t="str">
        <f>IF(E1155="","",VLOOKUP(E1155,'2 Pdc unico solo segmento A'!F$3:H$723,3,FALSE))</f>
        <v/>
      </c>
      <c r="G1155" s="368"/>
      <c r="H1155" s="411"/>
      <c r="I1155" s="368"/>
      <c r="J1155" s="275"/>
      <c r="K1155" s="248"/>
    </row>
    <row r="1156" spans="1:11" ht="25" customHeight="1" x14ac:dyDescent="0.35">
      <c r="A1156" s="377" t="s">
        <v>22</v>
      </c>
      <c r="B1156" s="296" t="s">
        <v>2114</v>
      </c>
      <c r="C1156" s="378" t="s">
        <v>2116</v>
      </c>
      <c r="D1156" s="275"/>
      <c r="E1156" s="296" t="s">
        <v>2105</v>
      </c>
      <c r="F1156" s="312" t="str">
        <f>IF(E1156="","",VLOOKUP(E1156,'2 Pdc unico solo segmento A'!F$3:H$723,3,FALSE))</f>
        <v>Ammortamenti Macchine per ufficio e hardware non acquisiti con leasing finanziario</v>
      </c>
      <c r="G1156" s="368"/>
      <c r="H1156" s="412"/>
      <c r="I1156" s="368"/>
      <c r="J1156" s="275"/>
      <c r="K1156" s="248"/>
    </row>
    <row r="1157" spans="1:11" ht="25" customHeight="1" x14ac:dyDescent="0.35">
      <c r="A1157" s="375" t="s">
        <v>19</v>
      </c>
      <c r="B1157" s="295" t="s">
        <v>2117</v>
      </c>
      <c r="C1157" s="310" t="s">
        <v>2118</v>
      </c>
      <c r="D1157" s="275"/>
      <c r="E1157" s="295"/>
      <c r="F1157" s="376" t="str">
        <f>IF(E1157="","",VLOOKUP(E1157,'2 Pdc unico solo segmento A'!F$3:H$723,3,FALSE))</f>
        <v/>
      </c>
      <c r="G1157" s="368"/>
      <c r="H1157" s="411"/>
      <c r="I1157" s="368"/>
      <c r="J1157" s="275"/>
      <c r="K1157" s="248"/>
    </row>
    <row r="1158" spans="1:11" ht="25" customHeight="1" x14ac:dyDescent="0.35">
      <c r="A1158" s="377" t="s">
        <v>22</v>
      </c>
      <c r="B1158" s="296" t="s">
        <v>2117</v>
      </c>
      <c r="C1158" s="378" t="s">
        <v>2119</v>
      </c>
      <c r="D1158" s="275"/>
      <c r="E1158" s="296" t="s">
        <v>2105</v>
      </c>
      <c r="F1158" s="312" t="str">
        <f>IF(E1158="","",VLOOKUP(E1158,'2 Pdc unico solo segmento A'!F$3:H$723,3,FALSE))</f>
        <v>Ammortamenti Macchine per ufficio e hardware non acquisiti con leasing finanziario</v>
      </c>
      <c r="G1158" s="368"/>
      <c r="H1158" s="412"/>
      <c r="I1158" s="368"/>
      <c r="J1158" s="275"/>
      <c r="K1158" s="248"/>
    </row>
    <row r="1159" spans="1:11" ht="25" customHeight="1" x14ac:dyDescent="0.35">
      <c r="A1159" s="375" t="s">
        <v>19</v>
      </c>
      <c r="B1159" s="295" t="s">
        <v>2120</v>
      </c>
      <c r="C1159" s="310" t="s">
        <v>2121</v>
      </c>
      <c r="D1159" s="275"/>
      <c r="E1159" s="295"/>
      <c r="F1159" s="376" t="str">
        <f>IF(E1159="","",VLOOKUP(E1159,'2 Pdc unico solo segmento A'!F$3:H$723,3,FALSE))</f>
        <v/>
      </c>
      <c r="G1159" s="368"/>
      <c r="H1159" s="411"/>
      <c r="I1159" s="368"/>
      <c r="J1159" s="275"/>
      <c r="K1159" s="248"/>
    </row>
    <row r="1160" spans="1:11" ht="25" customHeight="1" x14ac:dyDescent="0.35">
      <c r="A1160" s="377" t="s">
        <v>22</v>
      </c>
      <c r="B1160" s="296" t="s">
        <v>2120</v>
      </c>
      <c r="C1160" s="378" t="s">
        <v>2122</v>
      </c>
      <c r="D1160" s="275"/>
      <c r="E1160" s="296" t="s">
        <v>2105</v>
      </c>
      <c r="F1160" s="312" t="str">
        <f>IF(E1160="","",VLOOKUP(E1160,'2 Pdc unico solo segmento A'!F$3:H$723,3,FALSE))</f>
        <v>Ammortamenti Macchine per ufficio e hardware non acquisiti con leasing finanziario</v>
      </c>
      <c r="G1160" s="368"/>
      <c r="H1160" s="412"/>
      <c r="I1160" s="368"/>
      <c r="J1160" s="275"/>
      <c r="K1160" s="248"/>
    </row>
    <row r="1161" spans="1:11" ht="25" customHeight="1" x14ac:dyDescent="0.35">
      <c r="A1161" s="375" t="s">
        <v>19</v>
      </c>
      <c r="B1161" s="295" t="s">
        <v>2123</v>
      </c>
      <c r="C1161" s="310" t="s">
        <v>2124</v>
      </c>
      <c r="D1161" s="275"/>
      <c r="E1161" s="295"/>
      <c r="F1161" s="376" t="str">
        <f>IF(E1161="","",VLOOKUP(E1161,'2 Pdc unico solo segmento A'!F$3:H$723,3,FALSE))</f>
        <v/>
      </c>
      <c r="G1161" s="368"/>
      <c r="H1161" s="411"/>
      <c r="I1161" s="368"/>
      <c r="J1161" s="275"/>
      <c r="K1161" s="248"/>
    </row>
    <row r="1162" spans="1:11" ht="25" customHeight="1" x14ac:dyDescent="0.35">
      <c r="A1162" s="377" t="s">
        <v>22</v>
      </c>
      <c r="B1162" s="296" t="s">
        <v>2123</v>
      </c>
      <c r="C1162" s="378" t="s">
        <v>2125</v>
      </c>
      <c r="D1162" s="275"/>
      <c r="E1162" s="296" t="s">
        <v>2105</v>
      </c>
      <c r="F1162" s="312" t="str">
        <f>IF(E1162="","",VLOOKUP(E1162,'2 Pdc unico solo segmento A'!F$3:H$723,3,FALSE))</f>
        <v>Ammortamenti Macchine per ufficio e hardware non acquisiti con leasing finanziario</v>
      </c>
      <c r="G1162" s="368"/>
      <c r="H1162" s="412"/>
      <c r="I1162" s="368"/>
      <c r="J1162" s="275"/>
      <c r="K1162" s="248"/>
    </row>
    <row r="1163" spans="1:11" ht="25" customHeight="1" x14ac:dyDescent="0.35">
      <c r="A1163" s="373" t="s">
        <v>16</v>
      </c>
      <c r="B1163" s="294" t="s">
        <v>2126</v>
      </c>
      <c r="C1163" s="309" t="s">
        <v>2127</v>
      </c>
      <c r="D1163" s="275"/>
      <c r="E1163" s="294"/>
      <c r="F1163" s="374" t="str">
        <f>IF(E1163="","",VLOOKUP(E1163,'2 Pdc unico solo segmento A'!F$3:H$723,3,FALSE))</f>
        <v/>
      </c>
      <c r="G1163" s="368"/>
      <c r="H1163" s="410"/>
      <c r="I1163" s="368"/>
      <c r="J1163" s="275"/>
      <c r="K1163" s="248"/>
    </row>
    <row r="1164" spans="1:11" ht="25" customHeight="1" x14ac:dyDescent="0.35">
      <c r="A1164" s="375" t="s">
        <v>19</v>
      </c>
      <c r="B1164" s="295" t="s">
        <v>2128</v>
      </c>
      <c r="C1164" s="310" t="s">
        <v>2129</v>
      </c>
      <c r="D1164" s="275"/>
      <c r="E1164" s="295"/>
      <c r="F1164" s="376" t="str">
        <f>IF(E1164="","",VLOOKUP(E1164,'2 Pdc unico solo segmento A'!F$3:H$723,3,FALSE))</f>
        <v/>
      </c>
      <c r="G1164" s="368"/>
      <c r="H1164" s="411"/>
      <c r="I1164" s="368"/>
      <c r="J1164" s="275"/>
      <c r="K1164" s="248"/>
    </row>
    <row r="1165" spans="1:11" ht="25" customHeight="1" x14ac:dyDescent="0.35">
      <c r="A1165" s="377" t="s">
        <v>22</v>
      </c>
      <c r="B1165" s="296" t="s">
        <v>2128</v>
      </c>
      <c r="C1165" s="378" t="s">
        <v>2130</v>
      </c>
      <c r="D1165" s="275"/>
      <c r="E1165" s="296" t="s">
        <v>2131</v>
      </c>
      <c r="F1165" s="312" t="str">
        <f>IF(E1165="","",VLOOKUP(E1165,'2 Pdc unico solo segmento A'!F$3:H$723,3,FALSE))</f>
        <v>Ammortamenti Armamenti, aeromobili e mezzi terrestri militari, navi da guerra non in concessione</v>
      </c>
      <c r="G1165" s="368"/>
      <c r="H1165" s="412"/>
      <c r="I1165" s="368"/>
      <c r="J1165" s="275"/>
      <c r="K1165" s="248"/>
    </row>
    <row r="1166" spans="1:11" ht="25" customHeight="1" x14ac:dyDescent="0.35">
      <c r="A1166" s="375" t="s">
        <v>19</v>
      </c>
      <c r="B1166" s="295" t="s">
        <v>2132</v>
      </c>
      <c r="C1166" s="310" t="s">
        <v>2133</v>
      </c>
      <c r="D1166" s="275"/>
      <c r="E1166" s="295"/>
      <c r="F1166" s="376" t="str">
        <f>IF(E1166="","",VLOOKUP(E1166,'2 Pdc unico solo segmento A'!F$3:H$723,3,FALSE))</f>
        <v/>
      </c>
      <c r="G1166" s="368"/>
      <c r="H1166" s="411"/>
      <c r="I1166" s="368"/>
      <c r="J1166" s="275"/>
      <c r="K1166" s="248"/>
    </row>
    <row r="1167" spans="1:11" ht="25" customHeight="1" x14ac:dyDescent="0.35">
      <c r="A1167" s="377" t="s">
        <v>22</v>
      </c>
      <c r="B1167" s="296" t="s">
        <v>2132</v>
      </c>
      <c r="C1167" s="378" t="s">
        <v>2134</v>
      </c>
      <c r="D1167" s="275"/>
      <c r="E1167" s="296" t="s">
        <v>2131</v>
      </c>
      <c r="F1167" s="312" t="str">
        <f>IF(E1167="","",VLOOKUP(E1167,'2 Pdc unico solo segmento A'!F$3:H$723,3,FALSE))</f>
        <v>Ammortamenti Armamenti, aeromobili e mezzi terrestri militari, navi da guerra non in concessione</v>
      </c>
      <c r="G1167" s="368"/>
      <c r="H1167" s="412"/>
      <c r="I1167" s="368"/>
      <c r="J1167" s="275"/>
      <c r="K1167" s="248"/>
    </row>
    <row r="1168" spans="1:11" ht="25" customHeight="1" x14ac:dyDescent="0.35">
      <c r="A1168" s="375" t="s">
        <v>19</v>
      </c>
      <c r="B1168" s="295" t="s">
        <v>2135</v>
      </c>
      <c r="C1168" s="310" t="s">
        <v>2136</v>
      </c>
      <c r="D1168" s="275"/>
      <c r="E1168" s="296"/>
      <c r="F1168" s="312" t="str">
        <f>IF(E1168="","",VLOOKUP(E1168,'2 Pdc unico solo segmento A'!F$3:H$723,3,FALSE))</f>
        <v/>
      </c>
      <c r="G1168" s="368"/>
      <c r="H1168" s="411"/>
      <c r="I1168" s="368"/>
      <c r="J1168" s="275"/>
      <c r="K1168" s="248"/>
    </row>
    <row r="1169" spans="1:11" ht="25" customHeight="1" x14ac:dyDescent="0.35">
      <c r="A1169" s="377" t="s">
        <v>22</v>
      </c>
      <c r="B1169" s="296" t="s">
        <v>2135</v>
      </c>
      <c r="C1169" s="378" t="s">
        <v>2137</v>
      </c>
      <c r="D1169" s="275"/>
      <c r="E1169" s="296" t="s">
        <v>2131</v>
      </c>
      <c r="F1169" s="312" t="str">
        <f>IF(E1169="","",VLOOKUP(E1169,'2 Pdc unico solo segmento A'!F$3:H$723,3,FALSE))</f>
        <v>Ammortamenti Armamenti, aeromobili e mezzi terrestri militari, navi da guerra non in concessione</v>
      </c>
      <c r="G1169" s="368"/>
      <c r="H1169" s="412"/>
      <c r="I1169" s="368"/>
      <c r="J1169" s="275"/>
      <c r="K1169" s="248"/>
    </row>
    <row r="1170" spans="1:11" ht="25" customHeight="1" x14ac:dyDescent="0.35">
      <c r="A1170" s="373" t="s">
        <v>16</v>
      </c>
      <c r="B1170" s="294" t="s">
        <v>2138</v>
      </c>
      <c r="C1170" s="309" t="s">
        <v>2139</v>
      </c>
      <c r="D1170" s="275"/>
      <c r="E1170" s="294"/>
      <c r="F1170" s="374" t="str">
        <f>IF(E1170="","",VLOOKUP(E1170,'2 Pdc unico solo segmento A'!F$3:H$723,3,FALSE))</f>
        <v/>
      </c>
      <c r="G1170" s="368"/>
      <c r="H1170" s="410"/>
      <c r="I1170" s="368"/>
      <c r="J1170" s="275"/>
      <c r="K1170" s="248"/>
    </row>
    <row r="1171" spans="1:11" ht="25" customHeight="1" x14ac:dyDescent="0.35">
      <c r="A1171" s="375" t="s">
        <v>19</v>
      </c>
      <c r="B1171" s="295" t="s">
        <v>2140</v>
      </c>
      <c r="C1171" s="310" t="s">
        <v>2141</v>
      </c>
      <c r="D1171" s="275"/>
      <c r="E1171" s="295"/>
      <c r="F1171" s="376" t="str">
        <f>IF(E1171="","",VLOOKUP(E1171,'2 Pdc unico solo segmento A'!F$3:H$723,3,FALSE))</f>
        <v/>
      </c>
      <c r="G1171" s="368"/>
      <c r="H1171" s="411"/>
      <c r="I1171" s="368"/>
      <c r="J1171" s="275"/>
      <c r="K1171" s="248"/>
    </row>
    <row r="1172" spans="1:11" ht="25" customHeight="1" x14ac:dyDescent="0.35">
      <c r="A1172" s="377" t="s">
        <v>22</v>
      </c>
      <c r="B1172" s="296" t="s">
        <v>2140</v>
      </c>
      <c r="C1172" s="378" t="s">
        <v>2142</v>
      </c>
      <c r="D1172" s="275"/>
      <c r="E1172" s="296" t="s">
        <v>2143</v>
      </c>
      <c r="F1172" s="312" t="str">
        <f>IF(E1172="","",VLOOKUP(E1172,'2 Pdc unico solo segmento A'!F$3:H$723,3,FALSE))</f>
        <v>Ammortamenti Fabbricati non destinati a sede di uffici pubblici non acquisiti con leasing finanziario</v>
      </c>
      <c r="G1172" s="368"/>
      <c r="H1172" s="412"/>
      <c r="I1172" s="368"/>
      <c r="J1172" s="275"/>
      <c r="K1172" s="248"/>
    </row>
    <row r="1173" spans="1:11" ht="25" customHeight="1" x14ac:dyDescent="0.35">
      <c r="A1173" s="375" t="s">
        <v>19</v>
      </c>
      <c r="B1173" s="295" t="s">
        <v>2144</v>
      </c>
      <c r="C1173" s="310" t="s">
        <v>2145</v>
      </c>
      <c r="D1173" s="275"/>
      <c r="E1173" s="295"/>
      <c r="F1173" s="376" t="str">
        <f>IF(E1173="","",VLOOKUP(E1173,'2 Pdc unico solo segmento A'!F$3:H$723,3,FALSE))</f>
        <v/>
      </c>
      <c r="G1173" s="368"/>
      <c r="H1173" s="411"/>
      <c r="I1173" s="368"/>
      <c r="J1173" s="275"/>
      <c r="K1173" s="248"/>
    </row>
    <row r="1174" spans="1:11" ht="25" customHeight="1" x14ac:dyDescent="0.35">
      <c r="A1174" s="377" t="s">
        <v>22</v>
      </c>
      <c r="B1174" s="303" t="s">
        <v>2146</v>
      </c>
      <c r="C1174" s="378" t="s">
        <v>2147</v>
      </c>
      <c r="D1174" s="275"/>
      <c r="E1174" s="296" t="s">
        <v>2143</v>
      </c>
      <c r="F1174" s="312" t="str">
        <f>IF(E1174="","",VLOOKUP(E1174,'2 Pdc unico solo segmento A'!F$3:H$723,3,FALSE))</f>
        <v>Ammortamenti Fabbricati non destinati a sede di uffici pubblici non acquisiti con leasing finanziario</v>
      </c>
      <c r="G1174" s="368"/>
      <c r="H1174" s="412"/>
      <c r="I1174" s="368"/>
      <c r="J1174" s="275"/>
      <c r="K1174" s="248"/>
    </row>
    <row r="1175" spans="1:11" ht="25" customHeight="1" x14ac:dyDescent="0.35">
      <c r="A1175" s="375" t="s">
        <v>19</v>
      </c>
      <c r="B1175" s="295" t="s">
        <v>2148</v>
      </c>
      <c r="C1175" s="310" t="s">
        <v>2149</v>
      </c>
      <c r="D1175" s="275"/>
      <c r="E1175" s="295"/>
      <c r="F1175" s="376" t="str">
        <f>IF(E1175="","",VLOOKUP(E1175,'2 Pdc unico solo segmento A'!F$3:H$723,3,FALSE))</f>
        <v/>
      </c>
      <c r="G1175" s="368"/>
      <c r="H1175" s="411"/>
      <c r="I1175" s="368"/>
      <c r="J1175" s="275"/>
      <c r="K1175" s="248"/>
    </row>
    <row r="1176" spans="1:11" ht="25" customHeight="1" x14ac:dyDescent="0.35">
      <c r="A1176" s="377" t="s">
        <v>22</v>
      </c>
      <c r="B1176" s="296" t="s">
        <v>2148</v>
      </c>
      <c r="C1176" s="378" t="s">
        <v>2150</v>
      </c>
      <c r="D1176" s="275"/>
      <c r="E1176" s="296" t="s">
        <v>2151</v>
      </c>
      <c r="F1176" s="312" t="str">
        <f>IF(E1176="","",VLOOKUP(E1176,'2 Pdc unico solo segmento A'!F$3:H$723,3,FALSE))</f>
        <v>Ammortamenti Fabbricati destinati a sede di pubblici uffici o all'erogazione di servizi pubblici (non militari) non in concessione</v>
      </c>
      <c r="G1176" s="368"/>
      <c r="H1176" s="412"/>
      <c r="I1176" s="368"/>
      <c r="J1176" s="275"/>
      <c r="K1176" s="248"/>
    </row>
    <row r="1177" spans="1:11" ht="25" customHeight="1" x14ac:dyDescent="0.35">
      <c r="A1177" s="375" t="s">
        <v>19</v>
      </c>
      <c r="B1177" s="295" t="s">
        <v>2152</v>
      </c>
      <c r="C1177" s="310" t="s">
        <v>2153</v>
      </c>
      <c r="D1177" s="275"/>
      <c r="E1177" s="295"/>
      <c r="F1177" s="376" t="str">
        <f>IF(E1177="","",VLOOKUP(E1177,'2 Pdc unico solo segmento A'!F$3:H$723,3,FALSE))</f>
        <v/>
      </c>
      <c r="G1177" s="368"/>
      <c r="H1177" s="411"/>
      <c r="I1177" s="368"/>
      <c r="J1177" s="275"/>
      <c r="K1177" s="248"/>
    </row>
    <row r="1178" spans="1:11" ht="25" customHeight="1" x14ac:dyDescent="0.35">
      <c r="A1178" s="377" t="s">
        <v>22</v>
      </c>
      <c r="B1178" s="296" t="s">
        <v>2152</v>
      </c>
      <c r="C1178" s="378" t="s">
        <v>2154</v>
      </c>
      <c r="D1178" s="275"/>
      <c r="E1178" s="296" t="s">
        <v>2143</v>
      </c>
      <c r="F1178" s="312" t="str">
        <f>IF(E1178="","",VLOOKUP(E1178,'2 Pdc unico solo segmento A'!F$3:H$723,3,FALSE))</f>
        <v>Ammortamenti Fabbricati non destinati a sede di uffici pubblici non acquisiti con leasing finanziario</v>
      </c>
      <c r="G1178" s="368"/>
      <c r="H1178" s="412"/>
      <c r="I1178" s="368"/>
      <c r="J1178" s="275"/>
      <c r="K1178" s="248"/>
    </row>
    <row r="1179" spans="1:11" ht="25" customHeight="1" x14ac:dyDescent="0.35">
      <c r="A1179" s="375" t="s">
        <v>19</v>
      </c>
      <c r="B1179" s="295" t="s">
        <v>2155</v>
      </c>
      <c r="C1179" s="310" t="s">
        <v>2156</v>
      </c>
      <c r="D1179" s="275"/>
      <c r="E1179" s="295"/>
      <c r="F1179" s="376" t="str">
        <f>IF(E1179="","",VLOOKUP(E1179,'2 Pdc unico solo segmento A'!F$3:H$723,3,FALSE))</f>
        <v/>
      </c>
      <c r="G1179" s="368"/>
      <c r="H1179" s="411"/>
      <c r="I1179" s="368"/>
      <c r="J1179" s="275"/>
      <c r="K1179" s="248"/>
    </row>
    <row r="1180" spans="1:11" ht="25" customHeight="1" x14ac:dyDescent="0.35">
      <c r="A1180" s="377" t="s">
        <v>22</v>
      </c>
      <c r="B1180" s="296" t="s">
        <v>2155</v>
      </c>
      <c r="C1180" s="378" t="s">
        <v>2157</v>
      </c>
      <c r="D1180" s="275"/>
      <c r="E1180" s="296" t="s">
        <v>2143</v>
      </c>
      <c r="F1180" s="312" t="str">
        <f>IF(E1180="","",VLOOKUP(E1180,'2 Pdc unico solo segmento A'!F$3:H$723,3,FALSE))</f>
        <v>Ammortamenti Fabbricati non destinati a sede di uffici pubblici non acquisiti con leasing finanziario</v>
      </c>
      <c r="G1180" s="368"/>
      <c r="H1180" s="412"/>
      <c r="I1180" s="368"/>
      <c r="J1180" s="275"/>
      <c r="K1180" s="248"/>
    </row>
    <row r="1181" spans="1:11" ht="25" customHeight="1" x14ac:dyDescent="0.35">
      <c r="A1181" s="375" t="s">
        <v>19</v>
      </c>
      <c r="B1181" s="295" t="s">
        <v>2158</v>
      </c>
      <c r="C1181" s="310" t="s">
        <v>2159</v>
      </c>
      <c r="D1181" s="275"/>
      <c r="E1181" s="295"/>
      <c r="F1181" s="376" t="str">
        <f>IF(E1181="","",VLOOKUP(E1181,'2 Pdc unico solo segmento A'!F$3:H$723,3,FALSE))</f>
        <v/>
      </c>
      <c r="G1181" s="368"/>
      <c r="H1181" s="411"/>
      <c r="I1181" s="368"/>
      <c r="J1181" s="275"/>
      <c r="K1181" s="248"/>
    </row>
    <row r="1182" spans="1:11" ht="25" customHeight="1" x14ac:dyDescent="0.35">
      <c r="A1182" s="377" t="s">
        <v>22</v>
      </c>
      <c r="B1182" s="296" t="s">
        <v>2158</v>
      </c>
      <c r="C1182" s="378" t="s">
        <v>2160</v>
      </c>
      <c r="D1182" s="275"/>
      <c r="E1182" s="296" t="s">
        <v>2151</v>
      </c>
      <c r="F1182" s="312" t="str">
        <f>IF(E1182="","",VLOOKUP(E1182,'2 Pdc unico solo segmento A'!F$3:H$723,3,FALSE))</f>
        <v>Ammortamenti Fabbricati destinati a sede di pubblici uffici o all'erogazione di servizi pubblici (non militari) non in concessione</v>
      </c>
      <c r="G1182" s="368"/>
      <c r="H1182" s="412"/>
      <c r="I1182" s="368"/>
      <c r="J1182" s="275"/>
      <c r="K1182" s="248"/>
    </row>
    <row r="1183" spans="1:11" ht="25" customHeight="1" x14ac:dyDescent="0.35">
      <c r="A1183" s="375" t="s">
        <v>19</v>
      </c>
      <c r="B1183" s="295" t="s">
        <v>2161</v>
      </c>
      <c r="C1183" s="310" t="s">
        <v>2162</v>
      </c>
      <c r="D1183" s="275"/>
      <c r="E1183" s="295"/>
      <c r="F1183" s="376" t="str">
        <f>IF(E1183="","",VLOOKUP(E1183,'2 Pdc unico solo segmento A'!F$3:H$723,3,FALSE))</f>
        <v/>
      </c>
      <c r="G1183" s="368"/>
      <c r="H1183" s="411"/>
      <c r="I1183" s="368"/>
      <c r="J1183" s="275"/>
      <c r="K1183" s="248"/>
    </row>
    <row r="1184" spans="1:11" ht="25" customHeight="1" x14ac:dyDescent="0.35">
      <c r="A1184" s="377" t="s">
        <v>22</v>
      </c>
      <c r="B1184" s="296" t="s">
        <v>2161</v>
      </c>
      <c r="C1184" s="378" t="s">
        <v>2163</v>
      </c>
      <c r="D1184" s="275"/>
      <c r="E1184" s="385" t="s">
        <v>2164</v>
      </c>
      <c r="F1184" s="312" t="str">
        <f>IF(E1184="","",VLOOKUP(E1184,'2 Pdc unico solo segmento A'!F$3:H$723,3,FALSE))</f>
        <v>Ammortamenti Altri beni del patrimonio indisponibile non in concessione</v>
      </c>
      <c r="G1184" s="368"/>
      <c r="H1184" s="412"/>
      <c r="I1184" s="368"/>
      <c r="J1184" s="275"/>
      <c r="K1184" s="248"/>
    </row>
    <row r="1185" spans="1:11" ht="25" customHeight="1" x14ac:dyDescent="0.35">
      <c r="A1185" s="375" t="s">
        <v>19</v>
      </c>
      <c r="B1185" s="295" t="s">
        <v>2165</v>
      </c>
      <c r="C1185" s="310" t="s">
        <v>2166</v>
      </c>
      <c r="D1185" s="275"/>
      <c r="E1185" s="295"/>
      <c r="F1185" s="376" t="str">
        <f>IF(E1185="","",VLOOKUP(E1185,'2 Pdc unico solo segmento A'!F$3:H$723,3,FALSE))</f>
        <v/>
      </c>
      <c r="G1185" s="368"/>
      <c r="H1185" s="411"/>
      <c r="I1185" s="368"/>
      <c r="J1185" s="275"/>
      <c r="K1185" s="248"/>
    </row>
    <row r="1186" spans="1:11" ht="25" customHeight="1" x14ac:dyDescent="0.35">
      <c r="A1186" s="377" t="s">
        <v>22</v>
      </c>
      <c r="B1186" s="296" t="s">
        <v>2165</v>
      </c>
      <c r="C1186" s="378" t="s">
        <v>2167</v>
      </c>
      <c r="D1186" s="275"/>
      <c r="E1186" s="296" t="s">
        <v>2168</v>
      </c>
      <c r="F1186" s="312" t="str">
        <f>IF(E1186="","",VLOOKUP(E1186,'2 Pdc unico solo segmento A'!F$3:H$723,3,FALSE))</f>
        <v>Ammortamenti Altre immobilizzazioni materiali non acquisite con leasing finanziario</v>
      </c>
      <c r="G1186" s="368"/>
      <c r="H1186" s="412"/>
      <c r="I1186" s="368"/>
      <c r="J1186" s="275"/>
      <c r="K1186" s="248"/>
    </row>
    <row r="1187" spans="1:11" ht="25" customHeight="1" x14ac:dyDescent="0.35">
      <c r="A1187" s="375" t="s">
        <v>19</v>
      </c>
      <c r="B1187" s="295" t="s">
        <v>2169</v>
      </c>
      <c r="C1187" s="310" t="s">
        <v>2170</v>
      </c>
      <c r="D1187" s="275"/>
      <c r="E1187" s="295"/>
      <c r="F1187" s="376" t="str">
        <f>IF(E1187="","",VLOOKUP(E1187,'2 Pdc unico solo segmento A'!F$3:H$723,3,FALSE))</f>
        <v/>
      </c>
      <c r="G1187" s="368"/>
      <c r="H1187" s="411"/>
      <c r="I1187" s="368"/>
      <c r="J1187" s="275"/>
      <c r="K1187" s="248"/>
    </row>
    <row r="1188" spans="1:11" ht="25" customHeight="1" x14ac:dyDescent="0.35">
      <c r="A1188" s="377" t="s">
        <v>22</v>
      </c>
      <c r="B1188" s="296" t="s">
        <v>2169</v>
      </c>
      <c r="C1188" s="378" t="s">
        <v>2171</v>
      </c>
      <c r="D1188" s="275"/>
      <c r="E1188" s="296" t="s">
        <v>2164</v>
      </c>
      <c r="F1188" s="312" t="str">
        <f>IF(E1188="","",VLOOKUP(E1188,'2 Pdc unico solo segmento A'!F$3:H$723,3,FALSE))</f>
        <v>Ammortamenti Altri beni del patrimonio indisponibile non in concessione</v>
      </c>
      <c r="G1188" s="368"/>
      <c r="H1188" s="412"/>
      <c r="I1188" s="368"/>
      <c r="J1188" s="275"/>
      <c r="K1188" s="248"/>
    </row>
    <row r="1189" spans="1:11" ht="25" customHeight="1" x14ac:dyDescent="0.35">
      <c r="A1189" s="375" t="s">
        <v>19</v>
      </c>
      <c r="B1189" s="295" t="s">
        <v>2172</v>
      </c>
      <c r="C1189" s="310" t="s">
        <v>2173</v>
      </c>
      <c r="D1189" s="275"/>
      <c r="E1189" s="295"/>
      <c r="F1189" s="376" t="str">
        <f>IF(E1189="","",VLOOKUP(E1189,'2 Pdc unico solo segmento A'!F$3:H$723,3,FALSE))</f>
        <v/>
      </c>
      <c r="G1189" s="368"/>
      <c r="H1189" s="411"/>
      <c r="I1189" s="368"/>
      <c r="J1189" s="275"/>
      <c r="K1189" s="248"/>
    </row>
    <row r="1190" spans="1:11" ht="25" customHeight="1" x14ac:dyDescent="0.35">
      <c r="A1190" s="377" t="s">
        <v>22</v>
      </c>
      <c r="B1190" s="296" t="s">
        <v>2172</v>
      </c>
      <c r="C1190" s="378" t="s">
        <v>2174</v>
      </c>
      <c r="D1190" s="275"/>
      <c r="E1190" s="296" t="s">
        <v>2164</v>
      </c>
      <c r="F1190" s="312" t="str">
        <f>IF(E1190="","",VLOOKUP(E1190,'2 Pdc unico solo segmento A'!F$3:H$723,3,FALSE))</f>
        <v>Ammortamenti Altri beni del patrimonio indisponibile non in concessione</v>
      </c>
      <c r="G1190" s="368"/>
      <c r="H1190" s="412"/>
      <c r="I1190" s="368"/>
      <c r="J1190" s="275"/>
      <c r="K1190" s="248"/>
    </row>
    <row r="1191" spans="1:11" ht="25" customHeight="1" x14ac:dyDescent="0.35">
      <c r="A1191" s="375" t="s">
        <v>19</v>
      </c>
      <c r="B1191" s="295" t="s">
        <v>2175</v>
      </c>
      <c r="C1191" s="310" t="s">
        <v>2176</v>
      </c>
      <c r="D1191" s="275"/>
      <c r="E1191" s="295"/>
      <c r="F1191" s="376" t="str">
        <f>IF(E1191="","",VLOOKUP(E1191,'2 Pdc unico solo segmento A'!F$3:H$723,3,FALSE))</f>
        <v/>
      </c>
      <c r="G1191" s="368"/>
      <c r="H1191" s="411"/>
      <c r="I1191" s="368"/>
      <c r="J1191" s="275"/>
      <c r="K1191" s="248"/>
    </row>
    <row r="1192" spans="1:11" ht="25" customHeight="1" x14ac:dyDescent="0.35">
      <c r="A1192" s="377" t="s">
        <v>22</v>
      </c>
      <c r="B1192" s="296" t="s">
        <v>2175</v>
      </c>
      <c r="C1192" s="378" t="s">
        <v>2177</v>
      </c>
      <c r="D1192" s="275"/>
      <c r="E1192" s="296" t="s">
        <v>2164</v>
      </c>
      <c r="F1192" s="312" t="str">
        <f>IF(E1192="","",VLOOKUP(E1192,'2 Pdc unico solo segmento A'!F$3:H$723,3,FALSE))</f>
        <v>Ammortamenti Altri beni del patrimonio indisponibile non in concessione</v>
      </c>
      <c r="G1192" s="368"/>
      <c r="H1192" s="412"/>
      <c r="I1192" s="368"/>
      <c r="J1192" s="275"/>
      <c r="K1192" s="248"/>
    </row>
    <row r="1193" spans="1:11" ht="25" customHeight="1" x14ac:dyDescent="0.35">
      <c r="A1193" s="375" t="s">
        <v>19</v>
      </c>
      <c r="B1193" s="295" t="s">
        <v>2178</v>
      </c>
      <c r="C1193" s="310" t="s">
        <v>2179</v>
      </c>
      <c r="D1193" s="275"/>
      <c r="E1193" s="295"/>
      <c r="F1193" s="376" t="str">
        <f>IF(E1193="","",VLOOKUP(E1193,'2 Pdc unico solo segmento A'!F$3:H$723,3,FALSE))</f>
        <v/>
      </c>
      <c r="G1193" s="368"/>
      <c r="H1193" s="411"/>
      <c r="I1193" s="368"/>
      <c r="J1193" s="275"/>
      <c r="K1193" s="248"/>
    </row>
    <row r="1194" spans="1:11" ht="25" customHeight="1" x14ac:dyDescent="0.35">
      <c r="A1194" s="377" t="s">
        <v>22</v>
      </c>
      <c r="B1194" s="296" t="s">
        <v>2178</v>
      </c>
      <c r="C1194" s="378" t="s">
        <v>2180</v>
      </c>
      <c r="D1194" s="275"/>
      <c r="E1194" s="296" t="s">
        <v>2164</v>
      </c>
      <c r="F1194" s="312" t="str">
        <f>IF(E1194="","",VLOOKUP(E1194,'2 Pdc unico solo segmento A'!F$3:H$723,3,FALSE))</f>
        <v>Ammortamenti Altri beni del patrimonio indisponibile non in concessione</v>
      </c>
      <c r="G1194" s="368"/>
      <c r="H1194" s="412"/>
      <c r="I1194" s="368"/>
      <c r="J1194" s="275"/>
      <c r="K1194" s="248"/>
    </row>
    <row r="1195" spans="1:11" ht="25" customHeight="1" x14ac:dyDescent="0.35">
      <c r="A1195" s="375" t="s">
        <v>19</v>
      </c>
      <c r="B1195" s="295" t="s">
        <v>2181</v>
      </c>
      <c r="C1195" s="310" t="s">
        <v>2182</v>
      </c>
      <c r="D1195" s="275"/>
      <c r="E1195" s="295"/>
      <c r="F1195" s="376" t="str">
        <f>IF(E1195="","",VLOOKUP(E1195,'2 Pdc unico solo segmento A'!F$3:H$723,3,FALSE))</f>
        <v/>
      </c>
      <c r="G1195" s="368"/>
      <c r="H1195" s="411"/>
      <c r="I1195" s="368"/>
      <c r="J1195" s="275"/>
      <c r="K1195" s="248"/>
    </row>
    <row r="1196" spans="1:11" ht="25" customHeight="1" x14ac:dyDescent="0.35">
      <c r="A1196" s="377" t="s">
        <v>22</v>
      </c>
      <c r="B1196" s="296" t="s">
        <v>2181</v>
      </c>
      <c r="C1196" s="378" t="s">
        <v>2183</v>
      </c>
      <c r="D1196" s="275"/>
      <c r="E1196" s="296" t="s">
        <v>2164</v>
      </c>
      <c r="F1196" s="312" t="str">
        <f>IF(E1196="","",VLOOKUP(E1196,'2 Pdc unico solo segmento A'!F$3:H$723,3,FALSE))</f>
        <v>Ammortamenti Altri beni del patrimonio indisponibile non in concessione</v>
      </c>
      <c r="G1196" s="368"/>
      <c r="H1196" s="412"/>
      <c r="I1196" s="368"/>
      <c r="J1196" s="275"/>
      <c r="K1196" s="248"/>
    </row>
    <row r="1197" spans="1:11" ht="25" customHeight="1" x14ac:dyDescent="0.35">
      <c r="A1197" s="375" t="s">
        <v>19</v>
      </c>
      <c r="B1197" s="295" t="s">
        <v>2184</v>
      </c>
      <c r="C1197" s="310" t="s">
        <v>2185</v>
      </c>
      <c r="D1197" s="275"/>
      <c r="E1197" s="295"/>
      <c r="F1197" s="376" t="str">
        <f>IF(E1197="","",VLOOKUP(E1197,'2 Pdc unico solo segmento A'!F$3:H$723,3,FALSE))</f>
        <v/>
      </c>
      <c r="G1197" s="368"/>
      <c r="H1197" s="411"/>
      <c r="I1197" s="368"/>
      <c r="J1197" s="275"/>
      <c r="K1197" s="248"/>
    </row>
    <row r="1198" spans="1:11" ht="25" customHeight="1" x14ac:dyDescent="0.35">
      <c r="A1198" s="377" t="s">
        <v>22</v>
      </c>
      <c r="B1198" s="296" t="s">
        <v>2184</v>
      </c>
      <c r="C1198" s="378" t="s">
        <v>2186</v>
      </c>
      <c r="D1198" s="275"/>
      <c r="E1198" s="296" t="s">
        <v>2187</v>
      </c>
      <c r="F1198" s="312" t="str">
        <f>IF(E1198="","",VLOOKUP(E1198,'2 Pdc unico solo segmento A'!F$3:H$723,3,FALSE))</f>
        <v>Ammortamenti Cimiteri comunali non in concessione</v>
      </c>
      <c r="G1198" s="368"/>
      <c r="H1198" s="412"/>
      <c r="I1198" s="368"/>
      <c r="J1198" s="275"/>
      <c r="K1198" s="248"/>
    </row>
    <row r="1199" spans="1:11" ht="25" customHeight="1" x14ac:dyDescent="0.35">
      <c r="A1199" s="375" t="s">
        <v>19</v>
      </c>
      <c r="B1199" s="295" t="s">
        <v>2188</v>
      </c>
      <c r="C1199" s="310" t="s">
        <v>2189</v>
      </c>
      <c r="D1199" s="275"/>
      <c r="E1199" s="295"/>
      <c r="F1199" s="376" t="str">
        <f>IF(E1199="","",VLOOKUP(E1199,'2 Pdc unico solo segmento A'!F$3:H$723,3,FALSE))</f>
        <v/>
      </c>
      <c r="G1199" s="368"/>
      <c r="H1199" s="411"/>
      <c r="I1199" s="368"/>
      <c r="J1199" s="275"/>
      <c r="K1199" s="248"/>
    </row>
    <row r="1200" spans="1:11" ht="25" customHeight="1" x14ac:dyDescent="0.35">
      <c r="A1200" s="377" t="s">
        <v>22</v>
      </c>
      <c r="B1200" s="296" t="s">
        <v>2188</v>
      </c>
      <c r="C1200" s="378" t="s">
        <v>2190</v>
      </c>
      <c r="D1200" s="275"/>
      <c r="E1200" s="296" t="s">
        <v>2164</v>
      </c>
      <c r="F1200" s="312" t="str">
        <f>IF(E1200="","",VLOOKUP(E1200,'2 Pdc unico solo segmento A'!F$3:H$723,3,FALSE))</f>
        <v>Ammortamenti Altri beni del patrimonio indisponibile non in concessione</v>
      </c>
      <c r="G1200" s="368"/>
      <c r="H1200" s="412"/>
      <c r="I1200" s="368"/>
      <c r="J1200" s="275"/>
      <c r="K1200" s="248"/>
    </row>
    <row r="1201" spans="1:11" ht="25" customHeight="1" x14ac:dyDescent="0.35">
      <c r="A1201" s="375" t="s">
        <v>19</v>
      </c>
      <c r="B1201" s="295" t="s">
        <v>2191</v>
      </c>
      <c r="C1201" s="310" t="s">
        <v>2192</v>
      </c>
      <c r="D1201" s="275"/>
      <c r="E1201" s="295"/>
      <c r="F1201" s="376" t="str">
        <f>IF(E1201="","",VLOOKUP(E1201,'2 Pdc unico solo segmento A'!F$3:H$723,3,FALSE))</f>
        <v/>
      </c>
      <c r="G1201" s="368"/>
      <c r="H1201" s="411"/>
      <c r="I1201" s="368"/>
      <c r="J1201" s="275"/>
      <c r="K1201" s="248"/>
    </row>
    <row r="1202" spans="1:11" ht="42" customHeight="1" x14ac:dyDescent="0.35">
      <c r="A1202" s="377" t="s">
        <v>22</v>
      </c>
      <c r="B1202" s="296" t="s">
        <v>2191</v>
      </c>
      <c r="C1202" s="378" t="s">
        <v>2193</v>
      </c>
      <c r="D1202" s="275"/>
      <c r="E1202" s="296" t="s">
        <v>2151</v>
      </c>
      <c r="F1202" s="312" t="str">
        <f>IF(E1202="","",VLOOKUP(E1202,'2 Pdc unico solo segmento A'!F$3:H$723,3,FALSE))</f>
        <v>Ammortamenti Fabbricati destinati a sede di pubblici uffici o all'erogazione di servizi pubblici (non militari) non in concessione</v>
      </c>
      <c r="G1202" s="368"/>
      <c r="H1202" s="412"/>
      <c r="I1202" s="368"/>
      <c r="J1202" s="275"/>
      <c r="K1202" s="248"/>
    </row>
    <row r="1203" spans="1:11" ht="25" customHeight="1" x14ac:dyDescent="0.35">
      <c r="A1203" s="375" t="s">
        <v>19</v>
      </c>
      <c r="B1203" s="295" t="s">
        <v>2194</v>
      </c>
      <c r="C1203" s="310" t="s">
        <v>2195</v>
      </c>
      <c r="D1203" s="275"/>
      <c r="E1203" s="295"/>
      <c r="F1203" s="376" t="str">
        <f>IF(E1203="","",VLOOKUP(E1203,'2 Pdc unico solo segmento A'!F$3:H$723,3,FALSE))</f>
        <v/>
      </c>
      <c r="G1203" s="368"/>
      <c r="H1203" s="411"/>
      <c r="I1203" s="368"/>
      <c r="J1203" s="275"/>
      <c r="K1203" s="248"/>
    </row>
    <row r="1204" spans="1:11" ht="45.65" customHeight="1" x14ac:dyDescent="0.35">
      <c r="A1204" s="377" t="s">
        <v>22</v>
      </c>
      <c r="B1204" s="296" t="s">
        <v>2194</v>
      </c>
      <c r="C1204" s="378" t="s">
        <v>2196</v>
      </c>
      <c r="D1204" s="275"/>
      <c r="E1204" s="296" t="s">
        <v>2151</v>
      </c>
      <c r="F1204" s="312" t="str">
        <f>IF(E1204="","",VLOOKUP(E1204,'2 Pdc unico solo segmento A'!F$3:H$723,3,FALSE))</f>
        <v>Ammortamenti Fabbricati destinati a sede di pubblici uffici o all'erogazione di servizi pubblici (non militari) non in concessione</v>
      </c>
      <c r="G1204" s="368"/>
      <c r="H1204" s="412"/>
      <c r="I1204" s="368"/>
      <c r="J1204" s="275"/>
      <c r="K1204" s="248"/>
    </row>
    <row r="1205" spans="1:11" ht="25" customHeight="1" x14ac:dyDescent="0.35">
      <c r="A1205" s="375" t="s">
        <v>19</v>
      </c>
      <c r="B1205" s="295" t="s">
        <v>2197</v>
      </c>
      <c r="C1205" s="310" t="s">
        <v>2198</v>
      </c>
      <c r="D1205" s="275"/>
      <c r="E1205" s="295"/>
      <c r="F1205" s="376" t="str">
        <f>IF(E1205="","",VLOOKUP(E1205,'2 Pdc unico solo segmento A'!F$3:H$723,3,FALSE))</f>
        <v/>
      </c>
      <c r="G1205" s="368"/>
      <c r="H1205" s="411"/>
      <c r="I1205" s="368"/>
      <c r="J1205" s="275"/>
      <c r="K1205" s="248"/>
    </row>
    <row r="1206" spans="1:11" ht="25" customHeight="1" x14ac:dyDescent="0.35">
      <c r="A1206" s="377" t="s">
        <v>22</v>
      </c>
      <c r="B1206" s="296" t="s">
        <v>2197</v>
      </c>
      <c r="C1206" s="378" t="s">
        <v>2199</v>
      </c>
      <c r="D1206" s="275"/>
      <c r="E1206" s="296" t="s">
        <v>2164</v>
      </c>
      <c r="F1206" s="312" t="str">
        <f>IF(E1206="","",VLOOKUP(E1206,'2 Pdc unico solo segmento A'!F$3:H$723,3,FALSE))</f>
        <v>Ammortamenti Altri beni del patrimonio indisponibile non in concessione</v>
      </c>
      <c r="G1206" s="368"/>
      <c r="H1206" s="412"/>
      <c r="I1206" s="368"/>
      <c r="J1206" s="275"/>
      <c r="K1206" s="248"/>
    </row>
    <row r="1207" spans="1:11" ht="25" customHeight="1" x14ac:dyDescent="0.35">
      <c r="A1207" s="375" t="s">
        <v>19</v>
      </c>
      <c r="B1207" s="295" t="s">
        <v>2200</v>
      </c>
      <c r="C1207" s="310" t="s">
        <v>2201</v>
      </c>
      <c r="D1207" s="275"/>
      <c r="E1207" s="295"/>
      <c r="F1207" s="376" t="str">
        <f>IF(E1207="","",VLOOKUP(E1207,'2 Pdc unico solo segmento A'!F$3:H$723,3,FALSE))</f>
        <v/>
      </c>
      <c r="G1207" s="368"/>
      <c r="H1207" s="411"/>
      <c r="I1207" s="368"/>
      <c r="J1207" s="275"/>
      <c r="K1207" s="248"/>
    </row>
    <row r="1208" spans="1:11" ht="25" customHeight="1" x14ac:dyDescent="0.35">
      <c r="A1208" s="377" t="s">
        <v>22</v>
      </c>
      <c r="B1208" s="296" t="s">
        <v>2200</v>
      </c>
      <c r="C1208" s="378" t="s">
        <v>2202</v>
      </c>
      <c r="D1208" s="275"/>
      <c r="E1208" s="296" t="s">
        <v>2164</v>
      </c>
      <c r="F1208" s="312" t="str">
        <f>IF(E1208="","",VLOOKUP(E1208,'2 Pdc unico solo segmento A'!F$3:H$723,3,FALSE))</f>
        <v>Ammortamenti Altri beni del patrimonio indisponibile non in concessione</v>
      </c>
      <c r="G1208" s="368"/>
      <c r="H1208" s="412"/>
      <c r="I1208" s="368"/>
      <c r="J1208" s="275"/>
      <c r="K1208" s="248"/>
    </row>
    <row r="1209" spans="1:11" ht="25" customHeight="1" x14ac:dyDescent="0.35">
      <c r="A1209" s="373" t="s">
        <v>16</v>
      </c>
      <c r="B1209" s="294" t="s">
        <v>2203</v>
      </c>
      <c r="C1209" s="309" t="s">
        <v>2204</v>
      </c>
      <c r="D1209" s="275"/>
      <c r="E1209" s="294"/>
      <c r="F1209" s="374" t="str">
        <f>IF(E1209="","",VLOOKUP(E1209,'2 Pdc unico solo segmento A'!F$3:H$723,3,FALSE))</f>
        <v/>
      </c>
      <c r="G1209" s="368"/>
      <c r="H1209" s="410"/>
      <c r="I1209" s="368"/>
      <c r="J1209" s="275"/>
      <c r="K1209" s="248"/>
    </row>
    <row r="1210" spans="1:11" ht="25" customHeight="1" x14ac:dyDescent="0.35">
      <c r="A1210" s="375" t="s">
        <v>19</v>
      </c>
      <c r="B1210" s="295" t="s">
        <v>2205</v>
      </c>
      <c r="C1210" s="310" t="s">
        <v>2206</v>
      </c>
      <c r="D1210" s="275"/>
      <c r="E1210" s="295"/>
      <c r="F1210" s="376" t="str">
        <f>IF(E1210="","",VLOOKUP(E1210,'2 Pdc unico solo segmento A'!F$3:H$723,3,FALSE))</f>
        <v/>
      </c>
      <c r="G1210" s="368"/>
      <c r="H1210" s="411"/>
      <c r="I1210" s="368"/>
      <c r="J1210" s="275"/>
      <c r="K1210" s="248"/>
    </row>
    <row r="1211" spans="1:11" ht="25" customHeight="1" x14ac:dyDescent="0.35">
      <c r="A1211" s="377" t="s">
        <v>22</v>
      </c>
      <c r="B1211" s="296" t="s">
        <v>2205</v>
      </c>
      <c r="C1211" s="378" t="s">
        <v>2207</v>
      </c>
      <c r="D1211" s="275"/>
      <c r="E1211" s="296" t="s">
        <v>2168</v>
      </c>
      <c r="F1211" s="312" t="str">
        <f>IF(E1211="","",VLOOKUP(E1211,'2 Pdc unico solo segmento A'!F$3:H$723,3,FALSE))</f>
        <v>Ammortamenti Altre immobilizzazioni materiali non acquisite con leasing finanziario</v>
      </c>
      <c r="G1211" s="368"/>
      <c r="H1211" s="412"/>
      <c r="I1211" s="368"/>
      <c r="J1211" s="275"/>
      <c r="K1211" s="248"/>
    </row>
    <row r="1212" spans="1:11" ht="25" customHeight="1" x14ac:dyDescent="0.35">
      <c r="A1212" s="375" t="s">
        <v>19</v>
      </c>
      <c r="B1212" s="295" t="s">
        <v>2208</v>
      </c>
      <c r="C1212" s="310" t="s">
        <v>2209</v>
      </c>
      <c r="D1212" s="275"/>
      <c r="E1212" s="295"/>
      <c r="F1212" s="376" t="str">
        <f>IF(E1212="","",VLOOKUP(E1212,'2 Pdc unico solo segmento A'!F$3:H$723,3,FALSE))</f>
        <v/>
      </c>
      <c r="G1212" s="368"/>
      <c r="H1212" s="411"/>
      <c r="I1212" s="368"/>
      <c r="J1212" s="275"/>
      <c r="K1212" s="248"/>
    </row>
    <row r="1213" spans="1:11" ht="25" customHeight="1" x14ac:dyDescent="0.35">
      <c r="A1213" s="377" t="s">
        <v>22</v>
      </c>
      <c r="B1213" s="296" t="s">
        <v>2208</v>
      </c>
      <c r="C1213" s="378" t="s">
        <v>2210</v>
      </c>
      <c r="D1213" s="275"/>
      <c r="E1213" s="296" t="s">
        <v>2168</v>
      </c>
      <c r="F1213" s="312" t="str">
        <f>IF(E1213="","",VLOOKUP(E1213,'2 Pdc unico solo segmento A'!F$3:H$723,3,FALSE))</f>
        <v>Ammortamenti Altre immobilizzazioni materiali non acquisite con leasing finanziario</v>
      </c>
      <c r="G1213" s="368"/>
      <c r="H1213" s="412"/>
      <c r="I1213" s="368"/>
      <c r="J1213" s="275"/>
      <c r="K1213" s="248"/>
    </row>
    <row r="1214" spans="1:11" ht="25" customHeight="1" x14ac:dyDescent="0.35">
      <c r="A1214" s="375" t="s">
        <v>19</v>
      </c>
      <c r="B1214" s="295" t="s">
        <v>2211</v>
      </c>
      <c r="C1214" s="310" t="s">
        <v>2212</v>
      </c>
      <c r="D1214" s="275"/>
      <c r="E1214" s="295"/>
      <c r="F1214" s="376" t="str">
        <f>IF(E1214="","",VLOOKUP(E1214,'2 Pdc unico solo segmento A'!F$3:H$723,3,FALSE))</f>
        <v/>
      </c>
      <c r="G1214" s="368"/>
      <c r="H1214" s="411"/>
      <c r="I1214" s="368"/>
      <c r="J1214" s="275"/>
      <c r="K1214" s="248"/>
    </row>
    <row r="1215" spans="1:11" ht="25" customHeight="1" x14ac:dyDescent="0.35">
      <c r="A1215" s="377" t="s">
        <v>22</v>
      </c>
      <c r="B1215" s="296" t="s">
        <v>2211</v>
      </c>
      <c r="C1215" s="378" t="s">
        <v>2213</v>
      </c>
      <c r="D1215" s="275"/>
      <c r="E1215" s="296" t="s">
        <v>2168</v>
      </c>
      <c r="F1215" s="312" t="str">
        <f>IF(E1215="","",VLOOKUP(E1215,'2 Pdc unico solo segmento A'!F$3:H$723,3,FALSE))</f>
        <v>Ammortamenti Altre immobilizzazioni materiali non acquisite con leasing finanziario</v>
      </c>
      <c r="G1215" s="368"/>
      <c r="H1215" s="412"/>
      <c r="I1215" s="368"/>
      <c r="J1215" s="275"/>
      <c r="K1215" s="248"/>
    </row>
    <row r="1216" spans="1:11" ht="25" customHeight="1" x14ac:dyDescent="0.35">
      <c r="A1216" s="372" t="s">
        <v>13</v>
      </c>
      <c r="B1216" s="370" t="s">
        <v>2214</v>
      </c>
      <c r="C1216" s="371" t="s">
        <v>2215</v>
      </c>
      <c r="D1216" s="275"/>
      <c r="E1216" s="370"/>
      <c r="F1216" s="372" t="str">
        <f>IF(E1216="","",VLOOKUP(E1216,'2 Pdc unico solo segmento A'!F$3:H$723,3,FALSE))</f>
        <v/>
      </c>
      <c r="G1216" s="368"/>
      <c r="H1216" s="409"/>
      <c r="I1216" s="368"/>
      <c r="J1216" s="275"/>
      <c r="K1216" s="248"/>
    </row>
    <row r="1217" spans="1:11" ht="25" customHeight="1" x14ac:dyDescent="0.35">
      <c r="A1217" s="373" t="s">
        <v>16</v>
      </c>
      <c r="B1217" s="294" t="s">
        <v>2216</v>
      </c>
      <c r="C1217" s="309" t="s">
        <v>2217</v>
      </c>
      <c r="D1217" s="275"/>
      <c r="E1217" s="294"/>
      <c r="F1217" s="374" t="str">
        <f>IF(E1217="","",VLOOKUP(E1217,'2 Pdc unico solo segmento A'!F$3:H$723,3,FALSE))</f>
        <v/>
      </c>
      <c r="G1217" s="368"/>
      <c r="H1217" s="410"/>
      <c r="I1217" s="368"/>
      <c r="J1217" s="275"/>
      <c r="K1217" s="248"/>
    </row>
    <row r="1218" spans="1:11" ht="25" customHeight="1" x14ac:dyDescent="0.35">
      <c r="A1218" s="375" t="s">
        <v>19</v>
      </c>
      <c r="B1218" s="295" t="s">
        <v>2216</v>
      </c>
      <c r="C1218" s="310" t="s">
        <v>2218</v>
      </c>
      <c r="D1218" s="275"/>
      <c r="E1218" s="295"/>
      <c r="F1218" s="376" t="str">
        <f>IF(E1218="","",VLOOKUP(E1218,'2 Pdc unico solo segmento A'!F$3:H$723,3,FALSE))</f>
        <v/>
      </c>
      <c r="G1218" s="368"/>
      <c r="H1218" s="411"/>
      <c r="I1218" s="368"/>
      <c r="J1218" s="275"/>
      <c r="K1218" s="248"/>
    </row>
    <row r="1219" spans="1:11" ht="25" customHeight="1" x14ac:dyDescent="0.35">
      <c r="A1219" s="377" t="s">
        <v>22</v>
      </c>
      <c r="B1219" s="296" t="s">
        <v>2216</v>
      </c>
      <c r="C1219" s="378" t="s">
        <v>2219</v>
      </c>
      <c r="D1219" s="275"/>
      <c r="E1219" s="296" t="s">
        <v>2220</v>
      </c>
      <c r="F1219" s="312" t="str">
        <f>IF(E1219="","",VLOOKUP(E1219,'2 Pdc unico solo segmento A'!F$3:H$723,3,FALSE))</f>
        <v>Ammortamenti Avviamento non in concessione e non acquisito con leasing finanziario</v>
      </c>
      <c r="G1219" s="368"/>
      <c r="H1219" s="412"/>
      <c r="I1219" s="368"/>
      <c r="J1219" s="275"/>
      <c r="K1219" s="248"/>
    </row>
    <row r="1220" spans="1:11" ht="25" customHeight="1" x14ac:dyDescent="0.35">
      <c r="A1220" s="373" t="s">
        <v>16</v>
      </c>
      <c r="B1220" s="294" t="s">
        <v>2221</v>
      </c>
      <c r="C1220" s="309" t="s">
        <v>2222</v>
      </c>
      <c r="D1220" s="275"/>
      <c r="E1220" s="294"/>
      <c r="F1220" s="374" t="str">
        <f>IF(E1220="","",VLOOKUP(E1220,'2 Pdc unico solo segmento A'!F$3:H$723,3,FALSE))</f>
        <v/>
      </c>
      <c r="G1220" s="368"/>
      <c r="H1220" s="410"/>
      <c r="I1220" s="368"/>
      <c r="J1220" s="275"/>
      <c r="K1220" s="248"/>
    </row>
    <row r="1221" spans="1:11" ht="25" customHeight="1" x14ac:dyDescent="0.35">
      <c r="A1221" s="375" t="s">
        <v>19</v>
      </c>
      <c r="B1221" s="295" t="s">
        <v>2221</v>
      </c>
      <c r="C1221" s="310" t="s">
        <v>2223</v>
      </c>
      <c r="D1221" s="275"/>
      <c r="E1221" s="296"/>
      <c r="F1221" s="312" t="str">
        <f>IF(E1221="","",VLOOKUP(E1221,'2 Pdc unico solo segmento A'!F$3:H$723,3,FALSE))</f>
        <v/>
      </c>
      <c r="G1221" s="368"/>
      <c r="H1221" s="411"/>
      <c r="I1221" s="368"/>
      <c r="J1221" s="275"/>
      <c r="K1221" s="248"/>
    </row>
    <row r="1222" spans="1:11" ht="25" customHeight="1" x14ac:dyDescent="0.35">
      <c r="A1222" s="377" t="s">
        <v>22</v>
      </c>
      <c r="B1222" s="300" t="s">
        <v>2224</v>
      </c>
      <c r="C1222" s="378" t="s">
        <v>2225</v>
      </c>
      <c r="D1222" s="275"/>
      <c r="E1222" s="385" t="s">
        <v>2226</v>
      </c>
      <c r="F1222" s="312" t="str">
        <f>IF(E1222="","",VLOOKUP(E1222,'2 Pdc unico solo segmento A'!F$3:H$723,3,FALSE))</f>
        <v>Ammortamenti Diritti di brevetto industriale e diritti di utilizzazione di opere dell'ingegno non in concessione e non acquisiti con leasing finanziario</v>
      </c>
      <c r="G1222" s="368"/>
      <c r="H1222" s="412"/>
      <c r="I1222" s="368"/>
      <c r="J1222" s="275"/>
      <c r="K1222" s="248"/>
    </row>
    <row r="1223" spans="1:11" ht="25" customHeight="1" x14ac:dyDescent="0.35">
      <c r="A1223" s="377" t="s">
        <v>22</v>
      </c>
      <c r="B1223" s="296" t="s">
        <v>2227</v>
      </c>
      <c r="C1223" s="378" t="s">
        <v>2228</v>
      </c>
      <c r="D1223" s="275"/>
      <c r="E1223" s="385" t="s">
        <v>2226</v>
      </c>
      <c r="F1223" s="312" t="str">
        <f>IF(E1223="","",VLOOKUP(E1223,'2 Pdc unico solo segmento A'!F$3:H$723,3,FALSE))</f>
        <v>Ammortamenti Diritti di brevetto industriale e diritti di utilizzazione di opere dell'ingegno non in concessione e non acquisiti con leasing finanziario</v>
      </c>
      <c r="G1223" s="368"/>
      <c r="H1223" s="412"/>
      <c r="I1223" s="368"/>
      <c r="J1223" s="275"/>
      <c r="K1223" s="248"/>
    </row>
    <row r="1224" spans="1:11" ht="25" customHeight="1" x14ac:dyDescent="0.35">
      <c r="A1224" s="373" t="s">
        <v>16</v>
      </c>
      <c r="B1224" s="294" t="s">
        <v>2229</v>
      </c>
      <c r="C1224" s="309" t="s">
        <v>2230</v>
      </c>
      <c r="D1224" s="275"/>
      <c r="E1224" s="294"/>
      <c r="F1224" s="374" t="str">
        <f>IF(E1224="","",VLOOKUP(E1224,'2 Pdc unico solo segmento A'!F$3:H$723,3,FALSE))</f>
        <v/>
      </c>
      <c r="G1224" s="368"/>
      <c r="H1224" s="410"/>
      <c r="I1224" s="368"/>
      <c r="J1224" s="275"/>
      <c r="K1224" s="248"/>
    </row>
    <row r="1225" spans="1:11" ht="25" customHeight="1" x14ac:dyDescent="0.35">
      <c r="A1225" s="375" t="s">
        <v>19</v>
      </c>
      <c r="B1225" s="295" t="s">
        <v>2229</v>
      </c>
      <c r="C1225" s="310" t="s">
        <v>2231</v>
      </c>
      <c r="D1225" s="275"/>
      <c r="E1225" s="295"/>
      <c r="F1225" s="376" t="str">
        <f>IF(E1225="","",VLOOKUP(E1225,'2 Pdc unico solo segmento A'!F$3:H$723,3,FALSE))</f>
        <v/>
      </c>
      <c r="G1225" s="368"/>
      <c r="H1225" s="411"/>
      <c r="I1225" s="368"/>
      <c r="J1225" s="275"/>
      <c r="K1225" s="248"/>
    </row>
    <row r="1226" spans="1:11" ht="25" customHeight="1" x14ac:dyDescent="0.35">
      <c r="A1226" s="377" t="s">
        <v>22</v>
      </c>
      <c r="B1226" s="296" t="s">
        <v>2229</v>
      </c>
      <c r="C1226" s="378" t="s">
        <v>2232</v>
      </c>
      <c r="D1226" s="275"/>
      <c r="E1226" s="296" t="s">
        <v>2226</v>
      </c>
      <c r="F1226" s="312" t="str">
        <f>IF(E1226="","",VLOOKUP(E1226,'2 Pdc unico solo segmento A'!F$3:H$723,3,FALSE))</f>
        <v>Ammortamenti Diritti di brevetto industriale e diritti di utilizzazione di opere dell'ingegno non in concessione e non acquisiti con leasing finanziario</v>
      </c>
      <c r="G1226" s="368"/>
      <c r="H1226" s="412"/>
      <c r="I1226" s="368"/>
      <c r="J1226" s="275"/>
      <c r="K1226" s="248"/>
    </row>
    <row r="1227" spans="1:11" ht="25" customHeight="1" x14ac:dyDescent="0.35">
      <c r="A1227" s="373" t="s">
        <v>16</v>
      </c>
      <c r="B1227" s="294" t="s">
        <v>2233</v>
      </c>
      <c r="C1227" s="309" t="s">
        <v>2234</v>
      </c>
      <c r="D1227" s="275"/>
      <c r="E1227" s="294"/>
      <c r="F1227" s="294" t="str">
        <f>IF(E1227="","",VLOOKUP(E1227,'2 Pdc unico solo segmento A'!F$3:H$723,3,FALSE))</f>
        <v/>
      </c>
      <c r="G1227" s="368"/>
      <c r="H1227" s="410"/>
      <c r="I1227" s="368"/>
      <c r="J1227" s="275"/>
      <c r="K1227" s="248"/>
    </row>
    <row r="1228" spans="1:11" ht="25" customHeight="1" x14ac:dyDescent="0.35">
      <c r="A1228" s="375" t="s">
        <v>19</v>
      </c>
      <c r="B1228" s="295" t="s">
        <v>2233</v>
      </c>
      <c r="C1228" s="310" t="s">
        <v>2235</v>
      </c>
      <c r="D1228" s="275"/>
      <c r="E1228" s="295"/>
      <c r="F1228" s="376" t="str">
        <f>IF(E1228="","",VLOOKUP(E1228,'2 Pdc unico solo segmento A'!F$3:H$723,3,FALSE))</f>
        <v/>
      </c>
      <c r="G1228" s="368"/>
      <c r="H1228" s="411"/>
      <c r="I1228" s="368"/>
      <c r="J1228" s="275"/>
      <c r="K1228" s="248"/>
    </row>
    <row r="1229" spans="1:11" ht="25" customHeight="1" x14ac:dyDescent="0.35">
      <c r="A1229" s="377" t="s">
        <v>22</v>
      </c>
      <c r="B1229" s="296" t="s">
        <v>2233</v>
      </c>
      <c r="C1229" s="378" t="s">
        <v>2236</v>
      </c>
      <c r="D1229" s="275"/>
      <c r="E1229" s="296" t="s">
        <v>2226</v>
      </c>
      <c r="F1229" s="312" t="str">
        <f>IF(E1229="","",VLOOKUP(E1229,'2 Pdc unico solo segmento A'!F$3:H$723,3,FALSE))</f>
        <v>Ammortamenti Diritti di brevetto industriale e diritti di utilizzazione di opere dell'ingegno non in concessione e non acquisiti con leasing finanziario</v>
      </c>
      <c r="G1229" s="368"/>
      <c r="H1229" s="412"/>
      <c r="I1229" s="368"/>
      <c r="J1229" s="275"/>
      <c r="K1229" s="248"/>
    </row>
    <row r="1230" spans="1:11" ht="25" customHeight="1" x14ac:dyDescent="0.35">
      <c r="A1230" s="373" t="s">
        <v>16</v>
      </c>
      <c r="B1230" s="294" t="s">
        <v>2237</v>
      </c>
      <c r="C1230" s="309" t="s">
        <v>2238</v>
      </c>
      <c r="D1230" s="275"/>
      <c r="E1230" s="294"/>
      <c r="F1230" s="374" t="str">
        <f>IF(E1230="","",VLOOKUP(E1230,'2 Pdc unico solo segmento A'!F$3:H$723,3,FALSE))</f>
        <v/>
      </c>
      <c r="G1230" s="368"/>
      <c r="H1230" s="410"/>
      <c r="I1230" s="368"/>
      <c r="J1230" s="275"/>
      <c r="K1230" s="248"/>
    </row>
    <row r="1231" spans="1:11" ht="25" customHeight="1" x14ac:dyDescent="0.35">
      <c r="A1231" s="375" t="s">
        <v>19</v>
      </c>
      <c r="B1231" s="295" t="s">
        <v>2239</v>
      </c>
      <c r="C1231" s="310" t="s">
        <v>2240</v>
      </c>
      <c r="D1231" s="275"/>
      <c r="E1231" s="295"/>
      <c r="F1231" s="376" t="str">
        <f>IF(E1231="","",VLOOKUP(E1231,'2 Pdc unico solo segmento A'!F$3:H$723,3,FALSE))</f>
        <v/>
      </c>
      <c r="G1231" s="368"/>
      <c r="H1231" s="411"/>
      <c r="I1231" s="368"/>
      <c r="J1231" s="275"/>
      <c r="K1231" s="248"/>
    </row>
    <row r="1232" spans="1:11" ht="25" customHeight="1" x14ac:dyDescent="0.35">
      <c r="A1232" s="377" t="s">
        <v>22</v>
      </c>
      <c r="B1232" s="303" t="s">
        <v>2239</v>
      </c>
      <c r="C1232" s="378" t="s">
        <v>2241</v>
      </c>
      <c r="D1232" s="275"/>
      <c r="E1232" s="384"/>
      <c r="F1232" s="354" t="str">
        <f>IF(E1232="","",VLOOKUP(E1232,'2 Pdc unico solo segmento A'!F$3:H$723,3,FALSE))</f>
        <v/>
      </c>
      <c r="G1232" s="386"/>
      <c r="H1232" s="415"/>
      <c r="I1232" s="368"/>
      <c r="J1232" s="275"/>
      <c r="K1232" s="248"/>
    </row>
    <row r="1233" spans="1:11" ht="25" customHeight="1" x14ac:dyDescent="0.35">
      <c r="A1233" s="375" t="s">
        <v>19</v>
      </c>
      <c r="B1233" s="295" t="s">
        <v>2242</v>
      </c>
      <c r="C1233" s="310" t="s">
        <v>2243</v>
      </c>
      <c r="D1233" s="275"/>
      <c r="E1233" s="296"/>
      <c r="F1233" s="312" t="str">
        <f>IF(E1233="","",VLOOKUP(E1233,'2 Pdc unico solo segmento A'!F$3:H$723,3,FALSE))</f>
        <v/>
      </c>
      <c r="G1233" s="368"/>
      <c r="H1233" s="411"/>
      <c r="I1233" s="368"/>
      <c r="J1233" s="275"/>
      <c r="K1233" s="248"/>
    </row>
    <row r="1234" spans="1:11" ht="25" customHeight="1" x14ac:dyDescent="0.35">
      <c r="A1234" s="377" t="s">
        <v>22</v>
      </c>
      <c r="B1234" s="303" t="s">
        <v>2242</v>
      </c>
      <c r="C1234" s="378" t="s">
        <v>2244</v>
      </c>
      <c r="D1234" s="275"/>
      <c r="E1234" s="384"/>
      <c r="F1234" s="354" t="str">
        <f>IF(E1234="","",VLOOKUP(E1234,'2 Pdc unico solo segmento A'!F$3:H$723,3,FALSE))</f>
        <v/>
      </c>
      <c r="G1234" s="368"/>
      <c r="H1234" s="416"/>
      <c r="I1234" s="368"/>
      <c r="J1234" s="275"/>
      <c r="K1234" s="248"/>
    </row>
    <row r="1235" spans="1:11" ht="25" customHeight="1" x14ac:dyDescent="0.35">
      <c r="A1235" s="373" t="s">
        <v>16</v>
      </c>
      <c r="B1235" s="294" t="s">
        <v>2245</v>
      </c>
      <c r="C1235" s="309" t="s">
        <v>2246</v>
      </c>
      <c r="D1235" s="275"/>
      <c r="E1235" s="294"/>
      <c r="F1235" s="374" t="str">
        <f>IF(E1235="","",VLOOKUP(E1235,'2 Pdc unico solo segmento A'!F$3:H$723,3,FALSE))</f>
        <v/>
      </c>
      <c r="G1235" s="368"/>
      <c r="H1235" s="410"/>
      <c r="I1235" s="368"/>
      <c r="J1235" s="275"/>
      <c r="K1235" s="248"/>
    </row>
    <row r="1236" spans="1:11" ht="25" customHeight="1" x14ac:dyDescent="0.35">
      <c r="A1236" s="375" t="s">
        <v>19</v>
      </c>
      <c r="B1236" s="295" t="s">
        <v>2245</v>
      </c>
      <c r="C1236" s="310" t="s">
        <v>2247</v>
      </c>
      <c r="D1236" s="275"/>
      <c r="E1236" s="295"/>
      <c r="F1236" s="376" t="str">
        <f>IF(E1236="","",VLOOKUP(E1236,'2 Pdc unico solo segmento A'!F$3:H$723,3,FALSE))</f>
        <v/>
      </c>
      <c r="G1236" s="368"/>
      <c r="H1236" s="411"/>
      <c r="I1236" s="368"/>
      <c r="J1236" s="275"/>
      <c r="K1236" s="248"/>
    </row>
    <row r="1237" spans="1:11" ht="25" customHeight="1" x14ac:dyDescent="0.35">
      <c r="A1237" s="377" t="s">
        <v>22</v>
      </c>
      <c r="B1237" s="296" t="s">
        <v>2245</v>
      </c>
      <c r="C1237" s="378" t="s">
        <v>2248</v>
      </c>
      <c r="D1237" s="275"/>
      <c r="E1237" s="296" t="s">
        <v>2249</v>
      </c>
      <c r="F1237" s="312" t="str">
        <f>IF(E1237="","",VLOOKUP(E1237,'2 Pdc unico solo segmento A'!F$3:H$723,3,FALSE))</f>
        <v>Ammortamenti altre immobilizzazioni immateriali non in concessione e non acquisiti con leasing finanziario</v>
      </c>
      <c r="G1237" s="368"/>
      <c r="H1237" s="412"/>
      <c r="I1237" s="368"/>
      <c r="J1237" s="275"/>
      <c r="K1237" s="248"/>
    </row>
    <row r="1238" spans="1:11" ht="25" customHeight="1" x14ac:dyDescent="0.35">
      <c r="A1238" s="372" t="s">
        <v>13</v>
      </c>
      <c r="B1238" s="370" t="s">
        <v>2250</v>
      </c>
      <c r="C1238" s="371" t="s">
        <v>2251</v>
      </c>
      <c r="D1238" s="275"/>
      <c r="E1238" s="370"/>
      <c r="F1238" s="372" t="str">
        <f>IF(E1238="","",VLOOKUP(E1238,'2 Pdc unico solo segmento A'!F$3:H$723,3,FALSE))</f>
        <v/>
      </c>
      <c r="G1238" s="368"/>
      <c r="H1238" s="409"/>
      <c r="I1238" s="368"/>
      <c r="J1238" s="275"/>
      <c r="K1238" s="248"/>
    </row>
    <row r="1239" spans="1:11" ht="25" customHeight="1" x14ac:dyDescent="0.35">
      <c r="A1239" s="373" t="s">
        <v>16</v>
      </c>
      <c r="B1239" s="294" t="s">
        <v>2252</v>
      </c>
      <c r="C1239" s="309" t="s">
        <v>2253</v>
      </c>
      <c r="D1239" s="275"/>
      <c r="E1239" s="294"/>
      <c r="F1239" s="374" t="str">
        <f>IF(E1239="","",VLOOKUP(E1239,'2 Pdc unico solo segmento A'!F$3:H$723,3,FALSE))</f>
        <v/>
      </c>
      <c r="G1239" s="368"/>
      <c r="H1239" s="410"/>
      <c r="I1239" s="368"/>
      <c r="J1239" s="275"/>
      <c r="K1239" s="248"/>
    </row>
    <row r="1240" spans="1:11" ht="25" customHeight="1" x14ac:dyDescent="0.35">
      <c r="A1240" s="375" t="s">
        <v>19</v>
      </c>
      <c r="B1240" s="295" t="s">
        <v>2254</v>
      </c>
      <c r="C1240" s="310" t="s">
        <v>2255</v>
      </c>
      <c r="D1240" s="275"/>
      <c r="E1240" s="296"/>
      <c r="F1240" s="312" t="str">
        <f>IF(E1240="","",VLOOKUP(E1240,'2 Pdc unico solo segmento A'!F$3:H$723,3,FALSE))</f>
        <v/>
      </c>
      <c r="G1240" s="368"/>
      <c r="H1240" s="411"/>
      <c r="I1240" s="368"/>
      <c r="J1240" s="275"/>
      <c r="K1240" s="248"/>
    </row>
    <row r="1241" spans="1:11" ht="25" customHeight="1" x14ac:dyDescent="0.35">
      <c r="A1241" s="377" t="s">
        <v>22</v>
      </c>
      <c r="B1241" s="296" t="s">
        <v>2254</v>
      </c>
      <c r="C1241" s="378" t="s">
        <v>2256</v>
      </c>
      <c r="D1241" s="275"/>
      <c r="E1241" s="296" t="s">
        <v>2257</v>
      </c>
      <c r="F1241" s="312" t="str">
        <f>IF(E1241="","",VLOOKUP(E1241,'2 Pdc unico solo segmento A'!F$3:H$723,3,FALSE))</f>
        <v xml:space="preserve">Svalutazioni immobilizzazioni materiali </v>
      </c>
      <c r="G1241" s="368"/>
      <c r="H1241" s="412"/>
      <c r="I1241" s="368"/>
      <c r="J1241" s="275"/>
      <c r="K1241" s="248"/>
    </row>
    <row r="1242" spans="1:11" ht="25" customHeight="1" x14ac:dyDescent="0.35">
      <c r="A1242" s="375" t="s">
        <v>19</v>
      </c>
      <c r="B1242" s="295" t="s">
        <v>2258</v>
      </c>
      <c r="C1242" s="310" t="s">
        <v>2259</v>
      </c>
      <c r="D1242" s="275"/>
      <c r="E1242" s="295"/>
      <c r="F1242" s="376" t="str">
        <f>IF(E1242="","",VLOOKUP(E1242,'2 Pdc unico solo segmento A'!F$3:H$723,3,FALSE))</f>
        <v/>
      </c>
      <c r="G1242" s="368"/>
      <c r="H1242" s="411"/>
      <c r="I1242" s="368"/>
      <c r="J1242" s="275"/>
      <c r="K1242" s="248"/>
    </row>
    <row r="1243" spans="1:11" ht="25" customHeight="1" x14ac:dyDescent="0.35">
      <c r="A1243" s="377" t="s">
        <v>22</v>
      </c>
      <c r="B1243" s="296" t="s">
        <v>2258</v>
      </c>
      <c r="C1243" s="378" t="s">
        <v>2260</v>
      </c>
      <c r="D1243" s="275"/>
      <c r="E1243" s="296" t="s">
        <v>2257</v>
      </c>
      <c r="F1243" s="312" t="str">
        <f>IF(E1243="","",VLOOKUP(E1243,'2 Pdc unico solo segmento A'!F$3:H$723,3,FALSE))</f>
        <v xml:space="preserve">Svalutazioni immobilizzazioni materiali </v>
      </c>
      <c r="G1243" s="368"/>
      <c r="H1243" s="412"/>
      <c r="I1243" s="368"/>
      <c r="J1243" s="275"/>
      <c r="K1243" s="248"/>
    </row>
    <row r="1244" spans="1:11" ht="25" customHeight="1" x14ac:dyDescent="0.35">
      <c r="A1244" s="375" t="s">
        <v>19</v>
      </c>
      <c r="B1244" s="295" t="s">
        <v>2261</v>
      </c>
      <c r="C1244" s="310" t="s">
        <v>2262</v>
      </c>
      <c r="D1244" s="275"/>
      <c r="E1244" s="295"/>
      <c r="F1244" s="376" t="str">
        <f>IF(E1244="","",VLOOKUP(E1244,'2 Pdc unico solo segmento A'!F$3:H$723,3,FALSE))</f>
        <v/>
      </c>
      <c r="G1244" s="368"/>
      <c r="H1244" s="411"/>
      <c r="I1244" s="368"/>
      <c r="J1244" s="275"/>
      <c r="K1244" s="248"/>
    </row>
    <row r="1245" spans="1:11" ht="25" customHeight="1" x14ac:dyDescent="0.35">
      <c r="A1245" s="377" t="s">
        <v>22</v>
      </c>
      <c r="B1245" s="296" t="s">
        <v>2261</v>
      </c>
      <c r="C1245" s="378" t="s">
        <v>2263</v>
      </c>
      <c r="D1245" s="275"/>
      <c r="E1245" s="296" t="s">
        <v>2257</v>
      </c>
      <c r="F1245" s="312" t="str">
        <f>IF(E1245="","",VLOOKUP(E1245,'2 Pdc unico solo segmento A'!F$3:H$723,3,FALSE))</f>
        <v xml:space="preserve">Svalutazioni immobilizzazioni materiali </v>
      </c>
      <c r="G1245" s="368"/>
      <c r="H1245" s="412"/>
      <c r="I1245" s="368"/>
      <c r="J1245" s="275"/>
      <c r="K1245" s="248"/>
    </row>
    <row r="1246" spans="1:11" ht="25" customHeight="1" x14ac:dyDescent="0.35">
      <c r="A1246" s="375" t="s">
        <v>19</v>
      </c>
      <c r="B1246" s="295" t="s">
        <v>2264</v>
      </c>
      <c r="C1246" s="310" t="s">
        <v>2265</v>
      </c>
      <c r="D1246" s="275"/>
      <c r="E1246" s="295"/>
      <c r="F1246" s="376" t="str">
        <f>IF(E1246="","",VLOOKUP(E1246,'2 Pdc unico solo segmento A'!F$3:H$723,3,FALSE))</f>
        <v/>
      </c>
      <c r="G1246" s="368"/>
      <c r="H1246" s="411"/>
      <c r="I1246" s="368"/>
      <c r="J1246" s="275"/>
      <c r="K1246" s="248"/>
    </row>
    <row r="1247" spans="1:11" ht="25" customHeight="1" x14ac:dyDescent="0.35">
      <c r="A1247" s="377" t="s">
        <v>22</v>
      </c>
      <c r="B1247" s="296" t="s">
        <v>2264</v>
      </c>
      <c r="C1247" s="378" t="s">
        <v>2266</v>
      </c>
      <c r="D1247" s="275"/>
      <c r="E1247" s="296" t="s">
        <v>2257</v>
      </c>
      <c r="F1247" s="312" t="str">
        <f>IF(E1247="","",VLOOKUP(E1247,'2 Pdc unico solo segmento A'!F$3:H$723,3,FALSE))</f>
        <v xml:space="preserve">Svalutazioni immobilizzazioni materiali </v>
      </c>
      <c r="G1247" s="368"/>
      <c r="H1247" s="412"/>
      <c r="I1247" s="368"/>
      <c r="J1247" s="275"/>
      <c r="K1247" s="248"/>
    </row>
    <row r="1248" spans="1:11" ht="25" customHeight="1" x14ac:dyDescent="0.35">
      <c r="A1248" s="373" t="s">
        <v>16</v>
      </c>
      <c r="B1248" s="294" t="s">
        <v>2267</v>
      </c>
      <c r="C1248" s="309" t="s">
        <v>2268</v>
      </c>
      <c r="D1248" s="275"/>
      <c r="E1248" s="294"/>
      <c r="F1248" s="374" t="str">
        <f>IF(E1248="","",VLOOKUP(E1248,'2 Pdc unico solo segmento A'!F$3:H$723,3,FALSE))</f>
        <v/>
      </c>
      <c r="G1248" s="368"/>
      <c r="H1248" s="410"/>
      <c r="I1248" s="368"/>
      <c r="J1248" s="275"/>
      <c r="K1248" s="248"/>
    </row>
    <row r="1249" spans="1:11" ht="25" customHeight="1" x14ac:dyDescent="0.35">
      <c r="A1249" s="375" t="s">
        <v>19</v>
      </c>
      <c r="B1249" s="295" t="s">
        <v>2269</v>
      </c>
      <c r="C1249" s="310" t="s">
        <v>2270</v>
      </c>
      <c r="D1249" s="275"/>
      <c r="E1249" s="295"/>
      <c r="F1249" s="376" t="str">
        <f>IF(E1249="","",VLOOKUP(E1249,'2 Pdc unico solo segmento A'!F$3:H$723,3,FALSE))</f>
        <v/>
      </c>
      <c r="G1249" s="368"/>
      <c r="H1249" s="411"/>
      <c r="I1249" s="368"/>
      <c r="J1249" s="275"/>
      <c r="K1249" s="248"/>
    </row>
    <row r="1250" spans="1:11" ht="25" customHeight="1" x14ac:dyDescent="0.35">
      <c r="A1250" s="377" t="s">
        <v>22</v>
      </c>
      <c r="B1250" s="296" t="s">
        <v>2269</v>
      </c>
      <c r="C1250" s="378" t="s">
        <v>2271</v>
      </c>
      <c r="D1250" s="275"/>
      <c r="E1250" s="296" t="s">
        <v>2257</v>
      </c>
      <c r="F1250" s="312" t="str">
        <f>IF(E1250="","",VLOOKUP(E1250,'2 Pdc unico solo segmento A'!F$3:H$723,3,FALSE))</f>
        <v xml:space="preserve">Svalutazioni immobilizzazioni materiali </v>
      </c>
      <c r="G1250" s="368"/>
      <c r="H1250" s="412"/>
      <c r="I1250" s="368"/>
      <c r="J1250" s="275"/>
      <c r="K1250" s="248"/>
    </row>
    <row r="1251" spans="1:11" ht="25" customHeight="1" x14ac:dyDescent="0.35">
      <c r="A1251" s="375" t="s">
        <v>19</v>
      </c>
      <c r="B1251" s="295" t="s">
        <v>2272</v>
      </c>
      <c r="C1251" s="310" t="s">
        <v>2273</v>
      </c>
      <c r="D1251" s="275"/>
      <c r="E1251" s="295"/>
      <c r="F1251" s="376" t="str">
        <f>IF(E1251="","",VLOOKUP(E1251,'2 Pdc unico solo segmento A'!F$3:H$723,3,FALSE))</f>
        <v/>
      </c>
      <c r="G1251" s="368"/>
      <c r="H1251" s="411"/>
      <c r="I1251" s="368"/>
      <c r="J1251" s="275"/>
      <c r="K1251" s="248"/>
    </row>
    <row r="1252" spans="1:11" ht="25" customHeight="1" x14ac:dyDescent="0.35">
      <c r="A1252" s="377" t="s">
        <v>22</v>
      </c>
      <c r="B1252" s="296" t="s">
        <v>2272</v>
      </c>
      <c r="C1252" s="378" t="s">
        <v>2274</v>
      </c>
      <c r="D1252" s="275"/>
      <c r="E1252" s="296" t="s">
        <v>2257</v>
      </c>
      <c r="F1252" s="312" t="str">
        <f>IF(E1252="","",VLOOKUP(E1252,'2 Pdc unico solo segmento A'!F$3:H$723,3,FALSE))</f>
        <v xml:space="preserve">Svalutazioni immobilizzazioni materiali </v>
      </c>
      <c r="G1252" s="368"/>
      <c r="H1252" s="412"/>
      <c r="I1252" s="368"/>
      <c r="J1252" s="275"/>
      <c r="K1252" s="248"/>
    </row>
    <row r="1253" spans="1:11" ht="25" customHeight="1" x14ac:dyDescent="0.35">
      <c r="A1253" s="375" t="s">
        <v>19</v>
      </c>
      <c r="B1253" s="295" t="s">
        <v>2275</v>
      </c>
      <c r="C1253" s="310" t="s">
        <v>2276</v>
      </c>
      <c r="D1253" s="275"/>
      <c r="E1253" s="295"/>
      <c r="F1253" s="376" t="str">
        <f>IF(E1253="","",VLOOKUP(E1253,'2 Pdc unico solo segmento A'!F$3:H$723,3,FALSE))</f>
        <v/>
      </c>
      <c r="G1253" s="368"/>
      <c r="H1253" s="411"/>
      <c r="I1253" s="368"/>
      <c r="J1253" s="275"/>
      <c r="K1253" s="248"/>
    </row>
    <row r="1254" spans="1:11" ht="25" customHeight="1" x14ac:dyDescent="0.35">
      <c r="A1254" s="377" t="s">
        <v>22</v>
      </c>
      <c r="B1254" s="296" t="s">
        <v>2275</v>
      </c>
      <c r="C1254" s="378" t="s">
        <v>2277</v>
      </c>
      <c r="D1254" s="275"/>
      <c r="E1254" s="296" t="s">
        <v>2257</v>
      </c>
      <c r="F1254" s="312" t="str">
        <f>IF(E1254="","",VLOOKUP(E1254,'2 Pdc unico solo segmento A'!F$3:H$723,3,FALSE))</f>
        <v xml:space="preserve">Svalutazioni immobilizzazioni materiali </v>
      </c>
      <c r="G1254" s="368"/>
      <c r="H1254" s="412"/>
      <c r="I1254" s="368"/>
      <c r="J1254" s="275"/>
      <c r="K1254" s="248"/>
    </row>
    <row r="1255" spans="1:11" ht="25" customHeight="1" x14ac:dyDescent="0.35">
      <c r="A1255" s="375" t="s">
        <v>19</v>
      </c>
      <c r="B1255" s="295" t="s">
        <v>2278</v>
      </c>
      <c r="C1255" s="310" t="s">
        <v>2279</v>
      </c>
      <c r="D1255" s="275"/>
      <c r="E1255" s="295"/>
      <c r="F1255" s="376" t="str">
        <f>IF(E1255="","",VLOOKUP(E1255,'2 Pdc unico solo segmento A'!F$3:H$723,3,FALSE))</f>
        <v/>
      </c>
      <c r="G1255" s="368"/>
      <c r="H1255" s="411"/>
      <c r="I1255" s="368"/>
      <c r="J1255" s="275"/>
      <c r="K1255" s="248"/>
    </row>
    <row r="1256" spans="1:11" ht="25" customHeight="1" x14ac:dyDescent="0.35">
      <c r="A1256" s="377" t="s">
        <v>22</v>
      </c>
      <c r="B1256" s="296" t="s">
        <v>2278</v>
      </c>
      <c r="C1256" s="378" t="s">
        <v>2280</v>
      </c>
      <c r="D1256" s="275"/>
      <c r="E1256" s="296" t="s">
        <v>2257</v>
      </c>
      <c r="F1256" s="312" t="str">
        <f>IF(E1256="","",VLOOKUP(E1256,'2 Pdc unico solo segmento A'!F$3:H$723,3,FALSE))</f>
        <v xml:space="preserve">Svalutazioni immobilizzazioni materiali </v>
      </c>
      <c r="G1256" s="368"/>
      <c r="H1256" s="412"/>
      <c r="I1256" s="368"/>
      <c r="J1256" s="275"/>
      <c r="K1256" s="248"/>
    </row>
    <row r="1257" spans="1:11" ht="25" customHeight="1" x14ac:dyDescent="0.35">
      <c r="A1257" s="373" t="s">
        <v>16</v>
      </c>
      <c r="B1257" s="294" t="s">
        <v>2281</v>
      </c>
      <c r="C1257" s="309" t="s">
        <v>2282</v>
      </c>
      <c r="D1257" s="275"/>
      <c r="E1257" s="294"/>
      <c r="F1257" s="374" t="str">
        <f>IF(E1257="","",VLOOKUP(E1257,'2 Pdc unico solo segmento A'!F$3:H$723,3,FALSE))</f>
        <v/>
      </c>
      <c r="G1257" s="368"/>
      <c r="H1257" s="410"/>
      <c r="I1257" s="368"/>
      <c r="J1257" s="275"/>
      <c r="K1257" s="248"/>
    </row>
    <row r="1258" spans="1:11" ht="25" customHeight="1" x14ac:dyDescent="0.35">
      <c r="A1258" s="375" t="s">
        <v>19</v>
      </c>
      <c r="B1258" s="295" t="s">
        <v>2283</v>
      </c>
      <c r="C1258" s="310" t="s">
        <v>2284</v>
      </c>
      <c r="D1258" s="275"/>
      <c r="E1258" s="295"/>
      <c r="F1258" s="376" t="str">
        <f>IF(E1258="","",VLOOKUP(E1258,'2 Pdc unico solo segmento A'!F$3:H$723,3,FALSE))</f>
        <v/>
      </c>
      <c r="G1258" s="368"/>
      <c r="H1258" s="411"/>
      <c r="I1258" s="368"/>
      <c r="J1258" s="275"/>
      <c r="K1258" s="248"/>
    </row>
    <row r="1259" spans="1:11" ht="25" customHeight="1" x14ac:dyDescent="0.35">
      <c r="A1259" s="377" t="s">
        <v>22</v>
      </c>
      <c r="B1259" s="296" t="s">
        <v>2283</v>
      </c>
      <c r="C1259" s="378" t="s">
        <v>2285</v>
      </c>
      <c r="D1259" s="275"/>
      <c r="E1259" s="296" t="s">
        <v>2257</v>
      </c>
      <c r="F1259" s="312" t="str">
        <f>IF(E1259="","",VLOOKUP(E1259,'2 Pdc unico solo segmento A'!F$3:H$723,3,FALSE))</f>
        <v xml:space="preserve">Svalutazioni immobilizzazioni materiali </v>
      </c>
      <c r="G1259" s="368"/>
      <c r="H1259" s="412"/>
      <c r="I1259" s="368"/>
      <c r="J1259" s="275"/>
      <c r="K1259" s="248"/>
    </row>
    <row r="1260" spans="1:11" ht="25" customHeight="1" x14ac:dyDescent="0.35">
      <c r="A1260" s="375" t="s">
        <v>19</v>
      </c>
      <c r="B1260" s="295" t="s">
        <v>2286</v>
      </c>
      <c r="C1260" s="310" t="s">
        <v>2287</v>
      </c>
      <c r="D1260" s="275"/>
      <c r="E1260" s="296"/>
      <c r="F1260" s="312" t="str">
        <f>IF(E1260="","",VLOOKUP(E1260,'2 Pdc unico solo segmento A'!F$3:H$723,3,FALSE))</f>
        <v/>
      </c>
      <c r="G1260" s="368"/>
      <c r="H1260" s="411"/>
      <c r="I1260" s="368"/>
      <c r="J1260" s="275"/>
      <c r="K1260" s="248"/>
    </row>
    <row r="1261" spans="1:11" ht="25" customHeight="1" x14ac:dyDescent="0.35">
      <c r="A1261" s="377" t="s">
        <v>22</v>
      </c>
      <c r="B1261" s="296" t="s">
        <v>2286</v>
      </c>
      <c r="C1261" s="378" t="s">
        <v>2288</v>
      </c>
      <c r="D1261" s="275"/>
      <c r="E1261" s="296" t="s">
        <v>2257</v>
      </c>
      <c r="F1261" s="312" t="str">
        <f>IF(E1261="","",VLOOKUP(E1261,'2 Pdc unico solo segmento A'!F$3:H$723,3,FALSE))</f>
        <v xml:space="preserve">Svalutazioni immobilizzazioni materiali </v>
      </c>
      <c r="G1261" s="368"/>
      <c r="H1261" s="412"/>
      <c r="I1261" s="368"/>
      <c r="J1261" s="275"/>
      <c r="K1261" s="248"/>
    </row>
    <row r="1262" spans="1:11" ht="25" customHeight="1" x14ac:dyDescent="0.35">
      <c r="A1262" s="373" t="s">
        <v>16</v>
      </c>
      <c r="B1262" s="294" t="s">
        <v>2289</v>
      </c>
      <c r="C1262" s="309" t="s">
        <v>2290</v>
      </c>
      <c r="D1262" s="275"/>
      <c r="E1262" s="294"/>
      <c r="F1262" s="374" t="str">
        <f>IF(E1262="","",VLOOKUP(E1262,'2 Pdc unico solo segmento A'!F$3:H$723,3,FALSE))</f>
        <v/>
      </c>
      <c r="G1262" s="368"/>
      <c r="H1262" s="410"/>
      <c r="I1262" s="368"/>
      <c r="J1262" s="275"/>
      <c r="K1262" s="248"/>
    </row>
    <row r="1263" spans="1:11" ht="25" customHeight="1" x14ac:dyDescent="0.35">
      <c r="A1263" s="375" t="s">
        <v>19</v>
      </c>
      <c r="B1263" s="295" t="s">
        <v>2291</v>
      </c>
      <c r="C1263" s="310" t="s">
        <v>2292</v>
      </c>
      <c r="D1263" s="275"/>
      <c r="E1263" s="295"/>
      <c r="F1263" s="376" t="str">
        <f>IF(E1263="","",VLOOKUP(E1263,'2 Pdc unico solo segmento A'!F$3:H$723,3,FALSE))</f>
        <v/>
      </c>
      <c r="G1263" s="368"/>
      <c r="H1263" s="411"/>
      <c r="I1263" s="368"/>
      <c r="J1263" s="275"/>
      <c r="K1263" s="248"/>
    </row>
    <row r="1264" spans="1:11" ht="25" customHeight="1" x14ac:dyDescent="0.35">
      <c r="A1264" s="377" t="s">
        <v>22</v>
      </c>
      <c r="B1264" s="296" t="s">
        <v>2291</v>
      </c>
      <c r="C1264" s="378" t="s">
        <v>2293</v>
      </c>
      <c r="D1264" s="275"/>
      <c r="E1264" s="296" t="s">
        <v>2257</v>
      </c>
      <c r="F1264" s="312" t="str">
        <f>IF(E1264="","",VLOOKUP(E1264,'2 Pdc unico solo segmento A'!F$3:H$723,3,FALSE))</f>
        <v xml:space="preserve">Svalutazioni immobilizzazioni materiali </v>
      </c>
      <c r="G1264" s="368"/>
      <c r="H1264" s="412"/>
      <c r="I1264" s="368"/>
      <c r="J1264" s="275"/>
      <c r="K1264" s="248"/>
    </row>
    <row r="1265" spans="1:11" ht="25" customHeight="1" x14ac:dyDescent="0.35">
      <c r="A1265" s="375" t="s">
        <v>19</v>
      </c>
      <c r="B1265" s="295" t="s">
        <v>2294</v>
      </c>
      <c r="C1265" s="310" t="s">
        <v>2295</v>
      </c>
      <c r="D1265" s="275"/>
      <c r="E1265" s="295"/>
      <c r="F1265" s="376" t="str">
        <f>IF(E1265="","",VLOOKUP(E1265,'2 Pdc unico solo segmento A'!F$3:H$723,3,FALSE))</f>
        <v/>
      </c>
      <c r="G1265" s="368"/>
      <c r="H1265" s="411"/>
      <c r="I1265" s="368"/>
      <c r="J1265" s="275"/>
      <c r="K1265" s="248"/>
    </row>
    <row r="1266" spans="1:11" ht="25" customHeight="1" x14ac:dyDescent="0.35">
      <c r="A1266" s="377" t="s">
        <v>22</v>
      </c>
      <c r="B1266" s="296" t="s">
        <v>2294</v>
      </c>
      <c r="C1266" s="378" t="s">
        <v>2296</v>
      </c>
      <c r="D1266" s="275"/>
      <c r="E1266" s="296" t="s">
        <v>2257</v>
      </c>
      <c r="F1266" s="312" t="str">
        <f>IF(E1266="","",VLOOKUP(E1266,'2 Pdc unico solo segmento A'!F$3:H$723,3,FALSE))</f>
        <v xml:space="preserve">Svalutazioni immobilizzazioni materiali </v>
      </c>
      <c r="G1266" s="368"/>
      <c r="H1266" s="412"/>
      <c r="I1266" s="368"/>
      <c r="J1266" s="275"/>
      <c r="K1266" s="248"/>
    </row>
    <row r="1267" spans="1:11" ht="25" customHeight="1" x14ac:dyDescent="0.35">
      <c r="A1267" s="375" t="s">
        <v>19</v>
      </c>
      <c r="B1267" s="295" t="s">
        <v>2297</v>
      </c>
      <c r="C1267" s="310" t="s">
        <v>2298</v>
      </c>
      <c r="D1267" s="275"/>
      <c r="E1267" s="295"/>
      <c r="F1267" s="376" t="str">
        <f>IF(E1267="","",VLOOKUP(E1267,'2 Pdc unico solo segmento A'!F$3:H$723,3,FALSE))</f>
        <v/>
      </c>
      <c r="G1267" s="368"/>
      <c r="H1267" s="411"/>
      <c r="I1267" s="368"/>
      <c r="J1267" s="275"/>
      <c r="K1267" s="248"/>
    </row>
    <row r="1268" spans="1:11" ht="25" customHeight="1" x14ac:dyDescent="0.35">
      <c r="A1268" s="377" t="s">
        <v>22</v>
      </c>
      <c r="B1268" s="296" t="s">
        <v>2297</v>
      </c>
      <c r="C1268" s="378" t="s">
        <v>2299</v>
      </c>
      <c r="D1268" s="275"/>
      <c r="E1268" s="296" t="s">
        <v>2257</v>
      </c>
      <c r="F1268" s="312" t="str">
        <f>IF(E1268="","",VLOOKUP(E1268,'2 Pdc unico solo segmento A'!F$3:H$723,3,FALSE))</f>
        <v xml:space="preserve">Svalutazioni immobilizzazioni materiali </v>
      </c>
      <c r="G1268" s="368"/>
      <c r="H1268" s="412"/>
      <c r="I1268" s="368"/>
      <c r="J1268" s="275"/>
      <c r="K1268" s="248"/>
    </row>
    <row r="1269" spans="1:11" ht="25" customHeight="1" x14ac:dyDescent="0.35">
      <c r="A1269" s="373" t="s">
        <v>16</v>
      </c>
      <c r="B1269" s="294" t="s">
        <v>2300</v>
      </c>
      <c r="C1269" s="309" t="s">
        <v>2301</v>
      </c>
      <c r="D1269" s="275"/>
      <c r="E1269" s="294"/>
      <c r="F1269" s="374" t="str">
        <f>IF(E1269="","",VLOOKUP(E1269,'2 Pdc unico solo segmento A'!F$3:H$723,3,FALSE))</f>
        <v/>
      </c>
      <c r="G1269" s="368"/>
      <c r="H1269" s="410"/>
      <c r="I1269" s="368"/>
      <c r="J1269" s="275"/>
      <c r="K1269" s="248"/>
    </row>
    <row r="1270" spans="1:11" ht="25" customHeight="1" x14ac:dyDescent="0.35">
      <c r="A1270" s="375" t="s">
        <v>19</v>
      </c>
      <c r="B1270" s="295" t="s">
        <v>2302</v>
      </c>
      <c r="C1270" s="310" t="s">
        <v>2303</v>
      </c>
      <c r="D1270" s="275"/>
      <c r="E1270" s="296"/>
      <c r="F1270" s="312" t="str">
        <f>IF(E1270="","",VLOOKUP(E1270,'2 Pdc unico solo segmento A'!F$3:H$723,3,FALSE))</f>
        <v/>
      </c>
      <c r="G1270" s="368"/>
      <c r="H1270" s="411"/>
      <c r="I1270" s="368"/>
      <c r="J1270" s="275"/>
      <c r="K1270" s="248"/>
    </row>
    <row r="1271" spans="1:11" ht="25" customHeight="1" x14ac:dyDescent="0.35">
      <c r="A1271" s="377" t="s">
        <v>22</v>
      </c>
      <c r="B1271" s="296" t="s">
        <v>2302</v>
      </c>
      <c r="C1271" s="378" t="s">
        <v>2304</v>
      </c>
      <c r="D1271" s="275"/>
      <c r="E1271" s="296" t="s">
        <v>2257</v>
      </c>
      <c r="F1271" s="312" t="str">
        <f>IF(E1271="","",VLOOKUP(E1271,'2 Pdc unico solo segmento A'!F$3:H$723,3,FALSE))</f>
        <v xml:space="preserve">Svalutazioni immobilizzazioni materiali </v>
      </c>
      <c r="G1271" s="368"/>
      <c r="H1271" s="412"/>
      <c r="I1271" s="368"/>
      <c r="J1271" s="275"/>
      <c r="K1271" s="248"/>
    </row>
    <row r="1272" spans="1:11" ht="25" customHeight="1" x14ac:dyDescent="0.35">
      <c r="A1272" s="373" t="s">
        <v>16</v>
      </c>
      <c r="B1272" s="294" t="s">
        <v>2305</v>
      </c>
      <c r="C1272" s="309" t="s">
        <v>2306</v>
      </c>
      <c r="D1272" s="275"/>
      <c r="E1272" s="294"/>
      <c r="F1272" s="374" t="str">
        <f>IF(E1272="","",VLOOKUP(E1272,'2 Pdc unico solo segmento A'!F$3:H$723,3,FALSE))</f>
        <v/>
      </c>
      <c r="G1272" s="368"/>
      <c r="H1272" s="410"/>
      <c r="I1272" s="368"/>
      <c r="J1272" s="275"/>
      <c r="K1272" s="248"/>
    </row>
    <row r="1273" spans="1:11" ht="25" customHeight="1" x14ac:dyDescent="0.35">
      <c r="A1273" s="375" t="s">
        <v>19</v>
      </c>
      <c r="B1273" s="295" t="s">
        <v>2307</v>
      </c>
      <c r="C1273" s="310" t="s">
        <v>2308</v>
      </c>
      <c r="D1273" s="275"/>
      <c r="E1273" s="295"/>
      <c r="F1273" s="376" t="str">
        <f>IF(E1273="","",VLOOKUP(E1273,'2 Pdc unico solo segmento A'!F$3:H$723,3,FALSE))</f>
        <v/>
      </c>
      <c r="G1273" s="368"/>
      <c r="H1273" s="411"/>
      <c r="I1273" s="368"/>
      <c r="J1273" s="275"/>
      <c r="K1273" s="248"/>
    </row>
    <row r="1274" spans="1:11" ht="25" customHeight="1" x14ac:dyDescent="0.35">
      <c r="A1274" s="377" t="s">
        <v>22</v>
      </c>
      <c r="B1274" s="296" t="s">
        <v>2307</v>
      </c>
      <c r="C1274" s="378" t="s">
        <v>2309</v>
      </c>
      <c r="D1274" s="275"/>
      <c r="E1274" s="296" t="s">
        <v>2257</v>
      </c>
      <c r="F1274" s="312" t="str">
        <f>IF(E1274="","",VLOOKUP(E1274,'2 Pdc unico solo segmento A'!F$3:H$723,3,FALSE))</f>
        <v xml:space="preserve">Svalutazioni immobilizzazioni materiali </v>
      </c>
      <c r="G1274" s="368"/>
      <c r="H1274" s="412"/>
      <c r="I1274" s="368"/>
      <c r="J1274" s="275"/>
      <c r="K1274" s="248"/>
    </row>
    <row r="1275" spans="1:11" ht="25" customHeight="1" x14ac:dyDescent="0.35">
      <c r="A1275" s="375" t="s">
        <v>19</v>
      </c>
      <c r="B1275" s="295" t="s">
        <v>2310</v>
      </c>
      <c r="C1275" s="310" t="s">
        <v>2311</v>
      </c>
      <c r="D1275" s="275"/>
      <c r="E1275" s="295"/>
      <c r="F1275" s="376" t="str">
        <f>IF(E1275="","",VLOOKUP(E1275,'2 Pdc unico solo segmento A'!F$3:H$723,3,FALSE))</f>
        <v/>
      </c>
      <c r="G1275" s="368"/>
      <c r="H1275" s="411"/>
      <c r="I1275" s="368"/>
      <c r="J1275" s="275"/>
      <c r="K1275" s="248"/>
    </row>
    <row r="1276" spans="1:11" ht="25" customHeight="1" x14ac:dyDescent="0.35">
      <c r="A1276" s="377" t="s">
        <v>22</v>
      </c>
      <c r="B1276" s="296" t="s">
        <v>2310</v>
      </c>
      <c r="C1276" s="378" t="s">
        <v>2312</v>
      </c>
      <c r="D1276" s="275"/>
      <c r="E1276" s="296" t="s">
        <v>2257</v>
      </c>
      <c r="F1276" s="312" t="str">
        <f>IF(E1276="","",VLOOKUP(E1276,'2 Pdc unico solo segmento A'!F$3:H$723,3,FALSE))</f>
        <v xml:space="preserve">Svalutazioni immobilizzazioni materiali </v>
      </c>
      <c r="G1276" s="368"/>
      <c r="H1276" s="412"/>
      <c r="I1276" s="368"/>
      <c r="J1276" s="275"/>
      <c r="K1276" s="248"/>
    </row>
    <row r="1277" spans="1:11" ht="25" customHeight="1" x14ac:dyDescent="0.35">
      <c r="A1277" s="375" t="s">
        <v>19</v>
      </c>
      <c r="B1277" s="295" t="s">
        <v>2313</v>
      </c>
      <c r="C1277" s="310" t="s">
        <v>2314</v>
      </c>
      <c r="D1277" s="275"/>
      <c r="E1277" s="295"/>
      <c r="F1277" s="376" t="str">
        <f>IF(E1277="","",VLOOKUP(E1277,'2 Pdc unico solo segmento A'!F$3:H$723,3,FALSE))</f>
        <v/>
      </c>
      <c r="G1277" s="368"/>
      <c r="H1277" s="411"/>
      <c r="I1277" s="368"/>
      <c r="J1277" s="275"/>
      <c r="K1277" s="248"/>
    </row>
    <row r="1278" spans="1:11" ht="25" customHeight="1" x14ac:dyDescent="0.35">
      <c r="A1278" s="377" t="s">
        <v>22</v>
      </c>
      <c r="B1278" s="296" t="s">
        <v>2313</v>
      </c>
      <c r="C1278" s="378" t="s">
        <v>2315</v>
      </c>
      <c r="D1278" s="275"/>
      <c r="E1278" s="296" t="s">
        <v>2257</v>
      </c>
      <c r="F1278" s="312" t="str">
        <f>IF(E1278="","",VLOOKUP(E1278,'2 Pdc unico solo segmento A'!F$3:H$723,3,FALSE))</f>
        <v xml:space="preserve">Svalutazioni immobilizzazioni materiali </v>
      </c>
      <c r="G1278" s="368"/>
      <c r="H1278" s="412"/>
      <c r="I1278" s="368"/>
      <c r="J1278" s="275"/>
      <c r="K1278" s="248"/>
    </row>
    <row r="1279" spans="1:11" ht="25" customHeight="1" x14ac:dyDescent="0.35">
      <c r="A1279" s="375" t="s">
        <v>19</v>
      </c>
      <c r="B1279" s="295" t="s">
        <v>2316</v>
      </c>
      <c r="C1279" s="310" t="s">
        <v>2317</v>
      </c>
      <c r="D1279" s="275"/>
      <c r="E1279" s="295"/>
      <c r="F1279" s="376" t="str">
        <f>IF(E1279="","",VLOOKUP(E1279,'2 Pdc unico solo segmento A'!F$3:H$723,3,FALSE))</f>
        <v/>
      </c>
      <c r="G1279" s="368"/>
      <c r="H1279" s="411"/>
      <c r="I1279" s="368"/>
      <c r="J1279" s="275"/>
      <c r="K1279" s="248"/>
    </row>
    <row r="1280" spans="1:11" ht="25" customHeight="1" x14ac:dyDescent="0.35">
      <c r="A1280" s="377" t="s">
        <v>22</v>
      </c>
      <c r="B1280" s="296" t="s">
        <v>2316</v>
      </c>
      <c r="C1280" s="378" t="s">
        <v>2318</v>
      </c>
      <c r="D1280" s="275"/>
      <c r="E1280" s="296" t="s">
        <v>2257</v>
      </c>
      <c r="F1280" s="312" t="str">
        <f>IF(E1280="","",VLOOKUP(E1280,'2 Pdc unico solo segmento A'!F$3:H$723,3,FALSE))</f>
        <v xml:space="preserve">Svalutazioni immobilizzazioni materiali </v>
      </c>
      <c r="G1280" s="368"/>
      <c r="H1280" s="412"/>
      <c r="I1280" s="368"/>
      <c r="J1280" s="275"/>
      <c r="K1280" s="248"/>
    </row>
    <row r="1281" spans="1:11" ht="25" customHeight="1" x14ac:dyDescent="0.35">
      <c r="A1281" s="375" t="s">
        <v>19</v>
      </c>
      <c r="B1281" s="295" t="s">
        <v>2319</v>
      </c>
      <c r="C1281" s="310" t="s">
        <v>2320</v>
      </c>
      <c r="D1281" s="275"/>
      <c r="E1281" s="295"/>
      <c r="F1281" s="376" t="str">
        <f>IF(E1281="","",VLOOKUP(E1281,'2 Pdc unico solo segmento A'!F$3:H$723,3,FALSE))</f>
        <v/>
      </c>
      <c r="G1281" s="368"/>
      <c r="H1281" s="411"/>
      <c r="I1281" s="368"/>
      <c r="J1281" s="275"/>
      <c r="K1281" s="248"/>
    </row>
    <row r="1282" spans="1:11" ht="25" customHeight="1" x14ac:dyDescent="0.35">
      <c r="A1282" s="377" t="s">
        <v>22</v>
      </c>
      <c r="B1282" s="296" t="s">
        <v>2319</v>
      </c>
      <c r="C1282" s="378" t="s">
        <v>2321</v>
      </c>
      <c r="D1282" s="275"/>
      <c r="E1282" s="296" t="s">
        <v>2257</v>
      </c>
      <c r="F1282" s="312" t="str">
        <f>IF(E1282="","",VLOOKUP(E1282,'2 Pdc unico solo segmento A'!F$3:H$723,3,FALSE))</f>
        <v xml:space="preserve">Svalutazioni immobilizzazioni materiali </v>
      </c>
      <c r="G1282" s="368"/>
      <c r="H1282" s="412"/>
      <c r="I1282" s="368"/>
      <c r="J1282" s="275"/>
      <c r="K1282" s="248"/>
    </row>
    <row r="1283" spans="1:11" ht="25" customHeight="1" x14ac:dyDescent="0.35">
      <c r="A1283" s="375" t="s">
        <v>19</v>
      </c>
      <c r="B1283" s="295" t="s">
        <v>2322</v>
      </c>
      <c r="C1283" s="310" t="s">
        <v>2323</v>
      </c>
      <c r="D1283" s="275"/>
      <c r="E1283" s="295"/>
      <c r="F1283" s="376" t="str">
        <f>IF(E1283="","",VLOOKUP(E1283,'2 Pdc unico solo segmento A'!F$3:H$723,3,FALSE))</f>
        <v/>
      </c>
      <c r="G1283" s="368"/>
      <c r="H1283" s="411"/>
      <c r="I1283" s="368"/>
      <c r="J1283" s="275"/>
      <c r="K1283" s="248"/>
    </row>
    <row r="1284" spans="1:11" ht="25" customHeight="1" x14ac:dyDescent="0.35">
      <c r="A1284" s="377" t="s">
        <v>22</v>
      </c>
      <c r="B1284" s="296" t="s">
        <v>2322</v>
      </c>
      <c r="C1284" s="378" t="s">
        <v>2324</v>
      </c>
      <c r="D1284" s="275"/>
      <c r="E1284" s="296" t="s">
        <v>2257</v>
      </c>
      <c r="F1284" s="312" t="str">
        <f>IF(E1284="","",VLOOKUP(E1284,'2 Pdc unico solo segmento A'!F$3:H$723,3,FALSE))</f>
        <v xml:space="preserve">Svalutazioni immobilizzazioni materiali </v>
      </c>
      <c r="G1284" s="368"/>
      <c r="H1284" s="412"/>
      <c r="I1284" s="368"/>
      <c r="J1284" s="275"/>
      <c r="K1284" s="248"/>
    </row>
    <row r="1285" spans="1:11" ht="25" customHeight="1" x14ac:dyDescent="0.35">
      <c r="A1285" s="373" t="s">
        <v>16</v>
      </c>
      <c r="B1285" s="294" t="s">
        <v>2325</v>
      </c>
      <c r="C1285" s="309" t="s">
        <v>2326</v>
      </c>
      <c r="D1285" s="275"/>
      <c r="E1285" s="294"/>
      <c r="F1285" s="374" t="str">
        <f>IF(E1285="","",VLOOKUP(E1285,'2 Pdc unico solo segmento A'!F$3:H$723,3,FALSE))</f>
        <v/>
      </c>
      <c r="G1285" s="368"/>
      <c r="H1285" s="410"/>
      <c r="I1285" s="368"/>
      <c r="J1285" s="275"/>
      <c r="K1285" s="248"/>
    </row>
    <row r="1286" spans="1:11" ht="25" customHeight="1" x14ac:dyDescent="0.35">
      <c r="A1286" s="375" t="s">
        <v>19</v>
      </c>
      <c r="B1286" s="295" t="s">
        <v>2327</v>
      </c>
      <c r="C1286" s="310" t="s">
        <v>2328</v>
      </c>
      <c r="D1286" s="275"/>
      <c r="E1286" s="295"/>
      <c r="F1286" s="376" t="str">
        <f>IF(E1286="","",VLOOKUP(E1286,'2 Pdc unico solo segmento A'!F$3:H$723,3,FALSE))</f>
        <v/>
      </c>
      <c r="G1286" s="368"/>
      <c r="H1286" s="411"/>
      <c r="I1286" s="368"/>
      <c r="J1286" s="275"/>
      <c r="K1286" s="248"/>
    </row>
    <row r="1287" spans="1:11" ht="25" customHeight="1" x14ac:dyDescent="0.35">
      <c r="A1287" s="377" t="s">
        <v>22</v>
      </c>
      <c r="B1287" s="296" t="s">
        <v>2327</v>
      </c>
      <c r="C1287" s="378" t="s">
        <v>2329</v>
      </c>
      <c r="D1287" s="275"/>
      <c r="E1287" s="296" t="s">
        <v>2257</v>
      </c>
      <c r="F1287" s="312" t="str">
        <f>IF(E1287="","",VLOOKUP(E1287,'2 Pdc unico solo segmento A'!F$3:H$723,3,FALSE))</f>
        <v xml:space="preserve">Svalutazioni immobilizzazioni materiali </v>
      </c>
      <c r="G1287" s="368"/>
      <c r="H1287" s="412"/>
      <c r="I1287" s="368"/>
      <c r="J1287" s="275"/>
      <c r="K1287" s="248"/>
    </row>
    <row r="1288" spans="1:11" ht="25" customHeight="1" x14ac:dyDescent="0.35">
      <c r="A1288" s="375" t="s">
        <v>19</v>
      </c>
      <c r="B1288" s="295" t="s">
        <v>2330</v>
      </c>
      <c r="C1288" s="310" t="s">
        <v>2331</v>
      </c>
      <c r="D1288" s="275"/>
      <c r="E1288" s="295"/>
      <c r="F1288" s="376" t="str">
        <f>IF(E1288="","",VLOOKUP(E1288,'2 Pdc unico solo segmento A'!F$3:H$723,3,FALSE))</f>
        <v/>
      </c>
      <c r="G1288" s="368"/>
      <c r="H1288" s="411"/>
      <c r="I1288" s="368"/>
      <c r="J1288" s="275"/>
      <c r="K1288" s="248"/>
    </row>
    <row r="1289" spans="1:11" ht="25" customHeight="1" x14ac:dyDescent="0.35">
      <c r="A1289" s="377" t="s">
        <v>22</v>
      </c>
      <c r="B1289" s="296" t="s">
        <v>2330</v>
      </c>
      <c r="C1289" s="378" t="s">
        <v>2332</v>
      </c>
      <c r="D1289" s="275"/>
      <c r="E1289" s="296" t="s">
        <v>2257</v>
      </c>
      <c r="F1289" s="312" t="str">
        <f>IF(E1289="","",VLOOKUP(E1289,'2 Pdc unico solo segmento A'!F$3:H$723,3,FALSE))</f>
        <v xml:space="preserve">Svalutazioni immobilizzazioni materiali </v>
      </c>
      <c r="G1289" s="368"/>
      <c r="H1289" s="412"/>
      <c r="I1289" s="368"/>
      <c r="J1289" s="275"/>
      <c r="K1289" s="248"/>
    </row>
    <row r="1290" spans="1:11" ht="25" customHeight="1" x14ac:dyDescent="0.35">
      <c r="A1290" s="375" t="s">
        <v>19</v>
      </c>
      <c r="B1290" s="295" t="s">
        <v>2333</v>
      </c>
      <c r="C1290" s="310" t="s">
        <v>2334</v>
      </c>
      <c r="D1290" s="275"/>
      <c r="E1290" s="296"/>
      <c r="F1290" s="312" t="str">
        <f>IF(E1290="","",VLOOKUP(E1290,'2 Pdc unico solo segmento A'!F$3:H$723,3,FALSE))</f>
        <v/>
      </c>
      <c r="G1290" s="368"/>
      <c r="H1290" s="411"/>
      <c r="I1290" s="368"/>
      <c r="J1290" s="275"/>
      <c r="K1290" s="248"/>
    </row>
    <row r="1291" spans="1:11" ht="25" customHeight="1" x14ac:dyDescent="0.35">
      <c r="A1291" s="377" t="s">
        <v>22</v>
      </c>
      <c r="B1291" s="296" t="s">
        <v>2333</v>
      </c>
      <c r="C1291" s="378" t="s">
        <v>2335</v>
      </c>
      <c r="D1291" s="275"/>
      <c r="E1291" s="296" t="s">
        <v>2257</v>
      </c>
      <c r="F1291" s="312" t="str">
        <f>IF(E1291="","",VLOOKUP(E1291,'2 Pdc unico solo segmento A'!F$3:H$723,3,FALSE))</f>
        <v xml:space="preserve">Svalutazioni immobilizzazioni materiali </v>
      </c>
      <c r="G1291" s="368"/>
      <c r="H1291" s="412"/>
      <c r="I1291" s="368"/>
      <c r="J1291" s="275"/>
      <c r="K1291" s="248"/>
    </row>
    <row r="1292" spans="1:11" ht="25" customHeight="1" x14ac:dyDescent="0.35">
      <c r="A1292" s="373" t="s">
        <v>16</v>
      </c>
      <c r="B1292" s="294" t="s">
        <v>2336</v>
      </c>
      <c r="C1292" s="309" t="s">
        <v>2337</v>
      </c>
      <c r="D1292" s="275"/>
      <c r="E1292" s="294"/>
      <c r="F1292" s="374" t="str">
        <f>IF(E1292="","",VLOOKUP(E1292,'2 Pdc unico solo segmento A'!F$3:H$723,3,FALSE))</f>
        <v/>
      </c>
      <c r="G1292" s="368"/>
      <c r="H1292" s="410"/>
      <c r="I1292" s="368"/>
      <c r="J1292" s="275"/>
      <c r="K1292" s="248"/>
    </row>
    <row r="1293" spans="1:11" ht="25" customHeight="1" x14ac:dyDescent="0.35">
      <c r="A1293" s="375" t="s">
        <v>19</v>
      </c>
      <c r="B1293" s="295" t="s">
        <v>2338</v>
      </c>
      <c r="C1293" s="310" t="s">
        <v>2339</v>
      </c>
      <c r="D1293" s="275"/>
      <c r="E1293" s="295"/>
      <c r="F1293" s="376" t="str">
        <f>IF(E1293="","",VLOOKUP(E1293,'2 Pdc unico solo segmento A'!F$3:H$723,3,FALSE))</f>
        <v/>
      </c>
      <c r="G1293" s="368"/>
      <c r="H1293" s="411"/>
      <c r="I1293" s="368"/>
      <c r="J1293" s="275"/>
      <c r="K1293" s="248"/>
    </row>
    <row r="1294" spans="1:11" ht="25" customHeight="1" x14ac:dyDescent="0.35">
      <c r="A1294" s="377" t="s">
        <v>22</v>
      </c>
      <c r="B1294" s="296" t="s">
        <v>2338</v>
      </c>
      <c r="C1294" s="378" t="s">
        <v>2340</v>
      </c>
      <c r="D1294" s="275"/>
      <c r="E1294" s="296" t="s">
        <v>2257</v>
      </c>
      <c r="F1294" s="312" t="str">
        <f>IF(E1294="","",VLOOKUP(E1294,'2 Pdc unico solo segmento A'!F$3:H$723,3,FALSE))</f>
        <v xml:space="preserve">Svalutazioni immobilizzazioni materiali </v>
      </c>
      <c r="G1294" s="368"/>
      <c r="H1294" s="412"/>
      <c r="I1294" s="368"/>
      <c r="J1294" s="275"/>
      <c r="K1294" s="248"/>
    </row>
    <row r="1295" spans="1:11" ht="25" customHeight="1" x14ac:dyDescent="0.35">
      <c r="A1295" s="375" t="s">
        <v>19</v>
      </c>
      <c r="B1295" s="295" t="s">
        <v>2341</v>
      </c>
      <c r="C1295" s="310" t="s">
        <v>2342</v>
      </c>
      <c r="D1295" s="275"/>
      <c r="E1295" s="295"/>
      <c r="F1295" s="376" t="str">
        <f>IF(E1295="","",VLOOKUP(E1295,'2 Pdc unico solo segmento A'!F$3:H$723,3,FALSE))</f>
        <v/>
      </c>
      <c r="G1295" s="368"/>
      <c r="H1295" s="411"/>
      <c r="I1295" s="368"/>
      <c r="J1295" s="275"/>
      <c r="K1295" s="248"/>
    </row>
    <row r="1296" spans="1:11" ht="25" customHeight="1" x14ac:dyDescent="0.35">
      <c r="A1296" s="377" t="s">
        <v>22</v>
      </c>
      <c r="B1296" s="300" t="s">
        <v>2343</v>
      </c>
      <c r="C1296" s="378" t="s">
        <v>2344</v>
      </c>
      <c r="D1296" s="275"/>
      <c r="E1296" s="296" t="s">
        <v>2257</v>
      </c>
      <c r="F1296" s="312" t="str">
        <f>IF(E1296="","",VLOOKUP(E1296,'2 Pdc unico solo segmento A'!F$3:H$723,3,FALSE))</f>
        <v xml:space="preserve">Svalutazioni immobilizzazioni materiali </v>
      </c>
      <c r="G1296" s="368"/>
      <c r="H1296" s="412"/>
      <c r="I1296" s="368"/>
      <c r="J1296" s="275"/>
      <c r="K1296" s="248"/>
    </row>
    <row r="1297" spans="1:11" ht="25" customHeight="1" x14ac:dyDescent="0.35">
      <c r="A1297" s="375" t="s">
        <v>19</v>
      </c>
      <c r="B1297" s="295" t="s">
        <v>2345</v>
      </c>
      <c r="C1297" s="310" t="s">
        <v>2346</v>
      </c>
      <c r="D1297" s="275"/>
      <c r="E1297" s="295"/>
      <c r="F1297" s="376" t="str">
        <f>IF(E1297="","",VLOOKUP(E1297,'2 Pdc unico solo segmento A'!F$3:H$723,3,FALSE))</f>
        <v/>
      </c>
      <c r="G1297" s="368"/>
      <c r="H1297" s="411"/>
      <c r="I1297" s="368"/>
      <c r="J1297" s="275"/>
      <c r="K1297" s="248"/>
    </row>
    <row r="1298" spans="1:11" ht="25" customHeight="1" x14ac:dyDescent="0.35">
      <c r="A1298" s="377" t="s">
        <v>22</v>
      </c>
      <c r="B1298" s="296" t="s">
        <v>2345</v>
      </c>
      <c r="C1298" s="378" t="s">
        <v>2347</v>
      </c>
      <c r="D1298" s="275"/>
      <c r="E1298" s="296" t="s">
        <v>2257</v>
      </c>
      <c r="F1298" s="312" t="str">
        <f>IF(E1298="","",VLOOKUP(E1298,'2 Pdc unico solo segmento A'!F$3:H$723,3,FALSE))</f>
        <v xml:space="preserve">Svalutazioni immobilizzazioni materiali </v>
      </c>
      <c r="G1298" s="368"/>
      <c r="H1298" s="412"/>
      <c r="I1298" s="368"/>
      <c r="J1298" s="275"/>
      <c r="K1298" s="248"/>
    </row>
    <row r="1299" spans="1:11" ht="25" customHeight="1" x14ac:dyDescent="0.35">
      <c r="A1299" s="375" t="s">
        <v>19</v>
      </c>
      <c r="B1299" s="295" t="s">
        <v>2348</v>
      </c>
      <c r="C1299" s="310" t="s">
        <v>2349</v>
      </c>
      <c r="D1299" s="275"/>
      <c r="E1299" s="295"/>
      <c r="F1299" s="376" t="str">
        <f>IF(E1299="","",VLOOKUP(E1299,'2 Pdc unico solo segmento A'!F$3:H$723,3,FALSE))</f>
        <v/>
      </c>
      <c r="G1299" s="368"/>
      <c r="H1299" s="411"/>
      <c r="I1299" s="368"/>
      <c r="J1299" s="275"/>
      <c r="K1299" s="248"/>
    </row>
    <row r="1300" spans="1:11" ht="25" customHeight="1" x14ac:dyDescent="0.35">
      <c r="A1300" s="377" t="s">
        <v>22</v>
      </c>
      <c r="B1300" s="296" t="s">
        <v>2348</v>
      </c>
      <c r="C1300" s="378" t="s">
        <v>2350</v>
      </c>
      <c r="D1300" s="275"/>
      <c r="E1300" s="296" t="s">
        <v>2257</v>
      </c>
      <c r="F1300" s="312" t="str">
        <f>IF(E1300="","",VLOOKUP(E1300,'2 Pdc unico solo segmento A'!F$3:H$723,3,FALSE))</f>
        <v xml:space="preserve">Svalutazioni immobilizzazioni materiali </v>
      </c>
      <c r="G1300" s="368"/>
      <c r="H1300" s="412"/>
      <c r="I1300" s="368"/>
      <c r="J1300" s="275"/>
      <c r="K1300" s="248"/>
    </row>
    <row r="1301" spans="1:11" ht="25" customHeight="1" x14ac:dyDescent="0.35">
      <c r="A1301" s="375" t="s">
        <v>19</v>
      </c>
      <c r="B1301" s="295" t="s">
        <v>2351</v>
      </c>
      <c r="C1301" s="310" t="s">
        <v>2352</v>
      </c>
      <c r="D1301" s="275"/>
      <c r="E1301" s="295"/>
      <c r="F1301" s="376" t="str">
        <f>IF(E1301="","",VLOOKUP(E1301,'2 Pdc unico solo segmento A'!F$3:H$723,3,FALSE))</f>
        <v/>
      </c>
      <c r="G1301" s="368"/>
      <c r="H1301" s="411"/>
      <c r="I1301" s="368"/>
      <c r="J1301" s="275"/>
      <c r="K1301" s="248"/>
    </row>
    <row r="1302" spans="1:11" ht="25" customHeight="1" x14ac:dyDescent="0.35">
      <c r="A1302" s="377" t="s">
        <v>22</v>
      </c>
      <c r="B1302" s="296" t="s">
        <v>2351</v>
      </c>
      <c r="C1302" s="378" t="s">
        <v>2353</v>
      </c>
      <c r="D1302" s="275"/>
      <c r="E1302" s="296" t="s">
        <v>2257</v>
      </c>
      <c r="F1302" s="312" t="str">
        <f>IF(E1302="","",VLOOKUP(E1302,'2 Pdc unico solo segmento A'!F$3:H$723,3,FALSE))</f>
        <v xml:space="preserve">Svalutazioni immobilizzazioni materiali </v>
      </c>
      <c r="G1302" s="368"/>
      <c r="H1302" s="412"/>
      <c r="I1302" s="368"/>
      <c r="J1302" s="275"/>
      <c r="K1302" s="248"/>
    </row>
    <row r="1303" spans="1:11" ht="25" customHeight="1" x14ac:dyDescent="0.35">
      <c r="A1303" s="375" t="s">
        <v>19</v>
      </c>
      <c r="B1303" s="295" t="s">
        <v>2354</v>
      </c>
      <c r="C1303" s="310" t="s">
        <v>2355</v>
      </c>
      <c r="D1303" s="275"/>
      <c r="E1303" s="295"/>
      <c r="F1303" s="376" t="str">
        <f>IF(E1303="","",VLOOKUP(E1303,'2 Pdc unico solo segmento A'!F$3:H$723,3,FALSE))</f>
        <v/>
      </c>
      <c r="G1303" s="368"/>
      <c r="H1303" s="411"/>
      <c r="I1303" s="368"/>
      <c r="J1303" s="275"/>
      <c r="K1303" s="248"/>
    </row>
    <row r="1304" spans="1:11" ht="25" customHeight="1" x14ac:dyDescent="0.35">
      <c r="A1304" s="377" t="s">
        <v>22</v>
      </c>
      <c r="B1304" s="296" t="s">
        <v>2354</v>
      </c>
      <c r="C1304" s="378" t="s">
        <v>2356</v>
      </c>
      <c r="D1304" s="275"/>
      <c r="E1304" s="296" t="s">
        <v>2257</v>
      </c>
      <c r="F1304" s="312" t="str">
        <f>IF(E1304="","",VLOOKUP(E1304,'2 Pdc unico solo segmento A'!F$3:H$723,3,FALSE))</f>
        <v xml:space="preserve">Svalutazioni immobilizzazioni materiali </v>
      </c>
      <c r="G1304" s="368"/>
      <c r="H1304" s="412"/>
      <c r="I1304" s="368"/>
      <c r="J1304" s="275"/>
      <c r="K1304" s="248"/>
    </row>
    <row r="1305" spans="1:11" ht="25" customHeight="1" x14ac:dyDescent="0.35">
      <c r="A1305" s="375" t="s">
        <v>19</v>
      </c>
      <c r="B1305" s="295" t="s">
        <v>2357</v>
      </c>
      <c r="C1305" s="310" t="s">
        <v>2358</v>
      </c>
      <c r="D1305" s="275"/>
      <c r="E1305" s="295"/>
      <c r="F1305" s="376" t="str">
        <f>IF(E1305="","",VLOOKUP(E1305,'2 Pdc unico solo segmento A'!F$3:H$723,3,FALSE))</f>
        <v/>
      </c>
      <c r="G1305" s="368"/>
      <c r="H1305" s="411"/>
      <c r="I1305" s="368"/>
      <c r="J1305" s="275"/>
      <c r="K1305" s="248"/>
    </row>
    <row r="1306" spans="1:11" ht="25" customHeight="1" x14ac:dyDescent="0.35">
      <c r="A1306" s="377" t="s">
        <v>22</v>
      </c>
      <c r="B1306" s="296" t="s">
        <v>2357</v>
      </c>
      <c r="C1306" s="378" t="s">
        <v>2359</v>
      </c>
      <c r="D1306" s="275"/>
      <c r="E1306" s="296" t="s">
        <v>2257</v>
      </c>
      <c r="F1306" s="312" t="str">
        <f>IF(E1306="","",VLOOKUP(E1306,'2 Pdc unico solo segmento A'!F$3:H$723,3,FALSE))</f>
        <v xml:space="preserve">Svalutazioni immobilizzazioni materiali </v>
      </c>
      <c r="G1306" s="368"/>
      <c r="H1306" s="412"/>
      <c r="I1306" s="368"/>
      <c r="J1306" s="275"/>
      <c r="K1306" s="248"/>
    </row>
    <row r="1307" spans="1:11" ht="25" customHeight="1" x14ac:dyDescent="0.35">
      <c r="A1307" s="375" t="s">
        <v>19</v>
      </c>
      <c r="B1307" s="295" t="s">
        <v>2360</v>
      </c>
      <c r="C1307" s="310" t="s">
        <v>2361</v>
      </c>
      <c r="D1307" s="275"/>
      <c r="E1307" s="295"/>
      <c r="F1307" s="376" t="str">
        <f>IF(E1307="","",VLOOKUP(E1307,'2 Pdc unico solo segmento A'!F$3:H$723,3,FALSE))</f>
        <v/>
      </c>
      <c r="G1307" s="368"/>
      <c r="H1307" s="411"/>
      <c r="I1307" s="368"/>
      <c r="J1307" s="275"/>
      <c r="K1307" s="248"/>
    </row>
    <row r="1308" spans="1:11" ht="25" customHeight="1" x14ac:dyDescent="0.35">
      <c r="A1308" s="377" t="s">
        <v>22</v>
      </c>
      <c r="B1308" s="296" t="s">
        <v>2360</v>
      </c>
      <c r="C1308" s="378" t="s">
        <v>2362</v>
      </c>
      <c r="D1308" s="275"/>
      <c r="E1308" s="296" t="s">
        <v>2257</v>
      </c>
      <c r="F1308" s="312" t="str">
        <f>IF(E1308="","",VLOOKUP(E1308,'2 Pdc unico solo segmento A'!F$3:H$723,3,FALSE))</f>
        <v xml:space="preserve">Svalutazioni immobilizzazioni materiali </v>
      </c>
      <c r="G1308" s="368"/>
      <c r="H1308" s="412"/>
      <c r="I1308" s="368"/>
      <c r="J1308" s="275"/>
      <c r="K1308" s="248"/>
    </row>
    <row r="1309" spans="1:11" ht="25" customHeight="1" x14ac:dyDescent="0.35">
      <c r="A1309" s="375" t="s">
        <v>19</v>
      </c>
      <c r="B1309" s="295" t="s">
        <v>2363</v>
      </c>
      <c r="C1309" s="310" t="s">
        <v>2364</v>
      </c>
      <c r="D1309" s="275"/>
      <c r="E1309" s="295"/>
      <c r="F1309" s="376" t="str">
        <f>IF(E1309="","",VLOOKUP(E1309,'2 Pdc unico solo segmento A'!F$3:H$723,3,FALSE))</f>
        <v/>
      </c>
      <c r="G1309" s="368"/>
      <c r="H1309" s="411"/>
      <c r="I1309" s="368"/>
      <c r="J1309" s="275"/>
      <c r="K1309" s="248"/>
    </row>
    <row r="1310" spans="1:11" ht="25" customHeight="1" x14ac:dyDescent="0.35">
      <c r="A1310" s="377" t="s">
        <v>22</v>
      </c>
      <c r="B1310" s="296" t="s">
        <v>2363</v>
      </c>
      <c r="C1310" s="378" t="s">
        <v>2365</v>
      </c>
      <c r="D1310" s="275"/>
      <c r="E1310" s="296" t="s">
        <v>2257</v>
      </c>
      <c r="F1310" s="312" t="str">
        <f>IF(E1310="","",VLOOKUP(E1310,'2 Pdc unico solo segmento A'!F$3:H$723,3,FALSE))</f>
        <v xml:space="preserve">Svalutazioni immobilizzazioni materiali </v>
      </c>
      <c r="G1310" s="368"/>
      <c r="H1310" s="412"/>
      <c r="I1310" s="368"/>
      <c r="J1310" s="275"/>
      <c r="K1310" s="248"/>
    </row>
    <row r="1311" spans="1:11" ht="25" customHeight="1" x14ac:dyDescent="0.35">
      <c r="A1311" s="375" t="s">
        <v>19</v>
      </c>
      <c r="B1311" s="295" t="s">
        <v>2366</v>
      </c>
      <c r="C1311" s="310" t="s">
        <v>2367</v>
      </c>
      <c r="D1311" s="275"/>
      <c r="E1311" s="295"/>
      <c r="F1311" s="376" t="str">
        <f>IF(E1311="","",VLOOKUP(E1311,'2 Pdc unico solo segmento A'!F$3:H$723,3,FALSE))</f>
        <v/>
      </c>
      <c r="G1311" s="368"/>
      <c r="H1311" s="411"/>
      <c r="I1311" s="368"/>
      <c r="J1311" s="275"/>
      <c r="K1311" s="248"/>
    </row>
    <row r="1312" spans="1:11" ht="25" customHeight="1" x14ac:dyDescent="0.35">
      <c r="A1312" s="377" t="s">
        <v>22</v>
      </c>
      <c r="B1312" s="296" t="s">
        <v>2366</v>
      </c>
      <c r="C1312" s="378" t="s">
        <v>2368</v>
      </c>
      <c r="D1312" s="275"/>
      <c r="E1312" s="296" t="s">
        <v>2257</v>
      </c>
      <c r="F1312" s="312" t="str">
        <f>IF(E1312="","",VLOOKUP(E1312,'2 Pdc unico solo segmento A'!F$3:H$723,3,FALSE))</f>
        <v xml:space="preserve">Svalutazioni immobilizzazioni materiali </v>
      </c>
      <c r="G1312" s="368"/>
      <c r="H1312" s="412"/>
      <c r="I1312" s="368"/>
      <c r="J1312" s="275"/>
      <c r="K1312" s="248"/>
    </row>
    <row r="1313" spans="1:11" ht="25" customHeight="1" x14ac:dyDescent="0.35">
      <c r="A1313" s="375" t="s">
        <v>19</v>
      </c>
      <c r="B1313" s="295" t="s">
        <v>2369</v>
      </c>
      <c r="C1313" s="310" t="s">
        <v>2370</v>
      </c>
      <c r="D1313" s="275"/>
      <c r="E1313" s="295"/>
      <c r="F1313" s="376" t="str">
        <f>IF(E1313="","",VLOOKUP(E1313,'2 Pdc unico solo segmento A'!F$3:H$723,3,FALSE))</f>
        <v/>
      </c>
      <c r="G1313" s="368"/>
      <c r="H1313" s="411"/>
      <c r="I1313" s="368"/>
      <c r="J1313" s="275"/>
      <c r="K1313" s="248"/>
    </row>
    <row r="1314" spans="1:11" ht="25" customHeight="1" x14ac:dyDescent="0.35">
      <c r="A1314" s="377" t="s">
        <v>22</v>
      </c>
      <c r="B1314" s="296" t="s">
        <v>2369</v>
      </c>
      <c r="C1314" s="378" t="s">
        <v>2371</v>
      </c>
      <c r="D1314" s="275"/>
      <c r="E1314" s="296" t="s">
        <v>2257</v>
      </c>
      <c r="F1314" s="312" t="str">
        <f>IF(E1314="","",VLOOKUP(E1314,'2 Pdc unico solo segmento A'!F$3:H$723,3,FALSE))</f>
        <v xml:space="preserve">Svalutazioni immobilizzazioni materiali </v>
      </c>
      <c r="G1314" s="368"/>
      <c r="H1314" s="412"/>
      <c r="I1314" s="368"/>
      <c r="J1314" s="275"/>
      <c r="K1314" s="248"/>
    </row>
    <row r="1315" spans="1:11" ht="25" customHeight="1" x14ac:dyDescent="0.35">
      <c r="A1315" s="375" t="s">
        <v>19</v>
      </c>
      <c r="B1315" s="295" t="s">
        <v>2372</v>
      </c>
      <c r="C1315" s="310" t="s">
        <v>2373</v>
      </c>
      <c r="D1315" s="275"/>
      <c r="E1315" s="295"/>
      <c r="F1315" s="376" t="str">
        <f>IF(E1315="","",VLOOKUP(E1315,'2 Pdc unico solo segmento A'!F$3:H$723,3,FALSE))</f>
        <v/>
      </c>
      <c r="G1315" s="368"/>
      <c r="H1315" s="411"/>
      <c r="I1315" s="368"/>
      <c r="J1315" s="275"/>
      <c r="K1315" s="248"/>
    </row>
    <row r="1316" spans="1:11" ht="25" customHeight="1" x14ac:dyDescent="0.35">
      <c r="A1316" s="377" t="s">
        <v>22</v>
      </c>
      <c r="B1316" s="296" t="s">
        <v>2372</v>
      </c>
      <c r="C1316" s="378" t="s">
        <v>2374</v>
      </c>
      <c r="D1316" s="275"/>
      <c r="E1316" s="296" t="s">
        <v>2257</v>
      </c>
      <c r="F1316" s="312" t="str">
        <f>IF(E1316="","",VLOOKUP(E1316,'2 Pdc unico solo segmento A'!F$3:H$723,3,FALSE))</f>
        <v xml:space="preserve">Svalutazioni immobilizzazioni materiali </v>
      </c>
      <c r="G1316" s="368"/>
      <c r="H1316" s="412"/>
      <c r="I1316" s="368"/>
      <c r="J1316" s="275"/>
      <c r="K1316" s="248"/>
    </row>
    <row r="1317" spans="1:11" ht="25" customHeight="1" x14ac:dyDescent="0.35">
      <c r="A1317" s="375" t="s">
        <v>19</v>
      </c>
      <c r="B1317" s="295" t="s">
        <v>2375</v>
      </c>
      <c r="C1317" s="310" t="s">
        <v>2376</v>
      </c>
      <c r="D1317" s="275"/>
      <c r="E1317" s="295"/>
      <c r="F1317" s="376" t="str">
        <f>IF(E1317="","",VLOOKUP(E1317,'2 Pdc unico solo segmento A'!F$3:H$723,3,FALSE))</f>
        <v/>
      </c>
      <c r="G1317" s="368"/>
      <c r="H1317" s="411"/>
      <c r="I1317" s="368"/>
      <c r="J1317" s="275"/>
      <c r="K1317" s="248"/>
    </row>
    <row r="1318" spans="1:11" ht="25" customHeight="1" x14ac:dyDescent="0.35">
      <c r="A1318" s="377" t="s">
        <v>22</v>
      </c>
      <c r="B1318" s="296" t="s">
        <v>2375</v>
      </c>
      <c r="C1318" s="378" t="s">
        <v>2377</v>
      </c>
      <c r="D1318" s="275"/>
      <c r="E1318" s="296" t="s">
        <v>2257</v>
      </c>
      <c r="F1318" s="312" t="str">
        <f>IF(E1318="","",VLOOKUP(E1318,'2 Pdc unico solo segmento A'!F$3:H$723,3,FALSE))</f>
        <v xml:space="preserve">Svalutazioni immobilizzazioni materiali </v>
      </c>
      <c r="G1318" s="368"/>
      <c r="H1318" s="412"/>
      <c r="I1318" s="368"/>
      <c r="J1318" s="275"/>
      <c r="K1318" s="248"/>
    </row>
    <row r="1319" spans="1:11" ht="25" customHeight="1" x14ac:dyDescent="0.35">
      <c r="A1319" s="375" t="s">
        <v>19</v>
      </c>
      <c r="B1319" s="295" t="s">
        <v>2378</v>
      </c>
      <c r="C1319" s="310" t="s">
        <v>2379</v>
      </c>
      <c r="D1319" s="275"/>
      <c r="E1319" s="295"/>
      <c r="F1319" s="376" t="str">
        <f>IF(E1319="","",VLOOKUP(E1319,'2 Pdc unico solo segmento A'!F$3:H$723,3,FALSE))</f>
        <v/>
      </c>
      <c r="G1319" s="368"/>
      <c r="H1319" s="411"/>
      <c r="I1319" s="368"/>
      <c r="J1319" s="275"/>
      <c r="K1319" s="248"/>
    </row>
    <row r="1320" spans="1:11" ht="25" customHeight="1" x14ac:dyDescent="0.35">
      <c r="A1320" s="377" t="s">
        <v>22</v>
      </c>
      <c r="B1320" s="296" t="s">
        <v>2378</v>
      </c>
      <c r="C1320" s="378" t="s">
        <v>2380</v>
      </c>
      <c r="D1320" s="275"/>
      <c r="E1320" s="296" t="s">
        <v>2257</v>
      </c>
      <c r="F1320" s="312" t="str">
        <f>IF(E1320="","",VLOOKUP(E1320,'2 Pdc unico solo segmento A'!F$3:H$723,3,FALSE))</f>
        <v xml:space="preserve">Svalutazioni immobilizzazioni materiali </v>
      </c>
      <c r="G1320" s="368"/>
      <c r="H1320" s="412"/>
      <c r="I1320" s="368"/>
      <c r="J1320" s="275"/>
      <c r="K1320" s="248"/>
    </row>
    <row r="1321" spans="1:11" ht="25" customHeight="1" x14ac:dyDescent="0.35">
      <c r="A1321" s="375" t="s">
        <v>19</v>
      </c>
      <c r="B1321" s="295" t="s">
        <v>2381</v>
      </c>
      <c r="C1321" s="310" t="s">
        <v>2382</v>
      </c>
      <c r="D1321" s="275"/>
      <c r="E1321" s="295"/>
      <c r="F1321" s="376" t="str">
        <f>IF(E1321="","",VLOOKUP(E1321,'2 Pdc unico solo segmento A'!F$3:H$723,3,FALSE))</f>
        <v/>
      </c>
      <c r="G1321" s="368"/>
      <c r="H1321" s="411"/>
      <c r="I1321" s="368"/>
      <c r="J1321" s="275"/>
      <c r="K1321" s="248"/>
    </row>
    <row r="1322" spans="1:11" ht="25" customHeight="1" x14ac:dyDescent="0.35">
      <c r="A1322" s="377" t="s">
        <v>22</v>
      </c>
      <c r="B1322" s="296" t="s">
        <v>2381</v>
      </c>
      <c r="C1322" s="378" t="s">
        <v>2383</v>
      </c>
      <c r="D1322" s="275"/>
      <c r="E1322" s="296" t="s">
        <v>2257</v>
      </c>
      <c r="F1322" s="312" t="str">
        <f>IF(E1322="","",VLOOKUP(E1322,'2 Pdc unico solo segmento A'!F$3:H$723,3,FALSE))</f>
        <v xml:space="preserve">Svalutazioni immobilizzazioni materiali </v>
      </c>
      <c r="G1322" s="368"/>
      <c r="H1322" s="412"/>
      <c r="I1322" s="368"/>
      <c r="J1322" s="275"/>
      <c r="K1322" s="248"/>
    </row>
    <row r="1323" spans="1:11" ht="25" customHeight="1" x14ac:dyDescent="0.35">
      <c r="A1323" s="375" t="s">
        <v>19</v>
      </c>
      <c r="B1323" s="295" t="s">
        <v>2384</v>
      </c>
      <c r="C1323" s="310" t="s">
        <v>2385</v>
      </c>
      <c r="D1323" s="275"/>
      <c r="E1323" s="295"/>
      <c r="F1323" s="376" t="str">
        <f>IF(E1323="","",VLOOKUP(E1323,'2 Pdc unico solo segmento A'!F$3:H$723,3,FALSE))</f>
        <v/>
      </c>
      <c r="G1323" s="368"/>
      <c r="H1323" s="411"/>
      <c r="I1323" s="368"/>
      <c r="J1323" s="275"/>
      <c r="K1323" s="248"/>
    </row>
    <row r="1324" spans="1:11" ht="25" customHeight="1" x14ac:dyDescent="0.35">
      <c r="A1324" s="377" t="s">
        <v>22</v>
      </c>
      <c r="B1324" s="296" t="s">
        <v>2384</v>
      </c>
      <c r="C1324" s="378" t="s">
        <v>2386</v>
      </c>
      <c r="D1324" s="275"/>
      <c r="E1324" s="296" t="s">
        <v>2257</v>
      </c>
      <c r="F1324" s="312" t="str">
        <f>IF(E1324="","",VLOOKUP(E1324,'2 Pdc unico solo segmento A'!F$3:H$723,3,FALSE))</f>
        <v xml:space="preserve">Svalutazioni immobilizzazioni materiali </v>
      </c>
      <c r="G1324" s="368"/>
      <c r="H1324" s="412"/>
      <c r="I1324" s="368"/>
      <c r="J1324" s="275"/>
      <c r="K1324" s="248"/>
    </row>
    <row r="1325" spans="1:11" ht="25" customHeight="1" x14ac:dyDescent="0.35">
      <c r="A1325" s="375" t="s">
        <v>19</v>
      </c>
      <c r="B1325" s="295" t="s">
        <v>2387</v>
      </c>
      <c r="C1325" s="310" t="s">
        <v>2388</v>
      </c>
      <c r="D1325" s="275"/>
      <c r="E1325" s="295"/>
      <c r="F1325" s="376" t="str">
        <f>IF(E1325="","",VLOOKUP(E1325,'2 Pdc unico solo segmento A'!F$3:H$723,3,FALSE))</f>
        <v/>
      </c>
      <c r="G1325" s="368"/>
      <c r="H1325" s="411"/>
      <c r="I1325" s="368"/>
      <c r="J1325" s="275"/>
      <c r="K1325" s="248"/>
    </row>
    <row r="1326" spans="1:11" ht="25" customHeight="1" x14ac:dyDescent="0.35">
      <c r="A1326" s="377" t="s">
        <v>22</v>
      </c>
      <c r="B1326" s="296" t="s">
        <v>2387</v>
      </c>
      <c r="C1326" s="378" t="s">
        <v>2389</v>
      </c>
      <c r="D1326" s="275"/>
      <c r="E1326" s="296" t="s">
        <v>2257</v>
      </c>
      <c r="F1326" s="312" t="str">
        <f>IF(E1326="","",VLOOKUP(E1326,'2 Pdc unico solo segmento A'!F$3:H$723,3,FALSE))</f>
        <v xml:space="preserve">Svalutazioni immobilizzazioni materiali </v>
      </c>
      <c r="G1326" s="368"/>
      <c r="H1326" s="412"/>
      <c r="I1326" s="368"/>
      <c r="J1326" s="275"/>
      <c r="K1326" s="248"/>
    </row>
    <row r="1327" spans="1:11" ht="25" customHeight="1" x14ac:dyDescent="0.35">
      <c r="A1327" s="375" t="s">
        <v>19</v>
      </c>
      <c r="B1327" s="295" t="s">
        <v>2390</v>
      </c>
      <c r="C1327" s="310" t="s">
        <v>2391</v>
      </c>
      <c r="D1327" s="275"/>
      <c r="E1327" s="295"/>
      <c r="F1327" s="376" t="str">
        <f>IF(E1327="","",VLOOKUP(E1327,'2 Pdc unico solo segmento A'!F$3:H$723,3,FALSE))</f>
        <v/>
      </c>
      <c r="G1327" s="368"/>
      <c r="H1327" s="411"/>
      <c r="I1327" s="368"/>
      <c r="J1327" s="275"/>
      <c r="K1327" s="248"/>
    </row>
    <row r="1328" spans="1:11" ht="25" customHeight="1" x14ac:dyDescent="0.35">
      <c r="A1328" s="377" t="s">
        <v>22</v>
      </c>
      <c r="B1328" s="296" t="s">
        <v>2390</v>
      </c>
      <c r="C1328" s="378" t="s">
        <v>2392</v>
      </c>
      <c r="D1328" s="275"/>
      <c r="E1328" s="296" t="s">
        <v>2257</v>
      </c>
      <c r="F1328" s="312" t="str">
        <f>IF(E1328="","",VLOOKUP(E1328,'2 Pdc unico solo segmento A'!F$3:H$723,3,FALSE))</f>
        <v xml:space="preserve">Svalutazioni immobilizzazioni materiali </v>
      </c>
      <c r="G1328" s="368"/>
      <c r="H1328" s="412"/>
      <c r="I1328" s="368"/>
      <c r="J1328" s="275"/>
      <c r="K1328" s="248"/>
    </row>
    <row r="1329" spans="1:11" ht="25" customHeight="1" x14ac:dyDescent="0.35">
      <c r="A1329" s="375" t="s">
        <v>19</v>
      </c>
      <c r="B1329" s="295" t="s">
        <v>2393</v>
      </c>
      <c r="C1329" s="310" t="s">
        <v>2394</v>
      </c>
      <c r="D1329" s="275"/>
      <c r="E1329" s="295"/>
      <c r="F1329" s="376" t="str">
        <f>IF(E1329="","",VLOOKUP(E1329,'2 Pdc unico solo segmento A'!F$3:H$723,3,FALSE))</f>
        <v/>
      </c>
      <c r="G1329" s="368"/>
      <c r="H1329" s="411"/>
      <c r="I1329" s="368"/>
      <c r="J1329" s="275"/>
      <c r="K1329" s="248"/>
    </row>
    <row r="1330" spans="1:11" ht="25" customHeight="1" x14ac:dyDescent="0.35">
      <c r="A1330" s="377" t="s">
        <v>22</v>
      </c>
      <c r="B1330" s="296" t="s">
        <v>2393</v>
      </c>
      <c r="C1330" s="378" t="s">
        <v>2395</v>
      </c>
      <c r="D1330" s="275"/>
      <c r="E1330" s="296" t="s">
        <v>2257</v>
      </c>
      <c r="F1330" s="312" t="str">
        <f>IF(E1330="","",VLOOKUP(E1330,'2 Pdc unico solo segmento A'!F$3:H$723,3,FALSE))</f>
        <v xml:space="preserve">Svalutazioni immobilizzazioni materiali </v>
      </c>
      <c r="G1330" s="368"/>
      <c r="H1330" s="412"/>
      <c r="I1330" s="368"/>
      <c r="J1330" s="275"/>
      <c r="K1330" s="248"/>
    </row>
    <row r="1331" spans="1:11" ht="25" customHeight="1" x14ac:dyDescent="0.35">
      <c r="A1331" s="373" t="s">
        <v>16</v>
      </c>
      <c r="B1331" s="294" t="s">
        <v>2396</v>
      </c>
      <c r="C1331" s="309" t="s">
        <v>2397</v>
      </c>
      <c r="D1331" s="275"/>
      <c r="E1331" s="294"/>
      <c r="F1331" s="374" t="str">
        <f>IF(E1331="","",VLOOKUP(E1331,'2 Pdc unico solo segmento A'!F$3:H$723,3,FALSE))</f>
        <v/>
      </c>
      <c r="G1331" s="368"/>
      <c r="H1331" s="410"/>
      <c r="I1331" s="368"/>
      <c r="J1331" s="275"/>
      <c r="K1331" s="248"/>
    </row>
    <row r="1332" spans="1:11" ht="25" customHeight="1" x14ac:dyDescent="0.35">
      <c r="A1332" s="375" t="s">
        <v>19</v>
      </c>
      <c r="B1332" s="295" t="s">
        <v>2398</v>
      </c>
      <c r="C1332" s="310" t="s">
        <v>2399</v>
      </c>
      <c r="D1332" s="275"/>
      <c r="E1332" s="295"/>
      <c r="F1332" s="376" t="str">
        <f>IF(E1332="","",VLOOKUP(E1332,'2 Pdc unico solo segmento A'!F$3:H$723,3,FALSE))</f>
        <v/>
      </c>
      <c r="G1332" s="368"/>
      <c r="H1332" s="411"/>
      <c r="I1332" s="368"/>
      <c r="J1332" s="275"/>
      <c r="K1332" s="248"/>
    </row>
    <row r="1333" spans="1:11" ht="25" customHeight="1" x14ac:dyDescent="0.35">
      <c r="A1333" s="377" t="s">
        <v>22</v>
      </c>
      <c r="B1333" s="296" t="s">
        <v>2398</v>
      </c>
      <c r="C1333" s="378" t="s">
        <v>2400</v>
      </c>
      <c r="D1333" s="275"/>
      <c r="E1333" s="296" t="s">
        <v>2257</v>
      </c>
      <c r="F1333" s="312" t="str">
        <f>IF(E1333="","",VLOOKUP(E1333,'2 Pdc unico solo segmento A'!F$3:H$723,3,FALSE))</f>
        <v xml:space="preserve">Svalutazioni immobilizzazioni materiali </v>
      </c>
      <c r="G1333" s="368"/>
      <c r="H1333" s="412"/>
      <c r="I1333" s="368"/>
      <c r="J1333" s="275"/>
      <c r="K1333" s="248"/>
    </row>
    <row r="1334" spans="1:11" ht="25" customHeight="1" x14ac:dyDescent="0.35">
      <c r="A1334" s="373" t="s">
        <v>16</v>
      </c>
      <c r="B1334" s="294" t="s">
        <v>2401</v>
      </c>
      <c r="C1334" s="309" t="s">
        <v>2402</v>
      </c>
      <c r="D1334" s="275"/>
      <c r="E1334" s="294"/>
      <c r="F1334" s="374" t="str">
        <f>IF(E1334="","",VLOOKUP(E1334,'2 Pdc unico solo segmento A'!F$3:H$723,3,FALSE))</f>
        <v/>
      </c>
      <c r="G1334" s="368"/>
      <c r="H1334" s="410"/>
      <c r="I1334" s="368"/>
      <c r="J1334" s="275"/>
      <c r="K1334" s="248"/>
    </row>
    <row r="1335" spans="1:11" ht="25" customHeight="1" x14ac:dyDescent="0.35">
      <c r="A1335" s="375" t="s">
        <v>19</v>
      </c>
      <c r="B1335" s="295" t="s">
        <v>2403</v>
      </c>
      <c r="C1335" s="310" t="s">
        <v>2404</v>
      </c>
      <c r="D1335" s="275"/>
      <c r="E1335" s="295"/>
      <c r="F1335" s="376" t="str">
        <f>IF(E1335="","",VLOOKUP(E1335,'2 Pdc unico solo segmento A'!F$3:H$723,3,FALSE))</f>
        <v/>
      </c>
      <c r="G1335" s="368"/>
      <c r="H1335" s="411"/>
      <c r="I1335" s="368"/>
      <c r="J1335" s="275"/>
      <c r="K1335" s="248"/>
    </row>
    <row r="1336" spans="1:11" ht="25" customHeight="1" x14ac:dyDescent="0.35">
      <c r="A1336" s="377" t="s">
        <v>22</v>
      </c>
      <c r="B1336" s="296" t="s">
        <v>2403</v>
      </c>
      <c r="C1336" s="378" t="s">
        <v>2405</v>
      </c>
      <c r="D1336" s="275"/>
      <c r="E1336" s="296" t="s">
        <v>2257</v>
      </c>
      <c r="F1336" s="312" t="str">
        <f>IF(E1336="","",VLOOKUP(E1336,'2 Pdc unico solo segmento A'!F$3:H$723,3,FALSE))</f>
        <v xml:space="preserve">Svalutazioni immobilizzazioni materiali </v>
      </c>
      <c r="G1336" s="368"/>
      <c r="H1336" s="412"/>
      <c r="I1336" s="368"/>
      <c r="J1336" s="275"/>
      <c r="K1336" s="248"/>
    </row>
    <row r="1337" spans="1:11" ht="25" customHeight="1" x14ac:dyDescent="0.35">
      <c r="A1337" s="375" t="s">
        <v>19</v>
      </c>
      <c r="B1337" s="295" t="s">
        <v>2406</v>
      </c>
      <c r="C1337" s="310" t="s">
        <v>2407</v>
      </c>
      <c r="D1337" s="275"/>
      <c r="E1337" s="295"/>
      <c r="F1337" s="376" t="str">
        <f>IF(E1337="","",VLOOKUP(E1337,'2 Pdc unico solo segmento A'!F$3:H$723,3,FALSE))</f>
        <v/>
      </c>
      <c r="G1337" s="368"/>
      <c r="H1337" s="411"/>
      <c r="I1337" s="368"/>
      <c r="J1337" s="275"/>
      <c r="K1337" s="248"/>
    </row>
    <row r="1338" spans="1:11" ht="25" customHeight="1" x14ac:dyDescent="0.35">
      <c r="A1338" s="377" t="s">
        <v>22</v>
      </c>
      <c r="B1338" s="296" t="s">
        <v>2406</v>
      </c>
      <c r="C1338" s="378" t="s">
        <v>2408</v>
      </c>
      <c r="D1338" s="275"/>
      <c r="E1338" s="296" t="s">
        <v>2257</v>
      </c>
      <c r="F1338" s="312" t="str">
        <f>IF(E1338="","",VLOOKUP(E1338,'2 Pdc unico solo segmento A'!F$3:H$723,3,FALSE))</f>
        <v xml:space="preserve">Svalutazioni immobilizzazioni materiali </v>
      </c>
      <c r="G1338" s="368"/>
      <c r="H1338" s="412"/>
      <c r="I1338" s="368"/>
      <c r="J1338" s="275"/>
      <c r="K1338" s="248"/>
    </row>
    <row r="1339" spans="1:11" ht="25" customHeight="1" x14ac:dyDescent="0.35">
      <c r="A1339" s="375" t="s">
        <v>19</v>
      </c>
      <c r="B1339" s="295" t="s">
        <v>2409</v>
      </c>
      <c r="C1339" s="310" t="s">
        <v>2410</v>
      </c>
      <c r="D1339" s="275"/>
      <c r="E1339" s="295"/>
      <c r="F1339" s="376" t="str">
        <f>IF(E1339="","",VLOOKUP(E1339,'2 Pdc unico solo segmento A'!F$3:H$723,3,FALSE))</f>
        <v/>
      </c>
      <c r="G1339" s="368"/>
      <c r="H1339" s="411"/>
      <c r="I1339" s="368"/>
      <c r="J1339" s="275"/>
      <c r="K1339" s="248"/>
    </row>
    <row r="1340" spans="1:11" ht="25" customHeight="1" x14ac:dyDescent="0.35">
      <c r="A1340" s="377" t="s">
        <v>22</v>
      </c>
      <c r="B1340" s="296" t="s">
        <v>2409</v>
      </c>
      <c r="C1340" s="378" t="s">
        <v>2411</v>
      </c>
      <c r="D1340" s="275"/>
      <c r="E1340" s="296" t="s">
        <v>2257</v>
      </c>
      <c r="F1340" s="312" t="str">
        <f>IF(E1340="","",VLOOKUP(E1340,'2 Pdc unico solo segmento A'!F$3:H$723,3,FALSE))</f>
        <v xml:space="preserve">Svalutazioni immobilizzazioni materiali </v>
      </c>
      <c r="G1340" s="368"/>
      <c r="H1340" s="412"/>
      <c r="I1340" s="368"/>
      <c r="J1340" s="275"/>
      <c r="K1340" s="248"/>
    </row>
    <row r="1341" spans="1:11" ht="25" customHeight="1" x14ac:dyDescent="0.35">
      <c r="A1341" s="372" t="s">
        <v>13</v>
      </c>
      <c r="B1341" s="370" t="s">
        <v>2412</v>
      </c>
      <c r="C1341" s="371" t="s">
        <v>2413</v>
      </c>
      <c r="D1341" s="275"/>
      <c r="E1341" s="370"/>
      <c r="F1341" s="372" t="str">
        <f>IF(E1341="","",VLOOKUP(E1341,'2 Pdc unico solo segmento A'!F$3:H$723,3,FALSE))</f>
        <v/>
      </c>
      <c r="G1341" s="368"/>
      <c r="H1341" s="409"/>
      <c r="I1341" s="368"/>
      <c r="J1341" s="275"/>
      <c r="K1341" s="248"/>
    </row>
    <row r="1342" spans="1:11" ht="25" customHeight="1" x14ac:dyDescent="0.35">
      <c r="A1342" s="373" t="s">
        <v>16</v>
      </c>
      <c r="B1342" s="294" t="s">
        <v>2414</v>
      </c>
      <c r="C1342" s="309" t="s">
        <v>2415</v>
      </c>
      <c r="D1342" s="275"/>
      <c r="E1342" s="294"/>
      <c r="F1342" s="374" t="str">
        <f>IF(E1342="","",VLOOKUP(E1342,'2 Pdc unico solo segmento A'!F$3:H$723,3,FALSE))</f>
        <v/>
      </c>
      <c r="G1342" s="368"/>
      <c r="H1342" s="410"/>
      <c r="I1342" s="368"/>
      <c r="J1342" s="275"/>
      <c r="K1342" s="248"/>
    </row>
    <row r="1343" spans="1:11" ht="25" customHeight="1" x14ac:dyDescent="0.35">
      <c r="A1343" s="375" t="s">
        <v>19</v>
      </c>
      <c r="B1343" s="295" t="s">
        <v>2416</v>
      </c>
      <c r="C1343" s="310" t="s">
        <v>2417</v>
      </c>
      <c r="D1343" s="275"/>
      <c r="E1343" s="295"/>
      <c r="F1343" s="376" t="str">
        <f>IF(E1343="","",VLOOKUP(E1343,'2 Pdc unico solo segmento A'!F$3:H$723,3,FALSE))</f>
        <v/>
      </c>
      <c r="G1343" s="368"/>
      <c r="H1343" s="411"/>
      <c r="I1343" s="368"/>
      <c r="J1343" s="275"/>
      <c r="K1343" s="248"/>
    </row>
    <row r="1344" spans="1:11" ht="25" customHeight="1" x14ac:dyDescent="0.35">
      <c r="A1344" s="377" t="s">
        <v>22</v>
      </c>
      <c r="B1344" s="296" t="s">
        <v>2418</v>
      </c>
      <c r="C1344" s="378" t="s">
        <v>2419</v>
      </c>
      <c r="D1344" s="275"/>
      <c r="E1344" s="296" t="s">
        <v>2420</v>
      </c>
      <c r="F1344" s="312" t="str">
        <f>IF(E1344="","",VLOOKUP(E1344,'2 Pdc unico solo segmento A'!F$3:H$723,3,FALSE))</f>
        <v xml:space="preserve">Svalutazioni immobilizzazioni immateriali </v>
      </c>
      <c r="G1344" s="368"/>
      <c r="H1344" s="412"/>
      <c r="I1344" s="368"/>
      <c r="J1344" s="275"/>
      <c r="K1344" s="248"/>
    </row>
    <row r="1345" spans="1:11" ht="25" customHeight="1" x14ac:dyDescent="0.35">
      <c r="A1345" s="377" t="s">
        <v>22</v>
      </c>
      <c r="B1345" s="296" t="s">
        <v>2421</v>
      </c>
      <c r="C1345" s="378" t="s">
        <v>2422</v>
      </c>
      <c r="D1345" s="275"/>
      <c r="E1345" s="296" t="s">
        <v>2420</v>
      </c>
      <c r="F1345" s="312" t="str">
        <f>IF(E1345="","",VLOOKUP(E1345,'2 Pdc unico solo segmento A'!F$3:H$723,3,FALSE))</f>
        <v xml:space="preserve">Svalutazioni immobilizzazioni immateriali </v>
      </c>
      <c r="G1345" s="368"/>
      <c r="H1345" s="412"/>
      <c r="I1345" s="368"/>
      <c r="J1345" s="275"/>
      <c r="K1345" s="248"/>
    </row>
    <row r="1346" spans="1:11" ht="25" customHeight="1" x14ac:dyDescent="0.35">
      <c r="A1346" s="373" t="s">
        <v>16</v>
      </c>
      <c r="B1346" s="294" t="s">
        <v>2423</v>
      </c>
      <c r="C1346" s="309" t="s">
        <v>2424</v>
      </c>
      <c r="D1346" s="275"/>
      <c r="E1346" s="294"/>
      <c r="F1346" s="374" t="str">
        <f>IF(E1346="","",VLOOKUP(E1346,'2 Pdc unico solo segmento A'!F$3:H$723,3,FALSE))</f>
        <v/>
      </c>
      <c r="G1346" s="368"/>
      <c r="H1346" s="410"/>
      <c r="I1346" s="368"/>
      <c r="J1346" s="275"/>
      <c r="K1346" s="248"/>
    </row>
    <row r="1347" spans="1:11" ht="25" customHeight="1" x14ac:dyDescent="0.35">
      <c r="A1347" s="375" t="s">
        <v>19</v>
      </c>
      <c r="B1347" s="295" t="s">
        <v>2425</v>
      </c>
      <c r="C1347" s="310" t="s">
        <v>2426</v>
      </c>
      <c r="D1347" s="275"/>
      <c r="E1347" s="295"/>
      <c r="F1347" s="376" t="str">
        <f>IF(E1347="","",VLOOKUP(E1347,'2 Pdc unico solo segmento A'!F$3:H$723,3,FALSE))</f>
        <v/>
      </c>
      <c r="G1347" s="368"/>
      <c r="H1347" s="411"/>
      <c r="I1347" s="368"/>
      <c r="J1347" s="275"/>
      <c r="K1347" s="248"/>
    </row>
    <row r="1348" spans="1:11" ht="25" customHeight="1" x14ac:dyDescent="0.35">
      <c r="A1348" s="377" t="s">
        <v>22</v>
      </c>
      <c r="B1348" s="296" t="s">
        <v>2425</v>
      </c>
      <c r="C1348" s="378" t="s">
        <v>2427</v>
      </c>
      <c r="D1348" s="275"/>
      <c r="E1348" s="296" t="s">
        <v>2420</v>
      </c>
      <c r="F1348" s="312" t="str">
        <f>IF(E1348="","",VLOOKUP(E1348,'2 Pdc unico solo segmento A'!F$3:H$723,3,FALSE))</f>
        <v xml:space="preserve">Svalutazioni immobilizzazioni immateriali </v>
      </c>
      <c r="G1348" s="368"/>
      <c r="H1348" s="412"/>
      <c r="I1348" s="368"/>
      <c r="J1348" s="275"/>
      <c r="K1348" s="248"/>
    </row>
    <row r="1349" spans="1:11" ht="25" customHeight="1" x14ac:dyDescent="0.35">
      <c r="A1349" s="373" t="s">
        <v>16</v>
      </c>
      <c r="B1349" s="294" t="s">
        <v>2428</v>
      </c>
      <c r="C1349" s="309" t="s">
        <v>2429</v>
      </c>
      <c r="D1349" s="275"/>
      <c r="E1349" s="294"/>
      <c r="F1349" s="374" t="str">
        <f>IF(E1349="","",VLOOKUP(E1349,'2 Pdc unico solo segmento A'!F$3:H$723,3,FALSE))</f>
        <v/>
      </c>
      <c r="G1349" s="368"/>
      <c r="H1349" s="410"/>
      <c r="I1349" s="368"/>
      <c r="J1349" s="275"/>
      <c r="K1349" s="248"/>
    </row>
    <row r="1350" spans="1:11" ht="25" customHeight="1" x14ac:dyDescent="0.35">
      <c r="A1350" s="375" t="s">
        <v>19</v>
      </c>
      <c r="B1350" s="295" t="s">
        <v>2430</v>
      </c>
      <c r="C1350" s="310" t="s">
        <v>2431</v>
      </c>
      <c r="D1350" s="275"/>
      <c r="E1350" s="296"/>
      <c r="F1350" s="312" t="str">
        <f>IF(E1350="","",VLOOKUP(E1350,'2 Pdc unico solo segmento A'!F$3:H$723,3,FALSE))</f>
        <v/>
      </c>
      <c r="G1350" s="368"/>
      <c r="H1350" s="411"/>
      <c r="I1350" s="368"/>
      <c r="J1350" s="275"/>
      <c r="K1350" s="248"/>
    </row>
    <row r="1351" spans="1:11" ht="25" customHeight="1" x14ac:dyDescent="0.35">
      <c r="A1351" s="377" t="s">
        <v>22</v>
      </c>
      <c r="B1351" s="296" t="s">
        <v>2430</v>
      </c>
      <c r="C1351" s="378" t="s">
        <v>2432</v>
      </c>
      <c r="D1351" s="275"/>
      <c r="E1351" s="296" t="s">
        <v>2420</v>
      </c>
      <c r="F1351" s="312" t="str">
        <f>IF(E1351="","",VLOOKUP(E1351,'2 Pdc unico solo segmento A'!F$3:H$723,3,FALSE))</f>
        <v xml:space="preserve">Svalutazioni immobilizzazioni immateriali </v>
      </c>
      <c r="G1351" s="368"/>
      <c r="H1351" s="412"/>
      <c r="I1351" s="368"/>
      <c r="J1351" s="275"/>
      <c r="K1351" s="248"/>
    </row>
    <row r="1352" spans="1:11" ht="25" customHeight="1" x14ac:dyDescent="0.35">
      <c r="A1352" s="373" t="s">
        <v>16</v>
      </c>
      <c r="B1352" s="294" t="s">
        <v>2433</v>
      </c>
      <c r="C1352" s="309" t="s">
        <v>2434</v>
      </c>
      <c r="D1352" s="275"/>
      <c r="E1352" s="294"/>
      <c r="F1352" s="374" t="str">
        <f>IF(E1352="","",VLOOKUP(E1352,'2 Pdc unico solo segmento A'!F$3:H$723,3,FALSE))</f>
        <v/>
      </c>
      <c r="G1352" s="368"/>
      <c r="H1352" s="410"/>
      <c r="I1352" s="368"/>
      <c r="J1352" s="275"/>
      <c r="K1352" s="248"/>
    </row>
    <row r="1353" spans="1:11" ht="25" customHeight="1" x14ac:dyDescent="0.35">
      <c r="A1353" s="375" t="s">
        <v>19</v>
      </c>
      <c r="B1353" s="295" t="s">
        <v>2433</v>
      </c>
      <c r="C1353" s="310" t="s">
        <v>2435</v>
      </c>
      <c r="D1353" s="275"/>
      <c r="E1353" s="295"/>
      <c r="F1353" s="376" t="str">
        <f>IF(E1353="","",VLOOKUP(E1353,'2 Pdc unico solo segmento A'!F$3:H$723,3,FALSE))</f>
        <v/>
      </c>
      <c r="G1353" s="368"/>
      <c r="H1353" s="411"/>
      <c r="I1353" s="368"/>
      <c r="J1353" s="275"/>
      <c r="K1353" s="248"/>
    </row>
    <row r="1354" spans="1:11" ht="25" customHeight="1" x14ac:dyDescent="0.35">
      <c r="A1354" s="377" t="s">
        <v>22</v>
      </c>
      <c r="B1354" s="296" t="s">
        <v>2433</v>
      </c>
      <c r="C1354" s="378" t="s">
        <v>2436</v>
      </c>
      <c r="D1354" s="275"/>
      <c r="E1354" s="296" t="s">
        <v>2420</v>
      </c>
      <c r="F1354" s="312" t="str">
        <f>IF(E1354="","",VLOOKUP(E1354,'2 Pdc unico solo segmento A'!F$3:H$723,3,FALSE))</f>
        <v xml:space="preserve">Svalutazioni immobilizzazioni immateriali </v>
      </c>
      <c r="G1354" s="368"/>
      <c r="H1354" s="412"/>
      <c r="I1354" s="368"/>
      <c r="J1354" s="275"/>
      <c r="K1354" s="248"/>
    </row>
    <row r="1355" spans="1:11" ht="25" customHeight="1" x14ac:dyDescent="0.35">
      <c r="A1355" s="372" t="s">
        <v>13</v>
      </c>
      <c r="B1355" s="370" t="s">
        <v>2437</v>
      </c>
      <c r="C1355" s="371" t="s">
        <v>2438</v>
      </c>
      <c r="D1355" s="275"/>
      <c r="E1355" s="370"/>
      <c r="F1355" s="372" t="str">
        <f>IF(E1355="","",VLOOKUP(E1355,'2 Pdc unico solo segmento A'!F$3:H$723,3,FALSE))</f>
        <v/>
      </c>
      <c r="G1355" s="368"/>
      <c r="H1355" s="409"/>
      <c r="I1355" s="368"/>
      <c r="J1355" s="275"/>
      <c r="K1355" s="248"/>
    </row>
    <row r="1356" spans="1:11" ht="25" customHeight="1" x14ac:dyDescent="0.35">
      <c r="A1356" s="373" t="s">
        <v>16</v>
      </c>
      <c r="B1356" s="294" t="s">
        <v>2437</v>
      </c>
      <c r="C1356" s="309" t="s">
        <v>2439</v>
      </c>
      <c r="D1356" s="275"/>
      <c r="E1356" s="294"/>
      <c r="F1356" s="374" t="str">
        <f>IF(E1356="","",VLOOKUP(E1356,'2 Pdc unico solo segmento A'!F$3:H$723,3,FALSE))</f>
        <v/>
      </c>
      <c r="G1356" s="368"/>
      <c r="H1356" s="410"/>
      <c r="I1356" s="368"/>
      <c r="J1356" s="275"/>
      <c r="K1356" s="248"/>
    </row>
    <row r="1357" spans="1:11" ht="25" customHeight="1" x14ac:dyDescent="0.35">
      <c r="A1357" s="375" t="s">
        <v>19</v>
      </c>
      <c r="B1357" s="295" t="s">
        <v>2437</v>
      </c>
      <c r="C1357" s="310" t="s">
        <v>2440</v>
      </c>
      <c r="D1357" s="275"/>
      <c r="E1357" s="295"/>
      <c r="F1357" s="376" t="str">
        <f>IF(E1357="","",VLOOKUP(E1357,'2 Pdc unico solo segmento A'!F$3:H$723,3,FALSE))</f>
        <v/>
      </c>
      <c r="G1357" s="368"/>
      <c r="H1357" s="411"/>
      <c r="I1357" s="368"/>
      <c r="J1357" s="275"/>
      <c r="K1357" s="248"/>
    </row>
    <row r="1358" spans="1:11" ht="25" customHeight="1" x14ac:dyDescent="0.35">
      <c r="A1358" s="377" t="s">
        <v>22</v>
      </c>
      <c r="B1358" s="296" t="s">
        <v>2437</v>
      </c>
      <c r="C1358" s="378" t="s">
        <v>2441</v>
      </c>
      <c r="D1358" s="275"/>
      <c r="E1358" s="296" t="s">
        <v>2442</v>
      </c>
      <c r="F1358" s="312" t="str">
        <f>IF(E1358="","",VLOOKUP(E1358,'2 Pdc unico solo segmento A'!F$3:H$723,3,FALSE))</f>
        <v>Altre rettifiche negative di attività</v>
      </c>
      <c r="G1358" s="368"/>
      <c r="H1358" s="412"/>
      <c r="I1358" s="368"/>
      <c r="J1358" s="275"/>
      <c r="K1358" s="248"/>
    </row>
    <row r="1359" spans="1:11" ht="25" customHeight="1" x14ac:dyDescent="0.35">
      <c r="A1359" s="365" t="s">
        <v>10</v>
      </c>
      <c r="B1359" s="366" t="s">
        <v>2443</v>
      </c>
      <c r="C1359" s="367" t="s">
        <v>2444</v>
      </c>
      <c r="D1359" s="275"/>
      <c r="E1359" s="366"/>
      <c r="F1359" s="365" t="str">
        <f>IF(E1359="","",VLOOKUP(E1359,'2 Pdc unico solo segmento A'!F$3:H$723,3,FALSE))</f>
        <v/>
      </c>
      <c r="G1359" s="368"/>
      <c r="H1359" s="413"/>
      <c r="I1359" s="368"/>
      <c r="J1359" s="275"/>
      <c r="K1359" s="248"/>
    </row>
    <row r="1360" spans="1:11" ht="25" customHeight="1" x14ac:dyDescent="0.35">
      <c r="A1360" s="372" t="s">
        <v>13</v>
      </c>
      <c r="B1360" s="370" t="s">
        <v>773</v>
      </c>
      <c r="C1360" s="371" t="s">
        <v>2445</v>
      </c>
      <c r="D1360" s="275"/>
      <c r="E1360" s="370"/>
      <c r="F1360" s="372" t="str">
        <f>IF(E1360="","",VLOOKUP(E1360,'2 Pdc unico solo segmento A'!F$3:H$723,3,FALSE))</f>
        <v/>
      </c>
      <c r="G1360" s="368"/>
      <c r="H1360" s="409"/>
      <c r="I1360" s="368"/>
      <c r="J1360" s="275"/>
      <c r="K1360" s="248"/>
    </row>
    <row r="1361" spans="1:11" ht="25" customHeight="1" x14ac:dyDescent="0.35">
      <c r="A1361" s="373" t="s">
        <v>16</v>
      </c>
      <c r="B1361" s="294" t="s">
        <v>2446</v>
      </c>
      <c r="C1361" s="309" t="s">
        <v>2447</v>
      </c>
      <c r="D1361" s="275"/>
      <c r="E1361" s="294"/>
      <c r="F1361" s="374" t="str">
        <f>IF(E1361="","",VLOOKUP(E1361,'2 Pdc unico solo segmento A'!F$3:H$723,3,FALSE))</f>
        <v/>
      </c>
      <c r="G1361" s="368"/>
      <c r="H1361" s="410"/>
      <c r="I1361" s="368"/>
      <c r="J1361" s="275"/>
      <c r="K1361" s="248"/>
    </row>
    <row r="1362" spans="1:11" ht="25" customHeight="1" x14ac:dyDescent="0.35">
      <c r="A1362" s="375" t="s">
        <v>19</v>
      </c>
      <c r="B1362" s="295" t="s">
        <v>2448</v>
      </c>
      <c r="C1362" s="310" t="s">
        <v>2449</v>
      </c>
      <c r="D1362" s="275"/>
      <c r="E1362" s="295"/>
      <c r="F1362" s="376" t="str">
        <f>IF(E1362="","",VLOOKUP(E1362,'2 Pdc unico solo segmento A'!F$3:H$723,3,FALSE))</f>
        <v/>
      </c>
      <c r="G1362" s="368"/>
      <c r="H1362" s="411"/>
      <c r="I1362" s="368"/>
      <c r="J1362" s="275"/>
      <c r="K1362" s="248"/>
    </row>
    <row r="1363" spans="1:11" ht="25" customHeight="1" x14ac:dyDescent="0.35">
      <c r="A1363" s="377" t="s">
        <v>22</v>
      </c>
      <c r="B1363" s="296" t="s">
        <v>2450</v>
      </c>
      <c r="C1363" s="378" t="s">
        <v>2451</v>
      </c>
      <c r="D1363" s="275"/>
      <c r="E1363" s="296" t="s">
        <v>2452</v>
      </c>
      <c r="F1363" s="312" t="str">
        <f>IF(E1363="","",VLOOKUP(E1363,'2 Pdc unico solo segmento A'!F$3:H$723,3,FALSE))</f>
        <v>Trasferimenti passivi in conto esercizio</v>
      </c>
      <c r="G1363" s="368"/>
      <c r="H1363" s="412"/>
      <c r="I1363" s="368"/>
      <c r="J1363" s="275"/>
      <c r="K1363" s="248"/>
    </row>
    <row r="1364" spans="1:11" ht="25" customHeight="1" x14ac:dyDescent="0.35">
      <c r="A1364" s="377" t="s">
        <v>22</v>
      </c>
      <c r="B1364" s="296" t="s">
        <v>2453</v>
      </c>
      <c r="C1364" s="378" t="s">
        <v>2454</v>
      </c>
      <c r="D1364" s="275"/>
      <c r="E1364" s="296" t="s">
        <v>2452</v>
      </c>
      <c r="F1364" s="312" t="str">
        <f>IF(E1364="","",VLOOKUP(E1364,'2 Pdc unico solo segmento A'!F$3:H$723,3,FALSE))</f>
        <v>Trasferimenti passivi in conto esercizio</v>
      </c>
      <c r="G1364" s="368"/>
      <c r="H1364" s="412"/>
      <c r="I1364" s="368"/>
      <c r="J1364" s="275"/>
      <c r="K1364" s="248"/>
    </row>
    <row r="1365" spans="1:11" ht="25" customHeight="1" x14ac:dyDescent="0.35">
      <c r="A1365" s="377" t="s">
        <v>22</v>
      </c>
      <c r="B1365" s="296" t="s">
        <v>2455</v>
      </c>
      <c r="C1365" s="378" t="s">
        <v>2456</v>
      </c>
      <c r="D1365" s="275"/>
      <c r="E1365" s="296" t="s">
        <v>2452</v>
      </c>
      <c r="F1365" s="312" t="str">
        <f>IF(E1365="","",VLOOKUP(E1365,'2 Pdc unico solo segmento A'!F$3:H$723,3,FALSE))</f>
        <v>Trasferimenti passivi in conto esercizio</v>
      </c>
      <c r="G1365" s="368"/>
      <c r="H1365" s="412"/>
      <c r="I1365" s="368"/>
      <c r="J1365" s="275"/>
      <c r="K1365" s="248"/>
    </row>
    <row r="1366" spans="1:11" ht="25" customHeight="1" x14ac:dyDescent="0.35">
      <c r="A1366" s="377" t="s">
        <v>22</v>
      </c>
      <c r="B1366" s="296" t="s">
        <v>2457</v>
      </c>
      <c r="C1366" s="378" t="s">
        <v>2458</v>
      </c>
      <c r="D1366" s="275"/>
      <c r="E1366" s="296" t="s">
        <v>2452</v>
      </c>
      <c r="F1366" s="312" t="str">
        <f>IF(E1366="","",VLOOKUP(E1366,'2 Pdc unico solo segmento A'!F$3:H$723,3,FALSE))</f>
        <v>Trasferimenti passivi in conto esercizio</v>
      </c>
      <c r="G1366" s="368"/>
      <c r="H1366" s="412"/>
      <c r="I1366" s="368"/>
      <c r="J1366" s="275"/>
      <c r="K1366" s="248"/>
    </row>
    <row r="1367" spans="1:11" ht="25" customHeight="1" x14ac:dyDescent="0.35">
      <c r="A1367" s="377" t="s">
        <v>22</v>
      </c>
      <c r="B1367" s="296" t="s">
        <v>2459</v>
      </c>
      <c r="C1367" s="378" t="s">
        <v>2460</v>
      </c>
      <c r="D1367" s="275"/>
      <c r="E1367" s="296" t="s">
        <v>2452</v>
      </c>
      <c r="F1367" s="312" t="str">
        <f>IF(E1367="","",VLOOKUP(E1367,'2 Pdc unico solo segmento A'!F$3:H$723,3,FALSE))</f>
        <v>Trasferimenti passivi in conto esercizio</v>
      </c>
      <c r="G1367" s="368"/>
      <c r="H1367" s="412"/>
      <c r="I1367" s="368"/>
      <c r="J1367" s="275"/>
      <c r="K1367" s="248"/>
    </row>
    <row r="1368" spans="1:11" ht="25" customHeight="1" x14ac:dyDescent="0.35">
      <c r="A1368" s="377" t="s">
        <v>22</v>
      </c>
      <c r="B1368" s="296" t="s">
        <v>2461</v>
      </c>
      <c r="C1368" s="378" t="s">
        <v>2462</v>
      </c>
      <c r="D1368" s="275"/>
      <c r="E1368" s="296" t="s">
        <v>2452</v>
      </c>
      <c r="F1368" s="312" t="str">
        <f>IF(E1368="","",VLOOKUP(E1368,'2 Pdc unico solo segmento A'!F$3:H$723,3,FALSE))</f>
        <v>Trasferimenti passivi in conto esercizio</v>
      </c>
      <c r="G1368" s="368"/>
      <c r="H1368" s="412"/>
      <c r="I1368" s="368"/>
      <c r="J1368" s="275"/>
      <c r="K1368" s="248"/>
    </row>
    <row r="1369" spans="1:11" ht="25" customHeight="1" x14ac:dyDescent="0.35">
      <c r="A1369" s="377" t="s">
        <v>22</v>
      </c>
      <c r="B1369" s="296" t="s">
        <v>2463</v>
      </c>
      <c r="C1369" s="378" t="s">
        <v>2464</v>
      </c>
      <c r="D1369" s="275"/>
      <c r="E1369" s="296" t="s">
        <v>2452</v>
      </c>
      <c r="F1369" s="312" t="str">
        <f>IF(E1369="","",VLOOKUP(E1369,'2 Pdc unico solo segmento A'!F$3:H$723,3,FALSE))</f>
        <v>Trasferimenti passivi in conto esercizio</v>
      </c>
      <c r="G1369" s="368"/>
      <c r="H1369" s="412"/>
      <c r="I1369" s="368"/>
      <c r="J1369" s="275"/>
      <c r="K1369" s="248"/>
    </row>
    <row r="1370" spans="1:11" ht="25" customHeight="1" x14ac:dyDescent="0.35">
      <c r="A1370" s="377" t="s">
        <v>22</v>
      </c>
      <c r="B1370" s="296" t="s">
        <v>2465</v>
      </c>
      <c r="C1370" s="378" t="s">
        <v>2466</v>
      </c>
      <c r="D1370" s="275"/>
      <c r="E1370" s="296" t="s">
        <v>2452</v>
      </c>
      <c r="F1370" s="312" t="str">
        <f>IF(E1370="","",VLOOKUP(E1370,'2 Pdc unico solo segmento A'!F$3:H$723,3,FALSE))</f>
        <v>Trasferimenti passivi in conto esercizio</v>
      </c>
      <c r="G1370" s="368"/>
      <c r="H1370" s="412"/>
      <c r="I1370" s="368"/>
      <c r="J1370" s="275"/>
      <c r="K1370" s="248"/>
    </row>
    <row r="1371" spans="1:11" ht="25" customHeight="1" x14ac:dyDescent="0.35">
      <c r="A1371" s="377" t="s">
        <v>22</v>
      </c>
      <c r="B1371" s="296" t="s">
        <v>2467</v>
      </c>
      <c r="C1371" s="378" t="s">
        <v>2468</v>
      </c>
      <c r="D1371" s="275"/>
      <c r="E1371" s="296" t="s">
        <v>2452</v>
      </c>
      <c r="F1371" s="312" t="str">
        <f>IF(E1371="","",VLOOKUP(E1371,'2 Pdc unico solo segmento A'!F$3:H$723,3,FALSE))</f>
        <v>Trasferimenti passivi in conto esercizio</v>
      </c>
      <c r="G1371" s="368"/>
      <c r="H1371" s="412"/>
      <c r="I1371" s="368"/>
      <c r="J1371" s="275"/>
      <c r="K1371" s="248"/>
    </row>
    <row r="1372" spans="1:11" ht="25" customHeight="1" x14ac:dyDescent="0.35">
      <c r="A1372" s="377" t="s">
        <v>22</v>
      </c>
      <c r="B1372" s="296" t="s">
        <v>2469</v>
      </c>
      <c r="C1372" s="378" t="s">
        <v>2470</v>
      </c>
      <c r="D1372" s="275"/>
      <c r="E1372" s="296" t="s">
        <v>2452</v>
      </c>
      <c r="F1372" s="312" t="str">
        <f>IF(E1372="","",VLOOKUP(E1372,'2 Pdc unico solo segmento A'!F$3:H$723,3,FALSE))</f>
        <v>Trasferimenti passivi in conto esercizio</v>
      </c>
      <c r="G1372" s="368"/>
      <c r="H1372" s="412"/>
      <c r="I1372" s="368"/>
      <c r="J1372" s="275"/>
      <c r="K1372" s="248"/>
    </row>
    <row r="1373" spans="1:11" ht="25" customHeight="1" x14ac:dyDescent="0.35">
      <c r="A1373" s="377" t="s">
        <v>22</v>
      </c>
      <c r="B1373" s="296" t="s">
        <v>2471</v>
      </c>
      <c r="C1373" s="378" t="s">
        <v>2472</v>
      </c>
      <c r="D1373" s="275"/>
      <c r="E1373" s="296" t="s">
        <v>2452</v>
      </c>
      <c r="F1373" s="312" t="str">
        <f>IF(E1373="","",VLOOKUP(E1373,'2 Pdc unico solo segmento A'!F$3:H$723,3,FALSE))</f>
        <v>Trasferimenti passivi in conto esercizio</v>
      </c>
      <c r="G1373" s="368"/>
      <c r="H1373" s="412"/>
      <c r="I1373" s="368"/>
      <c r="J1373" s="275"/>
      <c r="K1373" s="248"/>
    </row>
    <row r="1374" spans="1:11" ht="25" customHeight="1" x14ac:dyDescent="0.35">
      <c r="A1374" s="377" t="s">
        <v>22</v>
      </c>
      <c r="B1374" s="296" t="s">
        <v>2473</v>
      </c>
      <c r="C1374" s="378" t="s">
        <v>2474</v>
      </c>
      <c r="D1374" s="275"/>
      <c r="E1374" s="296" t="s">
        <v>2452</v>
      </c>
      <c r="F1374" s="312" t="str">
        <f>IF(E1374="","",VLOOKUP(E1374,'2 Pdc unico solo segmento A'!F$3:H$723,3,FALSE))</f>
        <v>Trasferimenti passivi in conto esercizio</v>
      </c>
      <c r="G1374" s="368"/>
      <c r="H1374" s="412"/>
      <c r="I1374" s="368"/>
      <c r="J1374" s="275"/>
      <c r="K1374" s="248"/>
    </row>
    <row r="1375" spans="1:11" ht="25" customHeight="1" x14ac:dyDescent="0.35">
      <c r="A1375" s="377" t="s">
        <v>22</v>
      </c>
      <c r="B1375" s="296" t="s">
        <v>2475</v>
      </c>
      <c r="C1375" s="378" t="s">
        <v>2476</v>
      </c>
      <c r="D1375" s="275"/>
      <c r="E1375" s="296" t="s">
        <v>2452</v>
      </c>
      <c r="F1375" s="312" t="str">
        <f>IF(E1375="","",VLOOKUP(E1375,'2 Pdc unico solo segmento A'!F$3:H$723,3,FALSE))</f>
        <v>Trasferimenti passivi in conto esercizio</v>
      </c>
      <c r="G1375" s="368"/>
      <c r="H1375" s="412"/>
      <c r="I1375" s="368"/>
      <c r="J1375" s="275"/>
      <c r="K1375" s="248"/>
    </row>
    <row r="1376" spans="1:11" ht="25" customHeight="1" x14ac:dyDescent="0.35">
      <c r="A1376" s="377" t="s">
        <v>22</v>
      </c>
      <c r="B1376" s="296" t="s">
        <v>2477</v>
      </c>
      <c r="C1376" s="378" t="s">
        <v>2478</v>
      </c>
      <c r="D1376" s="275"/>
      <c r="E1376" s="296" t="s">
        <v>2452</v>
      </c>
      <c r="F1376" s="312" t="str">
        <f>IF(E1376="","",VLOOKUP(E1376,'2 Pdc unico solo segmento A'!F$3:H$723,3,FALSE))</f>
        <v>Trasferimenti passivi in conto esercizio</v>
      </c>
      <c r="G1376" s="368"/>
      <c r="H1376" s="412"/>
      <c r="I1376" s="368"/>
      <c r="J1376" s="275"/>
      <c r="K1376" s="248"/>
    </row>
    <row r="1377" spans="1:11" ht="25" customHeight="1" x14ac:dyDescent="0.35">
      <c r="A1377" s="377" t="s">
        <v>22</v>
      </c>
      <c r="B1377" s="296" t="s">
        <v>2479</v>
      </c>
      <c r="C1377" s="378" t="s">
        <v>2480</v>
      </c>
      <c r="D1377" s="275"/>
      <c r="E1377" s="296" t="s">
        <v>2452</v>
      </c>
      <c r="F1377" s="312" t="str">
        <f>IF(E1377="","",VLOOKUP(E1377,'2 Pdc unico solo segmento A'!F$3:H$723,3,FALSE))</f>
        <v>Trasferimenti passivi in conto esercizio</v>
      </c>
      <c r="G1377" s="368"/>
      <c r="H1377" s="412"/>
      <c r="I1377" s="368"/>
      <c r="J1377" s="275"/>
      <c r="K1377" s="248"/>
    </row>
    <row r="1378" spans="1:11" ht="25" customHeight="1" x14ac:dyDescent="0.35">
      <c r="A1378" s="375" t="s">
        <v>19</v>
      </c>
      <c r="B1378" s="295" t="s">
        <v>2481</v>
      </c>
      <c r="C1378" s="310" t="s">
        <v>2482</v>
      </c>
      <c r="D1378" s="275"/>
      <c r="E1378" s="296"/>
      <c r="F1378" s="312" t="str">
        <f>IF(E1378="","",VLOOKUP(E1378,'2 Pdc unico solo segmento A'!F$3:H$723,3,FALSE))</f>
        <v/>
      </c>
      <c r="G1378" s="368"/>
      <c r="H1378" s="411"/>
      <c r="I1378" s="368"/>
      <c r="J1378" s="275"/>
      <c r="K1378" s="248"/>
    </row>
    <row r="1379" spans="1:11" ht="25" customHeight="1" x14ac:dyDescent="0.35">
      <c r="A1379" s="377" t="s">
        <v>22</v>
      </c>
      <c r="B1379" s="296" t="s">
        <v>2483</v>
      </c>
      <c r="C1379" s="378" t="s">
        <v>2484</v>
      </c>
      <c r="D1379" s="275"/>
      <c r="E1379" s="296" t="s">
        <v>2452</v>
      </c>
      <c r="F1379" s="312" t="str">
        <f>IF(E1379="","",VLOOKUP(E1379,'2 Pdc unico solo segmento A'!F$3:H$723,3,FALSE))</f>
        <v>Trasferimenti passivi in conto esercizio</v>
      </c>
      <c r="G1379" s="368"/>
      <c r="H1379" s="412"/>
      <c r="I1379" s="368"/>
      <c r="J1379" s="275"/>
      <c r="K1379" s="248"/>
    </row>
    <row r="1380" spans="1:11" ht="25" customHeight="1" x14ac:dyDescent="0.35">
      <c r="A1380" s="377" t="s">
        <v>22</v>
      </c>
      <c r="B1380" s="296" t="s">
        <v>2485</v>
      </c>
      <c r="C1380" s="378" t="s">
        <v>2486</v>
      </c>
      <c r="D1380" s="275"/>
      <c r="E1380" s="296" t="s">
        <v>2452</v>
      </c>
      <c r="F1380" s="312" t="str">
        <f>IF(E1380="","",VLOOKUP(E1380,'2 Pdc unico solo segmento A'!F$3:H$723,3,FALSE))</f>
        <v>Trasferimenti passivi in conto esercizio</v>
      </c>
      <c r="G1380" s="368"/>
      <c r="H1380" s="412"/>
      <c r="I1380" s="368"/>
      <c r="J1380" s="275"/>
      <c r="K1380" s="248"/>
    </row>
    <row r="1381" spans="1:11" ht="25" customHeight="1" x14ac:dyDescent="0.35">
      <c r="A1381" s="377" t="s">
        <v>22</v>
      </c>
      <c r="B1381" s="296" t="s">
        <v>2487</v>
      </c>
      <c r="C1381" s="378" t="s">
        <v>2488</v>
      </c>
      <c r="D1381" s="275"/>
      <c r="E1381" s="296" t="s">
        <v>2452</v>
      </c>
      <c r="F1381" s="312" t="str">
        <f>IF(E1381="","",VLOOKUP(E1381,'2 Pdc unico solo segmento A'!F$3:H$723,3,FALSE))</f>
        <v>Trasferimenti passivi in conto esercizio</v>
      </c>
      <c r="G1381" s="368"/>
      <c r="H1381" s="412"/>
      <c r="I1381" s="368"/>
      <c r="J1381" s="275"/>
      <c r="K1381" s="248"/>
    </row>
    <row r="1382" spans="1:11" ht="25" customHeight="1" x14ac:dyDescent="0.35">
      <c r="A1382" s="377" t="s">
        <v>22</v>
      </c>
      <c r="B1382" s="296" t="s">
        <v>2489</v>
      </c>
      <c r="C1382" s="378" t="s">
        <v>2490</v>
      </c>
      <c r="D1382" s="275"/>
      <c r="E1382" s="296" t="s">
        <v>2452</v>
      </c>
      <c r="F1382" s="312" t="str">
        <f>IF(E1382="","",VLOOKUP(E1382,'2 Pdc unico solo segmento A'!F$3:H$723,3,FALSE))</f>
        <v>Trasferimenti passivi in conto esercizio</v>
      </c>
      <c r="G1382" s="368"/>
      <c r="H1382" s="412"/>
      <c r="I1382" s="368"/>
      <c r="J1382" s="275"/>
      <c r="K1382" s="248"/>
    </row>
    <row r="1383" spans="1:11" ht="25" customHeight="1" x14ac:dyDescent="0.35">
      <c r="A1383" s="377" t="s">
        <v>22</v>
      </c>
      <c r="B1383" s="296" t="s">
        <v>2491</v>
      </c>
      <c r="C1383" s="378" t="s">
        <v>2492</v>
      </c>
      <c r="D1383" s="275"/>
      <c r="E1383" s="296" t="s">
        <v>2452</v>
      </c>
      <c r="F1383" s="312" t="str">
        <f>IF(E1383="","",VLOOKUP(E1383,'2 Pdc unico solo segmento A'!F$3:H$723,3,FALSE))</f>
        <v>Trasferimenti passivi in conto esercizio</v>
      </c>
      <c r="G1383" s="368"/>
      <c r="H1383" s="412"/>
      <c r="I1383" s="368"/>
      <c r="J1383" s="275"/>
      <c r="K1383" s="248"/>
    </row>
    <row r="1384" spans="1:11" ht="25" customHeight="1" x14ac:dyDescent="0.35">
      <c r="A1384" s="377" t="s">
        <v>22</v>
      </c>
      <c r="B1384" s="296" t="s">
        <v>2493</v>
      </c>
      <c r="C1384" s="378" t="s">
        <v>2494</v>
      </c>
      <c r="D1384" s="275"/>
      <c r="E1384" s="296" t="s">
        <v>2452</v>
      </c>
      <c r="F1384" s="312" t="str">
        <f>IF(E1384="","",VLOOKUP(E1384,'2 Pdc unico solo segmento A'!F$3:H$723,3,FALSE))</f>
        <v>Trasferimenti passivi in conto esercizio</v>
      </c>
      <c r="G1384" s="368"/>
      <c r="H1384" s="412"/>
      <c r="I1384" s="368"/>
      <c r="J1384" s="275"/>
      <c r="K1384" s="248"/>
    </row>
    <row r="1385" spans="1:11" ht="25" customHeight="1" x14ac:dyDescent="0.35">
      <c r="A1385" s="377" t="s">
        <v>22</v>
      </c>
      <c r="B1385" s="296" t="s">
        <v>2495</v>
      </c>
      <c r="C1385" s="378" t="s">
        <v>2496</v>
      </c>
      <c r="D1385" s="275"/>
      <c r="E1385" s="296" t="s">
        <v>2452</v>
      </c>
      <c r="F1385" s="312" t="str">
        <f>IF(E1385="","",VLOOKUP(E1385,'2 Pdc unico solo segmento A'!F$3:H$723,3,FALSE))</f>
        <v>Trasferimenti passivi in conto esercizio</v>
      </c>
      <c r="G1385" s="368"/>
      <c r="H1385" s="412"/>
      <c r="I1385" s="368"/>
      <c r="J1385" s="275"/>
      <c r="K1385" s="248"/>
    </row>
    <row r="1386" spans="1:11" ht="25" customHeight="1" x14ac:dyDescent="0.35">
      <c r="A1386" s="377" t="s">
        <v>22</v>
      </c>
      <c r="B1386" s="296" t="s">
        <v>2497</v>
      </c>
      <c r="C1386" s="378" t="s">
        <v>2498</v>
      </c>
      <c r="D1386" s="275"/>
      <c r="E1386" s="296" t="s">
        <v>2452</v>
      </c>
      <c r="F1386" s="312" t="str">
        <f>IF(E1386="","",VLOOKUP(E1386,'2 Pdc unico solo segmento A'!F$3:H$723,3,FALSE))</f>
        <v>Trasferimenti passivi in conto esercizio</v>
      </c>
      <c r="G1386" s="368"/>
      <c r="H1386" s="412"/>
      <c r="I1386" s="368"/>
      <c r="J1386" s="275"/>
      <c r="K1386" s="248"/>
    </row>
    <row r="1387" spans="1:11" ht="25" customHeight="1" x14ac:dyDescent="0.35">
      <c r="A1387" s="377" t="s">
        <v>22</v>
      </c>
      <c r="B1387" s="296" t="s">
        <v>2499</v>
      </c>
      <c r="C1387" s="378" t="s">
        <v>2500</v>
      </c>
      <c r="D1387" s="275"/>
      <c r="E1387" s="296" t="s">
        <v>2452</v>
      </c>
      <c r="F1387" s="312" t="str">
        <f>IF(E1387="","",VLOOKUP(E1387,'2 Pdc unico solo segmento A'!F$3:H$723,3,FALSE))</f>
        <v>Trasferimenti passivi in conto esercizio</v>
      </c>
      <c r="G1387" s="368"/>
      <c r="H1387" s="412"/>
      <c r="I1387" s="368"/>
      <c r="J1387" s="275"/>
      <c r="K1387" s="248"/>
    </row>
    <row r="1388" spans="1:11" ht="25" customHeight="1" x14ac:dyDescent="0.35">
      <c r="A1388" s="377" t="s">
        <v>22</v>
      </c>
      <c r="B1388" s="296" t="s">
        <v>2501</v>
      </c>
      <c r="C1388" s="378" t="s">
        <v>2502</v>
      </c>
      <c r="D1388" s="275"/>
      <c r="E1388" s="296" t="s">
        <v>2452</v>
      </c>
      <c r="F1388" s="312" t="str">
        <f>IF(E1388="","",VLOOKUP(E1388,'2 Pdc unico solo segmento A'!F$3:H$723,3,FALSE))</f>
        <v>Trasferimenti passivi in conto esercizio</v>
      </c>
      <c r="G1388" s="368"/>
      <c r="H1388" s="412"/>
      <c r="I1388" s="368"/>
      <c r="J1388" s="275"/>
      <c r="K1388" s="248"/>
    </row>
    <row r="1389" spans="1:11" ht="25" customHeight="1" x14ac:dyDescent="0.35">
      <c r="A1389" s="377" t="s">
        <v>22</v>
      </c>
      <c r="B1389" s="296" t="s">
        <v>2503</v>
      </c>
      <c r="C1389" s="378" t="s">
        <v>2504</v>
      </c>
      <c r="D1389" s="275"/>
      <c r="E1389" s="296" t="s">
        <v>2452</v>
      </c>
      <c r="F1389" s="312" t="str">
        <f>IF(E1389="","",VLOOKUP(E1389,'2 Pdc unico solo segmento A'!F$3:H$723,3,FALSE))</f>
        <v>Trasferimenti passivi in conto esercizio</v>
      </c>
      <c r="G1389" s="368"/>
      <c r="H1389" s="412"/>
      <c r="I1389" s="368"/>
      <c r="J1389" s="275"/>
      <c r="K1389" s="248"/>
    </row>
    <row r="1390" spans="1:11" ht="25" customHeight="1" x14ac:dyDescent="0.35">
      <c r="A1390" s="377" t="s">
        <v>22</v>
      </c>
      <c r="B1390" s="296" t="s">
        <v>2505</v>
      </c>
      <c r="C1390" s="378" t="s">
        <v>2506</v>
      </c>
      <c r="D1390" s="275"/>
      <c r="E1390" s="296" t="s">
        <v>2452</v>
      </c>
      <c r="F1390" s="312" t="str">
        <f>IF(E1390="","",VLOOKUP(E1390,'2 Pdc unico solo segmento A'!F$3:H$723,3,FALSE))</f>
        <v>Trasferimenti passivi in conto esercizio</v>
      </c>
      <c r="G1390" s="368"/>
      <c r="H1390" s="412"/>
      <c r="I1390" s="368"/>
      <c r="J1390" s="275"/>
      <c r="K1390" s="248"/>
    </row>
    <row r="1391" spans="1:11" ht="25" customHeight="1" x14ac:dyDescent="0.35">
      <c r="A1391" s="377" t="s">
        <v>22</v>
      </c>
      <c r="B1391" s="296" t="s">
        <v>2507</v>
      </c>
      <c r="C1391" s="378" t="s">
        <v>2508</v>
      </c>
      <c r="D1391" s="275"/>
      <c r="E1391" s="296" t="s">
        <v>2452</v>
      </c>
      <c r="F1391" s="312" t="str">
        <f>IF(E1391="","",VLOOKUP(E1391,'2 Pdc unico solo segmento A'!F$3:H$723,3,FALSE))</f>
        <v>Trasferimenti passivi in conto esercizio</v>
      </c>
      <c r="G1391" s="368"/>
      <c r="H1391" s="412"/>
      <c r="I1391" s="368"/>
      <c r="J1391" s="275"/>
      <c r="K1391" s="248"/>
    </row>
    <row r="1392" spans="1:11" ht="25" customHeight="1" x14ac:dyDescent="0.35">
      <c r="A1392" s="377" t="s">
        <v>22</v>
      </c>
      <c r="B1392" s="296" t="s">
        <v>2509</v>
      </c>
      <c r="C1392" s="378" t="s">
        <v>2510</v>
      </c>
      <c r="D1392" s="275"/>
      <c r="E1392" s="296" t="s">
        <v>2452</v>
      </c>
      <c r="F1392" s="312" t="str">
        <f>IF(E1392="","",VLOOKUP(E1392,'2 Pdc unico solo segmento A'!F$3:H$723,3,FALSE))</f>
        <v>Trasferimenti passivi in conto esercizio</v>
      </c>
      <c r="G1392" s="368"/>
      <c r="H1392" s="412"/>
      <c r="I1392" s="368"/>
      <c r="J1392" s="275"/>
      <c r="K1392" s="248"/>
    </row>
    <row r="1393" spans="1:11" ht="25" customHeight="1" x14ac:dyDescent="0.35">
      <c r="A1393" s="377" t="s">
        <v>22</v>
      </c>
      <c r="B1393" s="296" t="s">
        <v>2511</v>
      </c>
      <c r="C1393" s="378" t="s">
        <v>2512</v>
      </c>
      <c r="D1393" s="275"/>
      <c r="E1393" s="296" t="s">
        <v>2452</v>
      </c>
      <c r="F1393" s="312" t="str">
        <f>IF(E1393="","",VLOOKUP(E1393,'2 Pdc unico solo segmento A'!F$3:H$723,3,FALSE))</f>
        <v>Trasferimenti passivi in conto esercizio</v>
      </c>
      <c r="G1393" s="368"/>
      <c r="H1393" s="412"/>
      <c r="I1393" s="368"/>
      <c r="J1393" s="275"/>
      <c r="K1393" s="248"/>
    </row>
    <row r="1394" spans="1:11" ht="25" customHeight="1" x14ac:dyDescent="0.35">
      <c r="A1394" s="377" t="s">
        <v>22</v>
      </c>
      <c r="B1394" s="296" t="s">
        <v>2513</v>
      </c>
      <c r="C1394" s="378" t="s">
        <v>2514</v>
      </c>
      <c r="D1394" s="275"/>
      <c r="E1394" s="296" t="s">
        <v>2452</v>
      </c>
      <c r="F1394" s="312" t="str">
        <f>IF(E1394="","",VLOOKUP(E1394,'2 Pdc unico solo segmento A'!F$3:H$723,3,FALSE))</f>
        <v>Trasferimenti passivi in conto esercizio</v>
      </c>
      <c r="G1394" s="368"/>
      <c r="H1394" s="412"/>
      <c r="I1394" s="368"/>
      <c r="J1394" s="275"/>
      <c r="K1394" s="248"/>
    </row>
    <row r="1395" spans="1:11" ht="25" customHeight="1" x14ac:dyDescent="0.35">
      <c r="A1395" s="377" t="s">
        <v>22</v>
      </c>
      <c r="B1395" s="296" t="s">
        <v>2515</v>
      </c>
      <c r="C1395" s="378" t="s">
        <v>2516</v>
      </c>
      <c r="D1395" s="275"/>
      <c r="E1395" s="296" t="s">
        <v>2452</v>
      </c>
      <c r="F1395" s="312" t="str">
        <f>IF(E1395="","",VLOOKUP(E1395,'2 Pdc unico solo segmento A'!F$3:H$723,3,FALSE))</f>
        <v>Trasferimenti passivi in conto esercizio</v>
      </c>
      <c r="G1395" s="368"/>
      <c r="H1395" s="412"/>
      <c r="I1395" s="368"/>
      <c r="J1395" s="275"/>
      <c r="K1395" s="248"/>
    </row>
    <row r="1396" spans="1:11" ht="25" customHeight="1" x14ac:dyDescent="0.35">
      <c r="A1396" s="377" t="s">
        <v>22</v>
      </c>
      <c r="B1396" s="296" t="s">
        <v>2517</v>
      </c>
      <c r="C1396" s="378" t="s">
        <v>2518</v>
      </c>
      <c r="D1396" s="275"/>
      <c r="E1396" s="296" t="s">
        <v>2452</v>
      </c>
      <c r="F1396" s="312" t="str">
        <f>IF(E1396="","",VLOOKUP(E1396,'2 Pdc unico solo segmento A'!F$3:H$723,3,FALSE))</f>
        <v>Trasferimenti passivi in conto esercizio</v>
      </c>
      <c r="G1396" s="368"/>
      <c r="H1396" s="412"/>
      <c r="I1396" s="368"/>
      <c r="J1396" s="275"/>
      <c r="K1396" s="248"/>
    </row>
    <row r="1397" spans="1:11" ht="25" customHeight="1" x14ac:dyDescent="0.35">
      <c r="A1397" s="377" t="s">
        <v>22</v>
      </c>
      <c r="B1397" s="296" t="s">
        <v>2519</v>
      </c>
      <c r="C1397" s="378" t="s">
        <v>2520</v>
      </c>
      <c r="D1397" s="275"/>
      <c r="E1397" s="296" t="s">
        <v>2452</v>
      </c>
      <c r="F1397" s="312" t="str">
        <f>IF(E1397="","",VLOOKUP(E1397,'2 Pdc unico solo segmento A'!F$3:H$723,3,FALSE))</f>
        <v>Trasferimenti passivi in conto esercizio</v>
      </c>
      <c r="G1397" s="368"/>
      <c r="H1397" s="412"/>
      <c r="I1397" s="368"/>
      <c r="J1397" s="275"/>
      <c r="K1397" s="248"/>
    </row>
    <row r="1398" spans="1:11" ht="25" customHeight="1" x14ac:dyDescent="0.35">
      <c r="A1398" s="377" t="s">
        <v>22</v>
      </c>
      <c r="B1398" s="296" t="s">
        <v>2521</v>
      </c>
      <c r="C1398" s="378" t="s">
        <v>2522</v>
      </c>
      <c r="D1398" s="275"/>
      <c r="E1398" s="296" t="s">
        <v>2452</v>
      </c>
      <c r="F1398" s="312" t="str">
        <f>IF(E1398="","",VLOOKUP(E1398,'2 Pdc unico solo segmento A'!F$3:H$723,3,FALSE))</f>
        <v>Trasferimenti passivi in conto esercizio</v>
      </c>
      <c r="G1398" s="368"/>
      <c r="H1398" s="412"/>
      <c r="I1398" s="368"/>
      <c r="J1398" s="275"/>
      <c r="K1398" s="248"/>
    </row>
    <row r="1399" spans="1:11" ht="25" customHeight="1" x14ac:dyDescent="0.35">
      <c r="A1399" s="377" t="s">
        <v>22</v>
      </c>
      <c r="B1399" s="296" t="s">
        <v>2523</v>
      </c>
      <c r="C1399" s="378" t="s">
        <v>2524</v>
      </c>
      <c r="D1399" s="275"/>
      <c r="E1399" s="296" t="s">
        <v>2452</v>
      </c>
      <c r="F1399" s="312" t="str">
        <f>IF(E1399="","",VLOOKUP(E1399,'2 Pdc unico solo segmento A'!F$3:H$723,3,FALSE))</f>
        <v>Trasferimenti passivi in conto esercizio</v>
      </c>
      <c r="G1399" s="368"/>
      <c r="H1399" s="412"/>
      <c r="I1399" s="368"/>
      <c r="J1399" s="275"/>
      <c r="K1399" s="248"/>
    </row>
    <row r="1400" spans="1:11" ht="25" customHeight="1" x14ac:dyDescent="0.35">
      <c r="A1400" s="377" t="s">
        <v>22</v>
      </c>
      <c r="B1400" s="296" t="s">
        <v>2525</v>
      </c>
      <c r="C1400" s="378" t="s">
        <v>2526</v>
      </c>
      <c r="D1400" s="275"/>
      <c r="E1400" s="296" t="s">
        <v>2452</v>
      </c>
      <c r="F1400" s="312" t="str">
        <f>IF(E1400="","",VLOOKUP(E1400,'2 Pdc unico solo segmento A'!F$3:H$723,3,FALSE))</f>
        <v>Trasferimenti passivi in conto esercizio</v>
      </c>
      <c r="G1400" s="368"/>
      <c r="H1400" s="412"/>
      <c r="I1400" s="368"/>
      <c r="J1400" s="275"/>
      <c r="K1400" s="248"/>
    </row>
    <row r="1401" spans="1:11" ht="25" customHeight="1" x14ac:dyDescent="0.35">
      <c r="A1401" s="377" t="s">
        <v>22</v>
      </c>
      <c r="B1401" s="296" t="s">
        <v>2527</v>
      </c>
      <c r="C1401" s="378" t="s">
        <v>2528</v>
      </c>
      <c r="D1401" s="275"/>
      <c r="E1401" s="296" t="s">
        <v>2452</v>
      </c>
      <c r="F1401" s="312" t="str">
        <f>IF(E1401="","",VLOOKUP(E1401,'2 Pdc unico solo segmento A'!F$3:H$723,3,FALSE))</f>
        <v>Trasferimenti passivi in conto esercizio</v>
      </c>
      <c r="G1401" s="368"/>
      <c r="H1401" s="412"/>
      <c r="I1401" s="368"/>
      <c r="J1401" s="275"/>
      <c r="K1401" s="248"/>
    </row>
    <row r="1402" spans="1:11" ht="25" customHeight="1" x14ac:dyDescent="0.35">
      <c r="A1402" s="377" t="s">
        <v>22</v>
      </c>
      <c r="B1402" s="296" t="s">
        <v>2529</v>
      </c>
      <c r="C1402" s="378" t="s">
        <v>2530</v>
      </c>
      <c r="D1402" s="275"/>
      <c r="E1402" s="296" t="s">
        <v>2452</v>
      </c>
      <c r="F1402" s="312" t="str">
        <f>IF(E1402="","",VLOOKUP(E1402,'2 Pdc unico solo segmento A'!F$3:H$723,3,FALSE))</f>
        <v>Trasferimenti passivi in conto esercizio</v>
      </c>
      <c r="G1402" s="368"/>
      <c r="H1402" s="412"/>
      <c r="I1402" s="368"/>
      <c r="J1402" s="275"/>
      <c r="K1402" s="248"/>
    </row>
    <row r="1403" spans="1:11" ht="25" customHeight="1" x14ac:dyDescent="0.35">
      <c r="A1403" s="377" t="s">
        <v>22</v>
      </c>
      <c r="B1403" s="296" t="s">
        <v>2531</v>
      </c>
      <c r="C1403" s="378" t="s">
        <v>2532</v>
      </c>
      <c r="D1403" s="275"/>
      <c r="E1403" s="296" t="s">
        <v>2452</v>
      </c>
      <c r="F1403" s="312" t="str">
        <f>IF(E1403="","",VLOOKUP(E1403,'2 Pdc unico solo segmento A'!F$3:H$723,3,FALSE))</f>
        <v>Trasferimenti passivi in conto esercizio</v>
      </c>
      <c r="G1403" s="368"/>
      <c r="H1403" s="412"/>
      <c r="I1403" s="368"/>
      <c r="J1403" s="275"/>
      <c r="K1403" s="248"/>
    </row>
    <row r="1404" spans="1:11" ht="25" customHeight="1" x14ac:dyDescent="0.35">
      <c r="A1404" s="377" t="s">
        <v>22</v>
      </c>
      <c r="B1404" s="296" t="s">
        <v>2533</v>
      </c>
      <c r="C1404" s="378" t="s">
        <v>2534</v>
      </c>
      <c r="D1404" s="275"/>
      <c r="E1404" s="296" t="s">
        <v>2452</v>
      </c>
      <c r="F1404" s="312" t="str">
        <f>IF(E1404="","",VLOOKUP(E1404,'2 Pdc unico solo segmento A'!F$3:H$723,3,FALSE))</f>
        <v>Trasferimenti passivi in conto esercizio</v>
      </c>
      <c r="G1404" s="368"/>
      <c r="H1404" s="412"/>
      <c r="I1404" s="368"/>
      <c r="J1404" s="275"/>
      <c r="K1404" s="248"/>
    </row>
    <row r="1405" spans="1:11" ht="25" customHeight="1" x14ac:dyDescent="0.35">
      <c r="A1405" s="377" t="s">
        <v>22</v>
      </c>
      <c r="B1405" s="296" t="s">
        <v>2535</v>
      </c>
      <c r="C1405" s="378" t="s">
        <v>2536</v>
      </c>
      <c r="D1405" s="275"/>
      <c r="E1405" s="296" t="s">
        <v>2452</v>
      </c>
      <c r="F1405" s="312" t="str">
        <f>IF(E1405="","",VLOOKUP(E1405,'2 Pdc unico solo segmento A'!F$3:H$723,3,FALSE))</f>
        <v>Trasferimenti passivi in conto esercizio</v>
      </c>
      <c r="G1405" s="368"/>
      <c r="H1405" s="412"/>
      <c r="I1405" s="368"/>
      <c r="J1405" s="275"/>
      <c r="K1405" s="248"/>
    </row>
    <row r="1406" spans="1:11" ht="25" customHeight="1" x14ac:dyDescent="0.35">
      <c r="A1406" s="377" t="s">
        <v>22</v>
      </c>
      <c r="B1406" s="296" t="s">
        <v>2537</v>
      </c>
      <c r="C1406" s="378" t="s">
        <v>2538</v>
      </c>
      <c r="D1406" s="275"/>
      <c r="E1406" s="296" t="s">
        <v>2452</v>
      </c>
      <c r="F1406" s="312" t="str">
        <f>IF(E1406="","",VLOOKUP(E1406,'2 Pdc unico solo segmento A'!F$3:H$723,3,FALSE))</f>
        <v>Trasferimenti passivi in conto esercizio</v>
      </c>
      <c r="G1406" s="368"/>
      <c r="H1406" s="412"/>
      <c r="I1406" s="368"/>
      <c r="J1406" s="275"/>
      <c r="K1406" s="248"/>
    </row>
    <row r="1407" spans="1:11" ht="25" customHeight="1" x14ac:dyDescent="0.35">
      <c r="A1407" s="377" t="s">
        <v>22</v>
      </c>
      <c r="B1407" s="296" t="s">
        <v>2539</v>
      </c>
      <c r="C1407" s="378" t="s">
        <v>2540</v>
      </c>
      <c r="D1407" s="275"/>
      <c r="E1407" s="296" t="s">
        <v>2452</v>
      </c>
      <c r="F1407" s="312" t="str">
        <f>IF(E1407="","",VLOOKUP(E1407,'2 Pdc unico solo segmento A'!F$3:H$723,3,FALSE))</f>
        <v>Trasferimenti passivi in conto esercizio</v>
      </c>
      <c r="G1407" s="368"/>
      <c r="H1407" s="412"/>
      <c r="I1407" s="368"/>
      <c r="J1407" s="275"/>
      <c r="K1407" s="248"/>
    </row>
    <row r="1408" spans="1:11" ht="25" customHeight="1" x14ac:dyDescent="0.35">
      <c r="A1408" s="377" t="s">
        <v>22</v>
      </c>
      <c r="B1408" s="296" t="s">
        <v>2541</v>
      </c>
      <c r="C1408" s="378" t="s">
        <v>2542</v>
      </c>
      <c r="D1408" s="275"/>
      <c r="E1408" s="296" t="s">
        <v>2452</v>
      </c>
      <c r="F1408" s="312" t="str">
        <f>IF(E1408="","",VLOOKUP(E1408,'2 Pdc unico solo segmento A'!F$3:H$723,3,FALSE))</f>
        <v>Trasferimenti passivi in conto esercizio</v>
      </c>
      <c r="G1408" s="368"/>
      <c r="H1408" s="412"/>
      <c r="I1408" s="368"/>
      <c r="J1408" s="275"/>
      <c r="K1408" s="248"/>
    </row>
    <row r="1409" spans="1:11" ht="25" customHeight="1" x14ac:dyDescent="0.35">
      <c r="A1409" s="377" t="s">
        <v>22</v>
      </c>
      <c r="B1409" s="296" t="s">
        <v>2543</v>
      </c>
      <c r="C1409" s="378" t="s">
        <v>2544</v>
      </c>
      <c r="D1409" s="275"/>
      <c r="E1409" s="296" t="s">
        <v>2452</v>
      </c>
      <c r="F1409" s="312" t="str">
        <f>IF(E1409="","",VLOOKUP(E1409,'2 Pdc unico solo segmento A'!F$3:H$723,3,FALSE))</f>
        <v>Trasferimenti passivi in conto esercizio</v>
      </c>
      <c r="G1409" s="368"/>
      <c r="H1409" s="412"/>
      <c r="I1409" s="368"/>
      <c r="J1409" s="275"/>
      <c r="K1409" s="248"/>
    </row>
    <row r="1410" spans="1:11" ht="25" customHeight="1" x14ac:dyDescent="0.35">
      <c r="A1410" s="377" t="s">
        <v>22</v>
      </c>
      <c r="B1410" s="296" t="s">
        <v>2545</v>
      </c>
      <c r="C1410" s="378" t="s">
        <v>2546</v>
      </c>
      <c r="D1410" s="275"/>
      <c r="E1410" s="296" t="s">
        <v>2452</v>
      </c>
      <c r="F1410" s="312" t="str">
        <f>IF(E1410="","",VLOOKUP(E1410,'2 Pdc unico solo segmento A'!F$3:H$723,3,FALSE))</f>
        <v>Trasferimenti passivi in conto esercizio</v>
      </c>
      <c r="G1410" s="368"/>
      <c r="H1410" s="412"/>
      <c r="I1410" s="368"/>
      <c r="J1410" s="275"/>
      <c r="K1410" s="248"/>
    </row>
    <row r="1411" spans="1:11" ht="25" customHeight="1" x14ac:dyDescent="0.35">
      <c r="A1411" s="377" t="s">
        <v>22</v>
      </c>
      <c r="B1411" s="296" t="s">
        <v>2547</v>
      </c>
      <c r="C1411" s="378" t="s">
        <v>2548</v>
      </c>
      <c r="D1411" s="275"/>
      <c r="E1411" s="296" t="s">
        <v>2452</v>
      </c>
      <c r="F1411" s="312" t="str">
        <f>IF(E1411="","",VLOOKUP(E1411,'2 Pdc unico solo segmento A'!F$3:H$723,3,FALSE))</f>
        <v>Trasferimenti passivi in conto esercizio</v>
      </c>
      <c r="G1411" s="368"/>
      <c r="H1411" s="412"/>
      <c r="I1411" s="368"/>
      <c r="J1411" s="275"/>
      <c r="K1411" s="248"/>
    </row>
    <row r="1412" spans="1:11" ht="25" customHeight="1" x14ac:dyDescent="0.35">
      <c r="A1412" s="375" t="s">
        <v>19</v>
      </c>
      <c r="B1412" s="295" t="s">
        <v>2549</v>
      </c>
      <c r="C1412" s="310" t="s">
        <v>2550</v>
      </c>
      <c r="D1412" s="275"/>
      <c r="E1412" s="295"/>
      <c r="F1412" s="376" t="str">
        <f>IF(E1412="","",VLOOKUP(E1412,'2 Pdc unico solo segmento A'!F$3:H$723,3,FALSE))</f>
        <v/>
      </c>
      <c r="G1412" s="368"/>
      <c r="H1412" s="411"/>
      <c r="I1412" s="368"/>
      <c r="J1412" s="275"/>
      <c r="K1412" s="248"/>
    </row>
    <row r="1413" spans="1:11" ht="25" customHeight="1" x14ac:dyDescent="0.35">
      <c r="A1413" s="377" t="s">
        <v>22</v>
      </c>
      <c r="B1413" s="296" t="s">
        <v>2551</v>
      </c>
      <c r="C1413" s="378" t="s">
        <v>2552</v>
      </c>
      <c r="D1413" s="275"/>
      <c r="E1413" s="296" t="s">
        <v>2452</v>
      </c>
      <c r="F1413" s="312" t="str">
        <f>IF(E1413="","",VLOOKUP(E1413,'2 Pdc unico solo segmento A'!F$3:H$723,3,FALSE))</f>
        <v>Trasferimenti passivi in conto esercizio</v>
      </c>
      <c r="G1413" s="368"/>
      <c r="H1413" s="412"/>
      <c r="I1413" s="368"/>
      <c r="J1413" s="275"/>
      <c r="K1413" s="248"/>
    </row>
    <row r="1414" spans="1:11" ht="25" customHeight="1" x14ac:dyDescent="0.35">
      <c r="A1414" s="377" t="s">
        <v>22</v>
      </c>
      <c r="B1414" s="296" t="s">
        <v>2553</v>
      </c>
      <c r="C1414" s="378" t="s">
        <v>2554</v>
      </c>
      <c r="D1414" s="275"/>
      <c r="E1414" s="296" t="s">
        <v>2452</v>
      </c>
      <c r="F1414" s="312" t="str">
        <f>IF(E1414="","",VLOOKUP(E1414,'2 Pdc unico solo segmento A'!F$3:H$723,3,FALSE))</f>
        <v>Trasferimenti passivi in conto esercizio</v>
      </c>
      <c r="G1414" s="368"/>
      <c r="H1414" s="412"/>
      <c r="I1414" s="368"/>
      <c r="J1414" s="275"/>
      <c r="K1414" s="248"/>
    </row>
    <row r="1415" spans="1:11" ht="25" customHeight="1" x14ac:dyDescent="0.35">
      <c r="A1415" s="377" t="s">
        <v>22</v>
      </c>
      <c r="B1415" s="296" t="s">
        <v>2555</v>
      </c>
      <c r="C1415" s="378" t="s">
        <v>2556</v>
      </c>
      <c r="D1415" s="275"/>
      <c r="E1415" s="296" t="s">
        <v>2452</v>
      </c>
      <c r="F1415" s="312" t="str">
        <f>IF(E1415="","",VLOOKUP(E1415,'2 Pdc unico solo segmento A'!F$3:H$723,3,FALSE))</f>
        <v>Trasferimenti passivi in conto esercizio</v>
      </c>
      <c r="G1415" s="368"/>
      <c r="H1415" s="412"/>
      <c r="I1415" s="368"/>
      <c r="J1415" s="275"/>
      <c r="K1415" s="248"/>
    </row>
    <row r="1416" spans="1:11" ht="25" customHeight="1" x14ac:dyDescent="0.35">
      <c r="A1416" s="375" t="s">
        <v>19</v>
      </c>
      <c r="B1416" s="295" t="s">
        <v>2557</v>
      </c>
      <c r="C1416" s="310" t="s">
        <v>2558</v>
      </c>
      <c r="D1416" s="275"/>
      <c r="E1416" s="295"/>
      <c r="F1416" s="376" t="str">
        <f>IF(E1416="","",VLOOKUP(E1416,'2 Pdc unico solo segmento A'!F$3:H$723,3,FALSE))</f>
        <v/>
      </c>
      <c r="G1416" s="368"/>
      <c r="H1416" s="411"/>
      <c r="I1416" s="368"/>
      <c r="J1416" s="275"/>
      <c r="K1416" s="248"/>
    </row>
    <row r="1417" spans="1:11" ht="25" customHeight="1" x14ac:dyDescent="0.35">
      <c r="A1417" s="377" t="s">
        <v>22</v>
      </c>
      <c r="B1417" s="296" t="s">
        <v>2559</v>
      </c>
      <c r="C1417" s="378" t="s">
        <v>2560</v>
      </c>
      <c r="D1417" s="275"/>
      <c r="E1417" s="296" t="s">
        <v>2452</v>
      </c>
      <c r="F1417" s="312" t="str">
        <f>IF(E1417="","",VLOOKUP(E1417,'2 Pdc unico solo segmento A'!F$3:H$723,3,FALSE))</f>
        <v>Trasferimenti passivi in conto esercizio</v>
      </c>
      <c r="G1417" s="368"/>
      <c r="H1417" s="412"/>
      <c r="I1417" s="368"/>
      <c r="J1417" s="275"/>
      <c r="K1417" s="248"/>
    </row>
    <row r="1418" spans="1:11" ht="25" customHeight="1" x14ac:dyDescent="0.35">
      <c r="A1418" s="375" t="s">
        <v>19</v>
      </c>
      <c r="B1418" s="295" t="s">
        <v>2561</v>
      </c>
      <c r="C1418" s="310" t="s">
        <v>2562</v>
      </c>
      <c r="D1418" s="275"/>
      <c r="E1418" s="295"/>
      <c r="F1418" s="376" t="str">
        <f>IF(E1418="","",VLOOKUP(E1418,'2 Pdc unico solo segmento A'!F$3:H$723,3,FALSE))</f>
        <v/>
      </c>
      <c r="G1418" s="368"/>
      <c r="H1418" s="411"/>
      <c r="I1418" s="368"/>
      <c r="J1418" s="275"/>
      <c r="K1418" s="248"/>
    </row>
    <row r="1419" spans="1:11" ht="25" customHeight="1" x14ac:dyDescent="0.35">
      <c r="A1419" s="377" t="s">
        <v>22</v>
      </c>
      <c r="B1419" s="296" t="s">
        <v>265</v>
      </c>
      <c r="C1419" s="378" t="s">
        <v>2563</v>
      </c>
      <c r="D1419" s="275"/>
      <c r="E1419" s="296" t="s">
        <v>2452</v>
      </c>
      <c r="F1419" s="312" t="str">
        <f>IF(E1419="","",VLOOKUP(E1419,'2 Pdc unico solo segmento A'!F$3:H$723,3,FALSE))</f>
        <v>Trasferimenti passivi in conto esercizio</v>
      </c>
      <c r="G1419" s="368"/>
      <c r="H1419" s="412"/>
      <c r="I1419" s="368"/>
      <c r="J1419" s="275"/>
      <c r="K1419" s="248"/>
    </row>
    <row r="1420" spans="1:11" ht="25" customHeight="1" x14ac:dyDescent="0.35">
      <c r="A1420" s="377" t="s">
        <v>22</v>
      </c>
      <c r="B1420" s="296" t="s">
        <v>271</v>
      </c>
      <c r="C1420" s="378" t="s">
        <v>2564</v>
      </c>
      <c r="D1420" s="275"/>
      <c r="E1420" s="296" t="s">
        <v>2452</v>
      </c>
      <c r="F1420" s="312" t="str">
        <f>IF(E1420="","",VLOOKUP(E1420,'2 Pdc unico solo segmento A'!F$3:H$723,3,FALSE))</f>
        <v>Trasferimenti passivi in conto esercizio</v>
      </c>
      <c r="G1420" s="368"/>
      <c r="H1420" s="412"/>
      <c r="I1420" s="368"/>
      <c r="J1420" s="275"/>
      <c r="K1420" s="248"/>
    </row>
    <row r="1421" spans="1:11" ht="25" customHeight="1" x14ac:dyDescent="0.35">
      <c r="A1421" s="377" t="s">
        <v>22</v>
      </c>
      <c r="B1421" s="296" t="s">
        <v>277</v>
      </c>
      <c r="C1421" s="378" t="s">
        <v>2565</v>
      </c>
      <c r="D1421" s="275"/>
      <c r="E1421" s="296" t="s">
        <v>2452</v>
      </c>
      <c r="F1421" s="312" t="str">
        <f>IF(E1421="","",VLOOKUP(E1421,'2 Pdc unico solo segmento A'!F$3:H$723,3,FALSE))</f>
        <v>Trasferimenti passivi in conto esercizio</v>
      </c>
      <c r="G1421" s="368"/>
      <c r="H1421" s="412"/>
      <c r="I1421" s="368"/>
      <c r="J1421" s="275"/>
      <c r="K1421" s="248"/>
    </row>
    <row r="1422" spans="1:11" ht="25" customHeight="1" x14ac:dyDescent="0.35">
      <c r="A1422" s="377" t="s">
        <v>22</v>
      </c>
      <c r="B1422" s="296" t="s">
        <v>283</v>
      </c>
      <c r="C1422" s="378" t="s">
        <v>2566</v>
      </c>
      <c r="D1422" s="275"/>
      <c r="E1422" s="296" t="s">
        <v>2452</v>
      </c>
      <c r="F1422" s="312" t="str">
        <f>IF(E1422="","",VLOOKUP(E1422,'2 Pdc unico solo segmento A'!F$3:H$723,3,FALSE))</f>
        <v>Trasferimenti passivi in conto esercizio</v>
      </c>
      <c r="G1422" s="368"/>
      <c r="H1422" s="412"/>
      <c r="I1422" s="368"/>
      <c r="J1422" s="275"/>
      <c r="K1422" s="248"/>
    </row>
    <row r="1423" spans="1:11" ht="25" customHeight="1" x14ac:dyDescent="0.35">
      <c r="A1423" s="377" t="s">
        <v>22</v>
      </c>
      <c r="B1423" s="296" t="s">
        <v>295</v>
      </c>
      <c r="C1423" s="378" t="s">
        <v>2567</v>
      </c>
      <c r="D1423" s="275"/>
      <c r="E1423" s="296" t="s">
        <v>2452</v>
      </c>
      <c r="F1423" s="312" t="str">
        <f>IF(E1423="","",VLOOKUP(E1423,'2 Pdc unico solo segmento A'!F$3:H$723,3,FALSE))</f>
        <v>Trasferimenti passivi in conto esercizio</v>
      </c>
      <c r="G1423" s="368"/>
      <c r="H1423" s="412"/>
      <c r="I1423" s="368"/>
      <c r="J1423" s="275"/>
      <c r="K1423" s="248"/>
    </row>
    <row r="1424" spans="1:11" ht="25" customHeight="1" x14ac:dyDescent="0.35">
      <c r="A1424" s="377" t="s">
        <v>22</v>
      </c>
      <c r="B1424" s="296" t="s">
        <v>301</v>
      </c>
      <c r="C1424" s="378" t="s">
        <v>2568</v>
      </c>
      <c r="D1424" s="275"/>
      <c r="E1424" s="296" t="s">
        <v>2452</v>
      </c>
      <c r="F1424" s="312" t="str">
        <f>IF(E1424="","",VLOOKUP(E1424,'2 Pdc unico solo segmento A'!F$3:H$723,3,FALSE))</f>
        <v>Trasferimenti passivi in conto esercizio</v>
      </c>
      <c r="G1424" s="368"/>
      <c r="H1424" s="412"/>
      <c r="I1424" s="368"/>
      <c r="J1424" s="275"/>
      <c r="K1424" s="248"/>
    </row>
    <row r="1425" spans="1:11" ht="25" customHeight="1" x14ac:dyDescent="0.35">
      <c r="A1425" s="377" t="s">
        <v>22</v>
      </c>
      <c r="B1425" s="296" t="s">
        <v>307</v>
      </c>
      <c r="C1425" s="378" t="s">
        <v>2569</v>
      </c>
      <c r="D1425" s="275"/>
      <c r="E1425" s="296" t="s">
        <v>2452</v>
      </c>
      <c r="F1425" s="312" t="str">
        <f>IF(E1425="","",VLOOKUP(E1425,'2 Pdc unico solo segmento A'!F$3:H$723,3,FALSE))</f>
        <v>Trasferimenti passivi in conto esercizio</v>
      </c>
      <c r="G1425" s="368"/>
      <c r="H1425" s="412"/>
      <c r="I1425" s="368"/>
      <c r="J1425" s="275"/>
      <c r="K1425" s="248"/>
    </row>
    <row r="1426" spans="1:11" ht="25" customHeight="1" x14ac:dyDescent="0.35">
      <c r="A1426" s="377" t="s">
        <v>22</v>
      </c>
      <c r="B1426" s="296" t="s">
        <v>2570</v>
      </c>
      <c r="C1426" s="378" t="s">
        <v>2571</v>
      </c>
      <c r="D1426" s="275"/>
      <c r="E1426" s="296" t="s">
        <v>2452</v>
      </c>
      <c r="F1426" s="312" t="str">
        <f>IF(E1426="","",VLOOKUP(E1426,'2 Pdc unico solo segmento A'!F$3:H$723,3,FALSE))</f>
        <v>Trasferimenti passivi in conto esercizio</v>
      </c>
      <c r="G1426" s="368"/>
      <c r="H1426" s="412"/>
      <c r="I1426" s="368"/>
      <c r="J1426" s="275"/>
      <c r="K1426" s="248"/>
    </row>
    <row r="1427" spans="1:11" ht="25" customHeight="1" x14ac:dyDescent="0.35">
      <c r="A1427" s="377" t="s">
        <v>22</v>
      </c>
      <c r="B1427" s="296" t="s">
        <v>313</v>
      </c>
      <c r="C1427" s="378" t="s">
        <v>2572</v>
      </c>
      <c r="D1427" s="275"/>
      <c r="E1427" s="296" t="s">
        <v>2452</v>
      </c>
      <c r="F1427" s="312" t="str">
        <f>IF(E1427="","",VLOOKUP(E1427,'2 Pdc unico solo segmento A'!F$3:H$723,3,FALSE))</f>
        <v>Trasferimenti passivi in conto esercizio</v>
      </c>
      <c r="G1427" s="368"/>
      <c r="H1427" s="412"/>
      <c r="I1427" s="368"/>
      <c r="J1427" s="275"/>
      <c r="K1427" s="248"/>
    </row>
    <row r="1428" spans="1:11" ht="25" customHeight="1" x14ac:dyDescent="0.35">
      <c r="A1428" s="377" t="s">
        <v>22</v>
      </c>
      <c r="B1428" s="296" t="s">
        <v>319</v>
      </c>
      <c r="C1428" s="378" t="s">
        <v>2573</v>
      </c>
      <c r="D1428" s="275"/>
      <c r="E1428" s="296" t="s">
        <v>2452</v>
      </c>
      <c r="F1428" s="312" t="str">
        <f>IF(E1428="","",VLOOKUP(E1428,'2 Pdc unico solo segmento A'!F$3:H$723,3,FALSE))</f>
        <v>Trasferimenti passivi in conto esercizio</v>
      </c>
      <c r="G1428" s="368"/>
      <c r="H1428" s="412"/>
      <c r="I1428" s="368"/>
      <c r="J1428" s="275"/>
      <c r="K1428" s="248"/>
    </row>
    <row r="1429" spans="1:11" ht="25" customHeight="1" x14ac:dyDescent="0.35">
      <c r="A1429" s="377" t="s">
        <v>22</v>
      </c>
      <c r="B1429" s="296" t="s">
        <v>325</v>
      </c>
      <c r="C1429" s="378" t="s">
        <v>2574</v>
      </c>
      <c r="D1429" s="275"/>
      <c r="E1429" s="296" t="s">
        <v>2452</v>
      </c>
      <c r="F1429" s="312" t="str">
        <f>IF(E1429="","",VLOOKUP(E1429,'2 Pdc unico solo segmento A'!F$3:H$723,3,FALSE))</f>
        <v>Trasferimenti passivi in conto esercizio</v>
      </c>
      <c r="G1429" s="368"/>
      <c r="H1429" s="412"/>
      <c r="I1429" s="368"/>
      <c r="J1429" s="275"/>
      <c r="K1429" s="248"/>
    </row>
    <row r="1430" spans="1:11" ht="25" customHeight="1" x14ac:dyDescent="0.35">
      <c r="A1430" s="377" t="s">
        <v>22</v>
      </c>
      <c r="B1430" s="296" t="s">
        <v>331</v>
      </c>
      <c r="C1430" s="378" t="s">
        <v>2575</v>
      </c>
      <c r="D1430" s="275"/>
      <c r="E1430" s="296" t="s">
        <v>2452</v>
      </c>
      <c r="F1430" s="312" t="str">
        <f>IF(E1430="","",VLOOKUP(E1430,'2 Pdc unico solo segmento A'!F$3:H$723,3,FALSE))</f>
        <v>Trasferimenti passivi in conto esercizio</v>
      </c>
      <c r="G1430" s="368"/>
      <c r="H1430" s="412"/>
      <c r="I1430" s="368"/>
      <c r="J1430" s="275"/>
      <c r="K1430" s="248"/>
    </row>
    <row r="1431" spans="1:11" ht="25" customHeight="1" x14ac:dyDescent="0.35">
      <c r="A1431" s="377" t="s">
        <v>22</v>
      </c>
      <c r="B1431" s="296" t="s">
        <v>184</v>
      </c>
      <c r="C1431" s="378" t="s">
        <v>2576</v>
      </c>
      <c r="D1431" s="275"/>
      <c r="E1431" s="296" t="s">
        <v>2452</v>
      </c>
      <c r="F1431" s="312" t="str">
        <f>IF(E1431="","",VLOOKUP(E1431,'2 Pdc unico solo segmento A'!F$3:H$723,3,FALSE))</f>
        <v>Trasferimenti passivi in conto esercizio</v>
      </c>
      <c r="G1431" s="368"/>
      <c r="H1431" s="412"/>
      <c r="I1431" s="368"/>
      <c r="J1431" s="275"/>
      <c r="K1431" s="248"/>
    </row>
    <row r="1432" spans="1:11" ht="25" customHeight="1" x14ac:dyDescent="0.35">
      <c r="A1432" s="377" t="s">
        <v>22</v>
      </c>
      <c r="B1432" s="296" t="s">
        <v>227</v>
      </c>
      <c r="C1432" s="378" t="s">
        <v>2577</v>
      </c>
      <c r="D1432" s="275"/>
      <c r="E1432" s="296" t="s">
        <v>2452</v>
      </c>
      <c r="F1432" s="312" t="str">
        <f>IF(E1432="","",VLOOKUP(E1432,'2 Pdc unico solo segmento A'!F$3:H$723,3,FALSE))</f>
        <v>Trasferimenti passivi in conto esercizio</v>
      </c>
      <c r="G1432" s="368"/>
      <c r="H1432" s="412"/>
      <c r="I1432" s="368"/>
      <c r="J1432" s="275"/>
      <c r="K1432" s="248"/>
    </row>
    <row r="1433" spans="1:11" ht="25" customHeight="1" x14ac:dyDescent="0.35">
      <c r="A1433" s="377" t="s">
        <v>22</v>
      </c>
      <c r="B1433" s="296" t="s">
        <v>340</v>
      </c>
      <c r="C1433" s="378" t="s">
        <v>2578</v>
      </c>
      <c r="D1433" s="275"/>
      <c r="E1433" s="296" t="s">
        <v>2452</v>
      </c>
      <c r="F1433" s="312" t="str">
        <f>IF(E1433="","",VLOOKUP(E1433,'2 Pdc unico solo segmento A'!F$3:H$723,3,FALSE))</f>
        <v>Trasferimenti passivi in conto esercizio</v>
      </c>
      <c r="G1433" s="368"/>
      <c r="H1433" s="412"/>
      <c r="I1433" s="368"/>
      <c r="J1433" s="275"/>
      <c r="K1433" s="248"/>
    </row>
    <row r="1434" spans="1:11" ht="25" customHeight="1" x14ac:dyDescent="0.35">
      <c r="A1434" s="377" t="s">
        <v>22</v>
      </c>
      <c r="B1434" s="296" t="s">
        <v>346</v>
      </c>
      <c r="C1434" s="378" t="s">
        <v>2579</v>
      </c>
      <c r="D1434" s="275"/>
      <c r="E1434" s="296" t="s">
        <v>2452</v>
      </c>
      <c r="F1434" s="312" t="str">
        <f>IF(E1434="","",VLOOKUP(E1434,'2 Pdc unico solo segmento A'!F$3:H$723,3,FALSE))</f>
        <v>Trasferimenti passivi in conto esercizio</v>
      </c>
      <c r="G1434" s="368"/>
      <c r="H1434" s="412"/>
      <c r="I1434" s="368"/>
      <c r="J1434" s="275"/>
      <c r="K1434" s="248"/>
    </row>
    <row r="1435" spans="1:11" ht="25" customHeight="1" x14ac:dyDescent="0.35">
      <c r="A1435" s="377" t="s">
        <v>22</v>
      </c>
      <c r="B1435" s="296" t="s">
        <v>209</v>
      </c>
      <c r="C1435" s="378" t="s">
        <v>2580</v>
      </c>
      <c r="D1435" s="275"/>
      <c r="E1435" s="296" t="s">
        <v>2452</v>
      </c>
      <c r="F1435" s="312" t="str">
        <f>IF(E1435="","",VLOOKUP(E1435,'2 Pdc unico solo segmento A'!F$3:H$723,3,FALSE))</f>
        <v>Trasferimenti passivi in conto esercizio</v>
      </c>
      <c r="G1435" s="368"/>
      <c r="H1435" s="412"/>
      <c r="I1435" s="368"/>
      <c r="J1435" s="275"/>
      <c r="K1435" s="248"/>
    </row>
    <row r="1436" spans="1:11" ht="25" customHeight="1" x14ac:dyDescent="0.35">
      <c r="A1436" s="377" t="s">
        <v>22</v>
      </c>
      <c r="B1436" s="296" t="s">
        <v>2581</v>
      </c>
      <c r="C1436" s="378" t="s">
        <v>2582</v>
      </c>
      <c r="D1436" s="275"/>
      <c r="E1436" s="296" t="s">
        <v>2452</v>
      </c>
      <c r="F1436" s="312" t="str">
        <f>IF(E1436="","",VLOOKUP(E1436,'2 Pdc unico solo segmento A'!F$3:H$723,3,FALSE))</f>
        <v>Trasferimenti passivi in conto esercizio</v>
      </c>
      <c r="G1436" s="368"/>
      <c r="H1436" s="412"/>
      <c r="I1436" s="368"/>
      <c r="J1436" s="275"/>
      <c r="K1436" s="248"/>
    </row>
    <row r="1437" spans="1:11" ht="25" customHeight="1" x14ac:dyDescent="0.35">
      <c r="A1437" s="377" t="s">
        <v>22</v>
      </c>
      <c r="B1437" s="296" t="s">
        <v>2583</v>
      </c>
      <c r="C1437" s="378" t="s">
        <v>2584</v>
      </c>
      <c r="D1437" s="275"/>
      <c r="E1437" s="296" t="s">
        <v>2452</v>
      </c>
      <c r="F1437" s="312" t="str">
        <f>IF(E1437="","",VLOOKUP(E1437,'2 Pdc unico solo segmento A'!F$3:H$723,3,FALSE))</f>
        <v>Trasferimenti passivi in conto esercizio</v>
      </c>
      <c r="G1437" s="368"/>
      <c r="H1437" s="412"/>
      <c r="I1437" s="368"/>
      <c r="J1437" s="275"/>
      <c r="K1437" s="248"/>
    </row>
    <row r="1438" spans="1:11" ht="25" customHeight="1" x14ac:dyDescent="0.35">
      <c r="A1438" s="377" t="s">
        <v>22</v>
      </c>
      <c r="B1438" s="296" t="s">
        <v>2585</v>
      </c>
      <c r="C1438" s="378" t="s">
        <v>2586</v>
      </c>
      <c r="D1438" s="275"/>
      <c r="E1438" s="296" t="s">
        <v>2452</v>
      </c>
      <c r="F1438" s="312" t="str">
        <f>IF(E1438="","",VLOOKUP(E1438,'2 Pdc unico solo segmento A'!F$3:H$723,3,FALSE))</f>
        <v>Trasferimenti passivi in conto esercizio</v>
      </c>
      <c r="G1438" s="368"/>
      <c r="H1438" s="412"/>
      <c r="I1438" s="368"/>
      <c r="J1438" s="275"/>
      <c r="K1438" s="248"/>
    </row>
    <row r="1439" spans="1:11" ht="25" customHeight="1" x14ac:dyDescent="0.35">
      <c r="A1439" s="375" t="s">
        <v>19</v>
      </c>
      <c r="B1439" s="295" t="s">
        <v>2587</v>
      </c>
      <c r="C1439" s="310" t="s">
        <v>2588</v>
      </c>
      <c r="D1439" s="275"/>
      <c r="E1439" s="295"/>
      <c r="F1439" s="376" t="str">
        <f>IF(E1439="","",VLOOKUP(E1439,'2 Pdc unico solo segmento A'!F$3:H$723,3,FALSE))</f>
        <v/>
      </c>
      <c r="G1439" s="368"/>
      <c r="H1439" s="411"/>
      <c r="I1439" s="368"/>
      <c r="J1439" s="275"/>
      <c r="K1439" s="248"/>
    </row>
    <row r="1440" spans="1:11" ht="25" customHeight="1" x14ac:dyDescent="0.35">
      <c r="A1440" s="377" t="s">
        <v>22</v>
      </c>
      <c r="B1440" s="296" t="s">
        <v>524</v>
      </c>
      <c r="C1440" s="378" t="s">
        <v>2589</v>
      </c>
      <c r="D1440" s="275"/>
      <c r="E1440" s="296" t="s">
        <v>2452</v>
      </c>
      <c r="F1440" s="312" t="str">
        <f>IF(E1440="","",VLOOKUP(E1440,'2 Pdc unico solo segmento A'!F$3:H$723,3,FALSE))</f>
        <v>Trasferimenti passivi in conto esercizio</v>
      </c>
      <c r="G1440" s="368"/>
      <c r="H1440" s="412"/>
      <c r="I1440" s="368"/>
      <c r="J1440" s="275"/>
      <c r="K1440" s="248"/>
    </row>
    <row r="1441" spans="1:11" ht="25" customHeight="1" x14ac:dyDescent="0.35">
      <c r="A1441" s="377" t="s">
        <v>22</v>
      </c>
      <c r="B1441" s="296" t="s">
        <v>2590</v>
      </c>
      <c r="C1441" s="378" t="s">
        <v>2591</v>
      </c>
      <c r="D1441" s="275"/>
      <c r="E1441" s="296" t="s">
        <v>2452</v>
      </c>
      <c r="F1441" s="312" t="str">
        <f>IF(E1441="","",VLOOKUP(E1441,'2 Pdc unico solo segmento A'!F$3:H$723,3,FALSE))</f>
        <v>Trasferimenti passivi in conto esercizio</v>
      </c>
      <c r="G1441" s="368"/>
      <c r="H1441" s="412"/>
      <c r="I1441" s="368"/>
      <c r="J1441" s="275"/>
      <c r="K1441" s="248"/>
    </row>
    <row r="1442" spans="1:11" ht="25" customHeight="1" x14ac:dyDescent="0.35">
      <c r="A1442" s="377" t="s">
        <v>22</v>
      </c>
      <c r="B1442" s="296" t="s">
        <v>2592</v>
      </c>
      <c r="C1442" s="378" t="s">
        <v>2593</v>
      </c>
      <c r="D1442" s="275"/>
      <c r="E1442" s="296" t="s">
        <v>2452</v>
      </c>
      <c r="F1442" s="312" t="str">
        <f>IF(E1442="","",VLOOKUP(E1442,'2 Pdc unico solo segmento A'!F$3:H$723,3,FALSE))</f>
        <v>Trasferimenti passivi in conto esercizio</v>
      </c>
      <c r="G1442" s="368"/>
      <c r="H1442" s="412"/>
      <c r="I1442" s="368"/>
      <c r="J1442" s="275"/>
      <c r="K1442" s="248"/>
    </row>
    <row r="1443" spans="1:11" ht="25" customHeight="1" x14ac:dyDescent="0.35">
      <c r="A1443" s="377" t="s">
        <v>22</v>
      </c>
      <c r="B1443" s="296" t="s">
        <v>539</v>
      </c>
      <c r="C1443" s="378" t="s">
        <v>2594</v>
      </c>
      <c r="D1443" s="275"/>
      <c r="E1443" s="296" t="s">
        <v>2452</v>
      </c>
      <c r="F1443" s="312" t="str">
        <f>IF(E1443="","",VLOOKUP(E1443,'2 Pdc unico solo segmento A'!F$3:H$723,3,FALSE))</f>
        <v>Trasferimenti passivi in conto esercizio</v>
      </c>
      <c r="G1443" s="368"/>
      <c r="H1443" s="412"/>
      <c r="I1443" s="368"/>
      <c r="J1443" s="275"/>
      <c r="K1443" s="248"/>
    </row>
    <row r="1444" spans="1:11" ht="25" customHeight="1" x14ac:dyDescent="0.35">
      <c r="A1444" s="377" t="s">
        <v>22</v>
      </c>
      <c r="B1444" s="296" t="s">
        <v>545</v>
      </c>
      <c r="C1444" s="378" t="s">
        <v>2595</v>
      </c>
      <c r="D1444" s="275"/>
      <c r="E1444" s="296" t="s">
        <v>2452</v>
      </c>
      <c r="F1444" s="312" t="str">
        <f>IF(E1444="","",VLOOKUP(E1444,'2 Pdc unico solo segmento A'!F$3:H$723,3,FALSE))</f>
        <v>Trasferimenti passivi in conto esercizio</v>
      </c>
      <c r="G1444" s="368"/>
      <c r="H1444" s="412"/>
      <c r="I1444" s="368"/>
      <c r="J1444" s="275"/>
      <c r="K1444" s="248"/>
    </row>
    <row r="1445" spans="1:11" ht="25" customHeight="1" x14ac:dyDescent="0.35">
      <c r="A1445" s="377" t="s">
        <v>22</v>
      </c>
      <c r="B1445" s="296" t="s">
        <v>2596</v>
      </c>
      <c r="C1445" s="378" t="s">
        <v>2597</v>
      </c>
      <c r="D1445" s="275"/>
      <c r="E1445" s="296" t="s">
        <v>2452</v>
      </c>
      <c r="F1445" s="312" t="str">
        <f>IF(E1445="","",VLOOKUP(E1445,'2 Pdc unico solo segmento A'!F$3:H$723,3,FALSE))</f>
        <v>Trasferimenti passivi in conto esercizio</v>
      </c>
      <c r="G1445" s="368"/>
      <c r="H1445" s="412"/>
      <c r="I1445" s="368"/>
      <c r="J1445" s="275"/>
      <c r="K1445" s="248"/>
    </row>
    <row r="1446" spans="1:11" ht="25" customHeight="1" x14ac:dyDescent="0.35">
      <c r="A1446" s="377" t="s">
        <v>22</v>
      </c>
      <c r="B1446" s="296" t="s">
        <v>2598</v>
      </c>
      <c r="C1446" s="378" t="s">
        <v>2599</v>
      </c>
      <c r="D1446" s="275"/>
      <c r="E1446" s="296" t="s">
        <v>2452</v>
      </c>
      <c r="F1446" s="312" t="str">
        <f>IF(E1446="","",VLOOKUP(E1446,'2 Pdc unico solo segmento A'!F$3:H$723,3,FALSE))</f>
        <v>Trasferimenti passivi in conto esercizio</v>
      </c>
      <c r="G1446" s="368"/>
      <c r="H1446" s="412"/>
      <c r="I1446" s="368"/>
      <c r="J1446" s="275"/>
      <c r="K1446" s="248"/>
    </row>
    <row r="1447" spans="1:11" ht="25" customHeight="1" x14ac:dyDescent="0.35">
      <c r="A1447" s="375" t="s">
        <v>19</v>
      </c>
      <c r="B1447" s="295" t="s">
        <v>2600</v>
      </c>
      <c r="C1447" s="310" t="s">
        <v>2601</v>
      </c>
      <c r="D1447" s="275"/>
      <c r="E1447" s="295"/>
      <c r="F1447" s="376" t="str">
        <f>IF(E1447="","",VLOOKUP(E1447,'2 Pdc unico solo segmento A'!F$3:H$723,3,FALSE))</f>
        <v/>
      </c>
      <c r="G1447" s="368"/>
      <c r="H1447" s="411"/>
      <c r="I1447" s="368"/>
      <c r="J1447" s="275"/>
      <c r="K1447" s="248"/>
    </row>
    <row r="1448" spans="1:11" ht="25" customHeight="1" x14ac:dyDescent="0.35">
      <c r="A1448" s="377" t="s">
        <v>22</v>
      </c>
      <c r="B1448" s="296" t="s">
        <v>2602</v>
      </c>
      <c r="C1448" s="378" t="s">
        <v>2603</v>
      </c>
      <c r="D1448" s="275"/>
      <c r="E1448" s="296" t="s">
        <v>2452</v>
      </c>
      <c r="F1448" s="312" t="str">
        <f>IF(E1448="","",VLOOKUP(E1448,'2 Pdc unico solo segmento A'!F$3:H$723,3,FALSE))</f>
        <v>Trasferimenti passivi in conto esercizio</v>
      </c>
      <c r="G1448" s="368"/>
      <c r="H1448" s="412"/>
      <c r="I1448" s="368"/>
      <c r="J1448" s="275"/>
      <c r="K1448" s="248"/>
    </row>
    <row r="1449" spans="1:11" ht="25" customHeight="1" x14ac:dyDescent="0.35">
      <c r="A1449" s="377" t="s">
        <v>22</v>
      </c>
      <c r="B1449" s="296" t="s">
        <v>2604</v>
      </c>
      <c r="C1449" s="378" t="s">
        <v>2605</v>
      </c>
      <c r="D1449" s="275"/>
      <c r="E1449" s="296" t="s">
        <v>2452</v>
      </c>
      <c r="F1449" s="312" t="str">
        <f>IF(E1449="","",VLOOKUP(E1449,'2 Pdc unico solo segmento A'!F$3:H$723,3,FALSE))</f>
        <v>Trasferimenti passivi in conto esercizio</v>
      </c>
      <c r="G1449" s="368"/>
      <c r="H1449" s="412"/>
      <c r="I1449" s="368"/>
      <c r="J1449" s="275"/>
      <c r="K1449" s="248"/>
    </row>
    <row r="1450" spans="1:11" ht="25" customHeight="1" x14ac:dyDescent="0.35">
      <c r="A1450" s="373" t="s">
        <v>16</v>
      </c>
      <c r="B1450" s="294" t="s">
        <v>2606</v>
      </c>
      <c r="C1450" s="309" t="s">
        <v>2607</v>
      </c>
      <c r="D1450" s="275"/>
      <c r="E1450" s="294"/>
      <c r="F1450" s="374" t="str">
        <f>IF(E1450="","",VLOOKUP(E1450,'2 Pdc unico solo segmento A'!F$3:H$723,3,FALSE))</f>
        <v/>
      </c>
      <c r="G1450" s="368"/>
      <c r="H1450" s="410"/>
      <c r="I1450" s="368"/>
      <c r="J1450" s="275"/>
      <c r="K1450" s="248"/>
    </row>
    <row r="1451" spans="1:11" ht="25" customHeight="1" x14ac:dyDescent="0.35">
      <c r="A1451" s="375" t="s">
        <v>19</v>
      </c>
      <c r="B1451" s="295" t="s">
        <v>2608</v>
      </c>
      <c r="C1451" s="310" t="s">
        <v>2609</v>
      </c>
      <c r="D1451" s="275"/>
      <c r="E1451" s="295"/>
      <c r="F1451" s="376" t="str">
        <f>IF(E1451="","",VLOOKUP(E1451,'2 Pdc unico solo segmento A'!F$3:H$723,3,FALSE))</f>
        <v/>
      </c>
      <c r="G1451" s="368"/>
      <c r="H1451" s="411"/>
      <c r="I1451" s="368"/>
      <c r="J1451" s="275"/>
      <c r="K1451" s="248"/>
    </row>
    <row r="1452" spans="1:11" ht="25" customHeight="1" x14ac:dyDescent="0.35">
      <c r="A1452" s="377" t="s">
        <v>22</v>
      </c>
      <c r="B1452" s="296" t="s">
        <v>2610</v>
      </c>
      <c r="C1452" s="378" t="s">
        <v>2611</v>
      </c>
      <c r="D1452" s="275"/>
      <c r="E1452" s="296" t="s">
        <v>2452</v>
      </c>
      <c r="F1452" s="312" t="str">
        <f>IF(E1452="","",VLOOKUP(E1452,'2 Pdc unico solo segmento A'!F$3:H$723,3,FALSE))</f>
        <v>Trasferimenti passivi in conto esercizio</v>
      </c>
      <c r="G1452" s="368"/>
      <c r="H1452" s="412"/>
      <c r="I1452" s="368"/>
      <c r="J1452" s="275"/>
      <c r="K1452" s="248"/>
    </row>
    <row r="1453" spans="1:11" ht="25" customHeight="1" x14ac:dyDescent="0.35">
      <c r="A1453" s="377" t="s">
        <v>22</v>
      </c>
      <c r="B1453" s="296" t="s">
        <v>2612</v>
      </c>
      <c r="C1453" s="378" t="s">
        <v>2613</v>
      </c>
      <c r="D1453" s="275"/>
      <c r="E1453" s="296" t="s">
        <v>2452</v>
      </c>
      <c r="F1453" s="312" t="str">
        <f>IF(E1453="","",VLOOKUP(E1453,'2 Pdc unico solo segmento A'!F$3:H$723,3,FALSE))</f>
        <v>Trasferimenti passivi in conto esercizio</v>
      </c>
      <c r="G1453" s="368"/>
      <c r="H1453" s="412"/>
      <c r="I1453" s="368"/>
      <c r="J1453" s="275"/>
      <c r="K1453" s="248"/>
    </row>
    <row r="1454" spans="1:11" ht="25" customHeight="1" x14ac:dyDescent="0.35">
      <c r="A1454" s="377" t="s">
        <v>22</v>
      </c>
      <c r="B1454" s="296" t="s">
        <v>2614</v>
      </c>
      <c r="C1454" s="378" t="s">
        <v>2615</v>
      </c>
      <c r="D1454" s="275"/>
      <c r="E1454" s="296" t="s">
        <v>2452</v>
      </c>
      <c r="F1454" s="312" t="str">
        <f>IF(E1454="","",VLOOKUP(E1454,'2 Pdc unico solo segmento A'!F$3:H$723,3,FALSE))</f>
        <v>Trasferimenti passivi in conto esercizio</v>
      </c>
      <c r="G1454" s="368"/>
      <c r="H1454" s="412"/>
      <c r="I1454" s="368"/>
      <c r="J1454" s="275"/>
      <c r="K1454" s="248"/>
    </row>
    <row r="1455" spans="1:11" ht="25" customHeight="1" x14ac:dyDescent="0.35">
      <c r="A1455" s="377" t="s">
        <v>22</v>
      </c>
      <c r="B1455" s="296" t="s">
        <v>2616</v>
      </c>
      <c r="C1455" s="378" t="s">
        <v>2617</v>
      </c>
      <c r="D1455" s="275"/>
      <c r="E1455" s="296" t="s">
        <v>2452</v>
      </c>
      <c r="F1455" s="312" t="str">
        <f>IF(E1455="","",VLOOKUP(E1455,'2 Pdc unico solo segmento A'!F$3:H$723,3,FALSE))</f>
        <v>Trasferimenti passivi in conto esercizio</v>
      </c>
      <c r="G1455" s="368"/>
      <c r="H1455" s="412"/>
      <c r="I1455" s="368"/>
      <c r="J1455" s="275"/>
      <c r="K1455" s="248"/>
    </row>
    <row r="1456" spans="1:11" ht="25" customHeight="1" x14ac:dyDescent="0.35">
      <c r="A1456" s="375" t="s">
        <v>19</v>
      </c>
      <c r="B1456" s="295" t="s">
        <v>2618</v>
      </c>
      <c r="C1456" s="310" t="s">
        <v>2619</v>
      </c>
      <c r="D1456" s="275"/>
      <c r="E1456" s="295"/>
      <c r="F1456" s="376" t="str">
        <f>IF(E1456="","",VLOOKUP(E1456,'2 Pdc unico solo segmento A'!F$3:H$723,3,FALSE))</f>
        <v/>
      </c>
      <c r="G1456" s="368"/>
      <c r="H1456" s="411"/>
      <c r="I1456" s="368"/>
      <c r="J1456" s="275"/>
      <c r="K1456" s="248"/>
    </row>
    <row r="1457" spans="1:11" ht="25" customHeight="1" x14ac:dyDescent="0.35">
      <c r="A1457" s="377" t="s">
        <v>22</v>
      </c>
      <c r="B1457" s="296" t="s">
        <v>2620</v>
      </c>
      <c r="C1457" s="378" t="s">
        <v>2621</v>
      </c>
      <c r="D1457" s="275"/>
      <c r="E1457" s="296" t="s">
        <v>2452</v>
      </c>
      <c r="F1457" s="312" t="str">
        <f>IF(E1457="","",VLOOKUP(E1457,'2 Pdc unico solo segmento A'!F$3:H$723,3,FALSE))</f>
        <v>Trasferimenti passivi in conto esercizio</v>
      </c>
      <c r="G1457" s="368"/>
      <c r="H1457" s="412"/>
      <c r="I1457" s="368"/>
      <c r="J1457" s="275"/>
      <c r="K1457" s="248"/>
    </row>
    <row r="1458" spans="1:11" ht="25" customHeight="1" x14ac:dyDescent="0.35">
      <c r="A1458" s="375" t="s">
        <v>19</v>
      </c>
      <c r="B1458" s="295" t="s">
        <v>2622</v>
      </c>
      <c r="C1458" s="310" t="s">
        <v>2623</v>
      </c>
      <c r="D1458" s="275"/>
      <c r="E1458" s="295"/>
      <c r="F1458" s="376" t="str">
        <f>IF(E1458="","",VLOOKUP(E1458,'2 Pdc unico solo segmento A'!F$3:H$723,3,FALSE))</f>
        <v/>
      </c>
      <c r="G1458" s="368"/>
      <c r="H1458" s="411"/>
      <c r="I1458" s="368"/>
      <c r="J1458" s="275"/>
      <c r="K1458" s="248"/>
    </row>
    <row r="1459" spans="1:11" ht="25" customHeight="1" x14ac:dyDescent="0.35">
      <c r="A1459" s="377" t="s">
        <v>22</v>
      </c>
      <c r="B1459" s="296" t="s">
        <v>2624</v>
      </c>
      <c r="C1459" s="378" t="s">
        <v>2625</v>
      </c>
      <c r="D1459" s="275"/>
      <c r="E1459" s="296" t="s">
        <v>2452</v>
      </c>
      <c r="F1459" s="312" t="str">
        <f>IF(E1459="","",VLOOKUP(E1459,'2 Pdc unico solo segmento A'!F$3:H$723,3,FALSE))</f>
        <v>Trasferimenti passivi in conto esercizio</v>
      </c>
      <c r="G1459" s="368"/>
      <c r="H1459" s="412"/>
      <c r="I1459" s="368"/>
      <c r="J1459" s="275"/>
      <c r="K1459" s="248"/>
    </row>
    <row r="1460" spans="1:11" ht="25" customHeight="1" x14ac:dyDescent="0.35">
      <c r="A1460" s="377" t="s">
        <v>22</v>
      </c>
      <c r="B1460" s="296" t="s">
        <v>2626</v>
      </c>
      <c r="C1460" s="378" t="s">
        <v>2627</v>
      </c>
      <c r="D1460" s="275"/>
      <c r="E1460" s="296" t="s">
        <v>2452</v>
      </c>
      <c r="F1460" s="312" t="str">
        <f>IF(E1460="","",VLOOKUP(E1460,'2 Pdc unico solo segmento A'!F$3:H$723,3,FALSE))</f>
        <v>Trasferimenti passivi in conto esercizio</v>
      </c>
      <c r="G1460" s="368"/>
      <c r="H1460" s="412"/>
      <c r="I1460" s="368"/>
      <c r="J1460" s="275"/>
      <c r="K1460" s="248"/>
    </row>
    <row r="1461" spans="1:11" ht="25" customHeight="1" x14ac:dyDescent="0.35">
      <c r="A1461" s="387" t="s">
        <v>22</v>
      </c>
      <c r="B1461" s="302" t="s">
        <v>2628</v>
      </c>
      <c r="C1461" s="388" t="s">
        <v>2629</v>
      </c>
      <c r="D1461" s="275"/>
      <c r="E1461" s="389"/>
      <c r="F1461" s="390" t="str">
        <f>IF(E1461="","",VLOOKUP(E1461,'2 Pdc unico solo segmento A'!F$3:H$723,3,FALSE))</f>
        <v/>
      </c>
      <c r="G1461" s="368"/>
      <c r="H1461" s="417"/>
      <c r="I1461" s="368"/>
      <c r="J1461" s="275"/>
      <c r="K1461" s="248"/>
    </row>
    <row r="1462" spans="1:11" ht="25" customHeight="1" x14ac:dyDescent="0.35">
      <c r="A1462" s="377" t="s">
        <v>22</v>
      </c>
      <c r="B1462" s="303" t="s">
        <v>2630</v>
      </c>
      <c r="C1462" s="391" t="s">
        <v>2631</v>
      </c>
      <c r="D1462" s="275"/>
      <c r="E1462" s="303" t="s">
        <v>2452</v>
      </c>
      <c r="F1462" s="313" t="str">
        <f>IF(E1462="","",VLOOKUP(E1462,'2 Pdc unico solo segmento A'!F$3:H$723,3,FALSE))</f>
        <v>Trasferimenti passivi in conto esercizio</v>
      </c>
      <c r="G1462" s="368"/>
      <c r="H1462" s="412"/>
      <c r="I1462" s="368"/>
      <c r="J1462" s="275"/>
      <c r="K1462" s="248"/>
    </row>
    <row r="1463" spans="1:11" ht="25" customHeight="1" x14ac:dyDescent="0.35">
      <c r="A1463" s="375" t="s">
        <v>19</v>
      </c>
      <c r="B1463" s="295" t="s">
        <v>2632</v>
      </c>
      <c r="C1463" s="310" t="s">
        <v>2633</v>
      </c>
      <c r="D1463" s="275"/>
      <c r="E1463" s="295"/>
      <c r="F1463" s="376" t="str">
        <f>IF(E1463="","",VLOOKUP(E1463,'2 Pdc unico solo segmento A'!F$3:H$723,3,FALSE))</f>
        <v/>
      </c>
      <c r="G1463" s="368"/>
      <c r="H1463" s="411"/>
      <c r="I1463" s="368"/>
      <c r="J1463" s="275"/>
      <c r="K1463" s="248"/>
    </row>
    <row r="1464" spans="1:11" ht="25" customHeight="1" x14ac:dyDescent="0.35">
      <c r="A1464" s="377" t="s">
        <v>22</v>
      </c>
      <c r="B1464" s="296" t="s">
        <v>2634</v>
      </c>
      <c r="C1464" s="378" t="s">
        <v>2635</v>
      </c>
      <c r="D1464" s="275"/>
      <c r="E1464" s="296" t="s">
        <v>2452</v>
      </c>
      <c r="F1464" s="312" t="str">
        <f>IF(E1464="","",VLOOKUP(E1464,'2 Pdc unico solo segmento A'!F$3:H$723,3,FALSE))</f>
        <v>Trasferimenti passivi in conto esercizio</v>
      </c>
      <c r="G1464" s="368"/>
      <c r="H1464" s="412"/>
      <c r="I1464" s="368"/>
      <c r="J1464" s="275"/>
      <c r="K1464" s="248"/>
    </row>
    <row r="1465" spans="1:11" ht="25" customHeight="1" x14ac:dyDescent="0.35">
      <c r="A1465" s="377" t="s">
        <v>22</v>
      </c>
      <c r="B1465" s="296" t="s">
        <v>2636</v>
      </c>
      <c r="C1465" s="378" t="s">
        <v>2637</v>
      </c>
      <c r="D1465" s="275"/>
      <c r="E1465" s="296" t="s">
        <v>2452</v>
      </c>
      <c r="F1465" s="312" t="str">
        <f>IF(E1465="","",VLOOKUP(E1465,'2 Pdc unico solo segmento A'!F$3:H$723,3,FALSE))</f>
        <v>Trasferimenti passivi in conto esercizio</v>
      </c>
      <c r="G1465" s="368"/>
      <c r="H1465" s="412"/>
      <c r="I1465" s="368"/>
      <c r="J1465" s="275"/>
      <c r="K1465" s="248"/>
    </row>
    <row r="1466" spans="1:11" ht="25" customHeight="1" x14ac:dyDescent="0.35">
      <c r="A1466" s="375" t="s">
        <v>19</v>
      </c>
      <c r="B1466" s="295" t="s">
        <v>2638</v>
      </c>
      <c r="C1466" s="310" t="s">
        <v>2639</v>
      </c>
      <c r="D1466" s="275"/>
      <c r="E1466" s="295"/>
      <c r="F1466" s="376" t="str">
        <f>IF(E1466="","",VLOOKUP(E1466,'2 Pdc unico solo segmento A'!F$3:H$723,3,FALSE))</f>
        <v/>
      </c>
      <c r="G1466" s="368"/>
      <c r="H1466" s="411"/>
      <c r="I1466" s="368"/>
      <c r="J1466" s="275"/>
      <c r="K1466" s="248"/>
    </row>
    <row r="1467" spans="1:11" ht="25" customHeight="1" x14ac:dyDescent="0.35">
      <c r="A1467" s="377" t="s">
        <v>22</v>
      </c>
      <c r="B1467" s="296" t="s">
        <v>2640</v>
      </c>
      <c r="C1467" s="378" t="s">
        <v>2641</v>
      </c>
      <c r="D1467" s="275"/>
      <c r="E1467" s="296" t="s">
        <v>2452</v>
      </c>
      <c r="F1467" s="312" t="str">
        <f>IF(E1467="","",VLOOKUP(E1467,'2 Pdc unico solo segmento A'!F$3:H$723,3,FALSE))</f>
        <v>Trasferimenti passivi in conto esercizio</v>
      </c>
      <c r="G1467" s="368"/>
      <c r="H1467" s="412"/>
      <c r="I1467" s="368"/>
      <c r="J1467" s="275"/>
      <c r="K1467" s="248"/>
    </row>
    <row r="1468" spans="1:11" ht="25" customHeight="1" x14ac:dyDescent="0.35">
      <c r="A1468" s="377" t="s">
        <v>22</v>
      </c>
      <c r="B1468" s="296" t="s">
        <v>2642</v>
      </c>
      <c r="C1468" s="378" t="s">
        <v>2643</v>
      </c>
      <c r="D1468" s="275"/>
      <c r="E1468" s="296" t="s">
        <v>2452</v>
      </c>
      <c r="F1468" s="312" t="str">
        <f>IF(E1468="","",VLOOKUP(E1468,'2 Pdc unico solo segmento A'!F$3:H$723,3,FALSE))</f>
        <v>Trasferimenti passivi in conto esercizio</v>
      </c>
      <c r="G1468" s="368"/>
      <c r="H1468" s="412"/>
      <c r="I1468" s="368"/>
      <c r="J1468" s="275"/>
      <c r="K1468" s="248"/>
    </row>
    <row r="1469" spans="1:11" ht="25" customHeight="1" x14ac:dyDescent="0.35">
      <c r="A1469" s="373" t="s">
        <v>16</v>
      </c>
      <c r="B1469" s="294" t="s">
        <v>2644</v>
      </c>
      <c r="C1469" s="309" t="s">
        <v>2645</v>
      </c>
      <c r="D1469" s="275"/>
      <c r="E1469" s="294"/>
      <c r="F1469" s="374" t="str">
        <f>IF(E1469="","",VLOOKUP(E1469,'2 Pdc unico solo segmento A'!F$3:H$723,3,FALSE))</f>
        <v/>
      </c>
      <c r="G1469" s="368"/>
      <c r="H1469" s="410"/>
      <c r="I1469" s="368"/>
      <c r="J1469" s="275"/>
      <c r="K1469" s="248"/>
    </row>
    <row r="1470" spans="1:11" ht="25" customHeight="1" x14ac:dyDescent="0.35">
      <c r="A1470" s="375" t="s">
        <v>19</v>
      </c>
      <c r="B1470" s="295" t="s">
        <v>2646</v>
      </c>
      <c r="C1470" s="310" t="s">
        <v>2647</v>
      </c>
      <c r="D1470" s="275"/>
      <c r="E1470" s="295"/>
      <c r="F1470" s="376" t="str">
        <f>IF(E1470="","",VLOOKUP(E1470,'2 Pdc unico solo segmento A'!F$3:H$723,3,FALSE))</f>
        <v/>
      </c>
      <c r="G1470" s="368"/>
      <c r="H1470" s="411"/>
      <c r="I1470" s="368"/>
      <c r="J1470" s="275"/>
      <c r="K1470" s="248"/>
    </row>
    <row r="1471" spans="1:11" ht="25" customHeight="1" x14ac:dyDescent="0.35">
      <c r="A1471" s="377" t="s">
        <v>22</v>
      </c>
      <c r="B1471" s="296" t="s">
        <v>2646</v>
      </c>
      <c r="C1471" s="378" t="s">
        <v>2648</v>
      </c>
      <c r="D1471" s="275"/>
      <c r="E1471" s="296" t="s">
        <v>2452</v>
      </c>
      <c r="F1471" s="312" t="str">
        <f>IF(E1471="","",VLOOKUP(E1471,'2 Pdc unico solo segmento A'!F$3:H$723,3,FALSE))</f>
        <v>Trasferimenti passivi in conto esercizio</v>
      </c>
      <c r="G1471" s="368"/>
      <c r="H1471" s="412"/>
      <c r="I1471" s="368"/>
      <c r="J1471" s="275"/>
      <c r="K1471" s="248"/>
    </row>
    <row r="1472" spans="1:11" ht="25" customHeight="1" x14ac:dyDescent="0.35">
      <c r="A1472" s="375" t="s">
        <v>19</v>
      </c>
      <c r="B1472" s="295" t="s">
        <v>2649</v>
      </c>
      <c r="C1472" s="310" t="s">
        <v>2650</v>
      </c>
      <c r="D1472" s="275"/>
      <c r="E1472" s="295"/>
      <c r="F1472" s="376" t="str">
        <f>IF(E1472="","",VLOOKUP(E1472,'2 Pdc unico solo segmento A'!F$3:H$723,3,FALSE))</f>
        <v/>
      </c>
      <c r="G1472" s="368"/>
      <c r="H1472" s="411"/>
      <c r="I1472" s="368"/>
      <c r="J1472" s="275"/>
      <c r="K1472" s="248"/>
    </row>
    <row r="1473" spans="1:11" ht="25" customHeight="1" x14ac:dyDescent="0.35">
      <c r="A1473" s="377" t="s">
        <v>22</v>
      </c>
      <c r="B1473" s="296" t="s">
        <v>2649</v>
      </c>
      <c r="C1473" s="378" t="s">
        <v>2651</v>
      </c>
      <c r="D1473" s="275"/>
      <c r="E1473" s="296" t="s">
        <v>2452</v>
      </c>
      <c r="F1473" s="312" t="str">
        <f>IF(E1473="","",VLOOKUP(E1473,'2 Pdc unico solo segmento A'!F$3:H$723,3,FALSE))</f>
        <v>Trasferimenti passivi in conto esercizio</v>
      </c>
      <c r="G1473" s="368"/>
      <c r="H1473" s="412"/>
      <c r="I1473" s="368"/>
      <c r="J1473" s="275"/>
      <c r="K1473" s="248"/>
    </row>
    <row r="1474" spans="1:11" ht="25" customHeight="1" x14ac:dyDescent="0.35">
      <c r="A1474" s="375" t="s">
        <v>19</v>
      </c>
      <c r="B1474" s="295" t="s">
        <v>2652</v>
      </c>
      <c r="C1474" s="310" t="s">
        <v>2653</v>
      </c>
      <c r="D1474" s="275"/>
      <c r="E1474" s="295"/>
      <c r="F1474" s="376" t="str">
        <f>IF(E1474="","",VLOOKUP(E1474,'2 Pdc unico solo segmento A'!F$3:H$723,3,FALSE))</f>
        <v/>
      </c>
      <c r="G1474" s="368"/>
      <c r="H1474" s="411"/>
      <c r="I1474" s="368"/>
      <c r="J1474" s="275"/>
      <c r="K1474" s="248"/>
    </row>
    <row r="1475" spans="1:11" ht="25" customHeight="1" x14ac:dyDescent="0.35">
      <c r="A1475" s="377" t="s">
        <v>22</v>
      </c>
      <c r="B1475" s="296" t="s">
        <v>2652</v>
      </c>
      <c r="C1475" s="378" t="s">
        <v>2654</v>
      </c>
      <c r="D1475" s="275"/>
      <c r="E1475" s="296" t="s">
        <v>2452</v>
      </c>
      <c r="F1475" s="312" t="str">
        <f>IF(E1475="","",VLOOKUP(E1475,'2 Pdc unico solo segmento A'!F$3:H$723,3,FALSE))</f>
        <v>Trasferimenti passivi in conto esercizio</v>
      </c>
      <c r="G1475" s="368"/>
      <c r="H1475" s="412"/>
      <c r="I1475" s="368"/>
      <c r="J1475" s="275"/>
      <c r="K1475" s="248"/>
    </row>
    <row r="1476" spans="1:11" ht="25" customHeight="1" x14ac:dyDescent="0.35">
      <c r="A1476" s="373" t="s">
        <v>16</v>
      </c>
      <c r="B1476" s="294" t="s">
        <v>2655</v>
      </c>
      <c r="C1476" s="309" t="s">
        <v>2656</v>
      </c>
      <c r="D1476" s="275"/>
      <c r="E1476" s="294"/>
      <c r="F1476" s="374" t="str">
        <f>IF(E1476="","",VLOOKUP(E1476,'2 Pdc unico solo segmento A'!F$3:H$723,3,FALSE))</f>
        <v/>
      </c>
      <c r="G1476" s="368"/>
      <c r="H1476" s="410"/>
      <c r="I1476" s="368"/>
      <c r="J1476" s="275"/>
      <c r="K1476" s="248"/>
    </row>
    <row r="1477" spans="1:11" ht="25" customHeight="1" x14ac:dyDescent="0.35">
      <c r="A1477" s="375" t="s">
        <v>19</v>
      </c>
      <c r="B1477" s="295" t="s">
        <v>2655</v>
      </c>
      <c r="C1477" s="310" t="s">
        <v>2657</v>
      </c>
      <c r="D1477" s="275"/>
      <c r="E1477" s="295"/>
      <c r="F1477" s="376" t="str">
        <f>IF(E1477="","",VLOOKUP(E1477,'2 Pdc unico solo segmento A'!F$3:H$723,3,FALSE))</f>
        <v/>
      </c>
      <c r="G1477" s="368"/>
      <c r="H1477" s="411"/>
      <c r="I1477" s="368"/>
      <c r="J1477" s="275"/>
      <c r="K1477" s="248"/>
    </row>
    <row r="1478" spans="1:11" ht="25" customHeight="1" x14ac:dyDescent="0.35">
      <c r="A1478" s="377" t="s">
        <v>22</v>
      </c>
      <c r="B1478" s="296" t="s">
        <v>2658</v>
      </c>
      <c r="C1478" s="378" t="s">
        <v>2659</v>
      </c>
      <c r="D1478" s="275"/>
      <c r="E1478" s="296" t="s">
        <v>2452</v>
      </c>
      <c r="F1478" s="312" t="str">
        <f>IF(E1478="","",VLOOKUP(E1478,'2 Pdc unico solo segmento A'!F$3:H$723,3,FALSE))</f>
        <v>Trasferimenti passivi in conto esercizio</v>
      </c>
      <c r="G1478" s="368"/>
      <c r="H1478" s="412"/>
      <c r="I1478" s="368"/>
      <c r="J1478" s="275"/>
      <c r="K1478" s="248"/>
    </row>
    <row r="1479" spans="1:11" ht="25" customHeight="1" x14ac:dyDescent="0.35">
      <c r="A1479" s="373" t="s">
        <v>16</v>
      </c>
      <c r="B1479" s="294" t="s">
        <v>2660</v>
      </c>
      <c r="C1479" s="309" t="s">
        <v>2661</v>
      </c>
      <c r="D1479" s="275"/>
      <c r="E1479" s="294"/>
      <c r="F1479" s="374" t="str">
        <f>IF(E1479="","",VLOOKUP(E1479,'2 Pdc unico solo segmento A'!F$3:H$723,3,FALSE))</f>
        <v/>
      </c>
      <c r="G1479" s="368"/>
      <c r="H1479" s="410"/>
      <c r="I1479" s="368"/>
      <c r="J1479" s="275"/>
      <c r="K1479" s="248"/>
    </row>
    <row r="1480" spans="1:11" ht="25" customHeight="1" x14ac:dyDescent="0.35">
      <c r="A1480" s="375" t="s">
        <v>19</v>
      </c>
      <c r="B1480" s="295" t="s">
        <v>2662</v>
      </c>
      <c r="C1480" s="310" t="s">
        <v>2663</v>
      </c>
      <c r="D1480" s="275"/>
      <c r="E1480" s="295"/>
      <c r="F1480" s="376" t="str">
        <f>IF(E1480="","",VLOOKUP(E1480,'2 Pdc unico solo segmento A'!F$3:H$723,3,FALSE))</f>
        <v/>
      </c>
      <c r="G1480" s="368"/>
      <c r="H1480" s="411"/>
      <c r="I1480" s="368"/>
      <c r="J1480" s="275"/>
      <c r="K1480" s="248"/>
    </row>
    <row r="1481" spans="1:11" ht="25" customHeight="1" x14ac:dyDescent="0.35">
      <c r="A1481" s="377" t="s">
        <v>22</v>
      </c>
      <c r="B1481" s="296" t="s">
        <v>2664</v>
      </c>
      <c r="C1481" s="378" t="s">
        <v>2665</v>
      </c>
      <c r="D1481" s="275"/>
      <c r="E1481" s="296" t="s">
        <v>2452</v>
      </c>
      <c r="F1481" s="312" t="str">
        <f>IF(E1481="","",VLOOKUP(E1481,'2 Pdc unico solo segmento A'!F$3:H$723,3,FALSE))</f>
        <v>Trasferimenti passivi in conto esercizio</v>
      </c>
      <c r="G1481" s="368"/>
      <c r="H1481" s="412"/>
      <c r="I1481" s="368"/>
      <c r="J1481" s="275"/>
      <c r="K1481" s="248"/>
    </row>
    <row r="1482" spans="1:11" ht="25" customHeight="1" x14ac:dyDescent="0.35">
      <c r="A1482" s="375" t="s">
        <v>19</v>
      </c>
      <c r="B1482" s="295" t="s">
        <v>2666</v>
      </c>
      <c r="C1482" s="310" t="s">
        <v>2667</v>
      </c>
      <c r="D1482" s="275"/>
      <c r="E1482" s="295"/>
      <c r="F1482" s="376" t="str">
        <f>IF(E1482="","",VLOOKUP(E1482,'2 Pdc unico solo segmento A'!F$3:H$723,3,FALSE))</f>
        <v/>
      </c>
      <c r="G1482" s="368"/>
      <c r="H1482" s="411"/>
      <c r="I1482" s="368"/>
      <c r="J1482" s="275"/>
      <c r="K1482" s="248"/>
    </row>
    <row r="1483" spans="1:11" ht="25" customHeight="1" x14ac:dyDescent="0.35">
      <c r="A1483" s="377" t="s">
        <v>22</v>
      </c>
      <c r="B1483" s="296" t="s">
        <v>2666</v>
      </c>
      <c r="C1483" s="378" t="s">
        <v>2668</v>
      </c>
      <c r="D1483" s="275"/>
      <c r="E1483" s="296" t="s">
        <v>2452</v>
      </c>
      <c r="F1483" s="312" t="str">
        <f>IF(E1483="","",VLOOKUP(E1483,'2 Pdc unico solo segmento A'!F$3:H$723,3,FALSE))</f>
        <v>Trasferimenti passivi in conto esercizio</v>
      </c>
      <c r="G1483" s="368"/>
      <c r="H1483" s="412"/>
      <c r="I1483" s="368"/>
      <c r="J1483" s="275"/>
      <c r="K1483" s="248"/>
    </row>
    <row r="1484" spans="1:11" ht="25" customHeight="1" x14ac:dyDescent="0.35">
      <c r="A1484" s="372" t="s">
        <v>13</v>
      </c>
      <c r="B1484" s="370" t="s">
        <v>920</v>
      </c>
      <c r="C1484" s="371" t="s">
        <v>2669</v>
      </c>
      <c r="D1484" s="275"/>
      <c r="E1484" s="370"/>
      <c r="F1484" s="372" t="str">
        <f>IF(E1484="","",VLOOKUP(E1484,'2 Pdc unico solo segmento A'!F$3:H$723,3,FALSE))</f>
        <v/>
      </c>
      <c r="G1484" s="368"/>
      <c r="H1484" s="409"/>
      <c r="I1484" s="368"/>
      <c r="J1484" s="275"/>
      <c r="K1484" s="248"/>
    </row>
    <row r="1485" spans="1:11" ht="25" customHeight="1" x14ac:dyDescent="0.35">
      <c r="A1485" s="373" t="s">
        <v>16</v>
      </c>
      <c r="B1485" s="294" t="s">
        <v>2670</v>
      </c>
      <c r="C1485" s="309" t="s">
        <v>2671</v>
      </c>
      <c r="D1485" s="275"/>
      <c r="E1485" s="294"/>
      <c r="F1485" s="374" t="str">
        <f>IF(E1485="","",VLOOKUP(E1485,'2 Pdc unico solo segmento A'!F$3:H$723,3,FALSE))</f>
        <v/>
      </c>
      <c r="G1485" s="368"/>
      <c r="H1485" s="410"/>
      <c r="I1485" s="368"/>
      <c r="J1485" s="275"/>
      <c r="K1485" s="248"/>
    </row>
    <row r="1486" spans="1:11" ht="25" customHeight="1" x14ac:dyDescent="0.35">
      <c r="A1486" s="375" t="s">
        <v>19</v>
      </c>
      <c r="B1486" s="295" t="s">
        <v>2672</v>
      </c>
      <c r="C1486" s="310" t="s">
        <v>2673</v>
      </c>
      <c r="D1486" s="275"/>
      <c r="E1486" s="295"/>
      <c r="F1486" s="376" t="str">
        <f>IF(E1486="","",VLOOKUP(E1486,'2 Pdc unico solo segmento A'!F$3:H$723,3,FALSE))</f>
        <v/>
      </c>
      <c r="G1486" s="368"/>
      <c r="H1486" s="411"/>
      <c r="I1486" s="368"/>
      <c r="J1486" s="275"/>
      <c r="K1486" s="248"/>
    </row>
    <row r="1487" spans="1:11" ht="25" customHeight="1" x14ac:dyDescent="0.35">
      <c r="A1487" s="377" t="s">
        <v>22</v>
      </c>
      <c r="B1487" s="296" t="s">
        <v>2674</v>
      </c>
      <c r="C1487" s="378" t="s">
        <v>2675</v>
      </c>
      <c r="D1487" s="275"/>
      <c r="E1487" s="296" t="s">
        <v>2676</v>
      </c>
      <c r="F1487" s="312" t="str">
        <f>IF(E1487="","",VLOOKUP(E1487,'2 Pdc unico solo segmento A'!F$3:H$723,3,FALSE))</f>
        <v>Trasferimenti passivi in conto investimenti</v>
      </c>
      <c r="G1487" s="368"/>
      <c r="H1487" s="412"/>
      <c r="I1487" s="368"/>
      <c r="J1487" s="275"/>
      <c r="K1487" s="248"/>
    </row>
    <row r="1488" spans="1:11" ht="25" customHeight="1" x14ac:dyDescent="0.35">
      <c r="A1488" s="377" t="s">
        <v>22</v>
      </c>
      <c r="B1488" s="296" t="s">
        <v>2677</v>
      </c>
      <c r="C1488" s="378" t="s">
        <v>2678</v>
      </c>
      <c r="D1488" s="275"/>
      <c r="E1488" s="296" t="s">
        <v>2676</v>
      </c>
      <c r="F1488" s="312" t="str">
        <f>IF(E1488="","",VLOOKUP(E1488,'2 Pdc unico solo segmento A'!F$3:H$723,3,FALSE))</f>
        <v>Trasferimenti passivi in conto investimenti</v>
      </c>
      <c r="G1488" s="368"/>
      <c r="H1488" s="412"/>
      <c r="I1488" s="368"/>
      <c r="J1488" s="275"/>
      <c r="K1488" s="248"/>
    </row>
    <row r="1489" spans="1:11" ht="25" customHeight="1" x14ac:dyDescent="0.35">
      <c r="A1489" s="377" t="s">
        <v>22</v>
      </c>
      <c r="B1489" s="296" t="s">
        <v>2679</v>
      </c>
      <c r="C1489" s="378" t="s">
        <v>2680</v>
      </c>
      <c r="D1489" s="275"/>
      <c r="E1489" s="296" t="s">
        <v>2676</v>
      </c>
      <c r="F1489" s="312" t="str">
        <f>IF(E1489="","",VLOOKUP(E1489,'2 Pdc unico solo segmento A'!F$3:H$723,3,FALSE))</f>
        <v>Trasferimenti passivi in conto investimenti</v>
      </c>
      <c r="G1489" s="368"/>
      <c r="H1489" s="412"/>
      <c r="I1489" s="368"/>
      <c r="J1489" s="275"/>
      <c r="K1489" s="248"/>
    </row>
    <row r="1490" spans="1:11" ht="25" customHeight="1" x14ac:dyDescent="0.35">
      <c r="A1490" s="377" t="s">
        <v>22</v>
      </c>
      <c r="B1490" s="296" t="s">
        <v>2681</v>
      </c>
      <c r="C1490" s="378" t="s">
        <v>2682</v>
      </c>
      <c r="D1490" s="275"/>
      <c r="E1490" s="296" t="s">
        <v>2676</v>
      </c>
      <c r="F1490" s="312" t="str">
        <f>IF(E1490="","",VLOOKUP(E1490,'2 Pdc unico solo segmento A'!F$3:H$723,3,FALSE))</f>
        <v>Trasferimenti passivi in conto investimenti</v>
      </c>
      <c r="G1490" s="368"/>
      <c r="H1490" s="412"/>
      <c r="I1490" s="368"/>
      <c r="J1490" s="275"/>
      <c r="K1490" s="248"/>
    </row>
    <row r="1491" spans="1:11" ht="25" customHeight="1" x14ac:dyDescent="0.35">
      <c r="A1491" s="377" t="s">
        <v>22</v>
      </c>
      <c r="B1491" s="296" t="s">
        <v>2683</v>
      </c>
      <c r="C1491" s="378" t="s">
        <v>2684</v>
      </c>
      <c r="D1491" s="275"/>
      <c r="E1491" s="296" t="s">
        <v>2676</v>
      </c>
      <c r="F1491" s="312" t="str">
        <f>IF(E1491="","",VLOOKUP(E1491,'2 Pdc unico solo segmento A'!F$3:H$723,3,FALSE))</f>
        <v>Trasferimenti passivi in conto investimenti</v>
      </c>
      <c r="G1491" s="368"/>
      <c r="H1491" s="412"/>
      <c r="I1491" s="368"/>
      <c r="J1491" s="275"/>
      <c r="K1491" s="248"/>
    </row>
    <row r="1492" spans="1:11" ht="25" customHeight="1" x14ac:dyDescent="0.35">
      <c r="A1492" s="377" t="s">
        <v>22</v>
      </c>
      <c r="B1492" s="296" t="s">
        <v>2685</v>
      </c>
      <c r="C1492" s="378" t="s">
        <v>2686</v>
      </c>
      <c r="D1492" s="275"/>
      <c r="E1492" s="296" t="s">
        <v>2676</v>
      </c>
      <c r="F1492" s="312" t="str">
        <f>IF(E1492="","",VLOOKUP(E1492,'2 Pdc unico solo segmento A'!F$3:H$723,3,FALSE))</f>
        <v>Trasferimenti passivi in conto investimenti</v>
      </c>
      <c r="G1492" s="368"/>
      <c r="H1492" s="412"/>
      <c r="I1492" s="368"/>
      <c r="J1492" s="275"/>
      <c r="K1492" s="248"/>
    </row>
    <row r="1493" spans="1:11" ht="25" customHeight="1" x14ac:dyDescent="0.35">
      <c r="A1493" s="377" t="s">
        <v>22</v>
      </c>
      <c r="B1493" s="296" t="s">
        <v>2687</v>
      </c>
      <c r="C1493" s="378" t="s">
        <v>2688</v>
      </c>
      <c r="D1493" s="275"/>
      <c r="E1493" s="296" t="s">
        <v>2676</v>
      </c>
      <c r="F1493" s="312" t="str">
        <f>IF(E1493="","",VLOOKUP(E1493,'2 Pdc unico solo segmento A'!F$3:H$723,3,FALSE))</f>
        <v>Trasferimenti passivi in conto investimenti</v>
      </c>
      <c r="G1493" s="368"/>
      <c r="H1493" s="412"/>
      <c r="I1493" s="368"/>
      <c r="J1493" s="275"/>
      <c r="K1493" s="248"/>
    </row>
    <row r="1494" spans="1:11" ht="25" customHeight="1" x14ac:dyDescent="0.35">
      <c r="A1494" s="377" t="s">
        <v>22</v>
      </c>
      <c r="B1494" s="296" t="s">
        <v>2689</v>
      </c>
      <c r="C1494" s="378" t="s">
        <v>2690</v>
      </c>
      <c r="D1494" s="275"/>
      <c r="E1494" s="296" t="s">
        <v>2676</v>
      </c>
      <c r="F1494" s="312" t="str">
        <f>IF(E1494="","",VLOOKUP(E1494,'2 Pdc unico solo segmento A'!F$3:H$723,3,FALSE))</f>
        <v>Trasferimenti passivi in conto investimenti</v>
      </c>
      <c r="G1494" s="368"/>
      <c r="H1494" s="412"/>
      <c r="I1494" s="368"/>
      <c r="J1494" s="275"/>
      <c r="K1494" s="248"/>
    </row>
    <row r="1495" spans="1:11" ht="25" customHeight="1" x14ac:dyDescent="0.35">
      <c r="A1495" s="377" t="s">
        <v>22</v>
      </c>
      <c r="B1495" s="296" t="s">
        <v>2691</v>
      </c>
      <c r="C1495" s="378" t="s">
        <v>2692</v>
      </c>
      <c r="D1495" s="275"/>
      <c r="E1495" s="296" t="s">
        <v>2676</v>
      </c>
      <c r="F1495" s="312" t="str">
        <f>IF(E1495="","",VLOOKUP(E1495,'2 Pdc unico solo segmento A'!F$3:H$723,3,FALSE))</f>
        <v>Trasferimenti passivi in conto investimenti</v>
      </c>
      <c r="G1495" s="368"/>
      <c r="H1495" s="412"/>
      <c r="I1495" s="368"/>
      <c r="J1495" s="275"/>
      <c r="K1495" s="248"/>
    </row>
    <row r="1496" spans="1:11" ht="25" customHeight="1" x14ac:dyDescent="0.35">
      <c r="A1496" s="377" t="s">
        <v>22</v>
      </c>
      <c r="B1496" s="296" t="s">
        <v>2693</v>
      </c>
      <c r="C1496" s="378" t="s">
        <v>2694</v>
      </c>
      <c r="D1496" s="275"/>
      <c r="E1496" s="296" t="s">
        <v>2676</v>
      </c>
      <c r="F1496" s="312" t="str">
        <f>IF(E1496="","",VLOOKUP(E1496,'2 Pdc unico solo segmento A'!F$3:H$723,3,FALSE))</f>
        <v>Trasferimenti passivi in conto investimenti</v>
      </c>
      <c r="G1496" s="368"/>
      <c r="H1496" s="412"/>
      <c r="I1496" s="368"/>
      <c r="J1496" s="275"/>
      <c r="K1496" s="248"/>
    </row>
    <row r="1497" spans="1:11" ht="25" customHeight="1" x14ac:dyDescent="0.35">
      <c r="A1497" s="377" t="s">
        <v>22</v>
      </c>
      <c r="B1497" s="296" t="s">
        <v>2695</v>
      </c>
      <c r="C1497" s="378" t="s">
        <v>2696</v>
      </c>
      <c r="D1497" s="275"/>
      <c r="E1497" s="296" t="s">
        <v>2676</v>
      </c>
      <c r="F1497" s="312" t="str">
        <f>IF(E1497="","",VLOOKUP(E1497,'2 Pdc unico solo segmento A'!F$3:H$723,3,FALSE))</f>
        <v>Trasferimenti passivi in conto investimenti</v>
      </c>
      <c r="G1497" s="368"/>
      <c r="H1497" s="412"/>
      <c r="I1497" s="368"/>
      <c r="J1497" s="275"/>
      <c r="K1497" s="248"/>
    </row>
    <row r="1498" spans="1:11" ht="25" customHeight="1" x14ac:dyDescent="0.35">
      <c r="A1498" s="377" t="s">
        <v>22</v>
      </c>
      <c r="B1498" s="296" t="s">
        <v>2697</v>
      </c>
      <c r="C1498" s="378" t="s">
        <v>2698</v>
      </c>
      <c r="D1498" s="275"/>
      <c r="E1498" s="296" t="s">
        <v>2676</v>
      </c>
      <c r="F1498" s="312" t="str">
        <f>IF(E1498="","",VLOOKUP(E1498,'2 Pdc unico solo segmento A'!F$3:H$723,3,FALSE))</f>
        <v>Trasferimenti passivi in conto investimenti</v>
      </c>
      <c r="G1498" s="368"/>
      <c r="H1498" s="412"/>
      <c r="I1498" s="368"/>
      <c r="J1498" s="275"/>
      <c r="K1498" s="248"/>
    </row>
    <row r="1499" spans="1:11" ht="25" customHeight="1" x14ac:dyDescent="0.35">
      <c r="A1499" s="377" t="s">
        <v>22</v>
      </c>
      <c r="B1499" s="296" t="s">
        <v>2699</v>
      </c>
      <c r="C1499" s="378" t="s">
        <v>2700</v>
      </c>
      <c r="D1499" s="275"/>
      <c r="E1499" s="296" t="s">
        <v>2676</v>
      </c>
      <c r="F1499" s="312" t="str">
        <f>IF(E1499="","",VLOOKUP(E1499,'2 Pdc unico solo segmento A'!F$3:H$723,3,FALSE))</f>
        <v>Trasferimenti passivi in conto investimenti</v>
      </c>
      <c r="G1499" s="368"/>
      <c r="H1499" s="412"/>
      <c r="I1499" s="368"/>
      <c r="J1499" s="275"/>
      <c r="K1499" s="248"/>
    </row>
    <row r="1500" spans="1:11" ht="25" customHeight="1" x14ac:dyDescent="0.35">
      <c r="A1500" s="377" t="s">
        <v>22</v>
      </c>
      <c r="B1500" s="296" t="s">
        <v>2701</v>
      </c>
      <c r="C1500" s="378" t="s">
        <v>2702</v>
      </c>
      <c r="D1500" s="275"/>
      <c r="E1500" s="296" t="s">
        <v>2676</v>
      </c>
      <c r="F1500" s="312" t="str">
        <f>IF(E1500="","",VLOOKUP(E1500,'2 Pdc unico solo segmento A'!F$3:H$723,3,FALSE))</f>
        <v>Trasferimenti passivi in conto investimenti</v>
      </c>
      <c r="G1500" s="368"/>
      <c r="H1500" s="412"/>
      <c r="I1500" s="368"/>
      <c r="J1500" s="275"/>
      <c r="K1500" s="248"/>
    </row>
    <row r="1501" spans="1:11" ht="25" customHeight="1" x14ac:dyDescent="0.35">
      <c r="A1501" s="375" t="s">
        <v>19</v>
      </c>
      <c r="B1501" s="295" t="s">
        <v>2703</v>
      </c>
      <c r="C1501" s="310" t="s">
        <v>2704</v>
      </c>
      <c r="D1501" s="275"/>
      <c r="E1501" s="295"/>
      <c r="F1501" s="376" t="str">
        <f>IF(E1501="","",VLOOKUP(E1501,'2 Pdc unico solo segmento A'!F$3:H$723,3,FALSE))</f>
        <v/>
      </c>
      <c r="G1501" s="368"/>
      <c r="H1501" s="411"/>
      <c r="I1501" s="368"/>
      <c r="J1501" s="275"/>
      <c r="K1501" s="248"/>
    </row>
    <row r="1502" spans="1:11" ht="25" customHeight="1" x14ac:dyDescent="0.35">
      <c r="A1502" s="377" t="s">
        <v>22</v>
      </c>
      <c r="B1502" s="296" t="s">
        <v>2705</v>
      </c>
      <c r="C1502" s="378" t="s">
        <v>2706</v>
      </c>
      <c r="D1502" s="275"/>
      <c r="E1502" s="296" t="s">
        <v>2676</v>
      </c>
      <c r="F1502" s="312" t="str">
        <f>IF(E1502="","",VLOOKUP(E1502,'2 Pdc unico solo segmento A'!F$3:H$723,3,FALSE))</f>
        <v>Trasferimenti passivi in conto investimenti</v>
      </c>
      <c r="G1502" s="368"/>
      <c r="H1502" s="412"/>
      <c r="I1502" s="368"/>
      <c r="J1502" s="275"/>
      <c r="K1502" s="248"/>
    </row>
    <row r="1503" spans="1:11" ht="25" customHeight="1" x14ac:dyDescent="0.35">
      <c r="A1503" s="377" t="s">
        <v>22</v>
      </c>
      <c r="B1503" s="296" t="s">
        <v>2707</v>
      </c>
      <c r="C1503" s="378" t="s">
        <v>2708</v>
      </c>
      <c r="D1503" s="275"/>
      <c r="E1503" s="296" t="s">
        <v>2676</v>
      </c>
      <c r="F1503" s="312" t="str">
        <f>IF(E1503="","",VLOOKUP(E1503,'2 Pdc unico solo segmento A'!F$3:H$723,3,FALSE))</f>
        <v>Trasferimenti passivi in conto investimenti</v>
      </c>
      <c r="G1503" s="368"/>
      <c r="H1503" s="412"/>
      <c r="I1503" s="368"/>
      <c r="J1503" s="275"/>
      <c r="K1503" s="248"/>
    </row>
    <row r="1504" spans="1:11" ht="25" customHeight="1" x14ac:dyDescent="0.35">
      <c r="A1504" s="377" t="s">
        <v>22</v>
      </c>
      <c r="B1504" s="296" t="s">
        <v>2709</v>
      </c>
      <c r="C1504" s="378" t="s">
        <v>2710</v>
      </c>
      <c r="D1504" s="275"/>
      <c r="E1504" s="296" t="s">
        <v>2676</v>
      </c>
      <c r="F1504" s="312" t="str">
        <f>IF(E1504="","",VLOOKUP(E1504,'2 Pdc unico solo segmento A'!F$3:H$723,3,FALSE))</f>
        <v>Trasferimenti passivi in conto investimenti</v>
      </c>
      <c r="G1504" s="368"/>
      <c r="H1504" s="412"/>
      <c r="I1504" s="368"/>
      <c r="J1504" s="275"/>
      <c r="K1504" s="248"/>
    </row>
    <row r="1505" spans="1:11" ht="25" customHeight="1" x14ac:dyDescent="0.35">
      <c r="A1505" s="377" t="s">
        <v>22</v>
      </c>
      <c r="B1505" s="296" t="s">
        <v>2711</v>
      </c>
      <c r="C1505" s="378" t="s">
        <v>2712</v>
      </c>
      <c r="D1505" s="275"/>
      <c r="E1505" s="296" t="s">
        <v>2676</v>
      </c>
      <c r="F1505" s="312" t="str">
        <f>IF(E1505="","",VLOOKUP(E1505,'2 Pdc unico solo segmento A'!F$3:H$723,3,FALSE))</f>
        <v>Trasferimenti passivi in conto investimenti</v>
      </c>
      <c r="G1505" s="368"/>
      <c r="H1505" s="412"/>
      <c r="I1505" s="368"/>
      <c r="J1505" s="275"/>
      <c r="K1505" s="248"/>
    </row>
    <row r="1506" spans="1:11" ht="25" customHeight="1" x14ac:dyDescent="0.35">
      <c r="A1506" s="377" t="s">
        <v>22</v>
      </c>
      <c r="B1506" s="296" t="s">
        <v>2713</v>
      </c>
      <c r="C1506" s="378" t="s">
        <v>2714</v>
      </c>
      <c r="D1506" s="275"/>
      <c r="E1506" s="296" t="s">
        <v>2676</v>
      </c>
      <c r="F1506" s="312" t="str">
        <f>IF(E1506="","",VLOOKUP(E1506,'2 Pdc unico solo segmento A'!F$3:H$723,3,FALSE))</f>
        <v>Trasferimenti passivi in conto investimenti</v>
      </c>
      <c r="G1506" s="368"/>
      <c r="H1506" s="412"/>
      <c r="I1506" s="368"/>
      <c r="J1506" s="275"/>
      <c r="K1506" s="248"/>
    </row>
    <row r="1507" spans="1:11" ht="25" customHeight="1" x14ac:dyDescent="0.35">
      <c r="A1507" s="377" t="s">
        <v>22</v>
      </c>
      <c r="B1507" s="296" t="s">
        <v>2715</v>
      </c>
      <c r="C1507" s="378" t="s">
        <v>2716</v>
      </c>
      <c r="D1507" s="275"/>
      <c r="E1507" s="296" t="s">
        <v>2676</v>
      </c>
      <c r="F1507" s="312" t="str">
        <f>IF(E1507="","",VLOOKUP(E1507,'2 Pdc unico solo segmento A'!F$3:H$723,3,FALSE))</f>
        <v>Trasferimenti passivi in conto investimenti</v>
      </c>
      <c r="G1507" s="368"/>
      <c r="H1507" s="412"/>
      <c r="I1507" s="368"/>
      <c r="J1507" s="275"/>
      <c r="K1507" s="248"/>
    </row>
    <row r="1508" spans="1:11" ht="25" customHeight="1" x14ac:dyDescent="0.35">
      <c r="A1508" s="377" t="s">
        <v>22</v>
      </c>
      <c r="B1508" s="296" t="s">
        <v>2717</v>
      </c>
      <c r="C1508" s="378" t="s">
        <v>2718</v>
      </c>
      <c r="D1508" s="275"/>
      <c r="E1508" s="296" t="s">
        <v>2676</v>
      </c>
      <c r="F1508" s="312" t="str">
        <f>IF(E1508="","",VLOOKUP(E1508,'2 Pdc unico solo segmento A'!F$3:H$723,3,FALSE))</f>
        <v>Trasferimenti passivi in conto investimenti</v>
      </c>
      <c r="G1508" s="368"/>
      <c r="H1508" s="412"/>
      <c r="I1508" s="368"/>
      <c r="J1508" s="275"/>
      <c r="K1508" s="248"/>
    </row>
    <row r="1509" spans="1:11" ht="25" customHeight="1" x14ac:dyDescent="0.35">
      <c r="A1509" s="377" t="s">
        <v>22</v>
      </c>
      <c r="B1509" s="296" t="s">
        <v>2719</v>
      </c>
      <c r="C1509" s="378" t="s">
        <v>2720</v>
      </c>
      <c r="D1509" s="275"/>
      <c r="E1509" s="296" t="s">
        <v>2676</v>
      </c>
      <c r="F1509" s="312" t="str">
        <f>IF(E1509="","",VLOOKUP(E1509,'2 Pdc unico solo segmento A'!F$3:H$723,3,FALSE))</f>
        <v>Trasferimenti passivi in conto investimenti</v>
      </c>
      <c r="G1509" s="368"/>
      <c r="H1509" s="412"/>
      <c r="I1509" s="368"/>
      <c r="J1509" s="275"/>
      <c r="K1509" s="248"/>
    </row>
    <row r="1510" spans="1:11" ht="25" customHeight="1" x14ac:dyDescent="0.35">
      <c r="A1510" s="377" t="s">
        <v>22</v>
      </c>
      <c r="B1510" s="296" t="s">
        <v>2721</v>
      </c>
      <c r="C1510" s="378" t="s">
        <v>2722</v>
      </c>
      <c r="D1510" s="275"/>
      <c r="E1510" s="296" t="s">
        <v>2676</v>
      </c>
      <c r="F1510" s="312" t="str">
        <f>IF(E1510="","",VLOOKUP(E1510,'2 Pdc unico solo segmento A'!F$3:H$723,3,FALSE))</f>
        <v>Trasferimenti passivi in conto investimenti</v>
      </c>
      <c r="G1510" s="368"/>
      <c r="H1510" s="412"/>
      <c r="I1510" s="368"/>
      <c r="J1510" s="275"/>
      <c r="K1510" s="248"/>
    </row>
    <row r="1511" spans="1:11" ht="25" customHeight="1" x14ac:dyDescent="0.35">
      <c r="A1511" s="377" t="s">
        <v>22</v>
      </c>
      <c r="B1511" s="296" t="s">
        <v>2723</v>
      </c>
      <c r="C1511" s="378" t="s">
        <v>2724</v>
      </c>
      <c r="D1511" s="275"/>
      <c r="E1511" s="296" t="s">
        <v>2676</v>
      </c>
      <c r="F1511" s="312" t="str">
        <f>IF(E1511="","",VLOOKUP(E1511,'2 Pdc unico solo segmento A'!F$3:H$723,3,FALSE))</f>
        <v>Trasferimenti passivi in conto investimenti</v>
      </c>
      <c r="G1511" s="368"/>
      <c r="H1511" s="412"/>
      <c r="I1511" s="368"/>
      <c r="J1511" s="275"/>
      <c r="K1511" s="248"/>
    </row>
    <row r="1512" spans="1:11" ht="25" customHeight="1" x14ac:dyDescent="0.35">
      <c r="A1512" s="377" t="s">
        <v>22</v>
      </c>
      <c r="B1512" s="296" t="s">
        <v>2725</v>
      </c>
      <c r="C1512" s="378" t="s">
        <v>2726</v>
      </c>
      <c r="D1512" s="275"/>
      <c r="E1512" s="296" t="s">
        <v>2676</v>
      </c>
      <c r="F1512" s="312" t="str">
        <f>IF(E1512="","",VLOOKUP(E1512,'2 Pdc unico solo segmento A'!F$3:H$723,3,FALSE))</f>
        <v>Trasferimenti passivi in conto investimenti</v>
      </c>
      <c r="G1512" s="368"/>
      <c r="H1512" s="412"/>
      <c r="I1512" s="368"/>
      <c r="J1512" s="275"/>
      <c r="K1512" s="248"/>
    </row>
    <row r="1513" spans="1:11" ht="25" customHeight="1" x14ac:dyDescent="0.35">
      <c r="A1513" s="377" t="s">
        <v>22</v>
      </c>
      <c r="B1513" s="296" t="s">
        <v>2727</v>
      </c>
      <c r="C1513" s="378" t="s">
        <v>2728</v>
      </c>
      <c r="D1513" s="275"/>
      <c r="E1513" s="296" t="s">
        <v>2676</v>
      </c>
      <c r="F1513" s="312" t="str">
        <f>IF(E1513="","",VLOOKUP(E1513,'2 Pdc unico solo segmento A'!F$3:H$723,3,FALSE))</f>
        <v>Trasferimenti passivi in conto investimenti</v>
      </c>
      <c r="G1513" s="368"/>
      <c r="H1513" s="412"/>
      <c r="I1513" s="368"/>
      <c r="J1513" s="275"/>
      <c r="K1513" s="248"/>
    </row>
    <row r="1514" spans="1:11" ht="25" customHeight="1" x14ac:dyDescent="0.35">
      <c r="A1514" s="377" t="s">
        <v>22</v>
      </c>
      <c r="B1514" s="296" t="s">
        <v>2729</v>
      </c>
      <c r="C1514" s="378" t="s">
        <v>2730</v>
      </c>
      <c r="D1514" s="275"/>
      <c r="E1514" s="296" t="s">
        <v>2676</v>
      </c>
      <c r="F1514" s="312" t="str">
        <f>IF(E1514="","",VLOOKUP(E1514,'2 Pdc unico solo segmento A'!F$3:H$723,3,FALSE))</f>
        <v>Trasferimenti passivi in conto investimenti</v>
      </c>
      <c r="G1514" s="368"/>
      <c r="H1514" s="412"/>
      <c r="I1514" s="368"/>
      <c r="J1514" s="275"/>
      <c r="K1514" s="248"/>
    </row>
    <row r="1515" spans="1:11" ht="25" customHeight="1" x14ac:dyDescent="0.35">
      <c r="A1515" s="377" t="s">
        <v>22</v>
      </c>
      <c r="B1515" s="296" t="s">
        <v>2731</v>
      </c>
      <c r="C1515" s="378" t="s">
        <v>2732</v>
      </c>
      <c r="D1515" s="275"/>
      <c r="E1515" s="296" t="s">
        <v>2676</v>
      </c>
      <c r="F1515" s="312" t="str">
        <f>IF(E1515="","",VLOOKUP(E1515,'2 Pdc unico solo segmento A'!F$3:H$723,3,FALSE))</f>
        <v>Trasferimenti passivi in conto investimenti</v>
      </c>
      <c r="G1515" s="368"/>
      <c r="H1515" s="412"/>
      <c r="I1515" s="368"/>
      <c r="J1515" s="275"/>
      <c r="K1515" s="248"/>
    </row>
    <row r="1516" spans="1:11" ht="25" customHeight="1" x14ac:dyDescent="0.35">
      <c r="A1516" s="377" t="s">
        <v>22</v>
      </c>
      <c r="B1516" s="296" t="s">
        <v>2733</v>
      </c>
      <c r="C1516" s="378" t="s">
        <v>2734</v>
      </c>
      <c r="D1516" s="275"/>
      <c r="E1516" s="296" t="s">
        <v>2676</v>
      </c>
      <c r="F1516" s="312" t="str">
        <f>IF(E1516="","",VLOOKUP(E1516,'2 Pdc unico solo segmento A'!F$3:H$723,3,FALSE))</f>
        <v>Trasferimenti passivi in conto investimenti</v>
      </c>
      <c r="G1516" s="368"/>
      <c r="H1516" s="412"/>
      <c r="I1516" s="368"/>
      <c r="J1516" s="275"/>
      <c r="K1516" s="248"/>
    </row>
    <row r="1517" spans="1:11" ht="25" customHeight="1" x14ac:dyDescent="0.35">
      <c r="A1517" s="377" t="s">
        <v>22</v>
      </c>
      <c r="B1517" s="296" t="s">
        <v>2735</v>
      </c>
      <c r="C1517" s="378" t="s">
        <v>2736</v>
      </c>
      <c r="D1517" s="275"/>
      <c r="E1517" s="296" t="s">
        <v>2676</v>
      </c>
      <c r="F1517" s="312" t="str">
        <f>IF(E1517="","",VLOOKUP(E1517,'2 Pdc unico solo segmento A'!F$3:H$723,3,FALSE))</f>
        <v>Trasferimenti passivi in conto investimenti</v>
      </c>
      <c r="G1517" s="368"/>
      <c r="H1517" s="412"/>
      <c r="I1517" s="368"/>
      <c r="J1517" s="275"/>
      <c r="K1517" s="248"/>
    </row>
    <row r="1518" spans="1:11" ht="25" customHeight="1" x14ac:dyDescent="0.35">
      <c r="A1518" s="377" t="s">
        <v>22</v>
      </c>
      <c r="B1518" s="296" t="s">
        <v>2737</v>
      </c>
      <c r="C1518" s="378" t="s">
        <v>2738</v>
      </c>
      <c r="D1518" s="275"/>
      <c r="E1518" s="296" t="s">
        <v>2676</v>
      </c>
      <c r="F1518" s="312" t="str">
        <f>IF(E1518="","",VLOOKUP(E1518,'2 Pdc unico solo segmento A'!F$3:H$723,3,FALSE))</f>
        <v>Trasferimenti passivi in conto investimenti</v>
      </c>
      <c r="G1518" s="368"/>
      <c r="H1518" s="412"/>
      <c r="I1518" s="368"/>
      <c r="J1518" s="275"/>
      <c r="K1518" s="248"/>
    </row>
    <row r="1519" spans="1:11" ht="25" customHeight="1" x14ac:dyDescent="0.35">
      <c r="A1519" s="377" t="s">
        <v>22</v>
      </c>
      <c r="B1519" s="296" t="s">
        <v>2739</v>
      </c>
      <c r="C1519" s="378" t="s">
        <v>2740</v>
      </c>
      <c r="D1519" s="275"/>
      <c r="E1519" s="296" t="s">
        <v>2676</v>
      </c>
      <c r="F1519" s="312" t="str">
        <f>IF(E1519="","",VLOOKUP(E1519,'2 Pdc unico solo segmento A'!F$3:H$723,3,FALSE))</f>
        <v>Trasferimenti passivi in conto investimenti</v>
      </c>
      <c r="G1519" s="368"/>
      <c r="H1519" s="412"/>
      <c r="I1519" s="368"/>
      <c r="J1519" s="275"/>
      <c r="K1519" s="248"/>
    </row>
    <row r="1520" spans="1:11" ht="25" customHeight="1" x14ac:dyDescent="0.35">
      <c r="A1520" s="377" t="s">
        <v>22</v>
      </c>
      <c r="B1520" s="296" t="s">
        <v>2741</v>
      </c>
      <c r="C1520" s="378" t="s">
        <v>2742</v>
      </c>
      <c r="D1520" s="275"/>
      <c r="E1520" s="296" t="s">
        <v>2676</v>
      </c>
      <c r="F1520" s="312" t="str">
        <f>IF(E1520="","",VLOOKUP(E1520,'2 Pdc unico solo segmento A'!F$3:H$723,3,FALSE))</f>
        <v>Trasferimenti passivi in conto investimenti</v>
      </c>
      <c r="G1520" s="368"/>
      <c r="H1520" s="412"/>
      <c r="I1520" s="368"/>
      <c r="J1520" s="275"/>
      <c r="K1520" s="248"/>
    </row>
    <row r="1521" spans="1:11" ht="25" customHeight="1" x14ac:dyDescent="0.35">
      <c r="A1521" s="377" t="s">
        <v>22</v>
      </c>
      <c r="B1521" s="296" t="s">
        <v>2743</v>
      </c>
      <c r="C1521" s="378" t="s">
        <v>2744</v>
      </c>
      <c r="D1521" s="275"/>
      <c r="E1521" s="296" t="s">
        <v>2676</v>
      </c>
      <c r="F1521" s="312" t="str">
        <f>IF(E1521="","",VLOOKUP(E1521,'2 Pdc unico solo segmento A'!F$3:H$723,3,FALSE))</f>
        <v>Trasferimenti passivi in conto investimenti</v>
      </c>
      <c r="G1521" s="368"/>
      <c r="H1521" s="412"/>
      <c r="I1521" s="368"/>
      <c r="J1521" s="275"/>
      <c r="K1521" s="248"/>
    </row>
    <row r="1522" spans="1:11" ht="25" customHeight="1" x14ac:dyDescent="0.35">
      <c r="A1522" s="377" t="s">
        <v>22</v>
      </c>
      <c r="B1522" s="296" t="s">
        <v>2745</v>
      </c>
      <c r="C1522" s="378" t="s">
        <v>2746</v>
      </c>
      <c r="D1522" s="275"/>
      <c r="E1522" s="296" t="s">
        <v>2676</v>
      </c>
      <c r="F1522" s="312" t="str">
        <f>IF(E1522="","",VLOOKUP(E1522,'2 Pdc unico solo segmento A'!F$3:H$723,3,FALSE))</f>
        <v>Trasferimenti passivi in conto investimenti</v>
      </c>
      <c r="G1522" s="368"/>
      <c r="H1522" s="412"/>
      <c r="I1522" s="368"/>
      <c r="J1522" s="275"/>
      <c r="K1522" s="248"/>
    </row>
    <row r="1523" spans="1:11" ht="25" customHeight="1" x14ac:dyDescent="0.35">
      <c r="A1523" s="377" t="s">
        <v>22</v>
      </c>
      <c r="B1523" s="296" t="s">
        <v>2747</v>
      </c>
      <c r="C1523" s="378" t="s">
        <v>2748</v>
      </c>
      <c r="D1523" s="275"/>
      <c r="E1523" s="296" t="s">
        <v>2676</v>
      </c>
      <c r="F1523" s="312" t="str">
        <f>IF(E1523="","",VLOOKUP(E1523,'2 Pdc unico solo segmento A'!F$3:H$723,3,FALSE))</f>
        <v>Trasferimenti passivi in conto investimenti</v>
      </c>
      <c r="G1523" s="368"/>
      <c r="H1523" s="412"/>
      <c r="I1523" s="368"/>
      <c r="J1523" s="275"/>
      <c r="K1523" s="248"/>
    </row>
    <row r="1524" spans="1:11" ht="25" customHeight="1" x14ac:dyDescent="0.35">
      <c r="A1524" s="377" t="s">
        <v>22</v>
      </c>
      <c r="B1524" s="296" t="s">
        <v>2749</v>
      </c>
      <c r="C1524" s="378" t="s">
        <v>2750</v>
      </c>
      <c r="D1524" s="275"/>
      <c r="E1524" s="296" t="s">
        <v>2676</v>
      </c>
      <c r="F1524" s="312" t="str">
        <f>IF(E1524="","",VLOOKUP(E1524,'2 Pdc unico solo segmento A'!F$3:H$723,3,FALSE))</f>
        <v>Trasferimenti passivi in conto investimenti</v>
      </c>
      <c r="G1524" s="368"/>
      <c r="H1524" s="412"/>
      <c r="I1524" s="368"/>
      <c r="J1524" s="275"/>
      <c r="K1524" s="248"/>
    </row>
    <row r="1525" spans="1:11" ht="25" customHeight="1" x14ac:dyDescent="0.35">
      <c r="A1525" s="375" t="s">
        <v>19</v>
      </c>
      <c r="B1525" s="295" t="s">
        <v>2751</v>
      </c>
      <c r="C1525" s="310" t="s">
        <v>2752</v>
      </c>
      <c r="D1525" s="275"/>
      <c r="E1525" s="295"/>
      <c r="F1525" s="376" t="str">
        <f>IF(E1525="","",VLOOKUP(E1525,'2 Pdc unico solo segmento A'!F$3:H$723,3,FALSE))</f>
        <v/>
      </c>
      <c r="G1525" s="368"/>
      <c r="H1525" s="411"/>
      <c r="I1525" s="368"/>
      <c r="J1525" s="275"/>
      <c r="K1525" s="248"/>
    </row>
    <row r="1526" spans="1:11" ht="25" customHeight="1" x14ac:dyDescent="0.35">
      <c r="A1526" s="377" t="s">
        <v>22</v>
      </c>
      <c r="B1526" s="296" t="s">
        <v>2753</v>
      </c>
      <c r="C1526" s="378" t="s">
        <v>2754</v>
      </c>
      <c r="D1526" s="275"/>
      <c r="E1526" s="296" t="s">
        <v>2676</v>
      </c>
      <c r="F1526" s="312" t="str">
        <f>IF(E1526="","",VLOOKUP(E1526,'2 Pdc unico solo segmento A'!F$3:H$723,3,FALSE))</f>
        <v>Trasferimenti passivi in conto investimenti</v>
      </c>
      <c r="G1526" s="368"/>
      <c r="H1526" s="412"/>
      <c r="I1526" s="368"/>
      <c r="J1526" s="275"/>
      <c r="K1526" s="248"/>
    </row>
    <row r="1527" spans="1:11" ht="25" customHeight="1" x14ac:dyDescent="0.35">
      <c r="A1527" s="377" t="s">
        <v>22</v>
      </c>
      <c r="B1527" s="296" t="s">
        <v>2755</v>
      </c>
      <c r="C1527" s="378" t="s">
        <v>2756</v>
      </c>
      <c r="D1527" s="275"/>
      <c r="E1527" s="296" t="s">
        <v>2676</v>
      </c>
      <c r="F1527" s="312" t="str">
        <f>IF(E1527="","",VLOOKUP(E1527,'2 Pdc unico solo segmento A'!F$3:H$723,3,FALSE))</f>
        <v>Trasferimenti passivi in conto investimenti</v>
      </c>
      <c r="G1527" s="368"/>
      <c r="H1527" s="412"/>
      <c r="I1527" s="368"/>
      <c r="J1527" s="275"/>
      <c r="K1527" s="248"/>
    </row>
    <row r="1528" spans="1:11" ht="25" customHeight="1" x14ac:dyDescent="0.35">
      <c r="A1528" s="377" t="s">
        <v>22</v>
      </c>
      <c r="B1528" s="296" t="s">
        <v>2757</v>
      </c>
      <c r="C1528" s="378" t="s">
        <v>2758</v>
      </c>
      <c r="D1528" s="275"/>
      <c r="E1528" s="296" t="s">
        <v>2676</v>
      </c>
      <c r="F1528" s="312" t="str">
        <f>IF(E1528="","",VLOOKUP(E1528,'2 Pdc unico solo segmento A'!F$3:H$723,3,FALSE))</f>
        <v>Trasferimenti passivi in conto investimenti</v>
      </c>
      <c r="G1528" s="368"/>
      <c r="H1528" s="412"/>
      <c r="I1528" s="368"/>
      <c r="J1528" s="275"/>
      <c r="K1528" s="248"/>
    </row>
    <row r="1529" spans="1:11" ht="25" customHeight="1" x14ac:dyDescent="0.35">
      <c r="A1529" s="375" t="s">
        <v>19</v>
      </c>
      <c r="B1529" s="295" t="s">
        <v>2759</v>
      </c>
      <c r="C1529" s="310" t="s">
        <v>2760</v>
      </c>
      <c r="D1529" s="275"/>
      <c r="E1529" s="295"/>
      <c r="F1529" s="376" t="str">
        <f>IF(E1529="","",VLOOKUP(E1529,'2 Pdc unico solo segmento A'!F$3:H$723,3,FALSE))</f>
        <v/>
      </c>
      <c r="G1529" s="368"/>
      <c r="H1529" s="411"/>
      <c r="I1529" s="368"/>
      <c r="J1529" s="275"/>
      <c r="K1529" s="248"/>
    </row>
    <row r="1530" spans="1:11" ht="25" customHeight="1" x14ac:dyDescent="0.35">
      <c r="A1530" s="377" t="s">
        <v>22</v>
      </c>
      <c r="B1530" s="296" t="s">
        <v>2761</v>
      </c>
      <c r="C1530" s="378" t="s">
        <v>2762</v>
      </c>
      <c r="D1530" s="275"/>
      <c r="E1530" s="296" t="s">
        <v>2676</v>
      </c>
      <c r="F1530" s="312" t="str">
        <f>IF(E1530="","",VLOOKUP(E1530,'2 Pdc unico solo segmento A'!F$3:H$723,3,FALSE))</f>
        <v>Trasferimenti passivi in conto investimenti</v>
      </c>
      <c r="G1530" s="368"/>
      <c r="H1530" s="412"/>
      <c r="I1530" s="368"/>
      <c r="J1530" s="275"/>
      <c r="K1530" s="248"/>
    </row>
    <row r="1531" spans="1:11" ht="25" customHeight="1" x14ac:dyDescent="0.35">
      <c r="A1531" s="373" t="s">
        <v>16</v>
      </c>
      <c r="B1531" s="294" t="s">
        <v>2763</v>
      </c>
      <c r="C1531" s="309" t="s">
        <v>2764</v>
      </c>
      <c r="D1531" s="275"/>
      <c r="E1531" s="294"/>
      <c r="F1531" s="374" t="str">
        <f>IF(E1531="","",VLOOKUP(E1531,'2 Pdc unico solo segmento A'!F$3:H$723,3,FALSE))</f>
        <v/>
      </c>
      <c r="G1531" s="368"/>
      <c r="H1531" s="410"/>
      <c r="I1531" s="368"/>
      <c r="J1531" s="275"/>
      <c r="K1531" s="248"/>
    </row>
    <row r="1532" spans="1:11" ht="25" customHeight="1" x14ac:dyDescent="0.35">
      <c r="A1532" s="375" t="s">
        <v>19</v>
      </c>
      <c r="B1532" s="295" t="s">
        <v>2763</v>
      </c>
      <c r="C1532" s="310" t="s">
        <v>2765</v>
      </c>
      <c r="D1532" s="275"/>
      <c r="E1532" s="295"/>
      <c r="F1532" s="376" t="str">
        <f>IF(E1532="","",VLOOKUP(E1532,'2 Pdc unico solo segmento A'!F$3:H$723,3,FALSE))</f>
        <v/>
      </c>
      <c r="G1532" s="368"/>
      <c r="H1532" s="411"/>
      <c r="I1532" s="368"/>
      <c r="J1532" s="275"/>
      <c r="K1532" s="248"/>
    </row>
    <row r="1533" spans="1:11" ht="25" customHeight="1" x14ac:dyDescent="0.35">
      <c r="A1533" s="377" t="s">
        <v>22</v>
      </c>
      <c r="B1533" s="296" t="s">
        <v>2763</v>
      </c>
      <c r="C1533" s="378" t="s">
        <v>2766</v>
      </c>
      <c r="D1533" s="275"/>
      <c r="E1533" s="296" t="s">
        <v>2676</v>
      </c>
      <c r="F1533" s="312" t="str">
        <f>IF(E1533="","",VLOOKUP(E1533,'2 Pdc unico solo segmento A'!F$3:H$723,3,FALSE))</f>
        <v>Trasferimenti passivi in conto investimenti</v>
      </c>
      <c r="G1533" s="368"/>
      <c r="H1533" s="412"/>
      <c r="I1533" s="368"/>
      <c r="J1533" s="275"/>
      <c r="K1533" s="248"/>
    </row>
    <row r="1534" spans="1:11" ht="25" customHeight="1" x14ac:dyDescent="0.35">
      <c r="A1534" s="373" t="s">
        <v>16</v>
      </c>
      <c r="B1534" s="294" t="s">
        <v>2767</v>
      </c>
      <c r="C1534" s="309" t="s">
        <v>2768</v>
      </c>
      <c r="D1534" s="275"/>
      <c r="E1534" s="294"/>
      <c r="F1534" s="374" t="str">
        <f>IF(E1534="","",VLOOKUP(E1534,'2 Pdc unico solo segmento A'!F$3:H$723,3,FALSE))</f>
        <v/>
      </c>
      <c r="G1534" s="368"/>
      <c r="H1534" s="410"/>
      <c r="I1534" s="368"/>
      <c r="J1534" s="275"/>
      <c r="K1534" s="248"/>
    </row>
    <row r="1535" spans="1:11" ht="25" customHeight="1" x14ac:dyDescent="0.35">
      <c r="A1535" s="375" t="s">
        <v>19</v>
      </c>
      <c r="B1535" s="295" t="s">
        <v>2769</v>
      </c>
      <c r="C1535" s="310" t="s">
        <v>2770</v>
      </c>
      <c r="D1535" s="275"/>
      <c r="E1535" s="295"/>
      <c r="F1535" s="376" t="str">
        <f>IF(E1535="","",VLOOKUP(E1535,'2 Pdc unico solo segmento A'!F$3:H$723,3,FALSE))</f>
        <v/>
      </c>
      <c r="G1535" s="368"/>
      <c r="H1535" s="411"/>
      <c r="I1535" s="368"/>
      <c r="J1535" s="275"/>
      <c r="K1535" s="248"/>
    </row>
    <row r="1536" spans="1:11" ht="25" customHeight="1" x14ac:dyDescent="0.35">
      <c r="A1536" s="377" t="s">
        <v>22</v>
      </c>
      <c r="B1536" s="296" t="s">
        <v>2769</v>
      </c>
      <c r="C1536" s="378" t="s">
        <v>2771</v>
      </c>
      <c r="D1536" s="275"/>
      <c r="E1536" s="296" t="s">
        <v>2676</v>
      </c>
      <c r="F1536" s="312" t="str">
        <f>IF(E1536="","",VLOOKUP(E1536,'2 Pdc unico solo segmento A'!F$3:H$723,3,FALSE))</f>
        <v>Trasferimenti passivi in conto investimenti</v>
      </c>
      <c r="G1536" s="368"/>
      <c r="H1536" s="412"/>
      <c r="I1536" s="368"/>
      <c r="J1536" s="275"/>
      <c r="K1536" s="248"/>
    </row>
    <row r="1537" spans="1:11" ht="25" customHeight="1" x14ac:dyDescent="0.35">
      <c r="A1537" s="375" t="s">
        <v>19</v>
      </c>
      <c r="B1537" s="295" t="s">
        <v>2772</v>
      </c>
      <c r="C1537" s="310" t="s">
        <v>2773</v>
      </c>
      <c r="D1537" s="275"/>
      <c r="E1537" s="295"/>
      <c r="F1537" s="376" t="str">
        <f>IF(E1537="","",VLOOKUP(E1537,'2 Pdc unico solo segmento A'!F$3:H$723,3,FALSE))</f>
        <v/>
      </c>
      <c r="G1537" s="368"/>
      <c r="H1537" s="411"/>
      <c r="I1537" s="368"/>
      <c r="J1537" s="275"/>
      <c r="K1537" s="248"/>
    </row>
    <row r="1538" spans="1:11" ht="25" customHeight="1" x14ac:dyDescent="0.35">
      <c r="A1538" s="377" t="s">
        <v>22</v>
      </c>
      <c r="B1538" s="296" t="s">
        <v>2772</v>
      </c>
      <c r="C1538" s="378" t="s">
        <v>2774</v>
      </c>
      <c r="D1538" s="275"/>
      <c r="E1538" s="296" t="s">
        <v>2676</v>
      </c>
      <c r="F1538" s="312" t="str">
        <f>IF(E1538="","",VLOOKUP(E1538,'2 Pdc unico solo segmento A'!F$3:H$723,3,FALSE))</f>
        <v>Trasferimenti passivi in conto investimenti</v>
      </c>
      <c r="G1538" s="368"/>
      <c r="H1538" s="412"/>
      <c r="I1538" s="368"/>
      <c r="J1538" s="275"/>
      <c r="K1538" s="248"/>
    </row>
    <row r="1539" spans="1:11" ht="25" customHeight="1" x14ac:dyDescent="0.35">
      <c r="A1539" s="375" t="s">
        <v>19</v>
      </c>
      <c r="B1539" s="295" t="s">
        <v>2775</v>
      </c>
      <c r="C1539" s="310" t="s">
        <v>2776</v>
      </c>
      <c r="D1539" s="275"/>
      <c r="E1539" s="295"/>
      <c r="F1539" s="376" t="str">
        <f>IF(E1539="","",VLOOKUP(E1539,'2 Pdc unico solo segmento A'!F$3:H$723,3,FALSE))</f>
        <v/>
      </c>
      <c r="G1539" s="368"/>
      <c r="H1539" s="411"/>
      <c r="I1539" s="368"/>
      <c r="J1539" s="275"/>
      <c r="K1539" s="248"/>
    </row>
    <row r="1540" spans="1:11" ht="25" customHeight="1" x14ac:dyDescent="0.35">
      <c r="A1540" s="377" t="s">
        <v>22</v>
      </c>
      <c r="B1540" s="296" t="s">
        <v>2775</v>
      </c>
      <c r="C1540" s="378" t="s">
        <v>2777</v>
      </c>
      <c r="D1540" s="275"/>
      <c r="E1540" s="296" t="s">
        <v>2676</v>
      </c>
      <c r="F1540" s="312" t="str">
        <f>IF(E1540="","",VLOOKUP(E1540,'2 Pdc unico solo segmento A'!F$3:H$723,3,FALSE))</f>
        <v>Trasferimenti passivi in conto investimenti</v>
      </c>
      <c r="G1540" s="368"/>
      <c r="H1540" s="412"/>
      <c r="I1540" s="368"/>
      <c r="J1540" s="275"/>
      <c r="K1540" s="248"/>
    </row>
    <row r="1541" spans="1:11" ht="25" customHeight="1" x14ac:dyDescent="0.35">
      <c r="A1541" s="373" t="s">
        <v>16</v>
      </c>
      <c r="B1541" s="294" t="s">
        <v>2778</v>
      </c>
      <c r="C1541" s="309" t="s">
        <v>2779</v>
      </c>
      <c r="D1541" s="275"/>
      <c r="E1541" s="294"/>
      <c r="F1541" s="374" t="str">
        <f>IF(E1541="","",VLOOKUP(E1541,'2 Pdc unico solo segmento A'!F$3:H$723,3,FALSE))</f>
        <v/>
      </c>
      <c r="G1541" s="368"/>
      <c r="H1541" s="410"/>
      <c r="I1541" s="368"/>
      <c r="J1541" s="275"/>
      <c r="K1541" s="248"/>
    </row>
    <row r="1542" spans="1:11" ht="25" customHeight="1" x14ac:dyDescent="0.35">
      <c r="A1542" s="375" t="s">
        <v>19</v>
      </c>
      <c r="B1542" s="295" t="s">
        <v>2778</v>
      </c>
      <c r="C1542" s="310" t="s">
        <v>2780</v>
      </c>
      <c r="D1542" s="275"/>
      <c r="E1542" s="295"/>
      <c r="F1542" s="376" t="str">
        <f>IF(E1542="","",VLOOKUP(E1542,'2 Pdc unico solo segmento A'!F$3:H$723,3,FALSE))</f>
        <v/>
      </c>
      <c r="G1542" s="368"/>
      <c r="H1542" s="411"/>
      <c r="I1542" s="368"/>
      <c r="J1542" s="275"/>
      <c r="K1542" s="248"/>
    </row>
    <row r="1543" spans="1:11" ht="25" customHeight="1" x14ac:dyDescent="0.35">
      <c r="A1543" s="377" t="s">
        <v>22</v>
      </c>
      <c r="B1543" s="296" t="s">
        <v>2781</v>
      </c>
      <c r="C1543" s="378" t="s">
        <v>2782</v>
      </c>
      <c r="D1543" s="275"/>
      <c r="E1543" s="296" t="s">
        <v>2676</v>
      </c>
      <c r="F1543" s="312" t="str">
        <f>IF(E1543="","",VLOOKUP(E1543,'2 Pdc unico solo segmento A'!F$3:H$723,3,FALSE))</f>
        <v>Trasferimenti passivi in conto investimenti</v>
      </c>
      <c r="G1543" s="368"/>
      <c r="H1543" s="412"/>
      <c r="I1543" s="368"/>
      <c r="J1543" s="275"/>
      <c r="K1543" s="248"/>
    </row>
    <row r="1544" spans="1:11" ht="25" customHeight="1" x14ac:dyDescent="0.35">
      <c r="A1544" s="373" t="s">
        <v>16</v>
      </c>
      <c r="B1544" s="294" t="s">
        <v>2783</v>
      </c>
      <c r="C1544" s="309" t="s">
        <v>2784</v>
      </c>
      <c r="D1544" s="275"/>
      <c r="E1544" s="294"/>
      <c r="F1544" s="374" t="str">
        <f>IF(E1544="","",VLOOKUP(E1544,'2 Pdc unico solo segmento A'!F$3:H$723,3,FALSE))</f>
        <v/>
      </c>
      <c r="G1544" s="368"/>
      <c r="H1544" s="410"/>
      <c r="I1544" s="368"/>
      <c r="J1544" s="275"/>
      <c r="K1544" s="248"/>
    </row>
    <row r="1545" spans="1:11" ht="25" customHeight="1" x14ac:dyDescent="0.35">
      <c r="A1545" s="375" t="s">
        <v>19</v>
      </c>
      <c r="B1545" s="295" t="s">
        <v>2785</v>
      </c>
      <c r="C1545" s="310" t="s">
        <v>2786</v>
      </c>
      <c r="D1545" s="275"/>
      <c r="E1545" s="295"/>
      <c r="F1545" s="376" t="str">
        <f>IF(E1545="","",VLOOKUP(E1545,'2 Pdc unico solo segmento A'!F$3:H$723,3,FALSE))</f>
        <v/>
      </c>
      <c r="G1545" s="368"/>
      <c r="H1545" s="411"/>
      <c r="I1545" s="368"/>
      <c r="J1545" s="275"/>
      <c r="K1545" s="248"/>
    </row>
    <row r="1546" spans="1:11" ht="25" customHeight="1" x14ac:dyDescent="0.35">
      <c r="A1546" s="377" t="s">
        <v>22</v>
      </c>
      <c r="B1546" s="296" t="s">
        <v>2787</v>
      </c>
      <c r="C1546" s="378" t="s">
        <v>2788</v>
      </c>
      <c r="D1546" s="275"/>
      <c r="E1546" s="296" t="s">
        <v>2676</v>
      </c>
      <c r="F1546" s="312" t="str">
        <f>IF(E1546="","",VLOOKUP(E1546,'2 Pdc unico solo segmento A'!F$3:H$723,3,FALSE))</f>
        <v>Trasferimenti passivi in conto investimenti</v>
      </c>
      <c r="G1546" s="368"/>
      <c r="H1546" s="412"/>
      <c r="I1546" s="368"/>
      <c r="J1546" s="275"/>
      <c r="K1546" s="248"/>
    </row>
    <row r="1547" spans="1:11" ht="25" customHeight="1" x14ac:dyDescent="0.35">
      <c r="A1547" s="375" t="s">
        <v>19</v>
      </c>
      <c r="B1547" s="295" t="s">
        <v>2789</v>
      </c>
      <c r="C1547" s="310" t="s">
        <v>2790</v>
      </c>
      <c r="D1547" s="275"/>
      <c r="E1547" s="295"/>
      <c r="F1547" s="376" t="str">
        <f>IF(E1547="","",VLOOKUP(E1547,'2 Pdc unico solo segmento A'!F$3:H$723,3,FALSE))</f>
        <v/>
      </c>
      <c r="G1547" s="368"/>
      <c r="H1547" s="411"/>
      <c r="I1547" s="368"/>
      <c r="J1547" s="275"/>
      <c r="K1547" s="248"/>
    </row>
    <row r="1548" spans="1:11" ht="25" customHeight="1" x14ac:dyDescent="0.35">
      <c r="A1548" s="377" t="s">
        <v>22</v>
      </c>
      <c r="B1548" s="296" t="s">
        <v>2789</v>
      </c>
      <c r="C1548" s="378" t="s">
        <v>2791</v>
      </c>
      <c r="D1548" s="275"/>
      <c r="E1548" s="296" t="s">
        <v>2676</v>
      </c>
      <c r="F1548" s="312" t="str">
        <f>IF(E1548="","",VLOOKUP(E1548,'2 Pdc unico solo segmento A'!F$3:H$723,3,FALSE))</f>
        <v>Trasferimenti passivi in conto investimenti</v>
      </c>
      <c r="G1548" s="368"/>
      <c r="H1548" s="412"/>
      <c r="I1548" s="368"/>
      <c r="J1548" s="275"/>
      <c r="K1548" s="248"/>
    </row>
    <row r="1549" spans="1:11" ht="25" customHeight="1" x14ac:dyDescent="0.35">
      <c r="A1549" s="365" t="s">
        <v>10</v>
      </c>
      <c r="B1549" s="366" t="s">
        <v>2792</v>
      </c>
      <c r="C1549" s="367" t="s">
        <v>2793</v>
      </c>
      <c r="D1549" s="275"/>
      <c r="E1549" s="366"/>
      <c r="F1549" s="365" t="str">
        <f>IF(E1549="","",VLOOKUP(E1549,'2 Pdc unico solo segmento A'!F$3:H$723,3,FALSE))</f>
        <v/>
      </c>
      <c r="G1549" s="368"/>
      <c r="H1549" s="413"/>
      <c r="I1549" s="368"/>
      <c r="J1549" s="275"/>
      <c r="K1549" s="248"/>
    </row>
    <row r="1550" spans="1:11" ht="25" customHeight="1" x14ac:dyDescent="0.35">
      <c r="A1550" s="372" t="s">
        <v>13</v>
      </c>
      <c r="B1550" s="370" t="s">
        <v>2794</v>
      </c>
      <c r="C1550" s="371" t="s">
        <v>2795</v>
      </c>
      <c r="D1550" s="275"/>
      <c r="E1550" s="370"/>
      <c r="F1550" s="372" t="str">
        <f>IF(E1550="","",VLOOKUP(E1550,'2 Pdc unico solo segmento A'!F$3:H$723,3,FALSE))</f>
        <v/>
      </c>
      <c r="G1550" s="368"/>
      <c r="H1550" s="409"/>
      <c r="I1550" s="368"/>
      <c r="J1550" s="275"/>
      <c r="K1550" s="248"/>
    </row>
    <row r="1551" spans="1:11" ht="25" customHeight="1" x14ac:dyDescent="0.35">
      <c r="A1551" s="373" t="s">
        <v>16</v>
      </c>
      <c r="B1551" s="294" t="s">
        <v>2796</v>
      </c>
      <c r="C1551" s="309" t="s">
        <v>2797</v>
      </c>
      <c r="D1551" s="275"/>
      <c r="E1551" s="294"/>
      <c r="F1551" s="374" t="str">
        <f>IF(E1551="","",VLOOKUP(E1551,'2 Pdc unico solo segmento A'!F$3:H$723,3,FALSE))</f>
        <v/>
      </c>
      <c r="G1551" s="368"/>
      <c r="H1551" s="410"/>
      <c r="I1551" s="368"/>
      <c r="J1551" s="275"/>
      <c r="K1551" s="248"/>
    </row>
    <row r="1552" spans="1:11" ht="25" customHeight="1" x14ac:dyDescent="0.35">
      <c r="A1552" s="375" t="s">
        <v>19</v>
      </c>
      <c r="B1552" s="295" t="s">
        <v>2796</v>
      </c>
      <c r="C1552" s="310" t="s">
        <v>2798</v>
      </c>
      <c r="D1552" s="275"/>
      <c r="E1552" s="295"/>
      <c r="F1552" s="376" t="str">
        <f>IF(E1552="","",VLOOKUP(E1552,'2 Pdc unico solo segmento A'!F$3:H$723,3,FALSE))</f>
        <v/>
      </c>
      <c r="G1552" s="368"/>
      <c r="H1552" s="411"/>
      <c r="I1552" s="368"/>
      <c r="J1552" s="275"/>
      <c r="K1552" s="248"/>
    </row>
    <row r="1553" spans="1:11" ht="25" customHeight="1" x14ac:dyDescent="0.35">
      <c r="A1553" s="377" t="s">
        <v>22</v>
      </c>
      <c r="B1553" s="296" t="s">
        <v>2796</v>
      </c>
      <c r="C1553" s="378" t="s">
        <v>2799</v>
      </c>
      <c r="D1553" s="275"/>
      <c r="E1553" s="296" t="s">
        <v>2800</v>
      </c>
      <c r="F1553" s="312" t="str">
        <f>IF(E1553="","",VLOOKUP(E1553,'2 Pdc unico solo segmento A'!F$3:H$723,3,FALSE))</f>
        <v>Accantonamenti per imposte</v>
      </c>
      <c r="G1553" s="368"/>
      <c r="H1553" s="412"/>
      <c r="I1553" s="368"/>
      <c r="J1553" s="275"/>
      <c r="K1553" s="248"/>
    </row>
    <row r="1554" spans="1:11" ht="25" customHeight="1" x14ac:dyDescent="0.35">
      <c r="A1554" s="373" t="s">
        <v>16</v>
      </c>
      <c r="B1554" s="294" t="s">
        <v>2801</v>
      </c>
      <c r="C1554" s="309" t="s">
        <v>2802</v>
      </c>
      <c r="D1554" s="275"/>
      <c r="E1554" s="294"/>
      <c r="F1554" s="374" t="str">
        <f>IF(E1554="","",VLOOKUP(E1554,'2 Pdc unico solo segmento A'!F$3:H$723,3,FALSE))</f>
        <v/>
      </c>
      <c r="G1554" s="368"/>
      <c r="H1554" s="410"/>
      <c r="I1554" s="368"/>
      <c r="J1554" s="275"/>
      <c r="K1554" s="248"/>
    </row>
    <row r="1555" spans="1:11" ht="25" customHeight="1" x14ac:dyDescent="0.35">
      <c r="A1555" s="375" t="s">
        <v>19</v>
      </c>
      <c r="B1555" s="295" t="s">
        <v>2801</v>
      </c>
      <c r="C1555" s="310" t="s">
        <v>2803</v>
      </c>
      <c r="D1555" s="275"/>
      <c r="E1555" s="295"/>
      <c r="F1555" s="376" t="str">
        <f>IF(E1555="","",VLOOKUP(E1555,'2 Pdc unico solo segmento A'!F$3:H$723,3,FALSE))</f>
        <v/>
      </c>
      <c r="G1555" s="368"/>
      <c r="H1555" s="411"/>
      <c r="I1555" s="368"/>
      <c r="J1555" s="275"/>
      <c r="K1555" s="248"/>
    </row>
    <row r="1556" spans="1:11" ht="25" customHeight="1" x14ac:dyDescent="0.35">
      <c r="A1556" s="377" t="s">
        <v>22</v>
      </c>
      <c r="B1556" s="296" t="s">
        <v>2801</v>
      </c>
      <c r="C1556" s="378" t="s">
        <v>2804</v>
      </c>
      <c r="D1556" s="275"/>
      <c r="E1556" s="296" t="s">
        <v>2805</v>
      </c>
      <c r="F1556" s="312" t="str">
        <f>IF(E1556="","",VLOOKUP(E1556,'2 Pdc unico solo segmento A'!F$3:H$723,3,FALSE))</f>
        <v>Altri accantonamenti</v>
      </c>
      <c r="G1556" s="368"/>
      <c r="H1556" s="412"/>
      <c r="I1556" s="368"/>
      <c r="J1556" s="275"/>
      <c r="K1556" s="248"/>
    </row>
    <row r="1557" spans="1:11" ht="25" customHeight="1" x14ac:dyDescent="0.35">
      <c r="A1557" s="373" t="s">
        <v>16</v>
      </c>
      <c r="B1557" s="294" t="s">
        <v>2806</v>
      </c>
      <c r="C1557" s="309" t="s">
        <v>2807</v>
      </c>
      <c r="D1557" s="275"/>
      <c r="E1557" s="294"/>
      <c r="F1557" s="374" t="str">
        <f>IF(E1557="","",VLOOKUP(E1557,'2 Pdc unico solo segmento A'!F$3:H$723,3,FALSE))</f>
        <v/>
      </c>
      <c r="G1557" s="368"/>
      <c r="H1557" s="410"/>
      <c r="I1557" s="368"/>
      <c r="J1557" s="275"/>
      <c r="K1557" s="248"/>
    </row>
    <row r="1558" spans="1:11" ht="25" customHeight="1" x14ac:dyDescent="0.35">
      <c r="A1558" s="375" t="s">
        <v>19</v>
      </c>
      <c r="B1558" s="295" t="s">
        <v>2806</v>
      </c>
      <c r="C1558" s="310" t="s">
        <v>2808</v>
      </c>
      <c r="D1558" s="275"/>
      <c r="E1558" s="295"/>
      <c r="F1558" s="376" t="str">
        <f>IF(E1558="","",VLOOKUP(E1558,'2 Pdc unico solo segmento A'!F$3:H$723,3,FALSE))</f>
        <v/>
      </c>
      <c r="G1558" s="368"/>
      <c r="H1558" s="411"/>
      <c r="I1558" s="368"/>
      <c r="J1558" s="275"/>
      <c r="K1558" s="248"/>
    </row>
    <row r="1559" spans="1:11" ht="25" customHeight="1" x14ac:dyDescent="0.35">
      <c r="A1559" s="377" t="s">
        <v>22</v>
      </c>
      <c r="B1559" s="296" t="s">
        <v>2806</v>
      </c>
      <c r="C1559" s="378" t="s">
        <v>2809</v>
      </c>
      <c r="D1559" s="275"/>
      <c r="E1559" s="296" t="s">
        <v>2805</v>
      </c>
      <c r="F1559" s="312" t="str">
        <f>IF(E1559="","",VLOOKUP(E1559,'2 Pdc unico solo segmento A'!F$3:H$723,3,FALSE))</f>
        <v>Altri accantonamenti</v>
      </c>
      <c r="G1559" s="368"/>
      <c r="H1559" s="412"/>
      <c r="I1559" s="368"/>
      <c r="J1559" s="275"/>
      <c r="K1559" s="248"/>
    </row>
    <row r="1560" spans="1:11" ht="25" customHeight="1" x14ac:dyDescent="0.35">
      <c r="A1560" s="373" t="s">
        <v>16</v>
      </c>
      <c r="B1560" s="294" t="s">
        <v>2810</v>
      </c>
      <c r="C1560" s="309" t="s">
        <v>2811</v>
      </c>
      <c r="D1560" s="275"/>
      <c r="E1560" s="294"/>
      <c r="F1560" s="374" t="str">
        <f>IF(E1560="","",VLOOKUP(E1560,'2 Pdc unico solo segmento A'!F$3:H$723,3,FALSE))</f>
        <v/>
      </c>
      <c r="G1560" s="368"/>
      <c r="H1560" s="410"/>
      <c r="I1560" s="368"/>
      <c r="J1560" s="275"/>
      <c r="K1560" s="248"/>
    </row>
    <row r="1561" spans="1:11" ht="25" customHeight="1" x14ac:dyDescent="0.35">
      <c r="A1561" s="375" t="s">
        <v>19</v>
      </c>
      <c r="B1561" s="295" t="s">
        <v>2810</v>
      </c>
      <c r="C1561" s="310" t="s">
        <v>2812</v>
      </c>
      <c r="D1561" s="275"/>
      <c r="E1561" s="295"/>
      <c r="F1561" s="376" t="str">
        <f>IF(E1561="","",VLOOKUP(E1561,'2 Pdc unico solo segmento A'!F$3:H$723,3,FALSE))</f>
        <v/>
      </c>
      <c r="G1561" s="368"/>
      <c r="H1561" s="411"/>
      <c r="I1561" s="368"/>
      <c r="J1561" s="275"/>
      <c r="K1561" s="248"/>
    </row>
    <row r="1562" spans="1:11" ht="25" customHeight="1" x14ac:dyDescent="0.35">
      <c r="A1562" s="377" t="s">
        <v>22</v>
      </c>
      <c r="B1562" s="296" t="s">
        <v>2810</v>
      </c>
      <c r="C1562" s="378" t="s">
        <v>2813</v>
      </c>
      <c r="D1562" s="275"/>
      <c r="E1562" s="296" t="s">
        <v>2805</v>
      </c>
      <c r="F1562" s="312" t="str">
        <f>IF(E1562="","",VLOOKUP(E1562,'2 Pdc unico solo segmento A'!F$3:H$723,3,FALSE))</f>
        <v>Altri accantonamenti</v>
      </c>
      <c r="G1562" s="368"/>
      <c r="H1562" s="412"/>
      <c r="I1562" s="368"/>
      <c r="J1562" s="275"/>
      <c r="K1562" s="248"/>
    </row>
    <row r="1563" spans="1:11" ht="25" customHeight="1" x14ac:dyDescent="0.35">
      <c r="A1563" s="372" t="s">
        <v>13</v>
      </c>
      <c r="B1563" s="370" t="s">
        <v>2814</v>
      </c>
      <c r="C1563" s="371" t="s">
        <v>2815</v>
      </c>
      <c r="D1563" s="275"/>
      <c r="E1563" s="370"/>
      <c r="F1563" s="372" t="str">
        <f>IF(E1563="","",VLOOKUP(E1563,'2 Pdc unico solo segmento A'!F$3:H$723,3,FALSE))</f>
        <v/>
      </c>
      <c r="G1563" s="368"/>
      <c r="H1563" s="409"/>
      <c r="I1563" s="368"/>
      <c r="J1563" s="275"/>
      <c r="K1563" s="248"/>
    </row>
    <row r="1564" spans="1:11" ht="25" customHeight="1" x14ac:dyDescent="0.35">
      <c r="A1564" s="373" t="s">
        <v>16</v>
      </c>
      <c r="B1564" s="294" t="s">
        <v>2816</v>
      </c>
      <c r="C1564" s="309" t="s">
        <v>2817</v>
      </c>
      <c r="D1564" s="275"/>
      <c r="E1564" s="294"/>
      <c r="F1564" s="374" t="str">
        <f>IF(E1564="","",VLOOKUP(E1564,'2 Pdc unico solo segmento A'!F$3:H$723,3,FALSE))</f>
        <v/>
      </c>
      <c r="G1564" s="368"/>
      <c r="H1564" s="410"/>
      <c r="I1564" s="368"/>
      <c r="J1564" s="275"/>
      <c r="K1564" s="248"/>
    </row>
    <row r="1565" spans="1:11" ht="25" customHeight="1" x14ac:dyDescent="0.35">
      <c r="A1565" s="375" t="s">
        <v>19</v>
      </c>
      <c r="B1565" s="295" t="s">
        <v>2816</v>
      </c>
      <c r="C1565" s="310" t="s">
        <v>2818</v>
      </c>
      <c r="D1565" s="275"/>
      <c r="E1565" s="295"/>
      <c r="F1565" s="376" t="str">
        <f>IF(E1565="","",VLOOKUP(E1565,'2 Pdc unico solo segmento A'!F$3:H$723,3,FALSE))</f>
        <v/>
      </c>
      <c r="G1565" s="368"/>
      <c r="H1565" s="411"/>
      <c r="I1565" s="368"/>
      <c r="J1565" s="275"/>
      <c r="K1565" s="248"/>
    </row>
    <row r="1566" spans="1:11" ht="25" customHeight="1" x14ac:dyDescent="0.35">
      <c r="A1566" s="377" t="s">
        <v>22</v>
      </c>
      <c r="B1566" s="296" t="s">
        <v>2819</v>
      </c>
      <c r="C1566" s="378" t="s">
        <v>2820</v>
      </c>
      <c r="D1566" s="275"/>
      <c r="E1566" s="296" t="s">
        <v>2805</v>
      </c>
      <c r="F1566" s="312" t="str">
        <f>IF(E1566="","",VLOOKUP(E1566,'2 Pdc unico solo segmento A'!F$3:H$723,3,FALSE))</f>
        <v>Altri accantonamenti</v>
      </c>
      <c r="G1566" s="368"/>
      <c r="H1566" s="412"/>
      <c r="I1566" s="368"/>
      <c r="J1566" s="275"/>
      <c r="K1566" s="248"/>
    </row>
    <row r="1567" spans="1:11" ht="25" customHeight="1" x14ac:dyDescent="0.35">
      <c r="A1567" s="377" t="s">
        <v>22</v>
      </c>
      <c r="B1567" s="296" t="s">
        <v>2821</v>
      </c>
      <c r="C1567" s="378" t="s">
        <v>2822</v>
      </c>
      <c r="D1567" s="275"/>
      <c r="E1567" s="296" t="s">
        <v>2805</v>
      </c>
      <c r="F1567" s="312" t="str">
        <f>IF(E1567="","",VLOOKUP(E1567,'2 Pdc unico solo segmento A'!F$3:H$723,3,FALSE))</f>
        <v>Altri accantonamenti</v>
      </c>
      <c r="G1567" s="368"/>
      <c r="H1567" s="412"/>
      <c r="I1567" s="368"/>
      <c r="J1567" s="275"/>
      <c r="K1567" s="248"/>
    </row>
    <row r="1568" spans="1:11" ht="25" customHeight="1" x14ac:dyDescent="0.35">
      <c r="A1568" s="377" t="s">
        <v>22</v>
      </c>
      <c r="B1568" s="296" t="s">
        <v>2823</v>
      </c>
      <c r="C1568" s="378" t="s">
        <v>2824</v>
      </c>
      <c r="D1568" s="275"/>
      <c r="E1568" s="296" t="s">
        <v>2805</v>
      </c>
      <c r="F1568" s="312" t="str">
        <f>IF(E1568="","",VLOOKUP(E1568,'2 Pdc unico solo segmento A'!F$3:H$723,3,FALSE))</f>
        <v>Altri accantonamenti</v>
      </c>
      <c r="G1568" s="368"/>
      <c r="H1568" s="412"/>
      <c r="I1568" s="368"/>
      <c r="J1568" s="275"/>
      <c r="K1568" s="248"/>
    </row>
    <row r="1569" spans="1:11" ht="25" customHeight="1" x14ac:dyDescent="0.35">
      <c r="A1569" s="372" t="s">
        <v>13</v>
      </c>
      <c r="B1569" s="370" t="s">
        <v>2825</v>
      </c>
      <c r="C1569" s="371" t="s">
        <v>2826</v>
      </c>
      <c r="D1569" s="275"/>
      <c r="E1569" s="370"/>
      <c r="F1569" s="372" t="str">
        <f>IF(E1569="","",VLOOKUP(E1569,'2 Pdc unico solo segmento A'!F$3:H$723,3,FALSE))</f>
        <v/>
      </c>
      <c r="G1569" s="368"/>
      <c r="H1569" s="409"/>
      <c r="I1569" s="368"/>
      <c r="J1569" s="275"/>
      <c r="K1569" s="248"/>
    </row>
    <row r="1570" spans="1:11" ht="25" customHeight="1" x14ac:dyDescent="0.35">
      <c r="A1570" s="373" t="s">
        <v>16</v>
      </c>
      <c r="B1570" s="294" t="s">
        <v>2827</v>
      </c>
      <c r="C1570" s="309" t="s">
        <v>2828</v>
      </c>
      <c r="D1570" s="275"/>
      <c r="E1570" s="294"/>
      <c r="F1570" s="374" t="str">
        <f>IF(E1570="","",VLOOKUP(E1570,'2 Pdc unico solo segmento A'!F$3:H$723,3,FALSE))</f>
        <v/>
      </c>
      <c r="G1570" s="368"/>
      <c r="H1570" s="410"/>
      <c r="I1570" s="368"/>
      <c r="J1570" s="275"/>
      <c r="K1570" s="248"/>
    </row>
    <row r="1571" spans="1:11" ht="25" customHeight="1" x14ac:dyDescent="0.35">
      <c r="A1571" s="375" t="s">
        <v>19</v>
      </c>
      <c r="B1571" s="295" t="s">
        <v>2827</v>
      </c>
      <c r="C1571" s="310" t="s">
        <v>2829</v>
      </c>
      <c r="D1571" s="275"/>
      <c r="E1571" s="295"/>
      <c r="F1571" s="376" t="str">
        <f>IF(E1571="","",VLOOKUP(E1571,'2 Pdc unico solo segmento A'!F$3:H$723,3,FALSE))</f>
        <v/>
      </c>
      <c r="G1571" s="368"/>
      <c r="H1571" s="411"/>
      <c r="I1571" s="368"/>
      <c r="J1571" s="275"/>
      <c r="K1571" s="248"/>
    </row>
    <row r="1572" spans="1:11" ht="25" customHeight="1" x14ac:dyDescent="0.35">
      <c r="A1572" s="377" t="s">
        <v>22</v>
      </c>
      <c r="B1572" s="296" t="s">
        <v>2827</v>
      </c>
      <c r="C1572" s="378" t="s">
        <v>2830</v>
      </c>
      <c r="D1572" s="275"/>
      <c r="E1572" s="296" t="s">
        <v>2805</v>
      </c>
      <c r="F1572" s="312" t="str">
        <f>IF(E1572="","",VLOOKUP(E1572,'2 Pdc unico solo segmento A'!F$3:H$723,3,FALSE))</f>
        <v>Altri accantonamenti</v>
      </c>
      <c r="G1572" s="368"/>
      <c r="H1572" s="412"/>
      <c r="I1572" s="368"/>
      <c r="J1572" s="275"/>
      <c r="K1572" s="248"/>
    </row>
    <row r="1573" spans="1:11" ht="25" customHeight="1" x14ac:dyDescent="0.35">
      <c r="A1573" s="373" t="s">
        <v>16</v>
      </c>
      <c r="B1573" s="294" t="s">
        <v>2831</v>
      </c>
      <c r="C1573" s="309" t="s">
        <v>2832</v>
      </c>
      <c r="D1573" s="275"/>
      <c r="E1573" s="294"/>
      <c r="F1573" s="374" t="str">
        <f>IF(E1573="","",VLOOKUP(E1573,'2 Pdc unico solo segmento A'!F$3:H$723,3,FALSE))</f>
        <v/>
      </c>
      <c r="G1573" s="368"/>
      <c r="H1573" s="410"/>
      <c r="I1573" s="368"/>
      <c r="J1573" s="275"/>
      <c r="K1573" s="248"/>
    </row>
    <row r="1574" spans="1:11" ht="25" customHeight="1" x14ac:dyDescent="0.35">
      <c r="A1574" s="375" t="s">
        <v>19</v>
      </c>
      <c r="B1574" s="295" t="s">
        <v>2833</v>
      </c>
      <c r="C1574" s="310" t="s">
        <v>2834</v>
      </c>
      <c r="D1574" s="275"/>
      <c r="E1574" s="295"/>
      <c r="F1574" s="376" t="str">
        <f>IF(E1574="","",VLOOKUP(E1574,'2 Pdc unico solo segmento A'!F$3:H$723,3,FALSE))</f>
        <v/>
      </c>
      <c r="G1574" s="368"/>
      <c r="H1574" s="411"/>
      <c r="I1574" s="368"/>
      <c r="J1574" s="275"/>
      <c r="K1574" s="248"/>
    </row>
    <row r="1575" spans="1:11" ht="25" customHeight="1" x14ac:dyDescent="0.35">
      <c r="A1575" s="377" t="s">
        <v>22</v>
      </c>
      <c r="B1575" s="296" t="s">
        <v>2833</v>
      </c>
      <c r="C1575" s="378" t="s">
        <v>2835</v>
      </c>
      <c r="D1575" s="275"/>
      <c r="E1575" s="296" t="s">
        <v>2805</v>
      </c>
      <c r="F1575" s="312" t="str">
        <f>IF(E1575="","",VLOOKUP(E1575,'2 Pdc unico solo segmento A'!F$3:H$723,3,FALSE))</f>
        <v>Altri accantonamenti</v>
      </c>
      <c r="G1575" s="368"/>
      <c r="H1575" s="412"/>
      <c r="I1575" s="368"/>
      <c r="J1575" s="275"/>
      <c r="K1575" s="248"/>
    </row>
    <row r="1576" spans="1:11" ht="25" customHeight="1" x14ac:dyDescent="0.35">
      <c r="A1576" s="375" t="s">
        <v>19</v>
      </c>
      <c r="B1576" s="295" t="s">
        <v>2831</v>
      </c>
      <c r="C1576" s="310" t="s">
        <v>2836</v>
      </c>
      <c r="D1576" s="275"/>
      <c r="E1576" s="295"/>
      <c r="F1576" s="376" t="str">
        <f>IF(E1576="","",VLOOKUP(E1576,'2 Pdc unico solo segmento A'!F$3:H$723,3,FALSE))</f>
        <v/>
      </c>
      <c r="G1576" s="368"/>
      <c r="H1576" s="411"/>
      <c r="I1576" s="368"/>
      <c r="J1576" s="275"/>
      <c r="K1576" s="248"/>
    </row>
    <row r="1577" spans="1:11" ht="25" customHeight="1" x14ac:dyDescent="0.35">
      <c r="A1577" s="377" t="s">
        <v>22</v>
      </c>
      <c r="B1577" s="296" t="s">
        <v>2831</v>
      </c>
      <c r="C1577" s="378" t="s">
        <v>2837</v>
      </c>
      <c r="D1577" s="275"/>
      <c r="E1577" s="296" t="s">
        <v>2805</v>
      </c>
      <c r="F1577" s="312" t="str">
        <f>IF(E1577="","",VLOOKUP(E1577,'2 Pdc unico solo segmento A'!F$3:H$723,3,FALSE))</f>
        <v>Altri accantonamenti</v>
      </c>
      <c r="G1577" s="368"/>
      <c r="H1577" s="412"/>
      <c r="I1577" s="368"/>
      <c r="J1577" s="275"/>
      <c r="K1577" s="248"/>
    </row>
    <row r="1578" spans="1:11" ht="25" customHeight="1" x14ac:dyDescent="0.35">
      <c r="A1578" s="365" t="s">
        <v>10</v>
      </c>
      <c r="B1578" s="366" t="s">
        <v>2838</v>
      </c>
      <c r="C1578" s="367" t="s">
        <v>2839</v>
      </c>
      <c r="D1578" s="275"/>
      <c r="E1578" s="366"/>
      <c r="F1578" s="365" t="str">
        <f>IF(E1578="","",VLOOKUP(E1578,'2 Pdc unico solo segmento A'!F$3:H$723,3,FALSE))</f>
        <v/>
      </c>
      <c r="G1578" s="368"/>
      <c r="H1578" s="413"/>
      <c r="I1578" s="368"/>
      <c r="J1578" s="275"/>
      <c r="K1578" s="248"/>
    </row>
    <row r="1579" spans="1:11" ht="25" customHeight="1" x14ac:dyDescent="0.35">
      <c r="A1579" s="372" t="s">
        <v>13</v>
      </c>
      <c r="B1579" s="370" t="s">
        <v>2838</v>
      </c>
      <c r="C1579" s="371" t="s">
        <v>2840</v>
      </c>
      <c r="D1579" s="275"/>
      <c r="E1579" s="370"/>
      <c r="F1579" s="372" t="str">
        <f>IF(E1579="","",VLOOKUP(E1579,'2 Pdc unico solo segmento A'!F$3:H$723,3,FALSE))</f>
        <v/>
      </c>
      <c r="G1579" s="368"/>
      <c r="H1579" s="409"/>
      <c r="I1579" s="368"/>
      <c r="J1579" s="275"/>
      <c r="K1579" s="248"/>
    </row>
    <row r="1580" spans="1:11" ht="25" customHeight="1" x14ac:dyDescent="0.35">
      <c r="A1580" s="373" t="s">
        <v>16</v>
      </c>
      <c r="B1580" s="294" t="s">
        <v>2838</v>
      </c>
      <c r="C1580" s="309" t="s">
        <v>2841</v>
      </c>
      <c r="D1580" s="275"/>
      <c r="E1580" s="294"/>
      <c r="F1580" s="374" t="str">
        <f>IF(E1580="","",VLOOKUP(E1580,'2 Pdc unico solo segmento A'!F$3:H$723,3,FALSE))</f>
        <v/>
      </c>
      <c r="G1580" s="368"/>
      <c r="H1580" s="410"/>
      <c r="I1580" s="368"/>
      <c r="J1580" s="275"/>
      <c r="K1580" s="248"/>
    </row>
    <row r="1581" spans="1:11" ht="25" customHeight="1" x14ac:dyDescent="0.35">
      <c r="A1581" s="375" t="s">
        <v>19</v>
      </c>
      <c r="B1581" s="295" t="s">
        <v>2838</v>
      </c>
      <c r="C1581" s="310" t="s">
        <v>2842</v>
      </c>
      <c r="D1581" s="275"/>
      <c r="E1581" s="295"/>
      <c r="F1581" s="376" t="str">
        <f>IF(E1581="","",VLOOKUP(E1581,'2 Pdc unico solo segmento A'!F$3:H$723,3,FALSE))</f>
        <v/>
      </c>
      <c r="G1581" s="368"/>
      <c r="H1581" s="411"/>
      <c r="I1581" s="368"/>
      <c r="J1581" s="275"/>
      <c r="K1581" s="248"/>
    </row>
    <row r="1582" spans="1:11" ht="25" customHeight="1" x14ac:dyDescent="0.35">
      <c r="A1582" s="377" t="s">
        <v>22</v>
      </c>
      <c r="B1582" s="296" t="s">
        <v>2838</v>
      </c>
      <c r="C1582" s="378" t="s">
        <v>2843</v>
      </c>
      <c r="D1582" s="275"/>
      <c r="E1582" s="296" t="s">
        <v>2844</v>
      </c>
      <c r="F1582" s="312" t="str">
        <f>IF(E1582="","",VLOOKUP(E1582,'2 Pdc unico solo segmento A'!F$3:H$723,3,FALSE))</f>
        <v>(+/-) Variazioni delle rimanenze di materie prime, materiali di consumo e merci</v>
      </c>
      <c r="G1582" s="368"/>
      <c r="H1582" s="412"/>
      <c r="I1582" s="368"/>
      <c r="J1582" s="275"/>
      <c r="K1582" s="248"/>
    </row>
    <row r="1583" spans="1:11" ht="25" customHeight="1" x14ac:dyDescent="0.35">
      <c r="A1583" s="361" t="s">
        <v>8</v>
      </c>
      <c r="B1583" s="362" t="s">
        <v>2845</v>
      </c>
      <c r="C1583" s="363">
        <v>3</v>
      </c>
      <c r="D1583" s="275"/>
      <c r="E1583" s="362"/>
      <c r="F1583" s="361" t="str">
        <f>IF(E1583="","",VLOOKUP(E1583,'2 Pdc unico solo segmento A'!F$3:H$723,3,FALSE))</f>
        <v/>
      </c>
      <c r="G1583" s="368"/>
      <c r="H1583" s="407"/>
      <c r="I1583" s="368"/>
      <c r="J1583" s="275"/>
      <c r="K1583" s="248"/>
    </row>
    <row r="1584" spans="1:11" ht="25" customHeight="1" x14ac:dyDescent="0.35">
      <c r="A1584" s="365" t="s">
        <v>10</v>
      </c>
      <c r="B1584" s="366" t="s">
        <v>2846</v>
      </c>
      <c r="C1584" s="367" t="s">
        <v>2847</v>
      </c>
      <c r="D1584" s="275"/>
      <c r="E1584" s="366"/>
      <c r="F1584" s="365" t="str">
        <f>IF(E1584="","",VLOOKUP(E1584,'2 Pdc unico solo segmento A'!F$3:H$723,3,FALSE))</f>
        <v/>
      </c>
      <c r="G1584" s="368"/>
      <c r="H1584" s="413"/>
      <c r="I1584" s="368"/>
      <c r="J1584" s="275"/>
      <c r="K1584" s="248"/>
    </row>
    <row r="1585" spans="1:11" ht="25" customHeight="1" x14ac:dyDescent="0.35">
      <c r="A1585" s="372" t="s">
        <v>13</v>
      </c>
      <c r="B1585" s="370" t="s">
        <v>2848</v>
      </c>
      <c r="C1585" s="371" t="s">
        <v>2849</v>
      </c>
      <c r="D1585" s="275"/>
      <c r="E1585" s="370"/>
      <c r="F1585" s="372" t="str">
        <f>IF(E1585="","",VLOOKUP(E1585,'2 Pdc unico solo segmento A'!F$3:H$723,3,FALSE))</f>
        <v/>
      </c>
      <c r="G1585" s="368"/>
      <c r="H1585" s="409"/>
      <c r="I1585" s="368"/>
      <c r="J1585" s="275"/>
      <c r="K1585" s="248"/>
    </row>
    <row r="1586" spans="1:11" ht="25" customHeight="1" x14ac:dyDescent="0.35">
      <c r="A1586" s="373" t="s">
        <v>16</v>
      </c>
      <c r="B1586" s="294" t="s">
        <v>2850</v>
      </c>
      <c r="C1586" s="309" t="s">
        <v>2851</v>
      </c>
      <c r="D1586" s="275"/>
      <c r="E1586" s="294"/>
      <c r="F1586" s="374" t="str">
        <f>IF(E1586="","",VLOOKUP(E1586,'2 Pdc unico solo segmento A'!F$3:H$723,3,FALSE))</f>
        <v/>
      </c>
      <c r="G1586" s="368"/>
      <c r="H1586" s="410"/>
      <c r="I1586" s="368"/>
      <c r="J1586" s="275"/>
      <c r="K1586" s="248"/>
    </row>
    <row r="1587" spans="1:11" ht="25" customHeight="1" x14ac:dyDescent="0.35">
      <c r="A1587" s="375" t="s">
        <v>19</v>
      </c>
      <c r="B1587" s="295" t="s">
        <v>2852</v>
      </c>
      <c r="C1587" s="310" t="s">
        <v>2853</v>
      </c>
      <c r="D1587" s="275"/>
      <c r="E1587" s="295"/>
      <c r="F1587" s="376" t="str">
        <f>IF(E1587="","",VLOOKUP(E1587,'2 Pdc unico solo segmento A'!F$3:H$723,3,FALSE))</f>
        <v/>
      </c>
      <c r="G1587" s="368"/>
      <c r="H1587" s="411"/>
      <c r="I1587" s="368"/>
      <c r="J1587" s="275"/>
      <c r="K1587" s="248"/>
    </row>
    <row r="1588" spans="1:11" ht="25" customHeight="1" x14ac:dyDescent="0.35">
      <c r="A1588" s="377" t="s">
        <v>22</v>
      </c>
      <c r="B1588" s="296" t="s">
        <v>2854</v>
      </c>
      <c r="C1588" s="378" t="s">
        <v>2855</v>
      </c>
      <c r="D1588" s="275"/>
      <c r="E1588" s="296" t="s">
        <v>2856</v>
      </c>
      <c r="F1588" s="312" t="str">
        <f>IF(E1588="","",VLOOKUP(E1588,'2 Pdc unico solo segmento A'!F$3:H$723,3,FALSE))</f>
        <v>Interessi passivi su titoli di debito emessi</v>
      </c>
      <c r="G1588" s="368"/>
      <c r="H1588" s="412"/>
      <c r="I1588" s="368"/>
      <c r="J1588" s="275"/>
      <c r="K1588" s="248"/>
    </row>
    <row r="1589" spans="1:11" ht="25" customHeight="1" x14ac:dyDescent="0.35">
      <c r="A1589" s="377" t="s">
        <v>22</v>
      </c>
      <c r="B1589" s="296" t="s">
        <v>2857</v>
      </c>
      <c r="C1589" s="378" t="s">
        <v>2858</v>
      </c>
      <c r="D1589" s="275"/>
      <c r="E1589" s="296" t="s">
        <v>2856</v>
      </c>
      <c r="F1589" s="312" t="str">
        <f>IF(E1589="","",VLOOKUP(E1589,'2 Pdc unico solo segmento A'!F$3:H$723,3,FALSE))</f>
        <v>Interessi passivi su titoli di debito emessi</v>
      </c>
      <c r="G1589" s="368"/>
      <c r="H1589" s="412"/>
      <c r="I1589" s="368"/>
      <c r="J1589" s="275"/>
      <c r="K1589" s="248"/>
    </row>
    <row r="1590" spans="1:11" ht="25" customHeight="1" x14ac:dyDescent="0.35">
      <c r="A1590" s="375" t="s">
        <v>19</v>
      </c>
      <c r="B1590" s="295" t="s">
        <v>2859</v>
      </c>
      <c r="C1590" s="310" t="s">
        <v>2860</v>
      </c>
      <c r="D1590" s="275"/>
      <c r="E1590" s="295"/>
      <c r="F1590" s="376" t="str">
        <f>IF(E1590="","",VLOOKUP(E1590,'2 Pdc unico solo segmento A'!F$3:H$723,3,FALSE))</f>
        <v/>
      </c>
      <c r="G1590" s="368"/>
      <c r="H1590" s="411"/>
      <c r="I1590" s="368"/>
      <c r="J1590" s="275"/>
      <c r="K1590" s="248"/>
    </row>
    <row r="1591" spans="1:11" ht="25" customHeight="1" x14ac:dyDescent="0.35">
      <c r="A1591" s="377" t="s">
        <v>22</v>
      </c>
      <c r="B1591" s="296" t="s">
        <v>2861</v>
      </c>
      <c r="C1591" s="378" t="s">
        <v>2862</v>
      </c>
      <c r="D1591" s="275"/>
      <c r="E1591" s="296" t="s">
        <v>2856</v>
      </c>
      <c r="F1591" s="312" t="str">
        <f>IF(E1591="","",VLOOKUP(E1591,'2 Pdc unico solo segmento A'!F$3:H$723,3,FALSE))</f>
        <v>Interessi passivi su titoli di debito emessi</v>
      </c>
      <c r="G1591" s="368"/>
      <c r="H1591" s="412"/>
      <c r="I1591" s="368"/>
      <c r="J1591" s="275"/>
      <c r="K1591" s="248"/>
    </row>
    <row r="1592" spans="1:11" ht="25" customHeight="1" x14ac:dyDescent="0.35">
      <c r="A1592" s="377" t="s">
        <v>22</v>
      </c>
      <c r="B1592" s="296" t="s">
        <v>2863</v>
      </c>
      <c r="C1592" s="378" t="s">
        <v>2864</v>
      </c>
      <c r="D1592" s="275"/>
      <c r="E1592" s="296" t="s">
        <v>2856</v>
      </c>
      <c r="F1592" s="312" t="str">
        <f>IF(E1592="","",VLOOKUP(E1592,'2 Pdc unico solo segmento A'!F$3:H$723,3,FALSE))</f>
        <v>Interessi passivi su titoli di debito emessi</v>
      </c>
      <c r="G1592" s="368"/>
      <c r="H1592" s="412"/>
      <c r="I1592" s="368"/>
      <c r="J1592" s="275"/>
      <c r="K1592" s="248"/>
    </row>
    <row r="1593" spans="1:11" ht="25" customHeight="1" x14ac:dyDescent="0.35">
      <c r="A1593" s="375" t="s">
        <v>19</v>
      </c>
      <c r="B1593" s="295" t="s">
        <v>2865</v>
      </c>
      <c r="C1593" s="310" t="s">
        <v>2866</v>
      </c>
      <c r="D1593" s="275"/>
      <c r="E1593" s="295"/>
      <c r="F1593" s="376" t="str">
        <f>IF(E1593="","",VLOOKUP(E1593,'2 Pdc unico solo segmento A'!F$3:H$723,3,FALSE))</f>
        <v/>
      </c>
      <c r="G1593" s="368"/>
      <c r="H1593" s="411"/>
      <c r="I1593" s="368"/>
      <c r="J1593" s="275"/>
      <c r="K1593" s="248"/>
    </row>
    <row r="1594" spans="1:11" ht="25" customHeight="1" x14ac:dyDescent="0.35">
      <c r="A1594" s="377" t="s">
        <v>22</v>
      </c>
      <c r="B1594" s="296" t="s">
        <v>2867</v>
      </c>
      <c r="C1594" s="378" t="s">
        <v>2868</v>
      </c>
      <c r="D1594" s="275"/>
      <c r="E1594" s="296" t="s">
        <v>2856</v>
      </c>
      <c r="F1594" s="312" t="str">
        <f>IF(E1594="","",VLOOKUP(E1594,'2 Pdc unico solo segmento A'!F$3:H$723,3,FALSE))</f>
        <v>Interessi passivi su titoli di debito emessi</v>
      </c>
      <c r="G1594" s="368"/>
      <c r="H1594" s="412"/>
      <c r="I1594" s="368"/>
      <c r="J1594" s="275"/>
      <c r="K1594" s="248"/>
    </row>
    <row r="1595" spans="1:11" ht="25" customHeight="1" x14ac:dyDescent="0.35">
      <c r="A1595" s="377" t="s">
        <v>22</v>
      </c>
      <c r="B1595" s="296" t="s">
        <v>2869</v>
      </c>
      <c r="C1595" s="378" t="s">
        <v>2870</v>
      </c>
      <c r="D1595" s="275"/>
      <c r="E1595" s="296" t="s">
        <v>2856</v>
      </c>
      <c r="F1595" s="312" t="str">
        <f>IF(E1595="","",VLOOKUP(E1595,'2 Pdc unico solo segmento A'!F$3:H$723,3,FALSE))</f>
        <v>Interessi passivi su titoli di debito emessi</v>
      </c>
      <c r="G1595" s="368"/>
      <c r="H1595" s="412"/>
      <c r="I1595" s="368"/>
      <c r="J1595" s="275"/>
      <c r="K1595" s="248"/>
    </row>
    <row r="1596" spans="1:11" ht="25" customHeight="1" x14ac:dyDescent="0.35">
      <c r="A1596" s="373" t="s">
        <v>16</v>
      </c>
      <c r="B1596" s="294" t="s">
        <v>2871</v>
      </c>
      <c r="C1596" s="309" t="s">
        <v>2872</v>
      </c>
      <c r="D1596" s="275"/>
      <c r="E1596" s="294"/>
      <c r="F1596" s="374" t="str">
        <f>IF(E1596="","",VLOOKUP(E1596,'2 Pdc unico solo segmento A'!F$3:H$723,3,FALSE))</f>
        <v/>
      </c>
      <c r="G1596" s="368"/>
      <c r="H1596" s="410"/>
      <c r="I1596" s="368"/>
      <c r="J1596" s="275"/>
      <c r="K1596" s="248"/>
    </row>
    <row r="1597" spans="1:11" ht="25" customHeight="1" x14ac:dyDescent="0.35">
      <c r="A1597" s="375" t="s">
        <v>19</v>
      </c>
      <c r="B1597" s="295" t="s">
        <v>2873</v>
      </c>
      <c r="C1597" s="310" t="s">
        <v>2874</v>
      </c>
      <c r="D1597" s="275"/>
      <c r="E1597" s="295"/>
      <c r="F1597" s="376" t="str">
        <f>IF(E1597="","",VLOOKUP(E1597,'2 Pdc unico solo segmento A'!F$3:H$723,3,FALSE))</f>
        <v/>
      </c>
      <c r="G1597" s="368"/>
      <c r="H1597" s="411"/>
      <c r="I1597" s="368"/>
      <c r="J1597" s="275"/>
      <c r="K1597" s="248"/>
    </row>
    <row r="1598" spans="1:11" ht="25" customHeight="1" x14ac:dyDescent="0.35">
      <c r="A1598" s="377" t="s">
        <v>22</v>
      </c>
      <c r="B1598" s="296" t="s">
        <v>2875</v>
      </c>
      <c r="C1598" s="378" t="s">
        <v>2876</v>
      </c>
      <c r="D1598" s="275"/>
      <c r="E1598" s="296" t="s">
        <v>2877</v>
      </c>
      <c r="F1598" s="312" t="str">
        <f>IF(E1598="","",VLOOKUP(E1598,'2 Pdc unico solo segmento A'!F$3:H$723,3,FALSE))</f>
        <v>Interessi passivi da finanziamenti ricevuti</v>
      </c>
      <c r="G1598" s="368"/>
      <c r="H1598" s="412"/>
      <c r="I1598" s="368"/>
      <c r="J1598" s="275"/>
      <c r="K1598" s="248"/>
    </row>
    <row r="1599" spans="1:11" ht="25" customHeight="1" x14ac:dyDescent="0.35">
      <c r="A1599" s="377" t="s">
        <v>22</v>
      </c>
      <c r="B1599" s="296" t="s">
        <v>2878</v>
      </c>
      <c r="C1599" s="378" t="s">
        <v>2879</v>
      </c>
      <c r="D1599" s="275"/>
      <c r="E1599" s="296" t="s">
        <v>2877</v>
      </c>
      <c r="F1599" s="312" t="str">
        <f>IF(E1599="","",VLOOKUP(E1599,'2 Pdc unico solo segmento A'!F$3:H$723,3,FALSE))</f>
        <v>Interessi passivi da finanziamenti ricevuti</v>
      </c>
      <c r="G1599" s="368"/>
      <c r="H1599" s="412"/>
      <c r="I1599" s="368"/>
      <c r="J1599" s="275"/>
      <c r="K1599" s="248"/>
    </row>
    <row r="1600" spans="1:11" ht="25" customHeight="1" x14ac:dyDescent="0.35">
      <c r="A1600" s="377" t="s">
        <v>22</v>
      </c>
      <c r="B1600" s="296" t="s">
        <v>2880</v>
      </c>
      <c r="C1600" s="378" t="s">
        <v>2881</v>
      </c>
      <c r="D1600" s="275"/>
      <c r="E1600" s="296" t="s">
        <v>2877</v>
      </c>
      <c r="F1600" s="312" t="str">
        <f>IF(E1600="","",VLOOKUP(E1600,'2 Pdc unico solo segmento A'!F$3:H$723,3,FALSE))</f>
        <v>Interessi passivi da finanziamenti ricevuti</v>
      </c>
      <c r="G1600" s="368"/>
      <c r="H1600" s="412"/>
      <c r="I1600" s="368"/>
      <c r="J1600" s="275"/>
      <c r="K1600" s="248"/>
    </row>
    <row r="1601" spans="1:11" ht="25" customHeight="1" x14ac:dyDescent="0.35">
      <c r="A1601" s="375" t="s">
        <v>19</v>
      </c>
      <c r="B1601" s="295" t="s">
        <v>2882</v>
      </c>
      <c r="C1601" s="310" t="s">
        <v>2883</v>
      </c>
      <c r="D1601" s="275"/>
      <c r="E1601" s="295"/>
      <c r="F1601" s="376" t="str">
        <f>IF(E1601="","",VLOOKUP(E1601,'2 Pdc unico solo segmento A'!F$3:H$723,3,FALSE))</f>
        <v/>
      </c>
      <c r="G1601" s="368"/>
      <c r="H1601" s="411"/>
      <c r="I1601" s="368"/>
      <c r="J1601" s="275"/>
      <c r="K1601" s="248"/>
    </row>
    <row r="1602" spans="1:11" ht="25" customHeight="1" x14ac:dyDescent="0.35">
      <c r="A1602" s="377" t="s">
        <v>22</v>
      </c>
      <c r="B1602" s="296" t="s">
        <v>2884</v>
      </c>
      <c r="C1602" s="378" t="s">
        <v>2885</v>
      </c>
      <c r="D1602" s="275"/>
      <c r="E1602" s="296" t="s">
        <v>2877</v>
      </c>
      <c r="F1602" s="312" t="str">
        <f>IF(E1602="","",VLOOKUP(E1602,'2 Pdc unico solo segmento A'!F$3:H$723,3,FALSE))</f>
        <v>Interessi passivi da finanziamenti ricevuti</v>
      </c>
      <c r="G1602" s="368"/>
      <c r="H1602" s="412"/>
      <c r="I1602" s="368"/>
      <c r="J1602" s="275"/>
      <c r="K1602" s="248"/>
    </row>
    <row r="1603" spans="1:11" ht="25" customHeight="1" x14ac:dyDescent="0.35">
      <c r="A1603" s="377" t="s">
        <v>22</v>
      </c>
      <c r="B1603" s="296" t="s">
        <v>2886</v>
      </c>
      <c r="C1603" s="378" t="s">
        <v>2887</v>
      </c>
      <c r="D1603" s="275"/>
      <c r="E1603" s="296" t="s">
        <v>2877</v>
      </c>
      <c r="F1603" s="312" t="str">
        <f>IF(E1603="","",VLOOKUP(E1603,'2 Pdc unico solo segmento A'!F$3:H$723,3,FALSE))</f>
        <v>Interessi passivi da finanziamenti ricevuti</v>
      </c>
      <c r="G1603" s="368"/>
      <c r="H1603" s="412"/>
      <c r="I1603" s="368"/>
      <c r="J1603" s="275"/>
      <c r="K1603" s="248"/>
    </row>
    <row r="1604" spans="1:11" ht="25" customHeight="1" x14ac:dyDescent="0.35">
      <c r="A1604" s="377" t="s">
        <v>22</v>
      </c>
      <c r="B1604" s="296" t="s">
        <v>2888</v>
      </c>
      <c r="C1604" s="378" t="s">
        <v>2889</v>
      </c>
      <c r="D1604" s="275"/>
      <c r="E1604" s="296" t="s">
        <v>2877</v>
      </c>
      <c r="F1604" s="312" t="str">
        <f>IF(E1604="","",VLOOKUP(E1604,'2 Pdc unico solo segmento A'!F$3:H$723,3,FALSE))</f>
        <v>Interessi passivi da finanziamenti ricevuti</v>
      </c>
      <c r="G1604" s="368"/>
      <c r="H1604" s="412"/>
      <c r="I1604" s="368"/>
      <c r="J1604" s="275"/>
      <c r="K1604" s="248"/>
    </row>
    <row r="1605" spans="1:11" ht="25" customHeight="1" x14ac:dyDescent="0.35">
      <c r="A1605" s="373" t="s">
        <v>16</v>
      </c>
      <c r="B1605" s="294" t="s">
        <v>2890</v>
      </c>
      <c r="C1605" s="309" t="s">
        <v>2891</v>
      </c>
      <c r="D1605" s="275"/>
      <c r="E1605" s="294"/>
      <c r="F1605" s="374" t="str">
        <f>IF(E1605="","",VLOOKUP(E1605,'2 Pdc unico solo segmento A'!F$3:H$723,3,FALSE))</f>
        <v/>
      </c>
      <c r="G1605" s="368"/>
      <c r="H1605" s="410"/>
      <c r="I1605" s="368"/>
      <c r="J1605" s="275"/>
      <c r="K1605" s="248"/>
    </row>
    <row r="1606" spans="1:11" ht="25" customHeight="1" x14ac:dyDescent="0.35">
      <c r="A1606" s="375" t="s">
        <v>19</v>
      </c>
      <c r="B1606" s="295" t="s">
        <v>2892</v>
      </c>
      <c r="C1606" s="310" t="s">
        <v>2893</v>
      </c>
      <c r="D1606" s="275"/>
      <c r="E1606" s="295"/>
      <c r="F1606" s="376" t="str">
        <f>IF(E1606="","",VLOOKUP(E1606,'2 Pdc unico solo segmento A'!F$3:H$723,3,FALSE))</f>
        <v/>
      </c>
      <c r="G1606" s="368"/>
      <c r="H1606" s="411"/>
      <c r="I1606" s="368"/>
      <c r="J1606" s="275"/>
      <c r="K1606" s="248"/>
    </row>
    <row r="1607" spans="1:11" ht="25" customHeight="1" x14ac:dyDescent="0.35">
      <c r="A1607" s="377" t="s">
        <v>22</v>
      </c>
      <c r="B1607" s="296" t="s">
        <v>2894</v>
      </c>
      <c r="C1607" s="378" t="s">
        <v>2895</v>
      </c>
      <c r="D1607" s="275"/>
      <c r="E1607" s="296" t="s">
        <v>2877</v>
      </c>
      <c r="F1607" s="312" t="str">
        <f>IF(E1607="","",VLOOKUP(E1607,'2 Pdc unico solo segmento A'!F$3:H$723,3,FALSE))</f>
        <v>Interessi passivi da finanziamenti ricevuti</v>
      </c>
      <c r="G1607" s="368"/>
      <c r="H1607" s="412"/>
      <c r="I1607" s="368"/>
      <c r="J1607" s="275"/>
      <c r="K1607" s="248"/>
    </row>
    <row r="1608" spans="1:11" ht="25" customHeight="1" x14ac:dyDescent="0.35">
      <c r="A1608" s="377" t="s">
        <v>22</v>
      </c>
      <c r="B1608" s="296" t="s">
        <v>2896</v>
      </c>
      <c r="C1608" s="378" t="s">
        <v>2897</v>
      </c>
      <c r="D1608" s="275"/>
      <c r="E1608" s="296" t="s">
        <v>2877</v>
      </c>
      <c r="F1608" s="312" t="str">
        <f>IF(E1608="","",VLOOKUP(E1608,'2 Pdc unico solo segmento A'!F$3:H$723,3,FALSE))</f>
        <v>Interessi passivi da finanziamenti ricevuti</v>
      </c>
      <c r="G1608" s="368"/>
      <c r="H1608" s="412"/>
      <c r="I1608" s="368"/>
      <c r="J1608" s="275"/>
      <c r="K1608" s="248"/>
    </row>
    <row r="1609" spans="1:11" ht="25" customHeight="1" x14ac:dyDescent="0.35">
      <c r="A1609" s="377" t="s">
        <v>22</v>
      </c>
      <c r="B1609" s="296" t="s">
        <v>2898</v>
      </c>
      <c r="C1609" s="378" t="s">
        <v>2899</v>
      </c>
      <c r="D1609" s="275"/>
      <c r="E1609" s="296" t="s">
        <v>2877</v>
      </c>
      <c r="F1609" s="312" t="str">
        <f>IF(E1609="","",VLOOKUP(E1609,'2 Pdc unico solo segmento A'!F$3:H$723,3,FALSE))</f>
        <v>Interessi passivi da finanziamenti ricevuti</v>
      </c>
      <c r="G1609" s="368"/>
      <c r="H1609" s="412"/>
      <c r="I1609" s="368"/>
      <c r="J1609" s="275"/>
      <c r="K1609" s="248"/>
    </row>
    <row r="1610" spans="1:11" ht="25" customHeight="1" x14ac:dyDescent="0.35">
      <c r="A1610" s="377" t="s">
        <v>22</v>
      </c>
      <c r="B1610" s="296" t="s">
        <v>2900</v>
      </c>
      <c r="C1610" s="378" t="s">
        <v>2901</v>
      </c>
      <c r="D1610" s="275"/>
      <c r="E1610" s="296" t="s">
        <v>2877</v>
      </c>
      <c r="F1610" s="312" t="str">
        <f>IF(E1610="","",VLOOKUP(E1610,'2 Pdc unico solo segmento A'!F$3:H$723,3,FALSE))</f>
        <v>Interessi passivi da finanziamenti ricevuti</v>
      </c>
      <c r="G1610" s="368"/>
      <c r="H1610" s="412"/>
      <c r="I1610" s="368"/>
      <c r="J1610" s="275"/>
      <c r="K1610" s="248"/>
    </row>
    <row r="1611" spans="1:11" ht="25" customHeight="1" x14ac:dyDescent="0.35">
      <c r="A1611" s="375" t="s">
        <v>19</v>
      </c>
      <c r="B1611" s="295" t="s">
        <v>2902</v>
      </c>
      <c r="C1611" s="310" t="s">
        <v>2903</v>
      </c>
      <c r="D1611" s="275"/>
      <c r="E1611" s="295"/>
      <c r="F1611" s="376" t="str">
        <f>IF(E1611="","",VLOOKUP(E1611,'2 Pdc unico solo segmento A'!F$3:H$723,3,FALSE))</f>
        <v/>
      </c>
      <c r="G1611" s="368"/>
      <c r="H1611" s="411"/>
      <c r="I1611" s="368"/>
      <c r="J1611" s="275"/>
      <c r="K1611" s="248"/>
    </row>
    <row r="1612" spans="1:11" ht="25" customHeight="1" x14ac:dyDescent="0.35">
      <c r="A1612" s="377" t="s">
        <v>22</v>
      </c>
      <c r="B1612" s="296" t="s">
        <v>2904</v>
      </c>
      <c r="C1612" s="378" t="s">
        <v>2905</v>
      </c>
      <c r="D1612" s="275"/>
      <c r="E1612" s="296" t="s">
        <v>2877</v>
      </c>
      <c r="F1612" s="312" t="str">
        <f>IF(E1612="","",VLOOKUP(E1612,'2 Pdc unico solo segmento A'!F$3:H$723,3,FALSE))</f>
        <v>Interessi passivi da finanziamenti ricevuti</v>
      </c>
      <c r="G1612" s="368"/>
      <c r="H1612" s="412"/>
      <c r="I1612" s="368"/>
      <c r="J1612" s="275"/>
      <c r="K1612" s="248"/>
    </row>
    <row r="1613" spans="1:11" ht="25" customHeight="1" x14ac:dyDescent="0.35">
      <c r="A1613" s="377" t="s">
        <v>22</v>
      </c>
      <c r="B1613" s="296" t="s">
        <v>2906</v>
      </c>
      <c r="C1613" s="378" t="s">
        <v>2907</v>
      </c>
      <c r="D1613" s="275"/>
      <c r="E1613" s="296" t="s">
        <v>2877</v>
      </c>
      <c r="F1613" s="312" t="str">
        <f>IF(E1613="","",VLOOKUP(E1613,'2 Pdc unico solo segmento A'!F$3:H$723,3,FALSE))</f>
        <v>Interessi passivi da finanziamenti ricevuti</v>
      </c>
      <c r="G1613" s="368"/>
      <c r="H1613" s="412"/>
      <c r="I1613" s="368"/>
      <c r="J1613" s="275"/>
      <c r="K1613" s="248"/>
    </row>
    <row r="1614" spans="1:11" ht="25" customHeight="1" x14ac:dyDescent="0.35">
      <c r="A1614" s="377" t="s">
        <v>22</v>
      </c>
      <c r="B1614" s="296" t="s">
        <v>2908</v>
      </c>
      <c r="C1614" s="378" t="s">
        <v>2909</v>
      </c>
      <c r="D1614" s="275"/>
      <c r="E1614" s="296" t="s">
        <v>2877</v>
      </c>
      <c r="F1614" s="312" t="str">
        <f>IF(E1614="","",VLOOKUP(E1614,'2 Pdc unico solo segmento A'!F$3:H$723,3,FALSE))</f>
        <v>Interessi passivi da finanziamenti ricevuti</v>
      </c>
      <c r="G1614" s="368"/>
      <c r="H1614" s="412"/>
      <c r="I1614" s="368"/>
      <c r="J1614" s="275"/>
      <c r="K1614" s="248"/>
    </row>
    <row r="1615" spans="1:11" ht="25" customHeight="1" x14ac:dyDescent="0.35">
      <c r="A1615" s="377" t="s">
        <v>22</v>
      </c>
      <c r="B1615" s="296" t="s">
        <v>2910</v>
      </c>
      <c r="C1615" s="378" t="s">
        <v>2911</v>
      </c>
      <c r="D1615" s="275"/>
      <c r="E1615" s="296" t="s">
        <v>2877</v>
      </c>
      <c r="F1615" s="312" t="str">
        <f>IF(E1615="","",VLOOKUP(E1615,'2 Pdc unico solo segmento A'!F$3:H$723,3,FALSE))</f>
        <v>Interessi passivi da finanziamenti ricevuti</v>
      </c>
      <c r="G1615" s="368"/>
      <c r="H1615" s="412"/>
      <c r="I1615" s="368"/>
      <c r="J1615" s="275"/>
      <c r="K1615" s="248"/>
    </row>
    <row r="1616" spans="1:11" ht="25" customHeight="1" x14ac:dyDescent="0.35">
      <c r="A1616" s="377" t="s">
        <v>22</v>
      </c>
      <c r="B1616" s="296" t="s">
        <v>2912</v>
      </c>
      <c r="C1616" s="378" t="s">
        <v>2913</v>
      </c>
      <c r="D1616" s="275"/>
      <c r="E1616" s="296" t="s">
        <v>2877</v>
      </c>
      <c r="F1616" s="312" t="str">
        <f>IF(E1616="","",VLOOKUP(E1616,'2 Pdc unico solo segmento A'!F$3:H$723,3,FALSE))</f>
        <v>Interessi passivi da finanziamenti ricevuti</v>
      </c>
      <c r="G1616" s="368"/>
      <c r="H1616" s="412"/>
      <c r="I1616" s="368"/>
      <c r="J1616" s="275"/>
      <c r="K1616" s="248"/>
    </row>
    <row r="1617" spans="1:11" ht="25" customHeight="1" x14ac:dyDescent="0.35">
      <c r="A1617" s="373" t="s">
        <v>16</v>
      </c>
      <c r="B1617" s="294" t="s">
        <v>2914</v>
      </c>
      <c r="C1617" s="309" t="s">
        <v>2915</v>
      </c>
      <c r="D1617" s="275"/>
      <c r="E1617" s="294"/>
      <c r="F1617" s="374" t="str">
        <f>IF(E1617="","",VLOOKUP(E1617,'2 Pdc unico solo segmento A'!F$3:H$723,3,FALSE))</f>
        <v/>
      </c>
      <c r="G1617" s="368"/>
      <c r="H1617" s="410"/>
      <c r="I1617" s="368"/>
      <c r="J1617" s="275"/>
      <c r="K1617" s="248"/>
    </row>
    <row r="1618" spans="1:11" ht="25" customHeight="1" x14ac:dyDescent="0.35">
      <c r="A1618" s="375" t="s">
        <v>19</v>
      </c>
      <c r="B1618" s="295" t="s">
        <v>2916</v>
      </c>
      <c r="C1618" s="310" t="s">
        <v>2917</v>
      </c>
      <c r="D1618" s="275"/>
      <c r="E1618" s="295"/>
      <c r="F1618" s="376" t="str">
        <f>IF(E1618="","",VLOOKUP(E1618,'2 Pdc unico solo segmento A'!F$3:H$723,3,FALSE))</f>
        <v/>
      </c>
      <c r="G1618" s="368"/>
      <c r="H1618" s="411"/>
      <c r="I1618" s="368"/>
      <c r="J1618" s="275"/>
      <c r="K1618" s="248"/>
    </row>
    <row r="1619" spans="1:11" ht="25" customHeight="1" x14ac:dyDescent="0.35">
      <c r="A1619" s="377" t="s">
        <v>22</v>
      </c>
      <c r="B1619" s="296" t="s">
        <v>2916</v>
      </c>
      <c r="C1619" s="378" t="s">
        <v>2918</v>
      </c>
      <c r="D1619" s="275"/>
      <c r="E1619" s="296" t="s">
        <v>2877</v>
      </c>
      <c r="F1619" s="312" t="str">
        <f>IF(E1619="","",VLOOKUP(E1619,'2 Pdc unico solo segmento A'!F$3:H$723,3,FALSE))</f>
        <v>Interessi passivi da finanziamenti ricevuti</v>
      </c>
      <c r="G1619" s="368"/>
      <c r="H1619" s="412"/>
      <c r="I1619" s="368"/>
      <c r="J1619" s="275"/>
      <c r="K1619" s="248"/>
    </row>
    <row r="1620" spans="1:11" ht="25" customHeight="1" x14ac:dyDescent="0.35">
      <c r="A1620" s="375" t="s">
        <v>19</v>
      </c>
      <c r="B1620" s="295" t="s">
        <v>2919</v>
      </c>
      <c r="C1620" s="310" t="s">
        <v>2920</v>
      </c>
      <c r="D1620" s="275"/>
      <c r="E1620" s="295"/>
      <c r="F1620" s="376" t="str">
        <f>IF(E1620="","",VLOOKUP(E1620,'2 Pdc unico solo segmento A'!F$3:H$723,3,FALSE))</f>
        <v/>
      </c>
      <c r="G1620" s="368"/>
      <c r="H1620" s="411"/>
      <c r="I1620" s="368"/>
      <c r="J1620" s="275"/>
      <c r="K1620" s="248"/>
    </row>
    <row r="1621" spans="1:11" ht="25" customHeight="1" x14ac:dyDescent="0.35">
      <c r="A1621" s="377" t="s">
        <v>22</v>
      </c>
      <c r="B1621" s="296" t="s">
        <v>2921</v>
      </c>
      <c r="C1621" s="378" t="s">
        <v>2922</v>
      </c>
      <c r="D1621" s="275"/>
      <c r="E1621" s="296" t="s">
        <v>2877</v>
      </c>
      <c r="F1621" s="312" t="str">
        <f>IF(E1621="","",VLOOKUP(E1621,'2 Pdc unico solo segmento A'!F$3:H$723,3,FALSE))</f>
        <v>Interessi passivi da finanziamenti ricevuti</v>
      </c>
      <c r="G1621" s="368"/>
      <c r="H1621" s="412"/>
      <c r="I1621" s="368"/>
      <c r="J1621" s="275"/>
      <c r="K1621" s="248"/>
    </row>
    <row r="1622" spans="1:11" ht="25" customHeight="1" x14ac:dyDescent="0.35">
      <c r="A1622" s="373" t="s">
        <v>16</v>
      </c>
      <c r="B1622" s="294" t="s">
        <v>2923</v>
      </c>
      <c r="C1622" s="309" t="s">
        <v>2924</v>
      </c>
      <c r="D1622" s="275"/>
      <c r="E1622" s="294"/>
      <c r="F1622" s="374" t="str">
        <f>IF(E1622="","",VLOOKUP(E1622,'2 Pdc unico solo segmento A'!F$3:H$723,3,FALSE))</f>
        <v/>
      </c>
      <c r="G1622" s="368"/>
      <c r="H1622" s="410"/>
      <c r="I1622" s="368"/>
      <c r="J1622" s="275"/>
      <c r="K1622" s="248"/>
    </row>
    <row r="1623" spans="1:11" ht="25" customHeight="1" x14ac:dyDescent="0.35">
      <c r="A1623" s="375" t="s">
        <v>19</v>
      </c>
      <c r="B1623" s="295" t="s">
        <v>2923</v>
      </c>
      <c r="C1623" s="310" t="s">
        <v>2925</v>
      </c>
      <c r="D1623" s="275"/>
      <c r="E1623" s="295"/>
      <c r="F1623" s="376" t="str">
        <f>IF(E1623="","",VLOOKUP(E1623,'2 Pdc unico solo segmento A'!F$3:H$723,3,FALSE))</f>
        <v/>
      </c>
      <c r="G1623" s="368"/>
      <c r="H1623" s="411"/>
      <c r="I1623" s="368"/>
      <c r="J1623" s="275"/>
      <c r="K1623" s="248"/>
    </row>
    <row r="1624" spans="1:11" ht="25" customHeight="1" x14ac:dyDescent="0.35">
      <c r="A1624" s="377" t="s">
        <v>22</v>
      </c>
      <c r="B1624" s="296" t="s">
        <v>2923</v>
      </c>
      <c r="C1624" s="378" t="s">
        <v>2926</v>
      </c>
      <c r="D1624" s="275"/>
      <c r="E1624" s="296" t="s">
        <v>2877</v>
      </c>
      <c r="F1624" s="312" t="str">
        <f>IF(E1624="","",VLOOKUP(E1624,'2 Pdc unico solo segmento A'!F$3:H$723,3,FALSE))</f>
        <v>Interessi passivi da finanziamenti ricevuti</v>
      </c>
      <c r="G1624" s="368"/>
      <c r="H1624" s="412"/>
      <c r="I1624" s="368"/>
      <c r="J1624" s="275"/>
      <c r="K1624" s="248"/>
    </row>
    <row r="1625" spans="1:11" ht="25" customHeight="1" x14ac:dyDescent="0.35">
      <c r="A1625" s="373" t="s">
        <v>16</v>
      </c>
      <c r="B1625" s="294" t="s">
        <v>2927</v>
      </c>
      <c r="C1625" s="309" t="s">
        <v>2928</v>
      </c>
      <c r="D1625" s="275"/>
      <c r="E1625" s="294"/>
      <c r="F1625" s="374" t="str">
        <f>IF(E1625="","",VLOOKUP(E1625,'2 Pdc unico solo segmento A'!F$3:H$723,3,FALSE))</f>
        <v/>
      </c>
      <c r="G1625" s="368"/>
      <c r="H1625" s="410"/>
      <c r="I1625" s="368"/>
      <c r="J1625" s="275"/>
      <c r="K1625" s="248"/>
    </row>
    <row r="1626" spans="1:11" ht="25" customHeight="1" x14ac:dyDescent="0.35">
      <c r="A1626" s="375" t="s">
        <v>19</v>
      </c>
      <c r="B1626" s="295" t="s">
        <v>2929</v>
      </c>
      <c r="C1626" s="310" t="s">
        <v>2930</v>
      </c>
      <c r="D1626" s="275"/>
      <c r="E1626" s="295"/>
      <c r="F1626" s="376" t="str">
        <f>IF(E1626="","",VLOOKUP(E1626,'2 Pdc unico solo segmento A'!F$3:H$723,3,FALSE))</f>
        <v/>
      </c>
      <c r="G1626" s="368"/>
      <c r="H1626" s="411"/>
      <c r="I1626" s="368"/>
      <c r="J1626" s="275"/>
      <c r="K1626" s="248"/>
    </row>
    <row r="1627" spans="1:11" ht="25" customHeight="1" x14ac:dyDescent="0.35">
      <c r="A1627" s="377" t="s">
        <v>22</v>
      </c>
      <c r="B1627" s="296" t="s">
        <v>2931</v>
      </c>
      <c r="C1627" s="378" t="s">
        <v>2932</v>
      </c>
      <c r="D1627" s="275"/>
      <c r="E1627" s="296" t="s">
        <v>2933</v>
      </c>
      <c r="F1627" s="312" t="str">
        <f>IF(E1627="","",VLOOKUP(E1627,'2 Pdc unico solo segmento A'!F$3:H$723,3,FALSE))</f>
        <v>Interessi passivi di mora</v>
      </c>
      <c r="G1627" s="368"/>
      <c r="H1627" s="412"/>
      <c r="I1627" s="368"/>
      <c r="J1627" s="275"/>
      <c r="K1627" s="248"/>
    </row>
    <row r="1628" spans="1:11" ht="25" customHeight="1" x14ac:dyDescent="0.35">
      <c r="A1628" s="377" t="s">
        <v>22</v>
      </c>
      <c r="B1628" s="296" t="s">
        <v>2934</v>
      </c>
      <c r="C1628" s="378" t="s">
        <v>2935</v>
      </c>
      <c r="D1628" s="275"/>
      <c r="E1628" s="296" t="s">
        <v>2933</v>
      </c>
      <c r="F1628" s="312" t="str">
        <f>IF(E1628="","",VLOOKUP(E1628,'2 Pdc unico solo segmento A'!F$3:H$723,3,FALSE))</f>
        <v>Interessi passivi di mora</v>
      </c>
      <c r="G1628" s="368"/>
      <c r="H1628" s="412"/>
      <c r="I1628" s="368"/>
      <c r="J1628" s="275"/>
      <c r="K1628" s="248"/>
    </row>
    <row r="1629" spans="1:11" ht="25" customHeight="1" x14ac:dyDescent="0.35">
      <c r="A1629" s="377" t="s">
        <v>22</v>
      </c>
      <c r="B1629" s="296" t="s">
        <v>2936</v>
      </c>
      <c r="C1629" s="378" t="s">
        <v>2937</v>
      </c>
      <c r="D1629" s="275"/>
      <c r="E1629" s="296" t="s">
        <v>2933</v>
      </c>
      <c r="F1629" s="312" t="str">
        <f>IF(E1629="","",VLOOKUP(E1629,'2 Pdc unico solo segmento A'!F$3:H$723,3,FALSE))</f>
        <v>Interessi passivi di mora</v>
      </c>
      <c r="G1629" s="368"/>
      <c r="H1629" s="412"/>
      <c r="I1629" s="368"/>
      <c r="J1629" s="275"/>
      <c r="K1629" s="248"/>
    </row>
    <row r="1630" spans="1:11" ht="25" customHeight="1" x14ac:dyDescent="0.35">
      <c r="A1630" s="375" t="s">
        <v>19</v>
      </c>
      <c r="B1630" s="295" t="s">
        <v>2938</v>
      </c>
      <c r="C1630" s="310" t="s">
        <v>2939</v>
      </c>
      <c r="D1630" s="275"/>
      <c r="E1630" s="295"/>
      <c r="F1630" s="376" t="str">
        <f>IF(E1630="","",VLOOKUP(E1630,'2 Pdc unico solo segmento A'!F$3:H$723,3,FALSE))</f>
        <v/>
      </c>
      <c r="G1630" s="368"/>
      <c r="H1630" s="411"/>
      <c r="I1630" s="368"/>
      <c r="J1630" s="275"/>
      <c r="K1630" s="248"/>
    </row>
    <row r="1631" spans="1:11" ht="25" customHeight="1" x14ac:dyDescent="0.35">
      <c r="A1631" s="377" t="s">
        <v>22</v>
      </c>
      <c r="B1631" s="296" t="s">
        <v>2940</v>
      </c>
      <c r="C1631" s="378" t="s">
        <v>2941</v>
      </c>
      <c r="D1631" s="275"/>
      <c r="E1631" s="296" t="s">
        <v>2942</v>
      </c>
      <c r="F1631" s="312" t="str">
        <f>IF(E1631="","",VLOOKUP(E1631,'2 Pdc unico solo segmento A'!F$3:H$723,3,FALSE))</f>
        <v>Altri interessi passivi di natura finanziaria</v>
      </c>
      <c r="G1631" s="368"/>
      <c r="H1631" s="412"/>
      <c r="I1631" s="368"/>
      <c r="J1631" s="275"/>
      <c r="K1631" s="248"/>
    </row>
    <row r="1632" spans="1:11" ht="25" customHeight="1" x14ac:dyDescent="0.35">
      <c r="A1632" s="377" t="s">
        <v>22</v>
      </c>
      <c r="B1632" s="296" t="s">
        <v>2943</v>
      </c>
      <c r="C1632" s="378" t="s">
        <v>2944</v>
      </c>
      <c r="D1632" s="275"/>
      <c r="E1632" s="296" t="s">
        <v>2942</v>
      </c>
      <c r="F1632" s="312" t="str">
        <f>IF(E1632="","",VLOOKUP(E1632,'2 Pdc unico solo segmento A'!F$3:H$723,3,FALSE))</f>
        <v>Altri interessi passivi di natura finanziaria</v>
      </c>
      <c r="G1632" s="368"/>
      <c r="H1632" s="412"/>
      <c r="I1632" s="368"/>
      <c r="J1632" s="275"/>
      <c r="K1632" s="248"/>
    </row>
    <row r="1633" spans="1:11" ht="25" customHeight="1" x14ac:dyDescent="0.35">
      <c r="A1633" s="377" t="s">
        <v>22</v>
      </c>
      <c r="B1633" s="296" t="s">
        <v>2945</v>
      </c>
      <c r="C1633" s="378" t="s">
        <v>2946</v>
      </c>
      <c r="D1633" s="275"/>
      <c r="E1633" s="296" t="s">
        <v>2942</v>
      </c>
      <c r="F1633" s="312" t="str">
        <f>IF(E1633="","",VLOOKUP(E1633,'2 Pdc unico solo segmento A'!F$3:H$723,3,FALSE))</f>
        <v>Altri interessi passivi di natura finanziaria</v>
      </c>
      <c r="G1633" s="368"/>
      <c r="H1633" s="412"/>
      <c r="I1633" s="368"/>
      <c r="J1633" s="275"/>
      <c r="K1633" s="248"/>
    </row>
    <row r="1634" spans="1:11" ht="25" customHeight="1" x14ac:dyDescent="0.35">
      <c r="A1634" s="375" t="s">
        <v>19</v>
      </c>
      <c r="B1634" s="295" t="s">
        <v>2947</v>
      </c>
      <c r="C1634" s="310" t="s">
        <v>2948</v>
      </c>
      <c r="D1634" s="275"/>
      <c r="E1634" s="295"/>
      <c r="F1634" s="376" t="str">
        <f>IF(E1634="","",VLOOKUP(E1634,'2 Pdc unico solo segmento A'!F$3:H$723,3,FALSE))</f>
        <v/>
      </c>
      <c r="G1634" s="368"/>
      <c r="H1634" s="411"/>
      <c r="I1634" s="368"/>
      <c r="J1634" s="275"/>
      <c r="K1634" s="248"/>
    </row>
    <row r="1635" spans="1:11" ht="25" customHeight="1" x14ac:dyDescent="0.35">
      <c r="A1635" s="377" t="s">
        <v>22</v>
      </c>
      <c r="B1635" s="296" t="s">
        <v>2949</v>
      </c>
      <c r="C1635" s="378" t="s">
        <v>2950</v>
      </c>
      <c r="D1635" s="275"/>
      <c r="E1635" s="296" t="s">
        <v>2942</v>
      </c>
      <c r="F1635" s="312" t="str">
        <f>IF(E1635="","",VLOOKUP(E1635,'2 Pdc unico solo segmento A'!F$3:H$723,3,FALSE))</f>
        <v>Altri interessi passivi di natura finanziaria</v>
      </c>
      <c r="G1635" s="368"/>
      <c r="H1635" s="412"/>
      <c r="I1635" s="368"/>
      <c r="J1635" s="275"/>
      <c r="K1635" s="248"/>
    </row>
    <row r="1636" spans="1:11" ht="25" customHeight="1" x14ac:dyDescent="0.35">
      <c r="A1636" s="377" t="s">
        <v>22</v>
      </c>
      <c r="B1636" s="296" t="s">
        <v>2951</v>
      </c>
      <c r="C1636" s="378" t="s">
        <v>2952</v>
      </c>
      <c r="D1636" s="275"/>
      <c r="E1636" s="296" t="s">
        <v>2942</v>
      </c>
      <c r="F1636" s="312" t="str">
        <f>IF(E1636="","",VLOOKUP(E1636,'2 Pdc unico solo segmento A'!F$3:H$723,3,FALSE))</f>
        <v>Altri interessi passivi di natura finanziaria</v>
      </c>
      <c r="G1636" s="368"/>
      <c r="H1636" s="412"/>
      <c r="I1636" s="368"/>
      <c r="J1636" s="275"/>
      <c r="K1636" s="248"/>
    </row>
    <row r="1637" spans="1:11" ht="25" customHeight="1" x14ac:dyDescent="0.35">
      <c r="A1637" s="377" t="s">
        <v>22</v>
      </c>
      <c r="B1637" s="296" t="s">
        <v>2953</v>
      </c>
      <c r="C1637" s="378" t="s">
        <v>2954</v>
      </c>
      <c r="D1637" s="275"/>
      <c r="E1637" s="296" t="s">
        <v>2942</v>
      </c>
      <c r="F1637" s="312" t="str">
        <f>IF(E1637="","",VLOOKUP(E1637,'2 Pdc unico solo segmento A'!F$3:H$723,3,FALSE))</f>
        <v>Altri interessi passivi di natura finanziaria</v>
      </c>
      <c r="G1637" s="368"/>
      <c r="H1637" s="412"/>
      <c r="I1637" s="368"/>
      <c r="J1637" s="275"/>
      <c r="K1637" s="248"/>
    </row>
    <row r="1638" spans="1:11" ht="25" customHeight="1" x14ac:dyDescent="0.35">
      <c r="A1638" s="373" t="s">
        <v>16</v>
      </c>
      <c r="B1638" s="294" t="s">
        <v>2955</v>
      </c>
      <c r="C1638" s="309" t="s">
        <v>2956</v>
      </c>
      <c r="D1638" s="275"/>
      <c r="E1638" s="294"/>
      <c r="F1638" s="374" t="str">
        <f>IF(E1638="","",VLOOKUP(E1638,'2 Pdc unico solo segmento A'!F$3:H$723,3,FALSE))</f>
        <v/>
      </c>
      <c r="G1638" s="368"/>
      <c r="H1638" s="410"/>
      <c r="I1638" s="368"/>
      <c r="J1638" s="275"/>
      <c r="K1638" s="248"/>
    </row>
    <row r="1639" spans="1:11" ht="25" customHeight="1" x14ac:dyDescent="0.35">
      <c r="A1639" s="375" t="s">
        <v>19</v>
      </c>
      <c r="B1639" s="295" t="s">
        <v>2957</v>
      </c>
      <c r="C1639" s="310" t="s">
        <v>2958</v>
      </c>
      <c r="D1639" s="275"/>
      <c r="E1639" s="295"/>
      <c r="F1639" s="376" t="str">
        <f>IF(E1639="","",VLOOKUP(E1639,'2 Pdc unico solo segmento A'!F$3:H$723,3,FALSE))</f>
        <v/>
      </c>
      <c r="G1639" s="368"/>
      <c r="H1639" s="411"/>
      <c r="I1639" s="368"/>
      <c r="J1639" s="275"/>
      <c r="K1639" s="248"/>
    </row>
    <row r="1640" spans="1:11" ht="25" customHeight="1" x14ac:dyDescent="0.35">
      <c r="A1640" s="377" t="s">
        <v>22</v>
      </c>
      <c r="B1640" s="296" t="s">
        <v>2957</v>
      </c>
      <c r="C1640" s="378" t="s">
        <v>2959</v>
      </c>
      <c r="D1640" s="275"/>
      <c r="E1640" s="296" t="s">
        <v>2933</v>
      </c>
      <c r="F1640" s="312" t="str">
        <f>IF(E1640="","",VLOOKUP(E1640,'2 Pdc unico solo segmento A'!F$3:H$723,3,FALSE))</f>
        <v>Interessi passivi di mora</v>
      </c>
      <c r="G1640" s="368"/>
      <c r="H1640" s="412"/>
      <c r="I1640" s="368"/>
      <c r="J1640" s="275"/>
      <c r="K1640" s="248"/>
    </row>
    <row r="1641" spans="1:11" ht="25" customHeight="1" x14ac:dyDescent="0.35">
      <c r="A1641" s="375" t="s">
        <v>19</v>
      </c>
      <c r="B1641" s="295" t="s">
        <v>2960</v>
      </c>
      <c r="C1641" s="310" t="s">
        <v>2961</v>
      </c>
      <c r="D1641" s="275"/>
      <c r="E1641" s="295"/>
      <c r="F1641" s="376" t="str">
        <f>IF(E1641="","",VLOOKUP(E1641,'2 Pdc unico solo segmento A'!F$3:H$723,3,FALSE))</f>
        <v/>
      </c>
      <c r="G1641" s="368"/>
      <c r="H1641" s="411"/>
      <c r="I1641" s="368"/>
      <c r="J1641" s="275"/>
      <c r="K1641" s="248"/>
    </row>
    <row r="1642" spans="1:11" ht="25" customHeight="1" x14ac:dyDescent="0.35">
      <c r="A1642" s="377" t="s">
        <v>22</v>
      </c>
      <c r="B1642" s="296" t="s">
        <v>2962</v>
      </c>
      <c r="C1642" s="378" t="s">
        <v>2963</v>
      </c>
      <c r="D1642" s="275"/>
      <c r="E1642" s="296" t="s">
        <v>2942</v>
      </c>
      <c r="F1642" s="312" t="str">
        <f>IF(E1642="","",VLOOKUP(E1642,'2 Pdc unico solo segmento A'!F$3:H$723,3,FALSE))</f>
        <v>Altri interessi passivi di natura finanziaria</v>
      </c>
      <c r="G1642" s="368"/>
      <c r="H1642" s="412"/>
      <c r="I1642" s="368"/>
      <c r="J1642" s="275"/>
      <c r="K1642" s="248"/>
    </row>
    <row r="1643" spans="1:11" ht="25" customHeight="1" x14ac:dyDescent="0.35">
      <c r="A1643" s="377" t="s">
        <v>22</v>
      </c>
      <c r="B1643" s="296" t="s">
        <v>2964</v>
      </c>
      <c r="C1643" s="378" t="s">
        <v>2965</v>
      </c>
      <c r="D1643" s="275"/>
      <c r="E1643" s="296" t="s">
        <v>2942</v>
      </c>
      <c r="F1643" s="312" t="str">
        <f>IF(E1643="","",VLOOKUP(E1643,'2 Pdc unico solo segmento A'!F$3:H$723,3,FALSE))</f>
        <v>Altri interessi passivi di natura finanziaria</v>
      </c>
      <c r="G1643" s="368"/>
      <c r="H1643" s="412"/>
      <c r="I1643" s="368"/>
      <c r="J1643" s="275"/>
      <c r="K1643" s="248"/>
    </row>
    <row r="1644" spans="1:11" ht="25" customHeight="1" x14ac:dyDescent="0.35">
      <c r="A1644" s="375" t="s">
        <v>19</v>
      </c>
      <c r="B1644" s="295" t="s">
        <v>2947</v>
      </c>
      <c r="C1644" s="310" t="s">
        <v>2966</v>
      </c>
      <c r="D1644" s="275"/>
      <c r="E1644" s="295"/>
      <c r="F1644" s="376" t="str">
        <f>IF(E1644="","",VLOOKUP(E1644,'2 Pdc unico solo segmento A'!F$3:H$723,3,FALSE))</f>
        <v/>
      </c>
      <c r="G1644" s="368"/>
      <c r="H1644" s="411"/>
      <c r="I1644" s="368"/>
      <c r="J1644" s="275"/>
      <c r="K1644" s="248"/>
    </row>
    <row r="1645" spans="1:11" ht="25" customHeight="1" x14ac:dyDescent="0.35">
      <c r="A1645" s="377" t="s">
        <v>22</v>
      </c>
      <c r="B1645" s="296" t="s">
        <v>2967</v>
      </c>
      <c r="C1645" s="378" t="s">
        <v>2968</v>
      </c>
      <c r="D1645" s="275"/>
      <c r="E1645" s="296" t="s">
        <v>2942</v>
      </c>
      <c r="F1645" s="312" t="str">
        <f>IF(E1645="","",VLOOKUP(E1645,'2 Pdc unico solo segmento A'!F$3:H$723,3,FALSE))</f>
        <v>Altri interessi passivi di natura finanziaria</v>
      </c>
      <c r="G1645" s="368"/>
      <c r="H1645" s="412"/>
      <c r="I1645" s="368"/>
      <c r="J1645" s="275"/>
      <c r="K1645" s="248"/>
    </row>
    <row r="1646" spans="1:11" ht="25" customHeight="1" x14ac:dyDescent="0.35">
      <c r="A1646" s="373" t="s">
        <v>16</v>
      </c>
      <c r="B1646" s="294" t="s">
        <v>2969</v>
      </c>
      <c r="C1646" s="309" t="s">
        <v>2970</v>
      </c>
      <c r="D1646" s="275"/>
      <c r="E1646" s="294"/>
      <c r="F1646" s="374" t="str">
        <f>IF(E1646="","",VLOOKUP(E1646,'2 Pdc unico solo segmento A'!F$3:H$723,3,FALSE))</f>
        <v/>
      </c>
      <c r="G1646" s="368"/>
      <c r="H1646" s="410"/>
      <c r="I1646" s="368"/>
      <c r="J1646" s="275"/>
      <c r="K1646" s="248"/>
    </row>
    <row r="1647" spans="1:11" ht="25" customHeight="1" x14ac:dyDescent="0.35">
      <c r="A1647" s="375" t="s">
        <v>19</v>
      </c>
      <c r="B1647" s="295" t="s">
        <v>2969</v>
      </c>
      <c r="C1647" s="310" t="s">
        <v>2971</v>
      </c>
      <c r="D1647" s="275"/>
      <c r="E1647" s="295"/>
      <c r="F1647" s="376" t="str">
        <f>IF(E1647="","",VLOOKUP(E1647,'2 Pdc unico solo segmento A'!F$3:H$723,3,FALSE))</f>
        <v/>
      </c>
      <c r="G1647" s="368"/>
      <c r="H1647" s="411"/>
      <c r="I1647" s="368"/>
      <c r="J1647" s="275"/>
      <c r="K1647" s="248"/>
    </row>
    <row r="1648" spans="1:11" ht="25" customHeight="1" x14ac:dyDescent="0.35">
      <c r="A1648" s="377" t="s">
        <v>22</v>
      </c>
      <c r="B1648" s="296" t="s">
        <v>2969</v>
      </c>
      <c r="C1648" s="378" t="s">
        <v>2972</v>
      </c>
      <c r="D1648" s="275"/>
      <c r="E1648" s="296" t="s">
        <v>2942</v>
      </c>
      <c r="F1648" s="312" t="str">
        <f>IF(E1648="","",VLOOKUP(E1648,'2 Pdc unico solo segmento A'!F$3:H$723,3,FALSE))</f>
        <v>Altri interessi passivi di natura finanziaria</v>
      </c>
      <c r="G1648" s="368"/>
      <c r="H1648" s="412"/>
      <c r="I1648" s="368"/>
      <c r="J1648" s="275"/>
      <c r="K1648" s="248"/>
    </row>
    <row r="1649" spans="1:11" ht="25" customHeight="1" x14ac:dyDescent="0.35">
      <c r="A1649" s="373" t="s">
        <v>16</v>
      </c>
      <c r="B1649" s="294" t="s">
        <v>2973</v>
      </c>
      <c r="C1649" s="309" t="s">
        <v>2974</v>
      </c>
      <c r="D1649" s="275"/>
      <c r="E1649" s="294"/>
      <c r="F1649" s="374" t="str">
        <f>IF(E1649="","",VLOOKUP(E1649,'2 Pdc unico solo segmento A'!F$3:H$723,3,FALSE))</f>
        <v/>
      </c>
      <c r="G1649" s="368"/>
      <c r="H1649" s="410"/>
      <c r="I1649" s="368"/>
      <c r="J1649" s="275"/>
      <c r="K1649" s="248"/>
    </row>
    <row r="1650" spans="1:11" ht="25" customHeight="1" x14ac:dyDescent="0.35">
      <c r="A1650" s="375" t="s">
        <v>19</v>
      </c>
      <c r="B1650" s="295" t="s">
        <v>2975</v>
      </c>
      <c r="C1650" s="310" t="s">
        <v>2976</v>
      </c>
      <c r="D1650" s="275"/>
      <c r="E1650" s="295"/>
      <c r="F1650" s="376" t="str">
        <f>IF(E1650="","",VLOOKUP(E1650,'2 Pdc unico solo segmento A'!F$3:H$723,3,FALSE))</f>
        <v/>
      </c>
      <c r="G1650" s="368"/>
      <c r="H1650" s="411"/>
      <c r="I1650" s="368"/>
      <c r="J1650" s="275"/>
      <c r="K1650" s="248"/>
    </row>
    <row r="1651" spans="1:11" ht="25" customHeight="1" x14ac:dyDescent="0.35">
      <c r="A1651" s="377" t="s">
        <v>22</v>
      </c>
      <c r="B1651" s="296" t="s">
        <v>2977</v>
      </c>
      <c r="C1651" s="378" t="s">
        <v>2978</v>
      </c>
      <c r="D1651" s="275"/>
      <c r="E1651" s="296" t="s">
        <v>2942</v>
      </c>
      <c r="F1651" s="312" t="str">
        <f>IF(E1651="","",VLOOKUP(E1651,'2 Pdc unico solo segmento A'!F$3:H$723,3,FALSE))</f>
        <v>Altri interessi passivi di natura finanziaria</v>
      </c>
      <c r="G1651" s="368"/>
      <c r="H1651" s="412"/>
      <c r="I1651" s="368"/>
      <c r="J1651" s="275"/>
      <c r="K1651" s="248"/>
    </row>
    <row r="1652" spans="1:11" ht="25" customHeight="1" x14ac:dyDescent="0.35">
      <c r="A1652" s="375" t="s">
        <v>19</v>
      </c>
      <c r="B1652" s="295" t="s">
        <v>2979</v>
      </c>
      <c r="C1652" s="310" t="s">
        <v>2980</v>
      </c>
      <c r="D1652" s="275"/>
      <c r="E1652" s="295"/>
      <c r="F1652" s="376" t="str">
        <f>IF(E1652="","",VLOOKUP(E1652,'2 Pdc unico solo segmento A'!F$3:H$723,3,FALSE))</f>
        <v/>
      </c>
      <c r="G1652" s="368"/>
      <c r="H1652" s="411"/>
      <c r="I1652" s="368"/>
      <c r="J1652" s="275"/>
      <c r="K1652" s="248"/>
    </row>
    <row r="1653" spans="1:11" ht="25" customHeight="1" x14ac:dyDescent="0.35">
      <c r="A1653" s="377" t="s">
        <v>22</v>
      </c>
      <c r="B1653" s="296" t="s">
        <v>2981</v>
      </c>
      <c r="C1653" s="378" t="s">
        <v>2982</v>
      </c>
      <c r="D1653" s="275"/>
      <c r="E1653" s="296" t="s">
        <v>2942</v>
      </c>
      <c r="F1653" s="312" t="str">
        <f>IF(E1653="","",VLOOKUP(E1653,'2 Pdc unico solo segmento A'!F$3:H$723,3,FALSE))</f>
        <v>Altri interessi passivi di natura finanziaria</v>
      </c>
      <c r="G1653" s="368"/>
      <c r="H1653" s="412"/>
      <c r="I1653" s="368"/>
      <c r="J1653" s="275"/>
      <c r="K1653" s="248"/>
    </row>
    <row r="1654" spans="1:11" ht="25" customHeight="1" x14ac:dyDescent="0.35">
      <c r="A1654" s="375" t="s">
        <v>19</v>
      </c>
      <c r="B1654" s="295" t="s">
        <v>2983</v>
      </c>
      <c r="C1654" s="310" t="s">
        <v>2984</v>
      </c>
      <c r="D1654" s="275"/>
      <c r="E1654" s="295"/>
      <c r="F1654" s="376" t="str">
        <f>IF(E1654="","",VLOOKUP(E1654,'2 Pdc unico solo segmento A'!F$3:H$723,3,FALSE))</f>
        <v/>
      </c>
      <c r="G1654" s="368"/>
      <c r="H1654" s="411"/>
      <c r="I1654" s="368"/>
      <c r="J1654" s="275"/>
      <c r="K1654" s="248"/>
    </row>
    <row r="1655" spans="1:11" ht="25" customHeight="1" x14ac:dyDescent="0.35">
      <c r="A1655" s="377" t="s">
        <v>22</v>
      </c>
      <c r="B1655" s="296" t="s">
        <v>2983</v>
      </c>
      <c r="C1655" s="378" t="s">
        <v>2985</v>
      </c>
      <c r="D1655" s="275"/>
      <c r="E1655" s="296" t="s">
        <v>2942</v>
      </c>
      <c r="F1655" s="312" t="str">
        <f>IF(E1655="","",VLOOKUP(E1655,'2 Pdc unico solo segmento A'!F$3:H$723,3,FALSE))</f>
        <v>Altri interessi passivi di natura finanziaria</v>
      </c>
      <c r="G1655" s="368"/>
      <c r="H1655" s="412"/>
      <c r="I1655" s="368"/>
      <c r="J1655" s="275"/>
      <c r="K1655" s="248"/>
    </row>
    <row r="1656" spans="1:11" ht="25" customHeight="1" x14ac:dyDescent="0.35">
      <c r="A1656" s="375" t="s">
        <v>19</v>
      </c>
      <c r="B1656" s="295" t="s">
        <v>2986</v>
      </c>
      <c r="C1656" s="310" t="s">
        <v>2987</v>
      </c>
      <c r="D1656" s="275"/>
      <c r="E1656" s="295"/>
      <c r="F1656" s="376" t="str">
        <f>IF(E1656="","",VLOOKUP(E1656,'2 Pdc unico solo segmento A'!F$3:H$723,3,FALSE))</f>
        <v/>
      </c>
      <c r="G1656" s="368"/>
      <c r="H1656" s="411"/>
      <c r="I1656" s="368"/>
      <c r="J1656" s="275"/>
      <c r="K1656" s="248"/>
    </row>
    <row r="1657" spans="1:11" ht="25" customHeight="1" x14ac:dyDescent="0.35">
      <c r="A1657" s="377" t="s">
        <v>22</v>
      </c>
      <c r="B1657" s="300" t="s">
        <v>2988</v>
      </c>
      <c r="C1657" s="378" t="s">
        <v>2989</v>
      </c>
      <c r="D1657" s="275"/>
      <c r="E1657" s="296" t="s">
        <v>2990</v>
      </c>
      <c r="F1657" s="312" t="str">
        <f>IF(E1657="","",VLOOKUP(E1657,'2 Pdc unico solo segmento A'!F$3:H$723,3,FALSE))</f>
        <v>Altri costi finanziari</v>
      </c>
      <c r="G1657" s="368"/>
      <c r="H1657" s="412"/>
      <c r="I1657" s="368"/>
      <c r="J1657" s="275"/>
      <c r="K1657" s="248"/>
    </row>
    <row r="1658" spans="1:11" ht="25" customHeight="1" x14ac:dyDescent="0.35">
      <c r="A1658" s="377" t="s">
        <v>22</v>
      </c>
      <c r="B1658" s="296" t="s">
        <v>2991</v>
      </c>
      <c r="C1658" s="378" t="s">
        <v>2992</v>
      </c>
      <c r="D1658" s="275"/>
      <c r="E1658" s="296" t="s">
        <v>2990</v>
      </c>
      <c r="F1658" s="312" t="str">
        <f>IF(E1658="","",VLOOKUP(E1658,'2 Pdc unico solo segmento A'!F$3:H$723,3,FALSE))</f>
        <v>Altri costi finanziari</v>
      </c>
      <c r="G1658" s="368"/>
      <c r="H1658" s="412"/>
      <c r="I1658" s="368"/>
      <c r="J1658" s="275"/>
      <c r="K1658" s="248"/>
    </row>
    <row r="1659" spans="1:11" ht="25" customHeight="1" x14ac:dyDescent="0.35">
      <c r="A1659" s="372" t="s">
        <v>13</v>
      </c>
      <c r="B1659" s="370" t="s">
        <v>2993</v>
      </c>
      <c r="C1659" s="371" t="s">
        <v>2994</v>
      </c>
      <c r="D1659" s="275"/>
      <c r="E1659" s="370"/>
      <c r="F1659" s="372" t="str">
        <f>IF(E1659="","",VLOOKUP(E1659,'2 Pdc unico solo segmento A'!F$3:H$723,3,FALSE))</f>
        <v/>
      </c>
      <c r="G1659" s="368"/>
      <c r="H1659" s="409"/>
      <c r="I1659" s="368"/>
      <c r="J1659" s="275"/>
      <c r="K1659" s="248"/>
    </row>
    <row r="1660" spans="1:11" ht="25" customHeight="1" x14ac:dyDescent="0.35">
      <c r="A1660" s="373" t="s">
        <v>16</v>
      </c>
      <c r="B1660" s="294" t="s">
        <v>2995</v>
      </c>
      <c r="C1660" s="309" t="s">
        <v>2996</v>
      </c>
      <c r="D1660" s="275"/>
      <c r="E1660" s="294"/>
      <c r="F1660" s="374" t="str">
        <f>IF(E1660="","",VLOOKUP(E1660,'2 Pdc unico solo segmento A'!F$3:H$723,3,FALSE))</f>
        <v/>
      </c>
      <c r="G1660" s="368"/>
      <c r="H1660" s="410"/>
      <c r="I1660" s="368"/>
      <c r="J1660" s="275"/>
      <c r="K1660" s="248"/>
    </row>
    <row r="1661" spans="1:11" ht="25" customHeight="1" x14ac:dyDescent="0.35">
      <c r="A1661" s="375" t="s">
        <v>19</v>
      </c>
      <c r="B1661" s="295" t="s">
        <v>2993</v>
      </c>
      <c r="C1661" s="310" t="s">
        <v>2997</v>
      </c>
      <c r="D1661" s="275"/>
      <c r="E1661" s="295"/>
      <c r="F1661" s="376" t="str">
        <f>IF(E1661="","",VLOOKUP(E1661,'2 Pdc unico solo segmento A'!F$3:H$723,3,FALSE))</f>
        <v/>
      </c>
      <c r="G1661" s="368"/>
      <c r="H1661" s="411"/>
      <c r="I1661" s="368"/>
      <c r="J1661" s="275"/>
      <c r="K1661" s="248"/>
    </row>
    <row r="1662" spans="1:11" ht="25" customHeight="1" x14ac:dyDescent="0.35">
      <c r="A1662" s="377" t="s">
        <v>22</v>
      </c>
      <c r="B1662" s="296" t="s">
        <v>2998</v>
      </c>
      <c r="C1662" s="378" t="s">
        <v>2999</v>
      </c>
      <c r="D1662" s="275"/>
      <c r="E1662" s="296" t="s">
        <v>2990</v>
      </c>
      <c r="F1662" s="312" t="str">
        <f>IF(E1662="","",VLOOKUP(E1662,'2 Pdc unico solo segmento A'!F$3:H$723,3,FALSE))</f>
        <v>Altri costi finanziari</v>
      </c>
      <c r="G1662" s="368"/>
      <c r="H1662" s="412"/>
      <c r="I1662" s="368"/>
      <c r="J1662" s="275"/>
      <c r="K1662" s="248"/>
    </row>
    <row r="1663" spans="1:11" ht="25" customHeight="1" x14ac:dyDescent="0.35">
      <c r="A1663" s="365" t="s">
        <v>10</v>
      </c>
      <c r="B1663" s="366" t="s">
        <v>3000</v>
      </c>
      <c r="C1663" s="367" t="s">
        <v>3001</v>
      </c>
      <c r="D1663" s="275"/>
      <c r="E1663" s="366"/>
      <c r="F1663" s="365" t="str">
        <f>IF(E1663="","",VLOOKUP(E1663,'2 Pdc unico solo segmento A'!F$3:H$723,3,FALSE))</f>
        <v/>
      </c>
      <c r="G1663" s="368"/>
      <c r="H1663" s="413"/>
      <c r="I1663" s="368"/>
      <c r="J1663" s="275"/>
      <c r="K1663" s="248"/>
    </row>
    <row r="1664" spans="1:11" ht="25" customHeight="1" x14ac:dyDescent="0.35">
      <c r="A1664" s="372" t="s">
        <v>13</v>
      </c>
      <c r="B1664" s="370" t="s">
        <v>3002</v>
      </c>
      <c r="C1664" s="371" t="s">
        <v>3003</v>
      </c>
      <c r="D1664" s="275"/>
      <c r="E1664" s="370"/>
      <c r="F1664" s="372" t="str">
        <f>IF(E1664="","",VLOOKUP(E1664,'2 Pdc unico solo segmento A'!F$3:H$723,3,FALSE))</f>
        <v/>
      </c>
      <c r="G1664" s="368"/>
      <c r="H1664" s="409"/>
      <c r="I1664" s="368"/>
      <c r="J1664" s="275"/>
      <c r="K1664" s="248"/>
    </row>
    <row r="1665" spans="1:11" ht="25" customHeight="1" x14ac:dyDescent="0.35">
      <c r="A1665" s="373" t="s">
        <v>16</v>
      </c>
      <c r="B1665" s="294" t="s">
        <v>3004</v>
      </c>
      <c r="C1665" s="309" t="s">
        <v>3005</v>
      </c>
      <c r="D1665" s="275"/>
      <c r="E1665" s="294"/>
      <c r="F1665" s="374" t="str">
        <f>IF(E1665="","",VLOOKUP(E1665,'2 Pdc unico solo segmento A'!F$3:H$723,3,FALSE))</f>
        <v/>
      </c>
      <c r="G1665" s="368"/>
      <c r="H1665" s="410"/>
      <c r="I1665" s="368"/>
      <c r="J1665" s="275"/>
      <c r="K1665" s="248"/>
    </row>
    <row r="1666" spans="1:11" ht="25" customHeight="1" x14ac:dyDescent="0.35">
      <c r="A1666" s="375" t="s">
        <v>19</v>
      </c>
      <c r="B1666" s="295" t="s">
        <v>3006</v>
      </c>
      <c r="C1666" s="310" t="s">
        <v>3007</v>
      </c>
      <c r="D1666" s="275"/>
      <c r="E1666" s="295"/>
      <c r="F1666" s="376" t="str">
        <f>IF(E1666="","",VLOOKUP(E1666,'2 Pdc unico solo segmento A'!F$3:H$723,3,FALSE))</f>
        <v/>
      </c>
      <c r="G1666" s="368"/>
      <c r="H1666" s="411"/>
      <c r="I1666" s="368"/>
      <c r="J1666" s="275"/>
      <c r="K1666" s="248"/>
    </row>
    <row r="1667" spans="1:11" ht="25" customHeight="1" x14ac:dyDescent="0.35">
      <c r="A1667" s="377" t="s">
        <v>22</v>
      </c>
      <c r="B1667" s="296" t="s">
        <v>3006</v>
      </c>
      <c r="C1667" s="378" t="s">
        <v>3008</v>
      </c>
      <c r="D1667" s="275"/>
      <c r="E1667" s="296" t="s">
        <v>3009</v>
      </c>
      <c r="F1667" s="312" t="str">
        <f>IF(E1667="","",VLOOKUP(E1667,'2 Pdc unico solo segmento A'!F$3:H$723,3,FALSE))</f>
        <v>Interessi attivi da titoli di debito detenuti</v>
      </c>
      <c r="G1667" s="368"/>
      <c r="H1667" s="412"/>
      <c r="I1667" s="368"/>
      <c r="J1667" s="275"/>
      <c r="K1667" s="248"/>
    </row>
    <row r="1668" spans="1:11" ht="25" customHeight="1" x14ac:dyDescent="0.35">
      <c r="A1668" s="375" t="s">
        <v>19</v>
      </c>
      <c r="B1668" s="295" t="s">
        <v>3010</v>
      </c>
      <c r="C1668" s="310" t="s">
        <v>3011</v>
      </c>
      <c r="D1668" s="275"/>
      <c r="E1668" s="295"/>
      <c r="F1668" s="376" t="str">
        <f>IF(E1668="","",VLOOKUP(E1668,'2 Pdc unico solo segmento A'!F$3:H$723,3,FALSE))</f>
        <v/>
      </c>
      <c r="G1668" s="368"/>
      <c r="H1668" s="411"/>
      <c r="I1668" s="368"/>
      <c r="J1668" s="275"/>
      <c r="K1668" s="248"/>
    </row>
    <row r="1669" spans="1:11" ht="25" customHeight="1" x14ac:dyDescent="0.35">
      <c r="A1669" s="377" t="s">
        <v>22</v>
      </c>
      <c r="B1669" s="296" t="s">
        <v>3010</v>
      </c>
      <c r="C1669" s="378" t="s">
        <v>3012</v>
      </c>
      <c r="D1669" s="275"/>
      <c r="E1669" s="296" t="s">
        <v>3009</v>
      </c>
      <c r="F1669" s="312" t="str">
        <f>IF(E1669="","",VLOOKUP(E1669,'2 Pdc unico solo segmento A'!F$3:H$723,3,FALSE))</f>
        <v>Interessi attivi da titoli di debito detenuti</v>
      </c>
      <c r="G1669" s="368"/>
      <c r="H1669" s="412"/>
      <c r="I1669" s="368"/>
      <c r="J1669" s="275"/>
      <c r="K1669" s="248"/>
    </row>
    <row r="1670" spans="1:11" ht="25" customHeight="1" x14ac:dyDescent="0.35">
      <c r="A1670" s="375" t="s">
        <v>19</v>
      </c>
      <c r="B1670" s="295" t="s">
        <v>3013</v>
      </c>
      <c r="C1670" s="310" t="s">
        <v>3014</v>
      </c>
      <c r="D1670" s="275"/>
      <c r="E1670" s="295"/>
      <c r="F1670" s="376" t="str">
        <f>IF(E1670="","",VLOOKUP(E1670,'2 Pdc unico solo segmento A'!F$3:H$723,3,FALSE))</f>
        <v/>
      </c>
      <c r="G1670" s="368"/>
      <c r="H1670" s="411"/>
      <c r="I1670" s="368"/>
      <c r="J1670" s="275"/>
      <c r="K1670" s="248"/>
    </row>
    <row r="1671" spans="1:11" ht="25" customHeight="1" x14ac:dyDescent="0.35">
      <c r="A1671" s="377" t="s">
        <v>22</v>
      </c>
      <c r="B1671" s="296" t="s">
        <v>3013</v>
      </c>
      <c r="C1671" s="378" t="s">
        <v>3015</v>
      </c>
      <c r="D1671" s="275"/>
      <c r="E1671" s="296" t="s">
        <v>3009</v>
      </c>
      <c r="F1671" s="312" t="str">
        <f>IF(E1671="","",VLOOKUP(E1671,'2 Pdc unico solo segmento A'!F$3:H$723,3,FALSE))</f>
        <v>Interessi attivi da titoli di debito detenuti</v>
      </c>
      <c r="G1671" s="368"/>
      <c r="H1671" s="412"/>
      <c r="I1671" s="368"/>
      <c r="J1671" s="275"/>
      <c r="K1671" s="248"/>
    </row>
    <row r="1672" spans="1:11" ht="25" customHeight="1" x14ac:dyDescent="0.35">
      <c r="A1672" s="375" t="s">
        <v>19</v>
      </c>
      <c r="B1672" s="295" t="s">
        <v>3016</v>
      </c>
      <c r="C1672" s="310" t="s">
        <v>3017</v>
      </c>
      <c r="D1672" s="275"/>
      <c r="E1672" s="295"/>
      <c r="F1672" s="376" t="str">
        <f>IF(E1672="","",VLOOKUP(E1672,'2 Pdc unico solo segmento A'!F$3:H$723,3,FALSE))</f>
        <v/>
      </c>
      <c r="G1672" s="368"/>
      <c r="H1672" s="411"/>
      <c r="I1672" s="368"/>
      <c r="J1672" s="275"/>
      <c r="K1672" s="248"/>
    </row>
    <row r="1673" spans="1:11" ht="25" customHeight="1" x14ac:dyDescent="0.35">
      <c r="A1673" s="377" t="s">
        <v>22</v>
      </c>
      <c r="B1673" s="296" t="s">
        <v>3016</v>
      </c>
      <c r="C1673" s="378" t="s">
        <v>3018</v>
      </c>
      <c r="D1673" s="275"/>
      <c r="E1673" s="296" t="s">
        <v>3009</v>
      </c>
      <c r="F1673" s="312" t="str">
        <f>IF(E1673="","",VLOOKUP(E1673,'2 Pdc unico solo segmento A'!F$3:H$723,3,FALSE))</f>
        <v>Interessi attivi da titoli di debito detenuti</v>
      </c>
      <c r="G1673" s="368"/>
      <c r="H1673" s="412"/>
      <c r="I1673" s="368"/>
      <c r="J1673" s="275"/>
      <c r="K1673" s="248"/>
    </row>
    <row r="1674" spans="1:11" ht="25" customHeight="1" x14ac:dyDescent="0.35">
      <c r="A1674" s="373" t="s">
        <v>16</v>
      </c>
      <c r="B1674" s="294" t="s">
        <v>3019</v>
      </c>
      <c r="C1674" s="309" t="s">
        <v>3020</v>
      </c>
      <c r="D1674" s="275"/>
      <c r="E1674" s="294"/>
      <c r="F1674" s="374" t="str">
        <f>IF(E1674="","",VLOOKUP(E1674,'2 Pdc unico solo segmento A'!F$3:H$723,3,FALSE))</f>
        <v/>
      </c>
      <c r="G1674" s="368"/>
      <c r="H1674" s="410"/>
      <c r="I1674" s="368"/>
      <c r="J1674" s="275"/>
      <c r="K1674" s="248"/>
    </row>
    <row r="1675" spans="1:11" ht="25" customHeight="1" x14ac:dyDescent="0.35">
      <c r="A1675" s="375" t="s">
        <v>19</v>
      </c>
      <c r="B1675" s="295" t="s">
        <v>3021</v>
      </c>
      <c r="C1675" s="310" t="s">
        <v>3022</v>
      </c>
      <c r="D1675" s="275"/>
      <c r="E1675" s="295"/>
      <c r="F1675" s="376" t="str">
        <f>IF(E1675="","",VLOOKUP(E1675,'2 Pdc unico solo segmento A'!F$3:H$723,3,FALSE))</f>
        <v/>
      </c>
      <c r="G1675" s="368"/>
      <c r="H1675" s="411"/>
      <c r="I1675" s="368"/>
      <c r="J1675" s="275"/>
      <c r="K1675" s="248"/>
    </row>
    <row r="1676" spans="1:11" ht="25" customHeight="1" x14ac:dyDescent="0.35">
      <c r="A1676" s="377" t="s">
        <v>22</v>
      </c>
      <c r="B1676" s="296" t="s">
        <v>3021</v>
      </c>
      <c r="C1676" s="378" t="s">
        <v>3023</v>
      </c>
      <c r="D1676" s="275"/>
      <c r="E1676" s="296" t="s">
        <v>3009</v>
      </c>
      <c r="F1676" s="312" t="str">
        <f>IF(E1676="","",VLOOKUP(E1676,'2 Pdc unico solo segmento A'!F$3:H$723,3,FALSE))</f>
        <v>Interessi attivi da titoli di debito detenuti</v>
      </c>
      <c r="G1676" s="368"/>
      <c r="H1676" s="412"/>
      <c r="I1676" s="368"/>
      <c r="J1676" s="275"/>
      <c r="K1676" s="248"/>
    </row>
    <row r="1677" spans="1:11" ht="25" customHeight="1" x14ac:dyDescent="0.35">
      <c r="A1677" s="375" t="s">
        <v>19</v>
      </c>
      <c r="B1677" s="295" t="s">
        <v>3024</v>
      </c>
      <c r="C1677" s="310" t="s">
        <v>3025</v>
      </c>
      <c r="D1677" s="275"/>
      <c r="E1677" s="295"/>
      <c r="F1677" s="376" t="str">
        <f>IF(E1677="","",VLOOKUP(E1677,'2 Pdc unico solo segmento A'!F$3:H$723,3,FALSE))</f>
        <v/>
      </c>
      <c r="G1677" s="368"/>
      <c r="H1677" s="411"/>
      <c r="I1677" s="368"/>
      <c r="J1677" s="275"/>
      <c r="K1677" s="248"/>
    </row>
    <row r="1678" spans="1:11" ht="25" customHeight="1" x14ac:dyDescent="0.35">
      <c r="A1678" s="377" t="s">
        <v>22</v>
      </c>
      <c r="B1678" s="296" t="s">
        <v>3024</v>
      </c>
      <c r="C1678" s="378" t="s">
        <v>3026</v>
      </c>
      <c r="D1678" s="275"/>
      <c r="E1678" s="296" t="s">
        <v>3009</v>
      </c>
      <c r="F1678" s="312" t="str">
        <f>IF(E1678="","",VLOOKUP(E1678,'2 Pdc unico solo segmento A'!F$3:H$723,3,FALSE))</f>
        <v>Interessi attivi da titoli di debito detenuti</v>
      </c>
      <c r="G1678" s="368"/>
      <c r="H1678" s="412"/>
      <c r="I1678" s="368"/>
      <c r="J1678" s="275"/>
      <c r="K1678" s="248"/>
    </row>
    <row r="1679" spans="1:11" ht="25" customHeight="1" x14ac:dyDescent="0.35">
      <c r="A1679" s="375" t="s">
        <v>19</v>
      </c>
      <c r="B1679" s="295" t="s">
        <v>3027</v>
      </c>
      <c r="C1679" s="310" t="s">
        <v>3028</v>
      </c>
      <c r="D1679" s="275"/>
      <c r="E1679" s="295"/>
      <c r="F1679" s="376" t="str">
        <f>IF(E1679="","",VLOOKUP(E1679,'2 Pdc unico solo segmento A'!F$3:H$723,3,FALSE))</f>
        <v/>
      </c>
      <c r="G1679" s="368"/>
      <c r="H1679" s="411"/>
      <c r="I1679" s="368"/>
      <c r="J1679" s="275"/>
      <c r="K1679" s="248"/>
    </row>
    <row r="1680" spans="1:11" ht="25" customHeight="1" x14ac:dyDescent="0.35">
      <c r="A1680" s="377" t="s">
        <v>22</v>
      </c>
      <c r="B1680" s="296" t="s">
        <v>3027</v>
      </c>
      <c r="C1680" s="378" t="s">
        <v>3029</v>
      </c>
      <c r="D1680" s="275"/>
      <c r="E1680" s="296" t="s">
        <v>3009</v>
      </c>
      <c r="F1680" s="312" t="str">
        <f>IF(E1680="","",VLOOKUP(E1680,'2 Pdc unico solo segmento A'!F$3:H$723,3,FALSE))</f>
        <v>Interessi attivi da titoli di debito detenuti</v>
      </c>
      <c r="G1680" s="368"/>
      <c r="H1680" s="412"/>
      <c r="I1680" s="368"/>
      <c r="J1680" s="275"/>
      <c r="K1680" s="248"/>
    </row>
    <row r="1681" spans="1:11" ht="25" customHeight="1" x14ac:dyDescent="0.35">
      <c r="A1681" s="375" t="s">
        <v>19</v>
      </c>
      <c r="B1681" s="295" t="s">
        <v>3030</v>
      </c>
      <c r="C1681" s="310" t="s">
        <v>3031</v>
      </c>
      <c r="D1681" s="275"/>
      <c r="E1681" s="295"/>
      <c r="F1681" s="376" t="str">
        <f>IF(E1681="","",VLOOKUP(E1681,'2 Pdc unico solo segmento A'!F$3:H$723,3,FALSE))</f>
        <v/>
      </c>
      <c r="G1681" s="368"/>
      <c r="H1681" s="411"/>
      <c r="I1681" s="368"/>
      <c r="J1681" s="275"/>
      <c r="K1681" s="248"/>
    </row>
    <row r="1682" spans="1:11" ht="25" customHeight="1" x14ac:dyDescent="0.35">
      <c r="A1682" s="377" t="s">
        <v>22</v>
      </c>
      <c r="B1682" s="296" t="s">
        <v>3030</v>
      </c>
      <c r="C1682" s="378" t="s">
        <v>3032</v>
      </c>
      <c r="D1682" s="275"/>
      <c r="E1682" s="296" t="s">
        <v>3009</v>
      </c>
      <c r="F1682" s="312" t="str">
        <f>IF(E1682="","",VLOOKUP(E1682,'2 Pdc unico solo segmento A'!F$3:H$723,3,FALSE))</f>
        <v>Interessi attivi da titoli di debito detenuti</v>
      </c>
      <c r="G1682" s="368"/>
      <c r="H1682" s="412"/>
      <c r="I1682" s="368"/>
      <c r="J1682" s="275"/>
      <c r="K1682" s="248"/>
    </row>
    <row r="1683" spans="1:11" ht="25" customHeight="1" x14ac:dyDescent="0.35">
      <c r="A1683" s="372" t="s">
        <v>13</v>
      </c>
      <c r="B1683" s="370" t="s">
        <v>3033</v>
      </c>
      <c r="C1683" s="371" t="s">
        <v>3034</v>
      </c>
      <c r="D1683" s="275"/>
      <c r="E1683" s="370"/>
      <c r="F1683" s="372" t="str">
        <f>IF(E1683="","",VLOOKUP(E1683,'2 Pdc unico solo segmento A'!F$3:H$723,3,FALSE))</f>
        <v/>
      </c>
      <c r="G1683" s="368"/>
      <c r="H1683" s="409"/>
      <c r="I1683" s="368"/>
      <c r="J1683" s="275"/>
      <c r="K1683" s="248"/>
    </row>
    <row r="1684" spans="1:11" ht="25" customHeight="1" x14ac:dyDescent="0.35">
      <c r="A1684" s="373" t="s">
        <v>16</v>
      </c>
      <c r="B1684" s="294" t="s">
        <v>3035</v>
      </c>
      <c r="C1684" s="309" t="s">
        <v>3036</v>
      </c>
      <c r="D1684" s="275"/>
      <c r="E1684" s="294"/>
      <c r="F1684" s="374" t="str">
        <f>IF(E1684="","",VLOOKUP(E1684,'2 Pdc unico solo segmento A'!F$3:H$723,3,FALSE))</f>
        <v/>
      </c>
      <c r="G1684" s="368"/>
      <c r="H1684" s="410"/>
      <c r="I1684" s="368"/>
      <c r="J1684" s="275"/>
      <c r="K1684" s="248"/>
    </row>
    <row r="1685" spans="1:11" ht="25" customHeight="1" x14ac:dyDescent="0.35">
      <c r="A1685" s="375" t="s">
        <v>19</v>
      </c>
      <c r="B1685" s="295" t="s">
        <v>3037</v>
      </c>
      <c r="C1685" s="310" t="s">
        <v>3038</v>
      </c>
      <c r="D1685" s="275"/>
      <c r="E1685" s="295"/>
      <c r="F1685" s="376" t="str">
        <f>IF(E1685="","",VLOOKUP(E1685,'2 Pdc unico solo segmento A'!F$3:H$723,3,FALSE))</f>
        <v/>
      </c>
      <c r="G1685" s="368"/>
      <c r="H1685" s="411"/>
      <c r="I1685" s="368"/>
      <c r="J1685" s="275"/>
      <c r="K1685" s="248"/>
    </row>
    <row r="1686" spans="1:11" ht="25" customHeight="1" x14ac:dyDescent="0.35">
      <c r="A1686" s="377" t="s">
        <v>22</v>
      </c>
      <c r="B1686" s="296" t="s">
        <v>3037</v>
      </c>
      <c r="C1686" s="378" t="s">
        <v>3039</v>
      </c>
      <c r="D1686" s="275"/>
      <c r="E1686" s="296" t="s">
        <v>3040</v>
      </c>
      <c r="F1686" s="312" t="str">
        <f>IF(E1686="","",VLOOKUP(E1686,'2 Pdc unico solo segmento A'!F$3:H$723,3,FALSE))</f>
        <v xml:space="preserve">Interessi attivi da finanziamenti erogati </v>
      </c>
      <c r="G1686" s="368"/>
      <c r="H1686" s="412"/>
      <c r="I1686" s="368"/>
      <c r="J1686" s="275"/>
      <c r="K1686" s="248"/>
    </row>
    <row r="1687" spans="1:11" ht="25" customHeight="1" x14ac:dyDescent="0.35">
      <c r="A1687" s="375" t="s">
        <v>19</v>
      </c>
      <c r="B1687" s="295" t="s">
        <v>3041</v>
      </c>
      <c r="C1687" s="310" t="s">
        <v>3042</v>
      </c>
      <c r="D1687" s="275"/>
      <c r="E1687" s="295"/>
      <c r="F1687" s="376" t="str">
        <f>IF(E1687="","",VLOOKUP(E1687,'2 Pdc unico solo segmento A'!F$3:H$723,3,FALSE))</f>
        <v/>
      </c>
      <c r="G1687" s="368"/>
      <c r="H1687" s="411"/>
      <c r="I1687" s="368"/>
      <c r="J1687" s="275"/>
      <c r="K1687" s="248"/>
    </row>
    <row r="1688" spans="1:11" ht="25" customHeight="1" x14ac:dyDescent="0.35">
      <c r="A1688" s="377" t="s">
        <v>22</v>
      </c>
      <c r="B1688" s="296" t="s">
        <v>3041</v>
      </c>
      <c r="C1688" s="378" t="s">
        <v>3043</v>
      </c>
      <c r="D1688" s="275"/>
      <c r="E1688" s="296" t="s">
        <v>3040</v>
      </c>
      <c r="F1688" s="312" t="str">
        <f>IF(E1688="","",VLOOKUP(E1688,'2 Pdc unico solo segmento A'!F$3:H$723,3,FALSE))</f>
        <v xml:space="preserve">Interessi attivi da finanziamenti erogati </v>
      </c>
      <c r="G1688" s="368"/>
      <c r="H1688" s="412"/>
      <c r="I1688" s="368"/>
      <c r="J1688" s="275"/>
      <c r="K1688" s="248"/>
    </row>
    <row r="1689" spans="1:11" ht="25" customHeight="1" x14ac:dyDescent="0.35">
      <c r="A1689" s="375" t="s">
        <v>19</v>
      </c>
      <c r="B1689" s="295" t="s">
        <v>3044</v>
      </c>
      <c r="C1689" s="310" t="s">
        <v>3045</v>
      </c>
      <c r="D1689" s="275"/>
      <c r="E1689" s="295"/>
      <c r="F1689" s="376" t="str">
        <f>IF(E1689="","",VLOOKUP(E1689,'2 Pdc unico solo segmento A'!F$3:H$723,3,FALSE))</f>
        <v/>
      </c>
      <c r="G1689" s="368"/>
      <c r="H1689" s="411"/>
      <c r="I1689" s="368"/>
      <c r="J1689" s="275"/>
      <c r="K1689" s="248"/>
    </row>
    <row r="1690" spans="1:11" ht="25" customHeight="1" x14ac:dyDescent="0.35">
      <c r="A1690" s="377" t="s">
        <v>22</v>
      </c>
      <c r="B1690" s="296" t="s">
        <v>3044</v>
      </c>
      <c r="C1690" s="378" t="s">
        <v>3046</v>
      </c>
      <c r="D1690" s="275"/>
      <c r="E1690" s="296" t="s">
        <v>3040</v>
      </c>
      <c r="F1690" s="312" t="str">
        <f>IF(E1690="","",VLOOKUP(E1690,'2 Pdc unico solo segmento A'!F$3:H$723,3,FALSE))</f>
        <v xml:space="preserve">Interessi attivi da finanziamenti erogati </v>
      </c>
      <c r="G1690" s="368"/>
      <c r="H1690" s="412"/>
      <c r="I1690" s="368"/>
      <c r="J1690" s="275"/>
      <c r="K1690" s="248"/>
    </row>
    <row r="1691" spans="1:11" ht="25" customHeight="1" x14ac:dyDescent="0.35">
      <c r="A1691" s="375" t="s">
        <v>19</v>
      </c>
      <c r="B1691" s="295" t="s">
        <v>3047</v>
      </c>
      <c r="C1691" s="310" t="s">
        <v>3048</v>
      </c>
      <c r="D1691" s="275"/>
      <c r="E1691" s="295"/>
      <c r="F1691" s="376" t="str">
        <f>IF(E1691="","",VLOOKUP(E1691,'2 Pdc unico solo segmento A'!F$3:H$723,3,FALSE))</f>
        <v/>
      </c>
      <c r="G1691" s="368"/>
      <c r="H1691" s="411"/>
      <c r="I1691" s="368"/>
      <c r="J1691" s="275"/>
      <c r="K1691" s="248"/>
    </row>
    <row r="1692" spans="1:11" ht="25" customHeight="1" x14ac:dyDescent="0.35">
      <c r="A1692" s="377" t="s">
        <v>22</v>
      </c>
      <c r="B1692" s="296" t="s">
        <v>3047</v>
      </c>
      <c r="C1692" s="378" t="s">
        <v>3049</v>
      </c>
      <c r="D1692" s="275"/>
      <c r="E1692" s="296" t="s">
        <v>3040</v>
      </c>
      <c r="F1692" s="312" t="str">
        <f>IF(E1692="","",VLOOKUP(E1692,'2 Pdc unico solo segmento A'!F$3:H$723,3,FALSE))</f>
        <v xml:space="preserve">Interessi attivi da finanziamenti erogati </v>
      </c>
      <c r="G1692" s="368"/>
      <c r="H1692" s="412"/>
      <c r="I1692" s="368"/>
      <c r="J1692" s="275"/>
      <c r="K1692" s="248"/>
    </row>
    <row r="1693" spans="1:11" ht="25" customHeight="1" x14ac:dyDescent="0.35">
      <c r="A1693" s="375" t="s">
        <v>19</v>
      </c>
      <c r="B1693" s="295" t="s">
        <v>3050</v>
      </c>
      <c r="C1693" s="310" t="s">
        <v>3051</v>
      </c>
      <c r="D1693" s="275"/>
      <c r="E1693" s="295"/>
      <c r="F1693" s="376" t="str">
        <f>IF(E1693="","",VLOOKUP(E1693,'2 Pdc unico solo segmento A'!F$3:H$723,3,FALSE))</f>
        <v/>
      </c>
      <c r="G1693" s="368"/>
      <c r="H1693" s="411"/>
      <c r="I1693" s="368"/>
      <c r="J1693" s="275"/>
      <c r="K1693" s="248"/>
    </row>
    <row r="1694" spans="1:11" ht="25" customHeight="1" x14ac:dyDescent="0.35">
      <c r="A1694" s="377" t="s">
        <v>22</v>
      </c>
      <c r="B1694" s="296" t="s">
        <v>3050</v>
      </c>
      <c r="C1694" s="378" t="s">
        <v>3052</v>
      </c>
      <c r="D1694" s="275"/>
      <c r="E1694" s="296" t="s">
        <v>3040</v>
      </c>
      <c r="F1694" s="312" t="str">
        <f>IF(E1694="","",VLOOKUP(E1694,'2 Pdc unico solo segmento A'!F$3:H$723,3,FALSE))</f>
        <v xml:space="preserve">Interessi attivi da finanziamenti erogati </v>
      </c>
      <c r="G1694" s="368"/>
      <c r="H1694" s="412"/>
      <c r="I1694" s="368"/>
      <c r="J1694" s="275"/>
      <c r="K1694" s="248"/>
    </row>
    <row r="1695" spans="1:11" ht="25" customHeight="1" x14ac:dyDescent="0.35">
      <c r="A1695" s="375" t="s">
        <v>19</v>
      </c>
      <c r="B1695" s="295" t="s">
        <v>3053</v>
      </c>
      <c r="C1695" s="310" t="s">
        <v>3054</v>
      </c>
      <c r="D1695" s="275"/>
      <c r="E1695" s="295"/>
      <c r="F1695" s="376" t="str">
        <f>IF(E1695="","",VLOOKUP(E1695,'2 Pdc unico solo segmento A'!F$3:H$723,3,FALSE))</f>
        <v/>
      </c>
      <c r="G1695" s="368"/>
      <c r="H1695" s="411"/>
      <c r="I1695" s="368"/>
      <c r="J1695" s="275"/>
      <c r="K1695" s="248"/>
    </row>
    <row r="1696" spans="1:11" ht="25" customHeight="1" x14ac:dyDescent="0.35">
      <c r="A1696" s="377" t="s">
        <v>22</v>
      </c>
      <c r="B1696" s="296" t="s">
        <v>3053</v>
      </c>
      <c r="C1696" s="378" t="s">
        <v>3055</v>
      </c>
      <c r="D1696" s="275"/>
      <c r="E1696" s="296" t="s">
        <v>3040</v>
      </c>
      <c r="F1696" s="312" t="str">
        <f>IF(E1696="","",VLOOKUP(E1696,'2 Pdc unico solo segmento A'!F$3:H$723,3,FALSE))</f>
        <v xml:space="preserve">Interessi attivi da finanziamenti erogati </v>
      </c>
      <c r="G1696" s="368"/>
      <c r="H1696" s="412"/>
      <c r="I1696" s="368"/>
      <c r="J1696" s="275"/>
      <c r="K1696" s="248"/>
    </row>
    <row r="1697" spans="1:11" ht="25" customHeight="1" x14ac:dyDescent="0.35">
      <c r="A1697" s="375" t="s">
        <v>19</v>
      </c>
      <c r="B1697" s="295" t="s">
        <v>3056</v>
      </c>
      <c r="C1697" s="310" t="s">
        <v>3057</v>
      </c>
      <c r="D1697" s="275"/>
      <c r="E1697" s="295"/>
      <c r="F1697" s="376" t="str">
        <f>IF(E1697="","",VLOOKUP(E1697,'2 Pdc unico solo segmento A'!F$3:H$723,3,FALSE))</f>
        <v/>
      </c>
      <c r="G1697" s="368"/>
      <c r="H1697" s="411"/>
      <c r="I1697" s="368"/>
      <c r="J1697" s="275"/>
      <c r="K1697" s="248"/>
    </row>
    <row r="1698" spans="1:11" ht="25" customHeight="1" x14ac:dyDescent="0.35">
      <c r="A1698" s="377" t="s">
        <v>22</v>
      </c>
      <c r="B1698" s="296" t="s">
        <v>3056</v>
      </c>
      <c r="C1698" s="378" t="s">
        <v>3058</v>
      </c>
      <c r="D1698" s="275"/>
      <c r="E1698" s="296" t="s">
        <v>3040</v>
      </c>
      <c r="F1698" s="312" t="str">
        <f>IF(E1698="","",VLOOKUP(E1698,'2 Pdc unico solo segmento A'!F$3:H$723,3,FALSE))</f>
        <v xml:space="preserve">Interessi attivi da finanziamenti erogati </v>
      </c>
      <c r="G1698" s="368"/>
      <c r="H1698" s="412"/>
      <c r="I1698" s="368"/>
      <c r="J1698" s="275"/>
      <c r="K1698" s="248"/>
    </row>
    <row r="1699" spans="1:11" ht="25" customHeight="1" x14ac:dyDescent="0.35">
      <c r="A1699" s="373" t="s">
        <v>16</v>
      </c>
      <c r="B1699" s="294" t="s">
        <v>3059</v>
      </c>
      <c r="C1699" s="309" t="s">
        <v>3060</v>
      </c>
      <c r="D1699" s="275"/>
      <c r="E1699" s="294"/>
      <c r="F1699" s="374" t="str">
        <f>IF(E1699="","",VLOOKUP(E1699,'2 Pdc unico solo segmento A'!F$3:H$723,3,FALSE))</f>
        <v/>
      </c>
      <c r="G1699" s="368"/>
      <c r="H1699" s="410"/>
      <c r="I1699" s="368"/>
      <c r="J1699" s="275"/>
      <c r="K1699" s="248"/>
    </row>
    <row r="1700" spans="1:11" ht="25" customHeight="1" x14ac:dyDescent="0.35">
      <c r="A1700" s="375" t="s">
        <v>19</v>
      </c>
      <c r="B1700" s="295" t="s">
        <v>3061</v>
      </c>
      <c r="C1700" s="310" t="s">
        <v>3062</v>
      </c>
      <c r="D1700" s="275"/>
      <c r="E1700" s="295"/>
      <c r="F1700" s="376" t="str">
        <f>IF(E1700="","",VLOOKUP(E1700,'2 Pdc unico solo segmento A'!F$3:H$723,3,FALSE))</f>
        <v/>
      </c>
      <c r="G1700" s="368"/>
      <c r="H1700" s="411"/>
      <c r="I1700" s="368"/>
      <c r="J1700" s="275"/>
      <c r="K1700" s="248"/>
    </row>
    <row r="1701" spans="1:11" ht="25" customHeight="1" x14ac:dyDescent="0.35">
      <c r="A1701" s="377" t="s">
        <v>22</v>
      </c>
      <c r="B1701" s="296" t="s">
        <v>3061</v>
      </c>
      <c r="C1701" s="378" t="s">
        <v>3063</v>
      </c>
      <c r="D1701" s="275"/>
      <c r="E1701" s="296" t="s">
        <v>3040</v>
      </c>
      <c r="F1701" s="312" t="str">
        <f>IF(E1701="","",VLOOKUP(E1701,'2 Pdc unico solo segmento A'!F$3:H$723,3,FALSE))</f>
        <v xml:space="preserve">Interessi attivi da finanziamenti erogati </v>
      </c>
      <c r="G1701" s="368"/>
      <c r="H1701" s="412"/>
      <c r="I1701" s="368"/>
      <c r="J1701" s="275"/>
      <c r="K1701" s="248"/>
    </row>
    <row r="1702" spans="1:11" ht="25" customHeight="1" x14ac:dyDescent="0.35">
      <c r="A1702" s="375" t="s">
        <v>19</v>
      </c>
      <c r="B1702" s="295" t="s">
        <v>3064</v>
      </c>
      <c r="C1702" s="310" t="s">
        <v>3065</v>
      </c>
      <c r="D1702" s="275"/>
      <c r="E1702" s="295"/>
      <c r="F1702" s="376" t="str">
        <f>IF(E1702="","",VLOOKUP(E1702,'2 Pdc unico solo segmento A'!F$3:H$723,3,FALSE))</f>
        <v/>
      </c>
      <c r="G1702" s="368"/>
      <c r="H1702" s="411"/>
      <c r="I1702" s="368"/>
      <c r="J1702" s="275"/>
      <c r="K1702" s="248"/>
    </row>
    <row r="1703" spans="1:11" ht="25" customHeight="1" x14ac:dyDescent="0.35">
      <c r="A1703" s="377" t="s">
        <v>22</v>
      </c>
      <c r="B1703" s="296" t="s">
        <v>3064</v>
      </c>
      <c r="C1703" s="378" t="s">
        <v>3066</v>
      </c>
      <c r="D1703" s="275"/>
      <c r="E1703" s="296" t="s">
        <v>3040</v>
      </c>
      <c r="F1703" s="312" t="str">
        <f>IF(E1703="","",VLOOKUP(E1703,'2 Pdc unico solo segmento A'!F$3:H$723,3,FALSE))</f>
        <v xml:space="preserve">Interessi attivi da finanziamenti erogati </v>
      </c>
      <c r="G1703" s="368"/>
      <c r="H1703" s="412"/>
      <c r="I1703" s="368"/>
      <c r="J1703" s="275"/>
      <c r="K1703" s="248"/>
    </row>
    <row r="1704" spans="1:11" ht="25" customHeight="1" x14ac:dyDescent="0.35">
      <c r="A1704" s="375" t="s">
        <v>19</v>
      </c>
      <c r="B1704" s="295" t="s">
        <v>3067</v>
      </c>
      <c r="C1704" s="310" t="s">
        <v>3068</v>
      </c>
      <c r="D1704" s="275"/>
      <c r="E1704" s="295"/>
      <c r="F1704" s="376" t="str">
        <f>IF(E1704="","",VLOOKUP(E1704,'2 Pdc unico solo segmento A'!F$3:H$723,3,FALSE))</f>
        <v/>
      </c>
      <c r="G1704" s="368"/>
      <c r="H1704" s="411"/>
      <c r="I1704" s="368"/>
      <c r="J1704" s="275"/>
      <c r="K1704" s="248"/>
    </row>
    <row r="1705" spans="1:11" ht="25" customHeight="1" x14ac:dyDescent="0.35">
      <c r="A1705" s="377" t="s">
        <v>22</v>
      </c>
      <c r="B1705" s="296" t="s">
        <v>3067</v>
      </c>
      <c r="C1705" s="378" t="s">
        <v>3069</v>
      </c>
      <c r="D1705" s="275"/>
      <c r="E1705" s="296" t="s">
        <v>3040</v>
      </c>
      <c r="F1705" s="312" t="str">
        <f>IF(E1705="","",VLOOKUP(E1705,'2 Pdc unico solo segmento A'!F$3:H$723,3,FALSE))</f>
        <v xml:space="preserve">Interessi attivi da finanziamenti erogati </v>
      </c>
      <c r="G1705" s="368"/>
      <c r="H1705" s="412"/>
      <c r="I1705" s="368"/>
      <c r="J1705" s="275"/>
      <c r="K1705" s="248"/>
    </row>
    <row r="1706" spans="1:11" ht="25" customHeight="1" x14ac:dyDescent="0.35">
      <c r="A1706" s="375" t="s">
        <v>19</v>
      </c>
      <c r="B1706" s="295" t="s">
        <v>3070</v>
      </c>
      <c r="C1706" s="310" t="s">
        <v>3071</v>
      </c>
      <c r="D1706" s="275"/>
      <c r="E1706" s="295"/>
      <c r="F1706" s="376" t="str">
        <f>IF(E1706="","",VLOOKUP(E1706,'2 Pdc unico solo segmento A'!F$3:H$723,3,FALSE))</f>
        <v/>
      </c>
      <c r="G1706" s="368"/>
      <c r="H1706" s="411"/>
      <c r="I1706" s="368"/>
      <c r="J1706" s="275"/>
      <c r="K1706" s="248"/>
    </row>
    <row r="1707" spans="1:11" ht="25" customHeight="1" x14ac:dyDescent="0.35">
      <c r="A1707" s="377" t="s">
        <v>22</v>
      </c>
      <c r="B1707" s="296" t="s">
        <v>3070</v>
      </c>
      <c r="C1707" s="378" t="s">
        <v>3072</v>
      </c>
      <c r="D1707" s="275"/>
      <c r="E1707" s="296" t="s">
        <v>3040</v>
      </c>
      <c r="F1707" s="312" t="str">
        <f>IF(E1707="","",VLOOKUP(E1707,'2 Pdc unico solo segmento A'!F$3:H$723,3,FALSE))</f>
        <v xml:space="preserve">Interessi attivi da finanziamenti erogati </v>
      </c>
      <c r="G1707" s="368"/>
      <c r="H1707" s="412"/>
      <c r="I1707" s="368"/>
      <c r="J1707" s="275"/>
      <c r="K1707" s="248"/>
    </row>
    <row r="1708" spans="1:11" ht="25" customHeight="1" x14ac:dyDescent="0.35">
      <c r="A1708" s="375" t="s">
        <v>19</v>
      </c>
      <c r="B1708" s="295" t="s">
        <v>3073</v>
      </c>
      <c r="C1708" s="310" t="s">
        <v>3074</v>
      </c>
      <c r="D1708" s="275"/>
      <c r="E1708" s="295"/>
      <c r="F1708" s="376" t="str">
        <f>IF(E1708="","",VLOOKUP(E1708,'2 Pdc unico solo segmento A'!F$3:H$723,3,FALSE))</f>
        <v/>
      </c>
      <c r="G1708" s="368"/>
      <c r="H1708" s="411"/>
      <c r="I1708" s="368"/>
      <c r="J1708" s="275"/>
      <c r="K1708" s="248"/>
    </row>
    <row r="1709" spans="1:11" ht="25" customHeight="1" x14ac:dyDescent="0.35">
      <c r="A1709" s="377" t="s">
        <v>22</v>
      </c>
      <c r="B1709" s="296" t="s">
        <v>3073</v>
      </c>
      <c r="C1709" s="378" t="s">
        <v>3075</v>
      </c>
      <c r="D1709" s="275"/>
      <c r="E1709" s="296" t="s">
        <v>3040</v>
      </c>
      <c r="F1709" s="312" t="str">
        <f>IF(E1709="","",VLOOKUP(E1709,'2 Pdc unico solo segmento A'!F$3:H$723,3,FALSE))</f>
        <v xml:space="preserve">Interessi attivi da finanziamenti erogati </v>
      </c>
      <c r="G1709" s="368"/>
      <c r="H1709" s="412"/>
      <c r="I1709" s="368"/>
      <c r="J1709" s="275"/>
      <c r="K1709" s="248"/>
    </row>
    <row r="1710" spans="1:11" ht="25" customHeight="1" x14ac:dyDescent="0.35">
      <c r="A1710" s="375" t="s">
        <v>19</v>
      </c>
      <c r="B1710" s="295" t="s">
        <v>3076</v>
      </c>
      <c r="C1710" s="310" t="s">
        <v>3077</v>
      </c>
      <c r="D1710" s="275"/>
      <c r="E1710" s="295"/>
      <c r="F1710" s="376" t="str">
        <f>IF(E1710="","",VLOOKUP(E1710,'2 Pdc unico solo segmento A'!F$3:H$723,3,FALSE))</f>
        <v/>
      </c>
      <c r="G1710" s="368"/>
      <c r="H1710" s="411"/>
      <c r="I1710" s="368"/>
      <c r="J1710" s="275"/>
      <c r="K1710" s="248"/>
    </row>
    <row r="1711" spans="1:11" ht="25" customHeight="1" x14ac:dyDescent="0.35">
      <c r="A1711" s="377" t="s">
        <v>22</v>
      </c>
      <c r="B1711" s="296" t="s">
        <v>3076</v>
      </c>
      <c r="C1711" s="378" t="s">
        <v>3078</v>
      </c>
      <c r="D1711" s="275"/>
      <c r="E1711" s="296" t="s">
        <v>3040</v>
      </c>
      <c r="F1711" s="312" t="str">
        <f>IF(E1711="","",VLOOKUP(E1711,'2 Pdc unico solo segmento A'!F$3:H$723,3,FALSE))</f>
        <v xml:space="preserve">Interessi attivi da finanziamenti erogati </v>
      </c>
      <c r="G1711" s="368"/>
      <c r="H1711" s="412"/>
      <c r="I1711" s="368"/>
      <c r="J1711" s="275"/>
      <c r="K1711" s="248"/>
    </row>
    <row r="1712" spans="1:11" ht="25" customHeight="1" x14ac:dyDescent="0.35">
      <c r="A1712" s="375" t="s">
        <v>19</v>
      </c>
      <c r="B1712" s="295" t="s">
        <v>3079</v>
      </c>
      <c r="C1712" s="310" t="s">
        <v>3080</v>
      </c>
      <c r="D1712" s="275"/>
      <c r="E1712" s="295"/>
      <c r="F1712" s="376" t="str">
        <f>IF(E1712="","",VLOOKUP(E1712,'2 Pdc unico solo segmento A'!F$3:H$723,3,FALSE))</f>
        <v/>
      </c>
      <c r="G1712" s="368"/>
      <c r="H1712" s="411"/>
      <c r="I1712" s="368"/>
      <c r="J1712" s="275"/>
      <c r="K1712" s="248"/>
    </row>
    <row r="1713" spans="1:11" ht="25" customHeight="1" x14ac:dyDescent="0.35">
      <c r="A1713" s="377" t="s">
        <v>22</v>
      </c>
      <c r="B1713" s="296" t="s">
        <v>3079</v>
      </c>
      <c r="C1713" s="378" t="s">
        <v>3081</v>
      </c>
      <c r="D1713" s="275"/>
      <c r="E1713" s="296" t="s">
        <v>3040</v>
      </c>
      <c r="F1713" s="312" t="str">
        <f>IF(E1713="","",VLOOKUP(E1713,'2 Pdc unico solo segmento A'!F$3:H$723,3,FALSE))</f>
        <v xml:space="preserve">Interessi attivi da finanziamenti erogati </v>
      </c>
      <c r="G1713" s="368"/>
      <c r="H1713" s="412"/>
      <c r="I1713" s="368"/>
      <c r="J1713" s="275"/>
      <c r="K1713" s="248"/>
    </row>
    <row r="1714" spans="1:11" ht="25" customHeight="1" x14ac:dyDescent="0.35">
      <c r="A1714" s="372" t="s">
        <v>13</v>
      </c>
      <c r="B1714" s="370" t="s">
        <v>3082</v>
      </c>
      <c r="C1714" s="371" t="s">
        <v>3083</v>
      </c>
      <c r="D1714" s="275"/>
      <c r="E1714" s="370"/>
      <c r="F1714" s="372" t="str">
        <f>IF(E1714="","",VLOOKUP(E1714,'2 Pdc unico solo segmento A'!F$3:H$723,3,FALSE))</f>
        <v/>
      </c>
      <c r="G1714" s="368"/>
      <c r="H1714" s="409"/>
      <c r="I1714" s="368"/>
      <c r="J1714" s="275"/>
      <c r="K1714" s="248"/>
    </row>
    <row r="1715" spans="1:11" ht="25" customHeight="1" x14ac:dyDescent="0.35">
      <c r="A1715" s="373" t="s">
        <v>16</v>
      </c>
      <c r="B1715" s="294" t="s">
        <v>3084</v>
      </c>
      <c r="C1715" s="309" t="s">
        <v>3085</v>
      </c>
      <c r="D1715" s="275"/>
      <c r="E1715" s="294"/>
      <c r="F1715" s="374" t="str">
        <f>IF(E1715="","",VLOOKUP(E1715,'2 Pdc unico solo segmento A'!F$3:H$723,3,FALSE))</f>
        <v/>
      </c>
      <c r="G1715" s="368"/>
      <c r="H1715" s="410"/>
      <c r="I1715" s="368"/>
      <c r="J1715" s="275"/>
      <c r="K1715" s="248"/>
    </row>
    <row r="1716" spans="1:11" ht="25" customHeight="1" x14ac:dyDescent="0.35">
      <c r="A1716" s="375" t="s">
        <v>19</v>
      </c>
      <c r="B1716" s="295" t="s">
        <v>3086</v>
      </c>
      <c r="C1716" s="310" t="s">
        <v>3087</v>
      </c>
      <c r="D1716" s="275"/>
      <c r="E1716" s="295"/>
      <c r="F1716" s="376" t="str">
        <f>IF(E1716="","",VLOOKUP(E1716,'2 Pdc unico solo segmento A'!F$3:H$723,3,FALSE))</f>
        <v/>
      </c>
      <c r="G1716" s="368"/>
      <c r="H1716" s="411"/>
      <c r="I1716" s="368"/>
      <c r="J1716" s="275"/>
      <c r="K1716" s="248"/>
    </row>
    <row r="1717" spans="1:11" ht="25" customHeight="1" x14ac:dyDescent="0.35">
      <c r="A1717" s="377" t="s">
        <v>22</v>
      </c>
      <c r="B1717" s="296" t="s">
        <v>3086</v>
      </c>
      <c r="C1717" s="378" t="s">
        <v>3088</v>
      </c>
      <c r="D1717" s="275"/>
      <c r="E1717" s="296" t="s">
        <v>3089</v>
      </c>
      <c r="F1717" s="312" t="str">
        <f>IF(E1717="","",VLOOKUP(E1717,'2 Pdc unico solo segmento A'!F$3:H$723,3,FALSE))</f>
        <v>Ricavi da partecipazioni</v>
      </c>
      <c r="G1717" s="368"/>
      <c r="H1717" s="412"/>
      <c r="I1717" s="368"/>
      <c r="J1717" s="275"/>
      <c r="K1717" s="248"/>
    </row>
    <row r="1718" spans="1:11" ht="25" customHeight="1" x14ac:dyDescent="0.35">
      <c r="A1718" s="375" t="s">
        <v>19</v>
      </c>
      <c r="B1718" s="295" t="s">
        <v>3090</v>
      </c>
      <c r="C1718" s="310" t="s">
        <v>3091</v>
      </c>
      <c r="D1718" s="275"/>
      <c r="E1718" s="295"/>
      <c r="F1718" s="376" t="str">
        <f>IF(E1718="","",VLOOKUP(E1718,'2 Pdc unico solo segmento A'!F$3:H$723,3,FALSE))</f>
        <v/>
      </c>
      <c r="G1718" s="368"/>
      <c r="H1718" s="411"/>
      <c r="I1718" s="368"/>
      <c r="J1718" s="275"/>
      <c r="K1718" s="248"/>
    </row>
    <row r="1719" spans="1:11" ht="25" customHeight="1" x14ac:dyDescent="0.35">
      <c r="A1719" s="377" t="s">
        <v>22</v>
      </c>
      <c r="B1719" s="296" t="s">
        <v>3090</v>
      </c>
      <c r="C1719" s="378" t="s">
        <v>3092</v>
      </c>
      <c r="D1719" s="275"/>
      <c r="E1719" s="296" t="s">
        <v>3089</v>
      </c>
      <c r="F1719" s="312" t="str">
        <f>IF(E1719="","",VLOOKUP(E1719,'2 Pdc unico solo segmento A'!F$3:H$723,3,FALSE))</f>
        <v>Ricavi da partecipazioni</v>
      </c>
      <c r="G1719" s="368"/>
      <c r="H1719" s="412"/>
      <c r="I1719" s="368"/>
      <c r="J1719" s="275"/>
      <c r="K1719" s="248"/>
    </row>
    <row r="1720" spans="1:11" ht="25" customHeight="1" x14ac:dyDescent="0.35">
      <c r="A1720" s="375" t="s">
        <v>19</v>
      </c>
      <c r="B1720" s="295" t="s">
        <v>3093</v>
      </c>
      <c r="C1720" s="310" t="s">
        <v>3094</v>
      </c>
      <c r="D1720" s="275"/>
      <c r="E1720" s="295"/>
      <c r="F1720" s="376" t="str">
        <f>IF(E1720="","",VLOOKUP(E1720,'2 Pdc unico solo segmento A'!F$3:H$723,3,FALSE))</f>
        <v/>
      </c>
      <c r="G1720" s="368"/>
      <c r="H1720" s="411"/>
      <c r="I1720" s="368"/>
      <c r="J1720" s="275"/>
      <c r="K1720" s="248"/>
    </row>
    <row r="1721" spans="1:11" ht="25" customHeight="1" x14ac:dyDescent="0.35">
      <c r="A1721" s="377" t="s">
        <v>22</v>
      </c>
      <c r="B1721" s="296" t="s">
        <v>3093</v>
      </c>
      <c r="C1721" s="378" t="s">
        <v>3095</v>
      </c>
      <c r="D1721" s="275"/>
      <c r="E1721" s="296" t="s">
        <v>3089</v>
      </c>
      <c r="F1721" s="312" t="str">
        <f>IF(E1721="","",VLOOKUP(E1721,'2 Pdc unico solo segmento A'!F$3:H$723,3,FALSE))</f>
        <v>Ricavi da partecipazioni</v>
      </c>
      <c r="G1721" s="368"/>
      <c r="H1721" s="412"/>
      <c r="I1721" s="368"/>
      <c r="J1721" s="275"/>
      <c r="K1721" s="248"/>
    </row>
    <row r="1722" spans="1:11" ht="25" customHeight="1" x14ac:dyDescent="0.35">
      <c r="A1722" s="373" t="s">
        <v>16</v>
      </c>
      <c r="B1722" s="294" t="s">
        <v>3096</v>
      </c>
      <c r="C1722" s="309" t="s">
        <v>3097</v>
      </c>
      <c r="D1722" s="275"/>
      <c r="E1722" s="294"/>
      <c r="F1722" s="374" t="str">
        <f>IF(E1722="","",VLOOKUP(E1722,'2 Pdc unico solo segmento A'!F$3:H$723,3,FALSE))</f>
        <v/>
      </c>
      <c r="G1722" s="368"/>
      <c r="H1722" s="410"/>
      <c r="I1722" s="368"/>
      <c r="J1722" s="275"/>
      <c r="K1722" s="248"/>
    </row>
    <row r="1723" spans="1:11" ht="25" customHeight="1" x14ac:dyDescent="0.35">
      <c r="A1723" s="375" t="s">
        <v>19</v>
      </c>
      <c r="B1723" s="295" t="s">
        <v>3098</v>
      </c>
      <c r="C1723" s="310" t="s">
        <v>3099</v>
      </c>
      <c r="D1723" s="275"/>
      <c r="E1723" s="295"/>
      <c r="F1723" s="376" t="str">
        <f>IF(E1723="","",VLOOKUP(E1723,'2 Pdc unico solo segmento A'!F$3:H$723,3,FALSE))</f>
        <v/>
      </c>
      <c r="G1723" s="368"/>
      <c r="H1723" s="411"/>
      <c r="I1723" s="368"/>
      <c r="J1723" s="275"/>
      <c r="K1723" s="248"/>
    </row>
    <row r="1724" spans="1:11" ht="25" customHeight="1" x14ac:dyDescent="0.35">
      <c r="A1724" s="377" t="s">
        <v>22</v>
      </c>
      <c r="B1724" s="296" t="s">
        <v>3098</v>
      </c>
      <c r="C1724" s="378" t="s">
        <v>3100</v>
      </c>
      <c r="D1724" s="275"/>
      <c r="E1724" s="296" t="s">
        <v>3089</v>
      </c>
      <c r="F1724" s="312" t="str">
        <f>IF(E1724="","",VLOOKUP(E1724,'2 Pdc unico solo segmento A'!F$3:H$723,3,FALSE))</f>
        <v>Ricavi da partecipazioni</v>
      </c>
      <c r="G1724" s="368"/>
      <c r="H1724" s="412"/>
      <c r="I1724" s="368"/>
      <c r="J1724" s="275"/>
      <c r="K1724" s="248"/>
    </row>
    <row r="1725" spans="1:11" ht="25" customHeight="1" x14ac:dyDescent="0.35">
      <c r="A1725" s="375" t="s">
        <v>19</v>
      </c>
      <c r="B1725" s="295" t="s">
        <v>3101</v>
      </c>
      <c r="C1725" s="310" t="s">
        <v>3102</v>
      </c>
      <c r="D1725" s="275"/>
      <c r="E1725" s="295"/>
      <c r="F1725" s="376" t="str">
        <f>IF(E1725="","",VLOOKUP(E1725,'2 Pdc unico solo segmento A'!F$3:H$723,3,FALSE))</f>
        <v/>
      </c>
      <c r="G1725" s="368"/>
      <c r="H1725" s="411"/>
      <c r="I1725" s="368"/>
      <c r="J1725" s="275"/>
      <c r="K1725" s="248"/>
    </row>
    <row r="1726" spans="1:11" ht="25" customHeight="1" x14ac:dyDescent="0.35">
      <c r="A1726" s="377" t="s">
        <v>22</v>
      </c>
      <c r="B1726" s="296" t="s">
        <v>3101</v>
      </c>
      <c r="C1726" s="378" t="s">
        <v>3103</v>
      </c>
      <c r="D1726" s="275"/>
      <c r="E1726" s="296" t="s">
        <v>3089</v>
      </c>
      <c r="F1726" s="312" t="str">
        <f>IF(E1726="","",VLOOKUP(E1726,'2 Pdc unico solo segmento A'!F$3:H$723,3,FALSE))</f>
        <v>Ricavi da partecipazioni</v>
      </c>
      <c r="G1726" s="368"/>
      <c r="H1726" s="412"/>
      <c r="I1726" s="368"/>
      <c r="J1726" s="275"/>
      <c r="K1726" s="248"/>
    </row>
    <row r="1727" spans="1:11" ht="25" customHeight="1" x14ac:dyDescent="0.35">
      <c r="A1727" s="375" t="s">
        <v>19</v>
      </c>
      <c r="B1727" s="295" t="s">
        <v>3104</v>
      </c>
      <c r="C1727" s="310" t="s">
        <v>3105</v>
      </c>
      <c r="D1727" s="275"/>
      <c r="E1727" s="295"/>
      <c r="F1727" s="376" t="str">
        <f>IF(E1727="","",VLOOKUP(E1727,'2 Pdc unico solo segmento A'!F$3:H$723,3,FALSE))</f>
        <v/>
      </c>
      <c r="G1727" s="368"/>
      <c r="H1727" s="411"/>
      <c r="I1727" s="368"/>
      <c r="J1727" s="275"/>
      <c r="K1727" s="248"/>
    </row>
    <row r="1728" spans="1:11" ht="25" customHeight="1" x14ac:dyDescent="0.35">
      <c r="A1728" s="377" t="s">
        <v>22</v>
      </c>
      <c r="B1728" s="296" t="s">
        <v>3104</v>
      </c>
      <c r="C1728" s="378" t="s">
        <v>3106</v>
      </c>
      <c r="D1728" s="275"/>
      <c r="E1728" s="296" t="s">
        <v>3089</v>
      </c>
      <c r="F1728" s="312" t="str">
        <f>IF(E1728="","",VLOOKUP(E1728,'2 Pdc unico solo segmento A'!F$3:H$723,3,FALSE))</f>
        <v>Ricavi da partecipazioni</v>
      </c>
      <c r="G1728" s="368"/>
      <c r="H1728" s="412"/>
      <c r="I1728" s="368"/>
      <c r="J1728" s="275"/>
      <c r="K1728" s="248"/>
    </row>
    <row r="1729" spans="1:11" ht="25" customHeight="1" x14ac:dyDescent="0.35">
      <c r="A1729" s="373" t="s">
        <v>16</v>
      </c>
      <c r="B1729" s="294" t="s">
        <v>3107</v>
      </c>
      <c r="C1729" s="309" t="s">
        <v>3108</v>
      </c>
      <c r="D1729" s="275"/>
      <c r="E1729" s="294"/>
      <c r="F1729" s="374" t="str">
        <f>IF(E1729="","",VLOOKUP(E1729,'2 Pdc unico solo segmento A'!F$3:H$723,3,FALSE))</f>
        <v/>
      </c>
      <c r="G1729" s="368"/>
      <c r="H1729" s="410"/>
      <c r="I1729" s="368"/>
      <c r="J1729" s="275"/>
      <c r="K1729" s="248"/>
    </row>
    <row r="1730" spans="1:11" ht="25" customHeight="1" x14ac:dyDescent="0.35">
      <c r="A1730" s="375" t="s">
        <v>19</v>
      </c>
      <c r="B1730" s="295" t="s">
        <v>3109</v>
      </c>
      <c r="C1730" s="310" t="s">
        <v>3110</v>
      </c>
      <c r="D1730" s="275"/>
      <c r="E1730" s="295"/>
      <c r="F1730" s="376" t="str">
        <f>IF(E1730="","",VLOOKUP(E1730,'2 Pdc unico solo segmento A'!F$3:H$723,3,FALSE))</f>
        <v/>
      </c>
      <c r="G1730" s="368"/>
      <c r="H1730" s="411"/>
      <c r="I1730" s="368"/>
      <c r="J1730" s="275"/>
      <c r="K1730" s="248"/>
    </row>
    <row r="1731" spans="1:11" ht="25" customHeight="1" x14ac:dyDescent="0.35">
      <c r="A1731" s="377" t="s">
        <v>22</v>
      </c>
      <c r="B1731" s="296" t="s">
        <v>3109</v>
      </c>
      <c r="C1731" s="378" t="s">
        <v>3111</v>
      </c>
      <c r="D1731" s="275"/>
      <c r="E1731" s="296" t="s">
        <v>3089</v>
      </c>
      <c r="F1731" s="312" t="str">
        <f>IF(E1731="","",VLOOKUP(E1731,'2 Pdc unico solo segmento A'!F$3:H$723,3,FALSE))</f>
        <v>Ricavi da partecipazioni</v>
      </c>
      <c r="G1731" s="368"/>
      <c r="H1731" s="412"/>
      <c r="I1731" s="368"/>
      <c r="J1731" s="275"/>
      <c r="K1731" s="248"/>
    </row>
    <row r="1732" spans="1:11" ht="25" customHeight="1" x14ac:dyDescent="0.35">
      <c r="A1732" s="375" t="s">
        <v>19</v>
      </c>
      <c r="B1732" s="295" t="s">
        <v>3112</v>
      </c>
      <c r="C1732" s="310" t="s">
        <v>3113</v>
      </c>
      <c r="D1732" s="275"/>
      <c r="E1732" s="295"/>
      <c r="F1732" s="376" t="str">
        <f>IF(E1732="","",VLOOKUP(E1732,'2 Pdc unico solo segmento A'!F$3:H$723,3,FALSE))</f>
        <v/>
      </c>
      <c r="G1732" s="368"/>
      <c r="H1732" s="411"/>
      <c r="I1732" s="368"/>
      <c r="J1732" s="275"/>
      <c r="K1732" s="248"/>
    </row>
    <row r="1733" spans="1:11" ht="25" customHeight="1" x14ac:dyDescent="0.35">
      <c r="A1733" s="377" t="s">
        <v>22</v>
      </c>
      <c r="B1733" s="296" t="s">
        <v>3112</v>
      </c>
      <c r="C1733" s="378" t="s">
        <v>3114</v>
      </c>
      <c r="D1733" s="275"/>
      <c r="E1733" s="296" t="s">
        <v>3089</v>
      </c>
      <c r="F1733" s="312" t="str">
        <f>IF(E1733="","",VLOOKUP(E1733,'2 Pdc unico solo segmento A'!F$3:H$723,3,FALSE))</f>
        <v>Ricavi da partecipazioni</v>
      </c>
      <c r="G1733" s="368"/>
      <c r="H1733" s="412"/>
      <c r="I1733" s="368"/>
      <c r="J1733" s="275"/>
      <c r="K1733" s="248"/>
    </row>
    <row r="1734" spans="1:11" ht="25" customHeight="1" x14ac:dyDescent="0.35">
      <c r="A1734" s="375" t="s">
        <v>19</v>
      </c>
      <c r="B1734" s="295" t="s">
        <v>3115</v>
      </c>
      <c r="C1734" s="310" t="s">
        <v>3116</v>
      </c>
      <c r="D1734" s="275"/>
      <c r="E1734" s="295"/>
      <c r="F1734" s="376" t="str">
        <f>IF(E1734="","",VLOOKUP(E1734,'2 Pdc unico solo segmento A'!F$3:H$723,3,FALSE))</f>
        <v/>
      </c>
      <c r="G1734" s="368"/>
      <c r="H1734" s="411"/>
      <c r="I1734" s="368"/>
      <c r="J1734" s="275"/>
      <c r="K1734" s="248"/>
    </row>
    <row r="1735" spans="1:11" ht="25" customHeight="1" x14ac:dyDescent="0.35">
      <c r="A1735" s="377" t="s">
        <v>22</v>
      </c>
      <c r="B1735" s="296" t="s">
        <v>3115</v>
      </c>
      <c r="C1735" s="378" t="s">
        <v>3117</v>
      </c>
      <c r="D1735" s="275"/>
      <c r="E1735" s="296" t="s">
        <v>3089</v>
      </c>
      <c r="F1735" s="312" t="str">
        <f>IF(E1735="","",VLOOKUP(E1735,'2 Pdc unico solo segmento A'!F$3:H$723,3,FALSE))</f>
        <v>Ricavi da partecipazioni</v>
      </c>
      <c r="G1735" s="368"/>
      <c r="H1735" s="412"/>
      <c r="I1735" s="368"/>
      <c r="J1735" s="275"/>
      <c r="K1735" s="248"/>
    </row>
    <row r="1736" spans="1:11" ht="25" customHeight="1" x14ac:dyDescent="0.35">
      <c r="A1736" s="373" t="s">
        <v>16</v>
      </c>
      <c r="B1736" s="294" t="s">
        <v>3118</v>
      </c>
      <c r="C1736" s="309" t="s">
        <v>3119</v>
      </c>
      <c r="D1736" s="275"/>
      <c r="E1736" s="294"/>
      <c r="F1736" s="374" t="str">
        <f>IF(E1736="","",VLOOKUP(E1736,'2 Pdc unico solo segmento A'!F$3:H$723,3,FALSE))</f>
        <v/>
      </c>
      <c r="G1736" s="368"/>
      <c r="H1736" s="410"/>
      <c r="I1736" s="368"/>
      <c r="J1736" s="275"/>
      <c r="K1736" s="248"/>
    </row>
    <row r="1737" spans="1:11" ht="25" customHeight="1" x14ac:dyDescent="0.35">
      <c r="A1737" s="375" t="s">
        <v>19</v>
      </c>
      <c r="B1737" s="295" t="s">
        <v>3118</v>
      </c>
      <c r="C1737" s="310" t="s">
        <v>3120</v>
      </c>
      <c r="D1737" s="275"/>
      <c r="E1737" s="295"/>
      <c r="F1737" s="376" t="str">
        <f>IF(E1737="","",VLOOKUP(E1737,'2 Pdc unico solo segmento A'!F$3:H$723,3,FALSE))</f>
        <v/>
      </c>
      <c r="G1737" s="368"/>
      <c r="H1737" s="411"/>
      <c r="I1737" s="368"/>
      <c r="J1737" s="275"/>
      <c r="K1737" s="248"/>
    </row>
    <row r="1738" spans="1:11" ht="25" customHeight="1" x14ac:dyDescent="0.35">
      <c r="A1738" s="377" t="s">
        <v>22</v>
      </c>
      <c r="B1738" s="296" t="s">
        <v>3118</v>
      </c>
      <c r="C1738" s="378" t="s">
        <v>3121</v>
      </c>
      <c r="D1738" s="275"/>
      <c r="E1738" s="296" t="s">
        <v>3122</v>
      </c>
      <c r="F1738" s="312" t="str">
        <f>IF(E1738="","",VLOOKUP(E1738,'2 Pdc unico solo segmento A'!F$3:H$723,3,FALSE))</f>
        <v>Altri interessi attivi della gestione finanziaria</v>
      </c>
      <c r="G1738" s="368"/>
      <c r="H1738" s="412"/>
      <c r="I1738" s="368"/>
      <c r="J1738" s="275"/>
      <c r="K1738" s="248"/>
    </row>
    <row r="1739" spans="1:11" ht="25" customHeight="1" x14ac:dyDescent="0.35">
      <c r="A1739" s="373" t="s">
        <v>16</v>
      </c>
      <c r="B1739" s="294" t="s">
        <v>3123</v>
      </c>
      <c r="C1739" s="309" t="s">
        <v>3124</v>
      </c>
      <c r="D1739" s="275"/>
      <c r="E1739" s="294"/>
      <c r="F1739" s="374" t="str">
        <f>IF(E1739="","",VLOOKUP(E1739,'2 Pdc unico solo segmento A'!F$3:H$723,3,FALSE))</f>
        <v/>
      </c>
      <c r="G1739" s="368"/>
      <c r="H1739" s="410"/>
      <c r="I1739" s="368"/>
      <c r="J1739" s="275"/>
      <c r="K1739" s="248"/>
    </row>
    <row r="1740" spans="1:11" ht="25" customHeight="1" x14ac:dyDescent="0.35">
      <c r="A1740" s="375" t="s">
        <v>19</v>
      </c>
      <c r="B1740" s="295" t="s">
        <v>3123</v>
      </c>
      <c r="C1740" s="310" t="s">
        <v>3125</v>
      </c>
      <c r="D1740" s="275"/>
      <c r="E1740" s="295"/>
      <c r="F1740" s="376" t="str">
        <f>IF(E1740="","",VLOOKUP(E1740,'2 Pdc unico solo segmento A'!F$3:H$723,3,FALSE))</f>
        <v/>
      </c>
      <c r="G1740" s="368"/>
      <c r="H1740" s="411"/>
      <c r="I1740" s="368"/>
      <c r="J1740" s="275"/>
      <c r="K1740" s="248"/>
    </row>
    <row r="1741" spans="1:11" ht="25" customHeight="1" x14ac:dyDescent="0.35">
      <c r="A1741" s="377" t="s">
        <v>22</v>
      </c>
      <c r="B1741" s="296" t="s">
        <v>3123</v>
      </c>
      <c r="C1741" s="378" t="s">
        <v>3126</v>
      </c>
      <c r="D1741" s="275"/>
      <c r="E1741" s="296" t="s">
        <v>3122</v>
      </c>
      <c r="F1741" s="312" t="str">
        <f>IF(E1741="","",VLOOKUP(E1741,'2 Pdc unico solo segmento A'!F$3:H$723,3,FALSE))</f>
        <v>Altri interessi attivi della gestione finanziaria</v>
      </c>
      <c r="G1741" s="368"/>
      <c r="H1741" s="412"/>
      <c r="I1741" s="368"/>
      <c r="J1741" s="275"/>
      <c r="K1741" s="248"/>
    </row>
    <row r="1742" spans="1:11" ht="25" customHeight="1" x14ac:dyDescent="0.35">
      <c r="A1742" s="373" t="s">
        <v>16</v>
      </c>
      <c r="B1742" s="294" t="s">
        <v>3127</v>
      </c>
      <c r="C1742" s="309" t="s">
        <v>3128</v>
      </c>
      <c r="D1742" s="275"/>
      <c r="E1742" s="294"/>
      <c r="F1742" s="374" t="str">
        <f>IF(E1742="","",VLOOKUP(E1742,'2 Pdc unico solo segmento A'!F$3:H$723,3,FALSE))</f>
        <v/>
      </c>
      <c r="G1742" s="368"/>
      <c r="H1742" s="410"/>
      <c r="I1742" s="368"/>
      <c r="J1742" s="275"/>
      <c r="K1742" s="248"/>
    </row>
    <row r="1743" spans="1:11" ht="25" customHeight="1" x14ac:dyDescent="0.35">
      <c r="A1743" s="375" t="s">
        <v>19</v>
      </c>
      <c r="B1743" s="295" t="s">
        <v>3129</v>
      </c>
      <c r="C1743" s="310" t="s">
        <v>3130</v>
      </c>
      <c r="D1743" s="275"/>
      <c r="E1743" s="295"/>
      <c r="F1743" s="376" t="str">
        <f>IF(E1743="","",VLOOKUP(E1743,'2 Pdc unico solo segmento A'!F$3:H$723,3,FALSE))</f>
        <v/>
      </c>
      <c r="G1743" s="368"/>
      <c r="H1743" s="411"/>
      <c r="I1743" s="368"/>
      <c r="J1743" s="275"/>
      <c r="K1743" s="248"/>
    </row>
    <row r="1744" spans="1:11" ht="25" customHeight="1" x14ac:dyDescent="0.35">
      <c r="A1744" s="377" t="s">
        <v>22</v>
      </c>
      <c r="B1744" s="296" t="s">
        <v>3129</v>
      </c>
      <c r="C1744" s="378" t="s">
        <v>3131</v>
      </c>
      <c r="D1744" s="275"/>
      <c r="E1744" s="296" t="s">
        <v>3132</v>
      </c>
      <c r="F1744" s="312" t="str">
        <f>IF(E1744="","",VLOOKUP(E1744,'2 Pdc unico solo segmento A'!F$3:H$723,3,FALSE))</f>
        <v>Altri ricavi finanziari</v>
      </c>
      <c r="G1744" s="368"/>
      <c r="H1744" s="412"/>
      <c r="I1744" s="368"/>
      <c r="J1744" s="275"/>
      <c r="K1744" s="248"/>
    </row>
    <row r="1745" spans="1:11" ht="25" customHeight="1" x14ac:dyDescent="0.35">
      <c r="A1745" s="375" t="s">
        <v>19</v>
      </c>
      <c r="B1745" s="295" t="s">
        <v>3133</v>
      </c>
      <c r="C1745" s="310" t="s">
        <v>3134</v>
      </c>
      <c r="D1745" s="275"/>
      <c r="E1745" s="295"/>
      <c r="F1745" s="376" t="str">
        <f>IF(E1745="","",VLOOKUP(E1745,'2 Pdc unico solo segmento A'!F$3:H$723,3,FALSE))</f>
        <v/>
      </c>
      <c r="G1745" s="368"/>
      <c r="H1745" s="411"/>
      <c r="I1745" s="368"/>
      <c r="J1745" s="275"/>
      <c r="K1745" s="248"/>
    </row>
    <row r="1746" spans="1:11" ht="25" customHeight="1" x14ac:dyDescent="0.35">
      <c r="A1746" s="377" t="s">
        <v>22</v>
      </c>
      <c r="B1746" s="296" t="s">
        <v>3133</v>
      </c>
      <c r="C1746" s="378" t="s">
        <v>3135</v>
      </c>
      <c r="D1746" s="275"/>
      <c r="E1746" s="296" t="s">
        <v>3132</v>
      </c>
      <c r="F1746" s="312" t="str">
        <f>IF(E1746="","",VLOOKUP(E1746,'2 Pdc unico solo segmento A'!F$3:H$723,3,FALSE))</f>
        <v>Altri ricavi finanziari</v>
      </c>
      <c r="G1746" s="368"/>
      <c r="H1746" s="412"/>
      <c r="I1746" s="368"/>
      <c r="J1746" s="275"/>
      <c r="K1746" s="248"/>
    </row>
    <row r="1747" spans="1:11" ht="25" customHeight="1" x14ac:dyDescent="0.35">
      <c r="A1747" s="373" t="s">
        <v>16</v>
      </c>
      <c r="B1747" s="294" t="s">
        <v>3136</v>
      </c>
      <c r="C1747" s="309" t="s">
        <v>3137</v>
      </c>
      <c r="D1747" s="275"/>
      <c r="E1747" s="294"/>
      <c r="F1747" s="374" t="str">
        <f>IF(E1747="","",VLOOKUP(E1747,'2 Pdc unico solo segmento A'!F$3:H$723,3,FALSE))</f>
        <v/>
      </c>
      <c r="G1747" s="368"/>
      <c r="H1747" s="410"/>
      <c r="I1747" s="368"/>
      <c r="J1747" s="275"/>
      <c r="K1747" s="248"/>
    </row>
    <row r="1748" spans="1:11" ht="25" customHeight="1" x14ac:dyDescent="0.35">
      <c r="A1748" s="375" t="s">
        <v>19</v>
      </c>
      <c r="B1748" s="295" t="s">
        <v>3138</v>
      </c>
      <c r="C1748" s="310" t="s">
        <v>3139</v>
      </c>
      <c r="D1748" s="275"/>
      <c r="E1748" s="295"/>
      <c r="F1748" s="376" t="str">
        <f>IF(E1748="","",VLOOKUP(E1748,'2 Pdc unico solo segmento A'!F$3:H$723,3,FALSE))</f>
        <v/>
      </c>
      <c r="G1748" s="368"/>
      <c r="H1748" s="411"/>
      <c r="I1748" s="368"/>
      <c r="J1748" s="275"/>
      <c r="K1748" s="248"/>
    </row>
    <row r="1749" spans="1:11" ht="25" customHeight="1" x14ac:dyDescent="0.35">
      <c r="A1749" s="377" t="s">
        <v>22</v>
      </c>
      <c r="B1749" s="296" t="s">
        <v>3138</v>
      </c>
      <c r="C1749" s="378" t="s">
        <v>3140</v>
      </c>
      <c r="D1749" s="275"/>
      <c r="E1749" s="296" t="s">
        <v>3132</v>
      </c>
      <c r="F1749" s="312" t="str">
        <f>IF(E1749="","",VLOOKUP(E1749,'2 Pdc unico solo segmento A'!F$3:H$723,3,FALSE))</f>
        <v>Altri ricavi finanziari</v>
      </c>
      <c r="G1749" s="368"/>
      <c r="H1749" s="412"/>
      <c r="I1749" s="368"/>
      <c r="J1749" s="275"/>
      <c r="K1749" s="248"/>
    </row>
    <row r="1750" spans="1:11" ht="25" customHeight="1" x14ac:dyDescent="0.35">
      <c r="A1750" s="375" t="s">
        <v>19</v>
      </c>
      <c r="B1750" s="295" t="s">
        <v>3141</v>
      </c>
      <c r="C1750" s="310" t="s">
        <v>3142</v>
      </c>
      <c r="D1750" s="275"/>
      <c r="E1750" s="295"/>
      <c r="F1750" s="376" t="str">
        <f>IF(E1750="","",VLOOKUP(E1750,'2 Pdc unico solo segmento A'!F$3:H$723,3,FALSE))</f>
        <v/>
      </c>
      <c r="G1750" s="368"/>
      <c r="H1750" s="411"/>
      <c r="I1750" s="368"/>
      <c r="J1750" s="275"/>
      <c r="K1750" s="248"/>
    </row>
    <row r="1751" spans="1:11" ht="25" customHeight="1" x14ac:dyDescent="0.35">
      <c r="A1751" s="377" t="s">
        <v>22</v>
      </c>
      <c r="B1751" s="296" t="s">
        <v>3141</v>
      </c>
      <c r="C1751" s="378" t="s">
        <v>3143</v>
      </c>
      <c r="D1751" s="275"/>
      <c r="E1751" s="296" t="s">
        <v>3132</v>
      </c>
      <c r="F1751" s="312" t="str">
        <f>IF(E1751="","",VLOOKUP(E1751,'2 Pdc unico solo segmento A'!F$3:H$723,3,FALSE))</f>
        <v>Altri ricavi finanziari</v>
      </c>
      <c r="G1751" s="368"/>
      <c r="H1751" s="412"/>
      <c r="I1751" s="368"/>
      <c r="J1751" s="275"/>
      <c r="K1751" s="248"/>
    </row>
    <row r="1752" spans="1:11" ht="25" customHeight="1" x14ac:dyDescent="0.35">
      <c r="A1752" s="373" t="s">
        <v>16</v>
      </c>
      <c r="B1752" s="294" t="s">
        <v>3144</v>
      </c>
      <c r="C1752" s="309" t="s">
        <v>3145</v>
      </c>
      <c r="D1752" s="275"/>
      <c r="E1752" s="294"/>
      <c r="F1752" s="374" t="str">
        <f>IF(E1752="","",VLOOKUP(E1752,'2 Pdc unico solo segmento A'!F$3:H$723,3,FALSE))</f>
        <v/>
      </c>
      <c r="G1752" s="368"/>
      <c r="H1752" s="410"/>
      <c r="I1752" s="368"/>
      <c r="J1752" s="275"/>
      <c r="K1752" s="248"/>
    </row>
    <row r="1753" spans="1:11" ht="25" customHeight="1" x14ac:dyDescent="0.35">
      <c r="A1753" s="375" t="s">
        <v>19</v>
      </c>
      <c r="B1753" s="295" t="s">
        <v>3146</v>
      </c>
      <c r="C1753" s="310" t="s">
        <v>3147</v>
      </c>
      <c r="D1753" s="275"/>
      <c r="E1753" s="295"/>
      <c r="F1753" s="376" t="str">
        <f>IF(E1753="","",VLOOKUP(E1753,'2 Pdc unico solo segmento A'!F$3:H$723,3,FALSE))</f>
        <v/>
      </c>
      <c r="G1753" s="368"/>
      <c r="H1753" s="411"/>
      <c r="I1753" s="368"/>
      <c r="J1753" s="275"/>
      <c r="K1753" s="248"/>
    </row>
    <row r="1754" spans="1:11" ht="25" customHeight="1" x14ac:dyDescent="0.35">
      <c r="A1754" s="377" t="s">
        <v>22</v>
      </c>
      <c r="B1754" s="296" t="s">
        <v>3146</v>
      </c>
      <c r="C1754" s="378" t="s">
        <v>3148</v>
      </c>
      <c r="D1754" s="275"/>
      <c r="E1754" s="296" t="s">
        <v>194</v>
      </c>
      <c r="F1754" s="312" t="str">
        <f>IF(E1754="","",VLOOKUP(E1754,'2 Pdc unico solo segmento A'!F$3:H$723,3,FALSE))</f>
        <v>Altri proventi e ricavi diversi</v>
      </c>
      <c r="G1754" s="368"/>
      <c r="H1754" s="412"/>
      <c r="I1754" s="368"/>
      <c r="J1754" s="275"/>
      <c r="K1754" s="248"/>
    </row>
    <row r="1755" spans="1:11" ht="25" customHeight="1" x14ac:dyDescent="0.35">
      <c r="A1755" s="375" t="s">
        <v>19</v>
      </c>
      <c r="B1755" s="295" t="s">
        <v>3149</v>
      </c>
      <c r="C1755" s="310" t="s">
        <v>3150</v>
      </c>
      <c r="D1755" s="275"/>
      <c r="E1755" s="295"/>
      <c r="F1755" s="376" t="str">
        <f>IF(E1755="","",VLOOKUP(E1755,'2 Pdc unico solo segmento A'!F$3:H$723,3,FALSE))</f>
        <v/>
      </c>
      <c r="G1755" s="368"/>
      <c r="H1755" s="411"/>
      <c r="I1755" s="368"/>
      <c r="J1755" s="275"/>
      <c r="K1755" s="248"/>
    </row>
    <row r="1756" spans="1:11" ht="25" customHeight="1" x14ac:dyDescent="0.35">
      <c r="A1756" s="377" t="s">
        <v>22</v>
      </c>
      <c r="B1756" s="296" t="s">
        <v>3149</v>
      </c>
      <c r="C1756" s="378" t="s">
        <v>3151</v>
      </c>
      <c r="D1756" s="275"/>
      <c r="E1756" s="296" t="s">
        <v>194</v>
      </c>
      <c r="F1756" s="312" t="str">
        <f>IF(E1756="","",VLOOKUP(E1756,'2 Pdc unico solo segmento A'!F$3:H$723,3,FALSE))</f>
        <v>Altri proventi e ricavi diversi</v>
      </c>
      <c r="G1756" s="368"/>
      <c r="H1756" s="412"/>
      <c r="I1756" s="368"/>
      <c r="J1756" s="275"/>
      <c r="K1756" s="248"/>
    </row>
    <row r="1757" spans="1:11" ht="25" customHeight="1" x14ac:dyDescent="0.35">
      <c r="A1757" s="375" t="s">
        <v>19</v>
      </c>
      <c r="B1757" s="295" t="s">
        <v>3152</v>
      </c>
      <c r="C1757" s="310" t="s">
        <v>3153</v>
      </c>
      <c r="D1757" s="275"/>
      <c r="E1757" s="295"/>
      <c r="F1757" s="376" t="str">
        <f>IF(E1757="","",VLOOKUP(E1757,'2 Pdc unico solo segmento A'!F$3:H$723,3,FALSE))</f>
        <v/>
      </c>
      <c r="G1757" s="368"/>
      <c r="H1757" s="411"/>
      <c r="I1757" s="368"/>
      <c r="J1757" s="275"/>
      <c r="K1757" s="248"/>
    </row>
    <row r="1758" spans="1:11" ht="25" customHeight="1" x14ac:dyDescent="0.35">
      <c r="A1758" s="377" t="s">
        <v>22</v>
      </c>
      <c r="B1758" s="296" t="s">
        <v>3152</v>
      </c>
      <c r="C1758" s="378" t="s">
        <v>3154</v>
      </c>
      <c r="D1758" s="275"/>
      <c r="E1758" s="296" t="s">
        <v>194</v>
      </c>
      <c r="F1758" s="312" t="str">
        <f>IF(E1758="","",VLOOKUP(E1758,'2 Pdc unico solo segmento A'!F$3:H$723,3,FALSE))</f>
        <v>Altri proventi e ricavi diversi</v>
      </c>
      <c r="G1758" s="368"/>
      <c r="H1758" s="412"/>
      <c r="I1758" s="368"/>
      <c r="J1758" s="275"/>
      <c r="K1758" s="248"/>
    </row>
    <row r="1759" spans="1:11" ht="25" customHeight="1" x14ac:dyDescent="0.35">
      <c r="A1759" s="375" t="s">
        <v>19</v>
      </c>
      <c r="B1759" s="295" t="s">
        <v>3155</v>
      </c>
      <c r="C1759" s="310" t="s">
        <v>3156</v>
      </c>
      <c r="D1759" s="275"/>
      <c r="E1759" s="295"/>
      <c r="F1759" s="376" t="str">
        <f>IF(E1759="","",VLOOKUP(E1759,'2 Pdc unico solo segmento A'!F$3:H$723,3,FALSE))</f>
        <v/>
      </c>
      <c r="G1759" s="368"/>
      <c r="H1759" s="411"/>
      <c r="I1759" s="368"/>
      <c r="J1759" s="275"/>
      <c r="K1759" s="248"/>
    </row>
    <row r="1760" spans="1:11" ht="25" customHeight="1" x14ac:dyDescent="0.35">
      <c r="A1760" s="377" t="s">
        <v>22</v>
      </c>
      <c r="B1760" s="296" t="s">
        <v>3155</v>
      </c>
      <c r="C1760" s="378" t="s">
        <v>3157</v>
      </c>
      <c r="D1760" s="275"/>
      <c r="E1760" s="296" t="s">
        <v>194</v>
      </c>
      <c r="F1760" s="312" t="str">
        <f>IF(E1760="","",VLOOKUP(E1760,'2 Pdc unico solo segmento A'!F$3:H$723,3,FALSE))</f>
        <v>Altri proventi e ricavi diversi</v>
      </c>
      <c r="G1760" s="368"/>
      <c r="H1760" s="412"/>
      <c r="I1760" s="368"/>
      <c r="J1760" s="275"/>
      <c r="K1760" s="248"/>
    </row>
    <row r="1761" spans="1:11" ht="25" customHeight="1" x14ac:dyDescent="0.35">
      <c r="A1761" s="373" t="s">
        <v>16</v>
      </c>
      <c r="B1761" s="294" t="s">
        <v>3158</v>
      </c>
      <c r="C1761" s="309" t="s">
        <v>3159</v>
      </c>
      <c r="D1761" s="275"/>
      <c r="E1761" s="294"/>
      <c r="F1761" s="374" t="str">
        <f>IF(E1761="","",VLOOKUP(E1761,'2 Pdc unico solo segmento A'!F$3:H$723,3,FALSE))</f>
        <v/>
      </c>
      <c r="G1761" s="368"/>
      <c r="H1761" s="410"/>
      <c r="I1761" s="368"/>
      <c r="J1761" s="275"/>
      <c r="K1761" s="248"/>
    </row>
    <row r="1762" spans="1:11" ht="25" customHeight="1" x14ac:dyDescent="0.35">
      <c r="A1762" s="375" t="s">
        <v>19</v>
      </c>
      <c r="B1762" s="295" t="s">
        <v>3160</v>
      </c>
      <c r="C1762" s="310" t="s">
        <v>3161</v>
      </c>
      <c r="D1762" s="275"/>
      <c r="E1762" s="295"/>
      <c r="F1762" s="376" t="str">
        <f>IF(E1762="","",VLOOKUP(E1762,'2 Pdc unico solo segmento A'!F$3:H$723,3,FALSE))</f>
        <v/>
      </c>
      <c r="G1762" s="368"/>
      <c r="H1762" s="411"/>
      <c r="I1762" s="368"/>
      <c r="J1762" s="275"/>
      <c r="K1762" s="248"/>
    </row>
    <row r="1763" spans="1:11" ht="25" customHeight="1" x14ac:dyDescent="0.35">
      <c r="A1763" s="377" t="s">
        <v>22</v>
      </c>
      <c r="B1763" s="296" t="s">
        <v>3160</v>
      </c>
      <c r="C1763" s="378" t="s">
        <v>3162</v>
      </c>
      <c r="D1763" s="275"/>
      <c r="E1763" s="296" t="s">
        <v>3122</v>
      </c>
      <c r="F1763" s="312" t="str">
        <f>IF(E1763="","",VLOOKUP(E1763,'2 Pdc unico solo segmento A'!F$3:H$723,3,FALSE))</f>
        <v>Altri interessi attivi della gestione finanziaria</v>
      </c>
      <c r="G1763" s="368"/>
      <c r="H1763" s="412"/>
      <c r="I1763" s="368"/>
      <c r="J1763" s="275"/>
      <c r="K1763" s="248"/>
    </row>
    <row r="1764" spans="1:11" ht="25" customHeight="1" x14ac:dyDescent="0.35">
      <c r="A1764" s="375" t="s">
        <v>19</v>
      </c>
      <c r="B1764" s="295" t="s">
        <v>3163</v>
      </c>
      <c r="C1764" s="310" t="s">
        <v>3164</v>
      </c>
      <c r="D1764" s="275"/>
      <c r="E1764" s="295"/>
      <c r="F1764" s="376" t="str">
        <f>IF(E1764="","",VLOOKUP(E1764,'2 Pdc unico solo segmento A'!F$3:H$723,3,FALSE))</f>
        <v/>
      </c>
      <c r="G1764" s="368"/>
      <c r="H1764" s="411"/>
      <c r="I1764" s="368"/>
      <c r="J1764" s="275"/>
      <c r="K1764" s="248"/>
    </row>
    <row r="1765" spans="1:11" ht="25" customHeight="1" x14ac:dyDescent="0.35">
      <c r="A1765" s="377" t="s">
        <v>22</v>
      </c>
      <c r="B1765" s="296" t="s">
        <v>3163</v>
      </c>
      <c r="C1765" s="378" t="s">
        <v>3165</v>
      </c>
      <c r="D1765" s="275"/>
      <c r="E1765" s="296" t="s">
        <v>3122</v>
      </c>
      <c r="F1765" s="312" t="str">
        <f>IF(E1765="","",VLOOKUP(E1765,'2 Pdc unico solo segmento A'!F$3:H$723,3,FALSE))</f>
        <v>Altri interessi attivi della gestione finanziaria</v>
      </c>
      <c r="G1765" s="368"/>
      <c r="H1765" s="412"/>
      <c r="I1765" s="368"/>
      <c r="J1765" s="275"/>
      <c r="K1765" s="248"/>
    </row>
    <row r="1766" spans="1:11" ht="25" customHeight="1" x14ac:dyDescent="0.35">
      <c r="A1766" s="375" t="s">
        <v>19</v>
      </c>
      <c r="B1766" s="295" t="s">
        <v>3166</v>
      </c>
      <c r="C1766" s="310" t="s">
        <v>3167</v>
      </c>
      <c r="D1766" s="275"/>
      <c r="E1766" s="295"/>
      <c r="F1766" s="376" t="str">
        <f>IF(E1766="","",VLOOKUP(E1766,'2 Pdc unico solo segmento A'!F$3:H$723,3,FALSE))</f>
        <v/>
      </c>
      <c r="G1766" s="368"/>
      <c r="H1766" s="411"/>
      <c r="I1766" s="368"/>
      <c r="J1766" s="275"/>
      <c r="K1766" s="248"/>
    </row>
    <row r="1767" spans="1:11" ht="25" customHeight="1" x14ac:dyDescent="0.35">
      <c r="A1767" s="377" t="s">
        <v>22</v>
      </c>
      <c r="B1767" s="296" t="s">
        <v>3166</v>
      </c>
      <c r="C1767" s="378" t="s">
        <v>3168</v>
      </c>
      <c r="D1767" s="275"/>
      <c r="E1767" s="296" t="s">
        <v>3122</v>
      </c>
      <c r="F1767" s="312" t="str">
        <f>IF(E1767="","",VLOOKUP(E1767,'2 Pdc unico solo segmento A'!F$3:H$723,3,FALSE))</f>
        <v>Altri interessi attivi della gestione finanziaria</v>
      </c>
      <c r="G1767" s="368"/>
      <c r="H1767" s="412"/>
      <c r="I1767" s="368"/>
      <c r="J1767" s="275"/>
      <c r="K1767" s="248"/>
    </row>
    <row r="1768" spans="1:11" ht="25" customHeight="1" x14ac:dyDescent="0.35">
      <c r="A1768" s="375" t="s">
        <v>19</v>
      </c>
      <c r="B1768" s="295" t="s">
        <v>3169</v>
      </c>
      <c r="C1768" s="310" t="s">
        <v>3170</v>
      </c>
      <c r="D1768" s="275"/>
      <c r="E1768" s="295"/>
      <c r="F1768" s="376" t="str">
        <f>IF(E1768="","",VLOOKUP(E1768,'2 Pdc unico solo segmento A'!F$3:H$723,3,FALSE))</f>
        <v/>
      </c>
      <c r="G1768" s="368"/>
      <c r="H1768" s="411"/>
      <c r="I1768" s="368"/>
      <c r="J1768" s="275"/>
      <c r="K1768" s="248"/>
    </row>
    <row r="1769" spans="1:11" ht="25" customHeight="1" x14ac:dyDescent="0.35">
      <c r="A1769" s="377" t="s">
        <v>22</v>
      </c>
      <c r="B1769" s="296" t="s">
        <v>3169</v>
      </c>
      <c r="C1769" s="378" t="s">
        <v>3171</v>
      </c>
      <c r="D1769" s="275"/>
      <c r="E1769" s="296" t="s">
        <v>3122</v>
      </c>
      <c r="F1769" s="312" t="str">
        <f>IF(E1769="","",VLOOKUP(E1769,'2 Pdc unico solo segmento A'!F$3:H$723,3,FALSE))</f>
        <v>Altri interessi attivi della gestione finanziaria</v>
      </c>
      <c r="G1769" s="368"/>
      <c r="H1769" s="412"/>
      <c r="I1769" s="368"/>
      <c r="J1769" s="275"/>
      <c r="K1769" s="248"/>
    </row>
    <row r="1770" spans="1:11" ht="25" customHeight="1" x14ac:dyDescent="0.35">
      <c r="A1770" s="373" t="s">
        <v>16</v>
      </c>
      <c r="B1770" s="294" t="s">
        <v>3172</v>
      </c>
      <c r="C1770" s="309" t="s">
        <v>3173</v>
      </c>
      <c r="D1770" s="275"/>
      <c r="E1770" s="294"/>
      <c r="F1770" s="374" t="str">
        <f>IF(E1770="","",VLOOKUP(E1770,'2 Pdc unico solo segmento A'!F$3:H$723,3,FALSE))</f>
        <v/>
      </c>
      <c r="G1770" s="368"/>
      <c r="H1770" s="410"/>
      <c r="I1770" s="368"/>
      <c r="J1770" s="275"/>
      <c r="K1770" s="248"/>
    </row>
    <row r="1771" spans="1:11" ht="25" customHeight="1" x14ac:dyDescent="0.35">
      <c r="A1771" s="375" t="s">
        <v>19</v>
      </c>
      <c r="B1771" s="295" t="s">
        <v>3172</v>
      </c>
      <c r="C1771" s="310" t="s">
        <v>3174</v>
      </c>
      <c r="D1771" s="275"/>
      <c r="E1771" s="295"/>
      <c r="F1771" s="376" t="str">
        <f>IF(E1771="","",VLOOKUP(E1771,'2 Pdc unico solo segmento A'!F$3:H$723,3,FALSE))</f>
        <v/>
      </c>
      <c r="G1771" s="368"/>
      <c r="H1771" s="411"/>
      <c r="I1771" s="368"/>
      <c r="J1771" s="275"/>
      <c r="K1771" s="248"/>
    </row>
    <row r="1772" spans="1:11" ht="25" customHeight="1" x14ac:dyDescent="0.35">
      <c r="A1772" s="377" t="s">
        <v>22</v>
      </c>
      <c r="B1772" s="296" t="s">
        <v>3172</v>
      </c>
      <c r="C1772" s="378" t="s">
        <v>3175</v>
      </c>
      <c r="D1772" s="275"/>
      <c r="E1772" s="296" t="s">
        <v>3089</v>
      </c>
      <c r="F1772" s="312" t="str">
        <f>IF(E1772="","",VLOOKUP(E1772,'2 Pdc unico solo segmento A'!F$3:H$723,3,FALSE))</f>
        <v>Ricavi da partecipazioni</v>
      </c>
      <c r="G1772" s="368"/>
      <c r="H1772" s="412"/>
      <c r="I1772" s="368"/>
      <c r="J1772" s="275"/>
      <c r="K1772" s="248"/>
    </row>
    <row r="1773" spans="1:11" ht="25" customHeight="1" x14ac:dyDescent="0.35">
      <c r="A1773" s="373" t="s">
        <v>16</v>
      </c>
      <c r="B1773" s="294" t="s">
        <v>3176</v>
      </c>
      <c r="C1773" s="309" t="s">
        <v>3177</v>
      </c>
      <c r="D1773" s="275"/>
      <c r="E1773" s="294"/>
      <c r="F1773" s="374" t="str">
        <f>IF(E1773="","",VLOOKUP(E1773,'2 Pdc unico solo segmento A'!F$3:H$723,3,FALSE))</f>
        <v/>
      </c>
      <c r="G1773" s="368"/>
      <c r="H1773" s="410"/>
      <c r="I1773" s="368"/>
      <c r="J1773" s="275"/>
      <c r="K1773" s="248"/>
    </row>
    <row r="1774" spans="1:11" ht="25" customHeight="1" x14ac:dyDescent="0.35">
      <c r="A1774" s="375" t="s">
        <v>19</v>
      </c>
      <c r="B1774" s="295" t="s">
        <v>3176</v>
      </c>
      <c r="C1774" s="310" t="s">
        <v>3178</v>
      </c>
      <c r="D1774" s="275"/>
      <c r="E1774" s="295"/>
      <c r="F1774" s="376" t="str">
        <f>IF(E1774="","",VLOOKUP(E1774,'2 Pdc unico solo segmento A'!F$3:H$723,3,FALSE))</f>
        <v/>
      </c>
      <c r="G1774" s="368"/>
      <c r="H1774" s="411"/>
      <c r="I1774" s="368"/>
      <c r="J1774" s="275"/>
      <c r="K1774" s="248"/>
    </row>
    <row r="1775" spans="1:11" ht="25" customHeight="1" x14ac:dyDescent="0.35">
      <c r="A1775" s="377" t="s">
        <v>22</v>
      </c>
      <c r="B1775" s="296" t="s">
        <v>3176</v>
      </c>
      <c r="C1775" s="378" t="s">
        <v>3179</v>
      </c>
      <c r="D1775" s="275"/>
      <c r="E1775" s="296" t="s">
        <v>3122</v>
      </c>
      <c r="F1775" s="312" t="str">
        <f>IF(E1775="","",VLOOKUP(E1775,'2 Pdc unico solo segmento A'!F$3:H$723,3,FALSE))</f>
        <v>Altri interessi attivi della gestione finanziaria</v>
      </c>
      <c r="G1775" s="368"/>
      <c r="H1775" s="412"/>
      <c r="I1775" s="368"/>
      <c r="J1775" s="275"/>
      <c r="K1775" s="248"/>
    </row>
    <row r="1776" spans="1:11" ht="25" customHeight="1" x14ac:dyDescent="0.35">
      <c r="A1776" s="373" t="s">
        <v>16</v>
      </c>
      <c r="B1776" s="294" t="s">
        <v>3180</v>
      </c>
      <c r="C1776" s="309" t="s">
        <v>3181</v>
      </c>
      <c r="D1776" s="275"/>
      <c r="E1776" s="294"/>
      <c r="F1776" s="374" t="str">
        <f>IF(E1776="","",VLOOKUP(E1776,'2 Pdc unico solo segmento A'!F$3:H$723,3,FALSE))</f>
        <v/>
      </c>
      <c r="G1776" s="368"/>
      <c r="H1776" s="410"/>
      <c r="I1776" s="368"/>
      <c r="J1776" s="275"/>
      <c r="K1776" s="248"/>
    </row>
    <row r="1777" spans="1:11" ht="25" customHeight="1" x14ac:dyDescent="0.35">
      <c r="A1777" s="375" t="s">
        <v>19</v>
      </c>
      <c r="B1777" s="295" t="s">
        <v>3180</v>
      </c>
      <c r="C1777" s="310" t="s">
        <v>3182</v>
      </c>
      <c r="D1777" s="275"/>
      <c r="E1777" s="295"/>
      <c r="F1777" s="376" t="str">
        <f>IF(E1777="","",VLOOKUP(E1777,'2 Pdc unico solo segmento A'!F$3:H$723,3,FALSE))</f>
        <v/>
      </c>
      <c r="G1777" s="368"/>
      <c r="H1777" s="411"/>
      <c r="I1777" s="368"/>
      <c r="J1777" s="275"/>
      <c r="K1777" s="248"/>
    </row>
    <row r="1778" spans="1:11" ht="25" customHeight="1" x14ac:dyDescent="0.35">
      <c r="A1778" s="377" t="s">
        <v>22</v>
      </c>
      <c r="B1778" s="296" t="s">
        <v>3180</v>
      </c>
      <c r="C1778" s="378" t="s">
        <v>3183</v>
      </c>
      <c r="D1778" s="275"/>
      <c r="E1778" s="296" t="s">
        <v>3132</v>
      </c>
      <c r="F1778" s="312" t="str">
        <f>IF(E1778="","",VLOOKUP(E1778,'2 Pdc unico solo segmento A'!F$3:H$723,3,FALSE))</f>
        <v>Altri ricavi finanziari</v>
      </c>
      <c r="G1778" s="368"/>
      <c r="H1778" s="412"/>
      <c r="I1778" s="368"/>
      <c r="J1778" s="275"/>
      <c r="K1778" s="248"/>
    </row>
    <row r="1779" spans="1:11" ht="25" customHeight="1" x14ac:dyDescent="0.35">
      <c r="A1779" s="361" t="s">
        <v>8</v>
      </c>
      <c r="B1779" s="362" t="s">
        <v>3184</v>
      </c>
      <c r="C1779" s="363">
        <v>4</v>
      </c>
      <c r="D1779" s="275"/>
      <c r="E1779" s="362"/>
      <c r="F1779" s="361" t="str">
        <f>IF(E1779="","",VLOOKUP(E1779,'2 Pdc unico solo segmento A'!F$3:H$723,3,FALSE))</f>
        <v/>
      </c>
      <c r="G1779" s="368"/>
      <c r="H1779" s="407"/>
      <c r="I1779" s="368"/>
      <c r="J1779" s="275"/>
      <c r="K1779" s="248"/>
    </row>
    <row r="1780" spans="1:11" ht="25" customHeight="1" x14ac:dyDescent="0.35">
      <c r="A1780" s="365" t="s">
        <v>10</v>
      </c>
      <c r="B1780" s="366" t="s">
        <v>3185</v>
      </c>
      <c r="C1780" s="367" t="s">
        <v>3186</v>
      </c>
      <c r="D1780" s="275"/>
      <c r="E1780" s="366"/>
      <c r="F1780" s="365" t="str">
        <f>IF(E1780="","",VLOOKUP(E1780,'2 Pdc unico solo segmento A'!F$3:H$723,3,FALSE))</f>
        <v/>
      </c>
      <c r="G1780" s="368"/>
      <c r="H1780" s="413"/>
      <c r="I1780" s="368"/>
      <c r="J1780" s="275"/>
      <c r="K1780" s="248"/>
    </row>
    <row r="1781" spans="1:11" ht="25" customHeight="1" x14ac:dyDescent="0.35">
      <c r="A1781" s="372" t="s">
        <v>13</v>
      </c>
      <c r="B1781" s="370" t="s">
        <v>3187</v>
      </c>
      <c r="C1781" s="371" t="s">
        <v>3188</v>
      </c>
      <c r="D1781" s="275"/>
      <c r="E1781" s="370"/>
      <c r="F1781" s="372" t="str">
        <f>IF(E1781="","",VLOOKUP(E1781,'2 Pdc unico solo segmento A'!F$3:H$723,3,FALSE))</f>
        <v/>
      </c>
      <c r="G1781" s="368"/>
      <c r="H1781" s="409"/>
      <c r="I1781" s="368"/>
      <c r="J1781" s="275"/>
      <c r="K1781" s="248"/>
    </row>
    <row r="1782" spans="1:11" ht="25" customHeight="1" x14ac:dyDescent="0.35">
      <c r="A1782" s="373" t="s">
        <v>16</v>
      </c>
      <c r="B1782" s="294" t="s">
        <v>3187</v>
      </c>
      <c r="C1782" s="309" t="s">
        <v>3189</v>
      </c>
      <c r="D1782" s="275"/>
      <c r="E1782" s="294"/>
      <c r="F1782" s="374" t="str">
        <f>IF(E1782="","",VLOOKUP(E1782,'2 Pdc unico solo segmento A'!F$3:H$723,3,FALSE))</f>
        <v/>
      </c>
      <c r="G1782" s="368"/>
      <c r="H1782" s="410"/>
      <c r="I1782" s="368"/>
      <c r="J1782" s="275"/>
      <c r="K1782" s="248"/>
    </row>
    <row r="1783" spans="1:11" ht="25" customHeight="1" x14ac:dyDescent="0.35">
      <c r="A1783" s="375" t="s">
        <v>19</v>
      </c>
      <c r="B1783" s="295" t="s">
        <v>3187</v>
      </c>
      <c r="C1783" s="310" t="s">
        <v>3190</v>
      </c>
      <c r="D1783" s="275"/>
      <c r="E1783" s="295"/>
      <c r="F1783" s="376" t="str">
        <f>IF(E1783="","",VLOOKUP(E1783,'2 Pdc unico solo segmento A'!F$3:H$723,3,FALSE))</f>
        <v/>
      </c>
      <c r="G1783" s="368"/>
      <c r="H1783" s="411"/>
      <c r="I1783" s="368"/>
      <c r="J1783" s="275"/>
      <c r="K1783" s="248"/>
    </row>
    <row r="1784" spans="1:11" ht="25" customHeight="1" x14ac:dyDescent="0.35">
      <c r="A1784" s="377" t="s">
        <v>22</v>
      </c>
      <c r="B1784" s="296" t="s">
        <v>3187</v>
      </c>
      <c r="C1784" s="378" t="s">
        <v>3191</v>
      </c>
      <c r="D1784" s="275"/>
      <c r="E1784" s="296" t="s">
        <v>3192</v>
      </c>
      <c r="F1784" s="312" t="str">
        <f>IF(E1784="","",VLOOKUP(E1784,'2 Pdc unico solo segmento A'!F$3:H$723,3,FALSE))</f>
        <v xml:space="preserve">Rivalutazioni immobilizzazioni finanziarie </v>
      </c>
      <c r="G1784" s="368"/>
      <c r="H1784" s="412"/>
      <c r="I1784" s="368"/>
      <c r="J1784" s="275"/>
      <c r="K1784" s="248"/>
    </row>
    <row r="1785" spans="1:11" ht="25" customHeight="1" x14ac:dyDescent="0.35">
      <c r="A1785" s="372" t="s">
        <v>13</v>
      </c>
      <c r="B1785" s="370" t="s">
        <v>3193</v>
      </c>
      <c r="C1785" s="371" t="s">
        <v>3194</v>
      </c>
      <c r="D1785" s="275"/>
      <c r="E1785" s="370"/>
      <c r="F1785" s="372" t="str">
        <f>IF(E1785="","",VLOOKUP(E1785,'2 Pdc unico solo segmento A'!F$3:H$723,3,FALSE))</f>
        <v/>
      </c>
      <c r="G1785" s="368"/>
      <c r="H1785" s="409"/>
      <c r="I1785" s="368"/>
      <c r="J1785" s="275"/>
      <c r="K1785" s="248"/>
    </row>
    <row r="1786" spans="1:11" ht="25" customHeight="1" x14ac:dyDescent="0.35">
      <c r="A1786" s="373" t="s">
        <v>16</v>
      </c>
      <c r="B1786" s="294" t="s">
        <v>3193</v>
      </c>
      <c r="C1786" s="309" t="s">
        <v>3195</v>
      </c>
      <c r="D1786" s="275"/>
      <c r="E1786" s="294"/>
      <c r="F1786" s="374" t="str">
        <f>IF(E1786="","",VLOOKUP(E1786,'2 Pdc unico solo segmento A'!F$3:H$723,3,FALSE))</f>
        <v/>
      </c>
      <c r="G1786" s="368"/>
      <c r="H1786" s="410"/>
      <c r="I1786" s="368"/>
      <c r="J1786" s="275"/>
      <c r="K1786" s="248"/>
    </row>
    <row r="1787" spans="1:11" ht="25" customHeight="1" x14ac:dyDescent="0.35">
      <c r="A1787" s="375" t="s">
        <v>19</v>
      </c>
      <c r="B1787" s="295" t="s">
        <v>3193</v>
      </c>
      <c r="C1787" s="310" t="s">
        <v>3196</v>
      </c>
      <c r="D1787" s="275"/>
      <c r="E1787" s="295"/>
      <c r="F1787" s="376" t="str">
        <f>IF(E1787="","",VLOOKUP(E1787,'2 Pdc unico solo segmento A'!F$3:H$723,3,FALSE))</f>
        <v/>
      </c>
      <c r="G1787" s="368"/>
      <c r="H1787" s="411"/>
      <c r="I1787" s="368"/>
      <c r="J1787" s="275"/>
      <c r="K1787" s="248"/>
    </row>
    <row r="1788" spans="1:11" ht="25" customHeight="1" x14ac:dyDescent="0.35">
      <c r="A1788" s="377" t="s">
        <v>22</v>
      </c>
      <c r="B1788" s="296" t="s">
        <v>3193</v>
      </c>
      <c r="C1788" s="378" t="s">
        <v>3197</v>
      </c>
      <c r="D1788" s="275"/>
      <c r="E1788" s="296" t="s">
        <v>3192</v>
      </c>
      <c r="F1788" s="312" t="str">
        <f>IF(E1788="","",VLOOKUP(E1788,'2 Pdc unico solo segmento A'!F$3:H$723,3,FALSE))</f>
        <v xml:space="preserve">Rivalutazioni immobilizzazioni finanziarie </v>
      </c>
      <c r="G1788" s="368"/>
      <c r="H1788" s="412"/>
      <c r="I1788" s="368"/>
      <c r="J1788" s="275"/>
      <c r="K1788" s="248"/>
    </row>
    <row r="1789" spans="1:11" ht="25" customHeight="1" x14ac:dyDescent="0.35">
      <c r="A1789" s="372" t="s">
        <v>13</v>
      </c>
      <c r="B1789" s="370" t="s">
        <v>3198</v>
      </c>
      <c r="C1789" s="371" t="s">
        <v>3199</v>
      </c>
      <c r="D1789" s="275"/>
      <c r="E1789" s="370"/>
      <c r="F1789" s="372" t="str">
        <f>IF(E1789="","",VLOOKUP(E1789,'2 Pdc unico solo segmento A'!F$3:H$723,3,FALSE))</f>
        <v/>
      </c>
      <c r="G1789" s="368"/>
      <c r="H1789" s="409"/>
      <c r="I1789" s="368"/>
      <c r="J1789" s="275"/>
      <c r="K1789" s="248"/>
    </row>
    <row r="1790" spans="1:11" ht="25" customHeight="1" x14ac:dyDescent="0.35">
      <c r="A1790" s="373" t="s">
        <v>16</v>
      </c>
      <c r="B1790" s="294" t="s">
        <v>3198</v>
      </c>
      <c r="C1790" s="309" t="s">
        <v>3200</v>
      </c>
      <c r="D1790" s="275"/>
      <c r="E1790" s="294"/>
      <c r="F1790" s="374" t="str">
        <f>IF(E1790="","",VLOOKUP(E1790,'2 Pdc unico solo segmento A'!F$3:H$723,3,FALSE))</f>
        <v/>
      </c>
      <c r="G1790" s="368"/>
      <c r="H1790" s="410"/>
      <c r="I1790" s="368"/>
      <c r="J1790" s="275"/>
      <c r="K1790" s="248"/>
    </row>
    <row r="1791" spans="1:11" ht="25" customHeight="1" x14ac:dyDescent="0.35">
      <c r="A1791" s="375" t="s">
        <v>19</v>
      </c>
      <c r="B1791" s="295" t="s">
        <v>3198</v>
      </c>
      <c r="C1791" s="310" t="s">
        <v>3201</v>
      </c>
      <c r="D1791" s="275"/>
      <c r="E1791" s="295"/>
      <c r="F1791" s="376" t="str">
        <f>IF(E1791="","",VLOOKUP(E1791,'2 Pdc unico solo segmento A'!F$3:H$723,3,FALSE))</f>
        <v/>
      </c>
      <c r="G1791" s="368"/>
      <c r="H1791" s="411"/>
      <c r="I1791" s="368"/>
      <c r="J1791" s="275"/>
      <c r="K1791" s="248"/>
    </row>
    <row r="1792" spans="1:11" ht="25" customHeight="1" x14ac:dyDescent="0.35">
      <c r="A1792" s="377" t="s">
        <v>22</v>
      </c>
      <c r="B1792" s="296" t="s">
        <v>3198</v>
      </c>
      <c r="C1792" s="378" t="s">
        <v>3202</v>
      </c>
      <c r="D1792" s="275"/>
      <c r="E1792" s="296" t="s">
        <v>3192</v>
      </c>
      <c r="F1792" s="312" t="str">
        <f>IF(E1792="","",VLOOKUP(E1792,'2 Pdc unico solo segmento A'!F$3:H$723,3,FALSE))</f>
        <v xml:space="preserve">Rivalutazioni immobilizzazioni finanziarie </v>
      </c>
      <c r="G1792" s="368"/>
      <c r="H1792" s="412"/>
      <c r="I1792" s="368"/>
      <c r="J1792" s="275"/>
      <c r="K1792" s="248"/>
    </row>
    <row r="1793" spans="1:11" ht="25" customHeight="1" x14ac:dyDescent="0.35">
      <c r="A1793" s="365" t="s">
        <v>10</v>
      </c>
      <c r="B1793" s="366" t="s">
        <v>3203</v>
      </c>
      <c r="C1793" s="367" t="s">
        <v>3204</v>
      </c>
      <c r="D1793" s="275"/>
      <c r="E1793" s="366"/>
      <c r="F1793" s="365" t="str">
        <f>IF(E1793="","",VLOOKUP(E1793,'2 Pdc unico solo segmento A'!F$3:H$723,3,FALSE))</f>
        <v/>
      </c>
      <c r="G1793" s="368"/>
      <c r="H1793" s="413"/>
      <c r="I1793" s="368"/>
      <c r="J1793" s="275"/>
      <c r="K1793" s="248"/>
    </row>
    <row r="1794" spans="1:11" ht="25" customHeight="1" x14ac:dyDescent="0.35">
      <c r="A1794" s="372" t="s">
        <v>13</v>
      </c>
      <c r="B1794" s="370" t="s">
        <v>3205</v>
      </c>
      <c r="C1794" s="371" t="s">
        <v>3206</v>
      </c>
      <c r="D1794" s="275"/>
      <c r="E1794" s="370"/>
      <c r="F1794" s="372" t="str">
        <f>IF(E1794="","",VLOOKUP(E1794,'2 Pdc unico solo segmento A'!F$3:H$723,3,FALSE))</f>
        <v/>
      </c>
      <c r="G1794" s="368"/>
      <c r="H1794" s="409"/>
      <c r="I1794" s="368"/>
      <c r="J1794" s="275"/>
      <c r="K1794" s="248"/>
    </row>
    <row r="1795" spans="1:11" ht="25" customHeight="1" x14ac:dyDescent="0.35">
      <c r="A1795" s="373" t="s">
        <v>16</v>
      </c>
      <c r="B1795" s="294" t="s">
        <v>3205</v>
      </c>
      <c r="C1795" s="309" t="s">
        <v>3207</v>
      </c>
      <c r="D1795" s="275"/>
      <c r="E1795" s="294"/>
      <c r="F1795" s="374" t="str">
        <f>IF(E1795="","",VLOOKUP(E1795,'2 Pdc unico solo segmento A'!F$3:H$723,3,FALSE))</f>
        <v/>
      </c>
      <c r="G1795" s="368"/>
      <c r="H1795" s="410"/>
      <c r="I1795" s="368"/>
      <c r="J1795" s="275"/>
      <c r="K1795" s="248"/>
    </row>
    <row r="1796" spans="1:11" ht="25" customHeight="1" x14ac:dyDescent="0.35">
      <c r="A1796" s="375" t="s">
        <v>19</v>
      </c>
      <c r="B1796" s="295" t="s">
        <v>3205</v>
      </c>
      <c r="C1796" s="310" t="s">
        <v>3208</v>
      </c>
      <c r="D1796" s="275"/>
      <c r="E1796" s="295"/>
      <c r="F1796" s="376" t="str">
        <f>IF(E1796="","",VLOOKUP(E1796,'2 Pdc unico solo segmento A'!F$3:H$723,3,FALSE))</f>
        <v/>
      </c>
      <c r="G1796" s="368"/>
      <c r="H1796" s="411"/>
      <c r="I1796" s="368"/>
      <c r="J1796" s="275"/>
      <c r="K1796" s="248"/>
    </row>
    <row r="1797" spans="1:11" ht="25" customHeight="1" x14ac:dyDescent="0.35">
      <c r="A1797" s="377" t="s">
        <v>22</v>
      </c>
      <c r="B1797" s="296" t="s">
        <v>3205</v>
      </c>
      <c r="C1797" s="378" t="s">
        <v>3209</v>
      </c>
      <c r="D1797" s="275"/>
      <c r="E1797" s="296" t="s">
        <v>3210</v>
      </c>
      <c r="F1797" s="312" t="str">
        <f>IF(E1797="","",VLOOKUP(E1797,'2 Pdc unico solo segmento A'!F$3:H$723,3,FALSE))</f>
        <v xml:space="preserve">Svalutazioni immobilizzazioni finanziarie </v>
      </c>
      <c r="G1797" s="368"/>
      <c r="H1797" s="412"/>
      <c r="I1797" s="368"/>
      <c r="J1797" s="275"/>
      <c r="K1797" s="248"/>
    </row>
    <row r="1798" spans="1:11" ht="25" customHeight="1" x14ac:dyDescent="0.35">
      <c r="A1798" s="372" t="s">
        <v>13</v>
      </c>
      <c r="B1798" s="370" t="s">
        <v>3211</v>
      </c>
      <c r="C1798" s="371" t="s">
        <v>3212</v>
      </c>
      <c r="D1798" s="275"/>
      <c r="E1798" s="370"/>
      <c r="F1798" s="372" t="str">
        <f>IF(E1798="","",VLOOKUP(E1798,'2 Pdc unico solo segmento A'!F$3:H$723,3,FALSE))</f>
        <v/>
      </c>
      <c r="G1798" s="368"/>
      <c r="H1798" s="409"/>
      <c r="I1798" s="368"/>
      <c r="J1798" s="275"/>
      <c r="K1798" s="248"/>
    </row>
    <row r="1799" spans="1:11" ht="25" customHeight="1" x14ac:dyDescent="0.35">
      <c r="A1799" s="373" t="s">
        <v>16</v>
      </c>
      <c r="B1799" s="294" t="s">
        <v>3211</v>
      </c>
      <c r="C1799" s="309" t="s">
        <v>3213</v>
      </c>
      <c r="D1799" s="275"/>
      <c r="E1799" s="294"/>
      <c r="F1799" s="374" t="str">
        <f>IF(E1799="","",VLOOKUP(E1799,'2 Pdc unico solo segmento A'!F$3:H$723,3,FALSE))</f>
        <v/>
      </c>
      <c r="G1799" s="368"/>
      <c r="H1799" s="410"/>
      <c r="I1799" s="368"/>
      <c r="J1799" s="275"/>
      <c r="K1799" s="248"/>
    </row>
    <row r="1800" spans="1:11" ht="25" customHeight="1" x14ac:dyDescent="0.35">
      <c r="A1800" s="375" t="s">
        <v>19</v>
      </c>
      <c r="B1800" s="295" t="s">
        <v>3211</v>
      </c>
      <c r="C1800" s="310" t="s">
        <v>3214</v>
      </c>
      <c r="D1800" s="275"/>
      <c r="E1800" s="295"/>
      <c r="F1800" s="376" t="str">
        <f>IF(E1800="","",VLOOKUP(E1800,'2 Pdc unico solo segmento A'!F$3:H$723,3,FALSE))</f>
        <v/>
      </c>
      <c r="G1800" s="368"/>
      <c r="H1800" s="411"/>
      <c r="I1800" s="368"/>
      <c r="J1800" s="275"/>
      <c r="K1800" s="248"/>
    </row>
    <row r="1801" spans="1:11" ht="25" customHeight="1" x14ac:dyDescent="0.35">
      <c r="A1801" s="377" t="s">
        <v>22</v>
      </c>
      <c r="B1801" s="296" t="s">
        <v>3211</v>
      </c>
      <c r="C1801" s="378" t="s">
        <v>3215</v>
      </c>
      <c r="D1801" s="275"/>
      <c r="E1801" s="296" t="s">
        <v>3210</v>
      </c>
      <c r="F1801" s="312" t="str">
        <f>IF(E1801="","",VLOOKUP(E1801,'2 Pdc unico solo segmento A'!F$3:H$723,3,FALSE))</f>
        <v xml:space="preserve">Svalutazioni immobilizzazioni finanziarie </v>
      </c>
      <c r="G1801" s="368"/>
      <c r="H1801" s="412"/>
      <c r="I1801" s="368"/>
      <c r="J1801" s="275"/>
      <c r="K1801" s="248"/>
    </row>
    <row r="1802" spans="1:11" ht="25" customHeight="1" x14ac:dyDescent="0.35">
      <c r="A1802" s="372" t="s">
        <v>13</v>
      </c>
      <c r="B1802" s="370" t="s">
        <v>3216</v>
      </c>
      <c r="C1802" s="371" t="s">
        <v>3217</v>
      </c>
      <c r="D1802" s="275"/>
      <c r="E1802" s="370"/>
      <c r="F1802" s="372" t="str">
        <f>IF(E1802="","",VLOOKUP(E1802,'2 Pdc unico solo segmento A'!F$3:H$723,3,FALSE))</f>
        <v/>
      </c>
      <c r="G1802" s="368"/>
      <c r="H1802" s="409"/>
      <c r="I1802" s="368"/>
      <c r="J1802" s="275"/>
      <c r="K1802" s="248"/>
    </row>
    <row r="1803" spans="1:11" ht="25" customHeight="1" x14ac:dyDescent="0.35">
      <c r="A1803" s="373" t="s">
        <v>16</v>
      </c>
      <c r="B1803" s="294" t="s">
        <v>3216</v>
      </c>
      <c r="C1803" s="309" t="s">
        <v>3218</v>
      </c>
      <c r="D1803" s="275"/>
      <c r="E1803" s="294"/>
      <c r="F1803" s="374" t="str">
        <f>IF(E1803="","",VLOOKUP(E1803,'2 Pdc unico solo segmento A'!F$3:H$723,3,FALSE))</f>
        <v/>
      </c>
      <c r="G1803" s="368"/>
      <c r="H1803" s="410"/>
      <c r="I1803" s="368"/>
      <c r="J1803" s="275"/>
      <c r="K1803" s="248"/>
    </row>
    <row r="1804" spans="1:11" ht="25" customHeight="1" x14ac:dyDescent="0.35">
      <c r="A1804" s="375" t="s">
        <v>19</v>
      </c>
      <c r="B1804" s="295" t="s">
        <v>3216</v>
      </c>
      <c r="C1804" s="310" t="s">
        <v>3219</v>
      </c>
      <c r="D1804" s="275"/>
      <c r="E1804" s="295"/>
      <c r="F1804" s="376" t="str">
        <f>IF(E1804="","",VLOOKUP(E1804,'2 Pdc unico solo segmento A'!F$3:H$723,3,FALSE))</f>
        <v/>
      </c>
      <c r="G1804" s="368"/>
      <c r="H1804" s="411"/>
      <c r="I1804" s="368"/>
      <c r="J1804" s="275"/>
      <c r="K1804" s="248"/>
    </row>
    <row r="1805" spans="1:11" ht="25" customHeight="1" x14ac:dyDescent="0.35">
      <c r="A1805" s="377" t="s">
        <v>22</v>
      </c>
      <c r="B1805" s="296" t="s">
        <v>3216</v>
      </c>
      <c r="C1805" s="378" t="s">
        <v>3220</v>
      </c>
      <c r="D1805" s="275"/>
      <c r="E1805" s="296" t="s">
        <v>2442</v>
      </c>
      <c r="F1805" s="312" t="str">
        <f>IF(E1805="","",VLOOKUP(E1805,'2 Pdc unico solo segmento A'!F$3:H$723,3,FALSE))</f>
        <v>Altre rettifiche negative di attività</v>
      </c>
      <c r="G1805" s="368"/>
      <c r="H1805" s="412"/>
      <c r="I1805" s="368"/>
      <c r="J1805" s="275"/>
      <c r="K1805" s="248"/>
    </row>
    <row r="1806" spans="1:11" ht="25" customHeight="1" x14ac:dyDescent="0.35">
      <c r="A1806" s="361" t="s">
        <v>8</v>
      </c>
      <c r="B1806" s="362" t="s">
        <v>3221</v>
      </c>
      <c r="C1806" s="363">
        <v>5</v>
      </c>
      <c r="D1806" s="275"/>
      <c r="E1806" s="362"/>
      <c r="F1806" s="361" t="str">
        <f>IF(E1806="","",VLOOKUP(E1806,'2 Pdc unico solo segmento A'!F$3:H$723,3,FALSE))</f>
        <v/>
      </c>
      <c r="G1806" s="368"/>
      <c r="H1806" s="407"/>
      <c r="I1806" s="368"/>
      <c r="J1806" s="275"/>
      <c r="K1806" s="248"/>
    </row>
    <row r="1807" spans="1:11" ht="25" customHeight="1" x14ac:dyDescent="0.35">
      <c r="A1807" s="365" t="s">
        <v>10</v>
      </c>
      <c r="B1807" s="366" t="s">
        <v>3222</v>
      </c>
      <c r="C1807" s="367" t="s">
        <v>3223</v>
      </c>
      <c r="D1807" s="275"/>
      <c r="E1807" s="366"/>
      <c r="F1807" s="365" t="str">
        <f>IF(E1807="","",VLOOKUP(E1807,'2 Pdc unico solo segmento A'!F$3:H$723,3,FALSE))</f>
        <v/>
      </c>
      <c r="G1807" s="368"/>
      <c r="H1807" s="413"/>
      <c r="I1807" s="368"/>
      <c r="J1807" s="275"/>
      <c r="K1807" s="248"/>
    </row>
    <row r="1808" spans="1:11" ht="25" customHeight="1" x14ac:dyDescent="0.35">
      <c r="A1808" s="372" t="s">
        <v>13</v>
      </c>
      <c r="B1808" s="370" t="s">
        <v>3224</v>
      </c>
      <c r="C1808" s="371" t="s">
        <v>3225</v>
      </c>
      <c r="D1808" s="275"/>
      <c r="E1808" s="370"/>
      <c r="F1808" s="372" t="str">
        <f>IF(E1808="","",VLOOKUP(E1808,'2 Pdc unico solo segmento A'!F$3:H$723,3,FALSE))</f>
        <v/>
      </c>
      <c r="G1808" s="368"/>
      <c r="H1808" s="409"/>
      <c r="I1808" s="368"/>
      <c r="J1808" s="275"/>
      <c r="K1808" s="248"/>
    </row>
    <row r="1809" spans="1:11" ht="25" customHeight="1" x14ac:dyDescent="0.35">
      <c r="A1809" s="373" t="s">
        <v>16</v>
      </c>
      <c r="B1809" s="294" t="s">
        <v>3226</v>
      </c>
      <c r="C1809" s="309" t="s">
        <v>3227</v>
      </c>
      <c r="D1809" s="275"/>
      <c r="E1809" s="294"/>
      <c r="F1809" s="374" t="str">
        <f>IF(E1809="","",VLOOKUP(E1809,'2 Pdc unico solo segmento A'!F$3:H$723,3,FALSE))</f>
        <v/>
      </c>
      <c r="G1809" s="368"/>
      <c r="H1809" s="410"/>
      <c r="I1809" s="368"/>
      <c r="J1809" s="275"/>
      <c r="K1809" s="248"/>
    </row>
    <row r="1810" spans="1:11" ht="25" customHeight="1" x14ac:dyDescent="0.35">
      <c r="A1810" s="375" t="s">
        <v>19</v>
      </c>
      <c r="B1810" s="295" t="s">
        <v>3228</v>
      </c>
      <c r="C1810" s="310" t="s">
        <v>3229</v>
      </c>
      <c r="D1810" s="275"/>
      <c r="E1810" s="295"/>
      <c r="F1810" s="376" t="str">
        <f>IF(E1810="","",VLOOKUP(E1810,'2 Pdc unico solo segmento A'!F$3:H$723,3,FALSE))</f>
        <v/>
      </c>
      <c r="G1810" s="368"/>
      <c r="H1810" s="411"/>
      <c r="I1810" s="368"/>
      <c r="J1810" s="275"/>
      <c r="K1810" s="248"/>
    </row>
    <row r="1811" spans="1:11" ht="25" customHeight="1" x14ac:dyDescent="0.35">
      <c r="A1811" s="377" t="s">
        <v>22</v>
      </c>
      <c r="B1811" s="296" t="s">
        <v>3228</v>
      </c>
      <c r="C1811" s="378" t="s">
        <v>3230</v>
      </c>
      <c r="D1811" s="275"/>
      <c r="E1811" s="296" t="s">
        <v>2007</v>
      </c>
      <c r="F1811" s="312" t="str">
        <f>IF(E1811="","",VLOOKUP(E1811,'2 Pdc unico solo segmento A'!F$3:H$723,3,FALSE))</f>
        <v>Sopravvenienze passive e insussistenze dell'attivo</v>
      </c>
      <c r="G1811" s="368"/>
      <c r="H1811" s="412"/>
      <c r="I1811" s="368"/>
      <c r="J1811" s="275"/>
      <c r="K1811" s="248"/>
    </row>
    <row r="1812" spans="1:11" ht="25" customHeight="1" x14ac:dyDescent="0.35">
      <c r="A1812" s="375" t="s">
        <v>19</v>
      </c>
      <c r="B1812" s="295" t="s">
        <v>3231</v>
      </c>
      <c r="C1812" s="310" t="s">
        <v>3232</v>
      </c>
      <c r="D1812" s="275"/>
      <c r="E1812" s="295"/>
      <c r="F1812" s="376" t="str">
        <f>IF(E1812="","",VLOOKUP(E1812,'2 Pdc unico solo segmento A'!F$3:H$723,3,FALSE))</f>
        <v/>
      </c>
      <c r="G1812" s="368"/>
      <c r="H1812" s="411"/>
      <c r="I1812" s="368"/>
      <c r="J1812" s="275"/>
      <c r="K1812" s="248"/>
    </row>
    <row r="1813" spans="1:11" ht="25" customHeight="1" x14ac:dyDescent="0.35">
      <c r="A1813" s="377" t="s">
        <v>22</v>
      </c>
      <c r="B1813" s="296" t="s">
        <v>3231</v>
      </c>
      <c r="C1813" s="378" t="s">
        <v>3233</v>
      </c>
      <c r="D1813" s="275"/>
      <c r="E1813" s="296" t="s">
        <v>2007</v>
      </c>
      <c r="F1813" s="312" t="str">
        <f>IF(E1813="","",VLOOKUP(E1813,'2 Pdc unico solo segmento A'!F$3:H$723,3,FALSE))</f>
        <v>Sopravvenienze passive e insussistenze dell'attivo</v>
      </c>
      <c r="G1813" s="368"/>
      <c r="H1813" s="412"/>
      <c r="I1813" s="368"/>
      <c r="J1813" s="275"/>
      <c r="K1813" s="248"/>
    </row>
    <row r="1814" spans="1:11" ht="25" customHeight="1" x14ac:dyDescent="0.35">
      <c r="A1814" s="373" t="s">
        <v>16</v>
      </c>
      <c r="B1814" s="294" t="s">
        <v>3234</v>
      </c>
      <c r="C1814" s="309" t="s">
        <v>3235</v>
      </c>
      <c r="D1814" s="275"/>
      <c r="E1814" s="294"/>
      <c r="F1814" s="374" t="str">
        <f>IF(E1814="","",VLOOKUP(E1814,'2 Pdc unico solo segmento A'!F$3:H$723,3,FALSE))</f>
        <v/>
      </c>
      <c r="G1814" s="368"/>
      <c r="H1814" s="410"/>
      <c r="I1814" s="368"/>
      <c r="J1814" s="275"/>
      <c r="K1814" s="248"/>
    </row>
    <row r="1815" spans="1:11" ht="25" customHeight="1" x14ac:dyDescent="0.35">
      <c r="A1815" s="375" t="s">
        <v>19</v>
      </c>
      <c r="B1815" s="295" t="s">
        <v>3234</v>
      </c>
      <c r="C1815" s="310" t="s">
        <v>3236</v>
      </c>
      <c r="D1815" s="275"/>
      <c r="E1815" s="295"/>
      <c r="F1815" s="376" t="str">
        <f>IF(E1815="","",VLOOKUP(E1815,'2 Pdc unico solo segmento A'!F$3:H$723,3,FALSE))</f>
        <v/>
      </c>
      <c r="G1815" s="368"/>
      <c r="H1815" s="411"/>
      <c r="I1815" s="368"/>
      <c r="J1815" s="275"/>
      <c r="K1815" s="248"/>
    </row>
    <row r="1816" spans="1:11" ht="25" customHeight="1" x14ac:dyDescent="0.35">
      <c r="A1816" s="377" t="s">
        <v>22</v>
      </c>
      <c r="B1816" s="300" t="s">
        <v>3234</v>
      </c>
      <c r="C1816" s="378" t="s">
        <v>3237</v>
      </c>
      <c r="D1816" s="275"/>
      <c r="E1816" s="296" t="s">
        <v>2007</v>
      </c>
      <c r="F1816" s="312" t="str">
        <f>IF(E1816="","",VLOOKUP(E1816,'2 Pdc unico solo segmento A'!F$3:H$723,3,FALSE))</f>
        <v>Sopravvenienze passive e insussistenze dell'attivo</v>
      </c>
      <c r="G1816" s="368"/>
      <c r="H1816" s="412"/>
      <c r="I1816" s="368"/>
      <c r="J1816" s="275"/>
      <c r="K1816" s="248"/>
    </row>
    <row r="1817" spans="1:11" ht="25" customHeight="1" x14ac:dyDescent="0.35">
      <c r="A1817" s="373" t="s">
        <v>16</v>
      </c>
      <c r="B1817" s="294" t="s">
        <v>3238</v>
      </c>
      <c r="C1817" s="309" t="s">
        <v>3239</v>
      </c>
      <c r="D1817" s="275"/>
      <c r="E1817" s="294"/>
      <c r="F1817" s="374" t="str">
        <f>IF(E1817="","",VLOOKUP(E1817,'2 Pdc unico solo segmento A'!F$3:H$723,3,FALSE))</f>
        <v/>
      </c>
      <c r="G1817" s="368"/>
      <c r="H1817" s="410"/>
      <c r="I1817" s="368"/>
      <c r="J1817" s="275"/>
      <c r="K1817" s="248"/>
    </row>
    <row r="1818" spans="1:11" ht="25" customHeight="1" x14ac:dyDescent="0.35">
      <c r="A1818" s="375" t="s">
        <v>19</v>
      </c>
      <c r="B1818" s="295" t="s">
        <v>3240</v>
      </c>
      <c r="C1818" s="310" t="s">
        <v>3241</v>
      </c>
      <c r="D1818" s="275"/>
      <c r="E1818" s="295"/>
      <c r="F1818" s="376" t="str">
        <f>IF(E1818="","",VLOOKUP(E1818,'2 Pdc unico solo segmento A'!F$3:H$723,3,FALSE))</f>
        <v/>
      </c>
      <c r="G1818" s="368"/>
      <c r="H1818" s="411"/>
      <c r="I1818" s="368"/>
      <c r="J1818" s="275"/>
      <c r="K1818" s="248"/>
    </row>
    <row r="1819" spans="1:11" ht="25" customHeight="1" x14ac:dyDescent="0.35">
      <c r="A1819" s="377" t="s">
        <v>22</v>
      </c>
      <c r="B1819" s="296" t="s">
        <v>3242</v>
      </c>
      <c r="C1819" s="378" t="s">
        <v>3243</v>
      </c>
      <c r="D1819" s="275"/>
      <c r="E1819" s="296" t="s">
        <v>2007</v>
      </c>
      <c r="F1819" s="312" t="str">
        <f>IF(E1819="","",VLOOKUP(E1819,'2 Pdc unico solo segmento A'!F$3:H$723,3,FALSE))</f>
        <v>Sopravvenienze passive e insussistenze dell'attivo</v>
      </c>
      <c r="G1819" s="368"/>
      <c r="H1819" s="412"/>
      <c r="I1819" s="368"/>
      <c r="J1819" s="275"/>
      <c r="K1819" s="248"/>
    </row>
    <row r="1820" spans="1:11" ht="25" customHeight="1" x14ac:dyDescent="0.35">
      <c r="A1820" s="377" t="s">
        <v>22</v>
      </c>
      <c r="B1820" s="296" t="s">
        <v>3244</v>
      </c>
      <c r="C1820" s="378" t="s">
        <v>3245</v>
      </c>
      <c r="D1820" s="275"/>
      <c r="E1820" s="296" t="s">
        <v>2007</v>
      </c>
      <c r="F1820" s="312" t="str">
        <f>IF(E1820="","",VLOOKUP(E1820,'2 Pdc unico solo segmento A'!F$3:H$723,3,FALSE))</f>
        <v>Sopravvenienze passive e insussistenze dell'attivo</v>
      </c>
      <c r="G1820" s="368"/>
      <c r="H1820" s="412"/>
      <c r="I1820" s="368"/>
      <c r="J1820" s="275"/>
      <c r="K1820" s="248"/>
    </row>
    <row r="1821" spans="1:11" ht="25" customHeight="1" x14ac:dyDescent="0.35">
      <c r="A1821" s="373" t="s">
        <v>16</v>
      </c>
      <c r="B1821" s="294" t="s">
        <v>3246</v>
      </c>
      <c r="C1821" s="309" t="s">
        <v>3247</v>
      </c>
      <c r="D1821" s="275"/>
      <c r="E1821" s="294"/>
      <c r="F1821" s="374" t="str">
        <f>IF(E1821="","",VLOOKUP(E1821,'2 Pdc unico solo segmento A'!F$3:H$723,3,FALSE))</f>
        <v/>
      </c>
      <c r="G1821" s="368"/>
      <c r="H1821" s="410"/>
      <c r="I1821" s="368"/>
      <c r="J1821" s="275"/>
      <c r="K1821" s="248"/>
    </row>
    <row r="1822" spans="1:11" ht="25" customHeight="1" x14ac:dyDescent="0.35">
      <c r="A1822" s="375" t="s">
        <v>19</v>
      </c>
      <c r="B1822" s="295" t="s">
        <v>3246</v>
      </c>
      <c r="C1822" s="310" t="s">
        <v>3248</v>
      </c>
      <c r="D1822" s="275"/>
      <c r="E1822" s="295"/>
      <c r="F1822" s="376" t="str">
        <f>IF(E1822="","",VLOOKUP(E1822,'2 Pdc unico solo segmento A'!F$3:H$723,3,FALSE))</f>
        <v/>
      </c>
      <c r="G1822" s="368"/>
      <c r="H1822" s="411"/>
      <c r="I1822" s="368"/>
      <c r="J1822" s="275"/>
      <c r="K1822" s="248"/>
    </row>
    <row r="1823" spans="1:11" ht="25" customHeight="1" x14ac:dyDescent="0.35">
      <c r="A1823" s="377" t="s">
        <v>22</v>
      </c>
      <c r="B1823" s="296" t="s">
        <v>3246</v>
      </c>
      <c r="C1823" s="378" t="s">
        <v>3249</v>
      </c>
      <c r="D1823" s="275"/>
      <c r="E1823" s="296" t="s">
        <v>2007</v>
      </c>
      <c r="F1823" s="312" t="str">
        <f>IF(E1823="","",VLOOKUP(E1823,'2 Pdc unico solo segmento A'!F$3:H$723,3,FALSE))</f>
        <v>Sopravvenienze passive e insussistenze dell'attivo</v>
      </c>
      <c r="G1823" s="368"/>
      <c r="H1823" s="412"/>
      <c r="I1823" s="368"/>
      <c r="J1823" s="275"/>
      <c r="K1823" s="248"/>
    </row>
    <row r="1824" spans="1:11" ht="25" customHeight="1" x14ac:dyDescent="0.35">
      <c r="A1824" s="372" t="s">
        <v>13</v>
      </c>
      <c r="B1824" s="370" t="s">
        <v>3250</v>
      </c>
      <c r="C1824" s="371" t="s">
        <v>3251</v>
      </c>
      <c r="D1824" s="275"/>
      <c r="E1824" s="370"/>
      <c r="F1824" s="372" t="str">
        <f>IF(E1824="","",VLOOKUP(E1824,'2 Pdc unico solo segmento A'!F$3:H$723,3,FALSE))</f>
        <v/>
      </c>
      <c r="G1824" s="368"/>
      <c r="H1824" s="409"/>
      <c r="I1824" s="368"/>
      <c r="J1824" s="275"/>
      <c r="K1824" s="248"/>
    </row>
    <row r="1825" spans="1:11" ht="25" customHeight="1" x14ac:dyDescent="0.35">
      <c r="A1825" s="373" t="s">
        <v>16</v>
      </c>
      <c r="B1825" s="294" t="s">
        <v>3250</v>
      </c>
      <c r="C1825" s="309" t="s">
        <v>3252</v>
      </c>
      <c r="D1825" s="275"/>
      <c r="E1825" s="294"/>
      <c r="F1825" s="374" t="str">
        <f>IF(E1825="","",VLOOKUP(E1825,'2 Pdc unico solo segmento A'!F$3:H$723,3,FALSE))</f>
        <v/>
      </c>
      <c r="G1825" s="368"/>
      <c r="H1825" s="410"/>
      <c r="I1825" s="368"/>
      <c r="J1825" s="275"/>
      <c r="K1825" s="248"/>
    </row>
    <row r="1826" spans="1:11" ht="25" customHeight="1" x14ac:dyDescent="0.35">
      <c r="A1826" s="375" t="s">
        <v>19</v>
      </c>
      <c r="B1826" s="295" t="s">
        <v>3250</v>
      </c>
      <c r="C1826" s="310" t="s">
        <v>3253</v>
      </c>
      <c r="D1826" s="275"/>
      <c r="E1826" s="295"/>
      <c r="F1826" s="376" t="str">
        <f>IF(E1826="","",VLOOKUP(E1826,'2 Pdc unico solo segmento A'!F$3:H$723,3,FALSE))</f>
        <v/>
      </c>
      <c r="G1826" s="368"/>
      <c r="H1826" s="411"/>
      <c r="I1826" s="368"/>
      <c r="J1826" s="275"/>
      <c r="K1826" s="248"/>
    </row>
    <row r="1827" spans="1:11" ht="25" customHeight="1" x14ac:dyDescent="0.35">
      <c r="A1827" s="377" t="s">
        <v>22</v>
      </c>
      <c r="B1827" s="296" t="s">
        <v>3250</v>
      </c>
      <c r="C1827" s="378" t="s">
        <v>3254</v>
      </c>
      <c r="D1827" s="275"/>
      <c r="E1827" s="296" t="s">
        <v>2007</v>
      </c>
      <c r="F1827" s="312" t="str">
        <f>IF(E1827="","",VLOOKUP(E1827,'2 Pdc unico solo segmento A'!F$3:H$723,3,FALSE))</f>
        <v>Sopravvenienze passive e insussistenze dell'attivo</v>
      </c>
      <c r="G1827" s="368"/>
      <c r="H1827" s="412"/>
      <c r="I1827" s="368"/>
      <c r="J1827" s="275"/>
      <c r="K1827" s="248"/>
    </row>
    <row r="1828" spans="1:11" ht="25" customHeight="1" x14ac:dyDescent="0.35">
      <c r="A1828" s="372" t="s">
        <v>13</v>
      </c>
      <c r="B1828" s="370" t="s">
        <v>3255</v>
      </c>
      <c r="C1828" s="371" t="s">
        <v>3256</v>
      </c>
      <c r="D1828" s="275"/>
      <c r="E1828" s="370"/>
      <c r="F1828" s="372" t="str">
        <f>IF(E1828="","",VLOOKUP(E1828,'2 Pdc unico solo segmento A'!F$3:H$723,3,FALSE))</f>
        <v/>
      </c>
      <c r="G1828" s="368"/>
      <c r="H1828" s="409"/>
      <c r="I1828" s="368"/>
      <c r="J1828" s="275"/>
      <c r="K1828" s="248"/>
    </row>
    <row r="1829" spans="1:11" ht="25" customHeight="1" x14ac:dyDescent="0.35">
      <c r="A1829" s="373" t="s">
        <v>16</v>
      </c>
      <c r="B1829" s="294" t="s">
        <v>3257</v>
      </c>
      <c r="C1829" s="309" t="s">
        <v>3258</v>
      </c>
      <c r="D1829" s="275"/>
      <c r="E1829" s="294"/>
      <c r="F1829" s="374" t="str">
        <f>IF(E1829="","",VLOOKUP(E1829,'2 Pdc unico solo segmento A'!F$3:H$723,3,FALSE))</f>
        <v/>
      </c>
      <c r="G1829" s="368"/>
      <c r="H1829" s="410"/>
      <c r="I1829" s="368"/>
      <c r="J1829" s="275"/>
      <c r="K1829" s="248"/>
    </row>
    <row r="1830" spans="1:11" ht="25" customHeight="1" x14ac:dyDescent="0.35">
      <c r="A1830" s="375" t="s">
        <v>19</v>
      </c>
      <c r="B1830" s="295" t="s">
        <v>3259</v>
      </c>
      <c r="C1830" s="310" t="s">
        <v>3260</v>
      </c>
      <c r="D1830" s="275"/>
      <c r="E1830" s="295"/>
      <c r="F1830" s="376" t="str">
        <f>IF(E1830="","",VLOOKUP(E1830,'2 Pdc unico solo segmento A'!F$3:H$723,3,FALSE))</f>
        <v/>
      </c>
      <c r="G1830" s="368"/>
      <c r="H1830" s="411"/>
      <c r="I1830" s="368"/>
      <c r="J1830" s="275"/>
      <c r="K1830" s="248"/>
    </row>
    <row r="1831" spans="1:11" ht="25" customHeight="1" x14ac:dyDescent="0.35">
      <c r="A1831" s="377" t="s">
        <v>22</v>
      </c>
      <c r="B1831" s="296" t="s">
        <v>3261</v>
      </c>
      <c r="C1831" s="378" t="s">
        <v>3262</v>
      </c>
      <c r="D1831" s="275"/>
      <c r="E1831" s="296" t="s">
        <v>2007</v>
      </c>
      <c r="F1831" s="312" t="str">
        <f>IF(E1831="","",VLOOKUP(E1831,'2 Pdc unico solo segmento A'!F$3:H$723,3,FALSE))</f>
        <v>Sopravvenienze passive e insussistenze dell'attivo</v>
      </c>
      <c r="G1831" s="368"/>
      <c r="H1831" s="412"/>
      <c r="I1831" s="368"/>
      <c r="J1831" s="275"/>
      <c r="K1831" s="248"/>
    </row>
    <row r="1832" spans="1:11" ht="25" customHeight="1" x14ac:dyDescent="0.35">
      <c r="A1832" s="377" t="s">
        <v>22</v>
      </c>
      <c r="B1832" s="296" t="s">
        <v>3263</v>
      </c>
      <c r="C1832" s="378" t="s">
        <v>3264</v>
      </c>
      <c r="D1832" s="275"/>
      <c r="E1832" s="296" t="s">
        <v>2007</v>
      </c>
      <c r="F1832" s="312" t="str">
        <f>IF(E1832="","",VLOOKUP(E1832,'2 Pdc unico solo segmento A'!F$3:H$723,3,FALSE))</f>
        <v>Sopravvenienze passive e insussistenze dell'attivo</v>
      </c>
      <c r="G1832" s="368"/>
      <c r="H1832" s="412"/>
      <c r="I1832" s="368"/>
      <c r="J1832" s="275"/>
      <c r="K1832" s="248"/>
    </row>
    <row r="1833" spans="1:11" ht="25" customHeight="1" x14ac:dyDescent="0.35">
      <c r="A1833" s="377" t="s">
        <v>22</v>
      </c>
      <c r="B1833" s="296" t="s">
        <v>3265</v>
      </c>
      <c r="C1833" s="378" t="s">
        <v>3266</v>
      </c>
      <c r="D1833" s="275"/>
      <c r="E1833" s="296" t="s">
        <v>2007</v>
      </c>
      <c r="F1833" s="312" t="str">
        <f>IF(E1833="","",VLOOKUP(E1833,'2 Pdc unico solo segmento A'!F$3:H$723,3,FALSE))</f>
        <v>Sopravvenienze passive e insussistenze dell'attivo</v>
      </c>
      <c r="G1833" s="368"/>
      <c r="H1833" s="412"/>
      <c r="I1833" s="368"/>
      <c r="J1833" s="275"/>
      <c r="K1833" s="248"/>
    </row>
    <row r="1834" spans="1:11" ht="25" customHeight="1" x14ac:dyDescent="0.35">
      <c r="A1834" s="377" t="s">
        <v>22</v>
      </c>
      <c r="B1834" s="296" t="s">
        <v>3267</v>
      </c>
      <c r="C1834" s="378" t="s">
        <v>3268</v>
      </c>
      <c r="D1834" s="275"/>
      <c r="E1834" s="296" t="s">
        <v>2007</v>
      </c>
      <c r="F1834" s="312" t="str">
        <f>IF(E1834="","",VLOOKUP(E1834,'2 Pdc unico solo segmento A'!F$3:H$723,3,FALSE))</f>
        <v>Sopravvenienze passive e insussistenze dell'attivo</v>
      </c>
      <c r="G1834" s="368"/>
      <c r="H1834" s="412"/>
      <c r="I1834" s="368"/>
      <c r="J1834" s="275"/>
      <c r="K1834" s="248"/>
    </row>
    <row r="1835" spans="1:11" ht="25" customHeight="1" x14ac:dyDescent="0.35">
      <c r="A1835" s="377" t="s">
        <v>22</v>
      </c>
      <c r="B1835" s="296" t="s">
        <v>3269</v>
      </c>
      <c r="C1835" s="378" t="s">
        <v>3270</v>
      </c>
      <c r="D1835" s="275"/>
      <c r="E1835" s="296" t="s">
        <v>2007</v>
      </c>
      <c r="F1835" s="312" t="str">
        <f>IF(E1835="","",VLOOKUP(E1835,'2 Pdc unico solo segmento A'!F$3:H$723,3,FALSE))</f>
        <v>Sopravvenienze passive e insussistenze dell'attivo</v>
      </c>
      <c r="G1835" s="368"/>
      <c r="H1835" s="412"/>
      <c r="I1835" s="368"/>
      <c r="J1835" s="275"/>
      <c r="K1835" s="248"/>
    </row>
    <row r="1836" spans="1:11" ht="25" customHeight="1" x14ac:dyDescent="0.35">
      <c r="A1836" s="377" t="s">
        <v>22</v>
      </c>
      <c r="B1836" s="296" t="s">
        <v>3271</v>
      </c>
      <c r="C1836" s="378" t="s">
        <v>3272</v>
      </c>
      <c r="D1836" s="275"/>
      <c r="E1836" s="296" t="s">
        <v>2007</v>
      </c>
      <c r="F1836" s="312" t="str">
        <f>IF(E1836="","",VLOOKUP(E1836,'2 Pdc unico solo segmento A'!F$3:H$723,3,FALSE))</f>
        <v>Sopravvenienze passive e insussistenze dell'attivo</v>
      </c>
      <c r="G1836" s="368"/>
      <c r="H1836" s="412"/>
      <c r="I1836" s="368"/>
      <c r="J1836" s="275"/>
      <c r="K1836" s="248"/>
    </row>
    <row r="1837" spans="1:11" ht="25" customHeight="1" x14ac:dyDescent="0.35">
      <c r="A1837" s="377" t="s">
        <v>22</v>
      </c>
      <c r="B1837" s="296" t="s">
        <v>3273</v>
      </c>
      <c r="C1837" s="378" t="s">
        <v>3274</v>
      </c>
      <c r="D1837" s="275"/>
      <c r="E1837" s="296" t="s">
        <v>2007</v>
      </c>
      <c r="F1837" s="312" t="str">
        <f>IF(E1837="","",VLOOKUP(E1837,'2 Pdc unico solo segmento A'!F$3:H$723,3,FALSE))</f>
        <v>Sopravvenienze passive e insussistenze dell'attivo</v>
      </c>
      <c r="G1837" s="368"/>
      <c r="H1837" s="412"/>
      <c r="I1837" s="368"/>
      <c r="J1837" s="275"/>
      <c r="K1837" s="248"/>
    </row>
    <row r="1838" spans="1:11" ht="25" customHeight="1" x14ac:dyDescent="0.35">
      <c r="A1838" s="377" t="s">
        <v>22</v>
      </c>
      <c r="B1838" s="296" t="s">
        <v>3275</v>
      </c>
      <c r="C1838" s="378" t="s">
        <v>3276</v>
      </c>
      <c r="D1838" s="275"/>
      <c r="E1838" s="296" t="s">
        <v>2007</v>
      </c>
      <c r="F1838" s="312" t="str">
        <f>IF(E1838="","",VLOOKUP(E1838,'2 Pdc unico solo segmento A'!F$3:H$723,3,FALSE))</f>
        <v>Sopravvenienze passive e insussistenze dell'attivo</v>
      </c>
      <c r="G1838" s="368"/>
      <c r="H1838" s="412"/>
      <c r="I1838" s="368"/>
      <c r="J1838" s="275"/>
      <c r="K1838" s="248"/>
    </row>
    <row r="1839" spans="1:11" ht="25" customHeight="1" x14ac:dyDescent="0.35">
      <c r="A1839" s="377" t="s">
        <v>22</v>
      </c>
      <c r="B1839" s="296" t="s">
        <v>3277</v>
      </c>
      <c r="C1839" s="378" t="s">
        <v>3278</v>
      </c>
      <c r="D1839" s="275"/>
      <c r="E1839" s="296" t="s">
        <v>2007</v>
      </c>
      <c r="F1839" s="312" t="str">
        <f>IF(E1839="","",VLOOKUP(E1839,'2 Pdc unico solo segmento A'!F$3:H$723,3,FALSE))</f>
        <v>Sopravvenienze passive e insussistenze dell'attivo</v>
      </c>
      <c r="G1839" s="368"/>
      <c r="H1839" s="412"/>
      <c r="I1839" s="368"/>
      <c r="J1839" s="275"/>
      <c r="K1839" s="248"/>
    </row>
    <row r="1840" spans="1:11" ht="25" customHeight="1" x14ac:dyDescent="0.35">
      <c r="A1840" s="377" t="s">
        <v>22</v>
      </c>
      <c r="B1840" s="296" t="s">
        <v>3279</v>
      </c>
      <c r="C1840" s="378" t="s">
        <v>3280</v>
      </c>
      <c r="D1840" s="275"/>
      <c r="E1840" s="296" t="s">
        <v>2007</v>
      </c>
      <c r="F1840" s="312" t="str">
        <f>IF(E1840="","",VLOOKUP(E1840,'2 Pdc unico solo segmento A'!F$3:H$723,3,FALSE))</f>
        <v>Sopravvenienze passive e insussistenze dell'attivo</v>
      </c>
      <c r="G1840" s="368"/>
      <c r="H1840" s="412"/>
      <c r="I1840" s="368"/>
      <c r="J1840" s="275"/>
      <c r="K1840" s="248"/>
    </row>
    <row r="1841" spans="1:11" ht="25" customHeight="1" x14ac:dyDescent="0.35">
      <c r="A1841" s="377" t="s">
        <v>22</v>
      </c>
      <c r="B1841" s="296" t="s">
        <v>3281</v>
      </c>
      <c r="C1841" s="378" t="s">
        <v>3282</v>
      </c>
      <c r="D1841" s="275"/>
      <c r="E1841" s="296" t="s">
        <v>2007</v>
      </c>
      <c r="F1841" s="312" t="str">
        <f>IF(E1841="","",VLOOKUP(E1841,'2 Pdc unico solo segmento A'!F$3:H$723,3,FALSE))</f>
        <v>Sopravvenienze passive e insussistenze dell'attivo</v>
      </c>
      <c r="G1841" s="368"/>
      <c r="H1841" s="412"/>
      <c r="I1841" s="368"/>
      <c r="J1841" s="275"/>
      <c r="K1841" s="248"/>
    </row>
    <row r="1842" spans="1:11" ht="25" customHeight="1" x14ac:dyDescent="0.35">
      <c r="A1842" s="377" t="s">
        <v>22</v>
      </c>
      <c r="B1842" s="296" t="s">
        <v>3283</v>
      </c>
      <c r="C1842" s="378" t="s">
        <v>3284</v>
      </c>
      <c r="D1842" s="275"/>
      <c r="E1842" s="296" t="s">
        <v>2007</v>
      </c>
      <c r="F1842" s="312" t="str">
        <f>IF(E1842="","",VLOOKUP(E1842,'2 Pdc unico solo segmento A'!F$3:H$723,3,FALSE))</f>
        <v>Sopravvenienze passive e insussistenze dell'attivo</v>
      </c>
      <c r="G1842" s="368"/>
      <c r="H1842" s="412"/>
      <c r="I1842" s="368"/>
      <c r="J1842" s="275"/>
      <c r="K1842" s="248"/>
    </row>
    <row r="1843" spans="1:11" ht="25" customHeight="1" x14ac:dyDescent="0.35">
      <c r="A1843" s="377" t="s">
        <v>22</v>
      </c>
      <c r="B1843" s="296" t="s">
        <v>3285</v>
      </c>
      <c r="C1843" s="378" t="s">
        <v>3286</v>
      </c>
      <c r="D1843" s="275"/>
      <c r="E1843" s="296" t="s">
        <v>2007</v>
      </c>
      <c r="F1843" s="312" t="str">
        <f>IF(E1843="","",VLOOKUP(E1843,'2 Pdc unico solo segmento A'!F$3:H$723,3,FALSE))</f>
        <v>Sopravvenienze passive e insussistenze dell'attivo</v>
      </c>
      <c r="G1843" s="368"/>
      <c r="H1843" s="412"/>
      <c r="I1843" s="368"/>
      <c r="J1843" s="275"/>
      <c r="K1843" s="248"/>
    </row>
    <row r="1844" spans="1:11" ht="25" customHeight="1" x14ac:dyDescent="0.35">
      <c r="A1844" s="375" t="s">
        <v>19</v>
      </c>
      <c r="B1844" s="295" t="s">
        <v>3287</v>
      </c>
      <c r="C1844" s="310" t="s">
        <v>3288</v>
      </c>
      <c r="D1844" s="275"/>
      <c r="E1844" s="295"/>
      <c r="F1844" s="376" t="str">
        <f>IF(E1844="","",VLOOKUP(E1844,'2 Pdc unico solo segmento A'!F$3:H$723,3,FALSE))</f>
        <v/>
      </c>
      <c r="G1844" s="368"/>
      <c r="H1844" s="411"/>
      <c r="I1844" s="368"/>
      <c r="J1844" s="275"/>
      <c r="K1844" s="248"/>
    </row>
    <row r="1845" spans="1:11" ht="25" customHeight="1" x14ac:dyDescent="0.35">
      <c r="A1845" s="377" t="s">
        <v>22</v>
      </c>
      <c r="B1845" s="296" t="s">
        <v>3289</v>
      </c>
      <c r="C1845" s="378" t="s">
        <v>3290</v>
      </c>
      <c r="D1845" s="275"/>
      <c r="E1845" s="296" t="s">
        <v>2007</v>
      </c>
      <c r="F1845" s="312" t="str">
        <f>IF(E1845="","",VLOOKUP(E1845,'2 Pdc unico solo segmento A'!F$3:H$723,3,FALSE))</f>
        <v>Sopravvenienze passive e insussistenze dell'attivo</v>
      </c>
      <c r="G1845" s="368"/>
      <c r="H1845" s="412"/>
      <c r="I1845" s="368"/>
      <c r="J1845" s="275"/>
      <c r="K1845" s="248"/>
    </row>
    <row r="1846" spans="1:11" ht="25" customHeight="1" x14ac:dyDescent="0.35">
      <c r="A1846" s="377" t="s">
        <v>22</v>
      </c>
      <c r="B1846" s="296" t="s">
        <v>3291</v>
      </c>
      <c r="C1846" s="378" t="s">
        <v>3292</v>
      </c>
      <c r="D1846" s="275"/>
      <c r="E1846" s="296" t="s">
        <v>2007</v>
      </c>
      <c r="F1846" s="312" t="str">
        <f>IF(E1846="","",VLOOKUP(E1846,'2 Pdc unico solo segmento A'!F$3:H$723,3,FALSE))</f>
        <v>Sopravvenienze passive e insussistenze dell'attivo</v>
      </c>
      <c r="G1846" s="368"/>
      <c r="H1846" s="412"/>
      <c r="I1846" s="368"/>
      <c r="J1846" s="275"/>
      <c r="K1846" s="248"/>
    </row>
    <row r="1847" spans="1:11" ht="25" customHeight="1" x14ac:dyDescent="0.35">
      <c r="A1847" s="377" t="s">
        <v>22</v>
      </c>
      <c r="B1847" s="296" t="s">
        <v>3293</v>
      </c>
      <c r="C1847" s="378" t="s">
        <v>3294</v>
      </c>
      <c r="D1847" s="275"/>
      <c r="E1847" s="296" t="s">
        <v>2007</v>
      </c>
      <c r="F1847" s="312" t="str">
        <f>IF(E1847="","",VLOOKUP(E1847,'2 Pdc unico solo segmento A'!F$3:H$723,3,FALSE))</f>
        <v>Sopravvenienze passive e insussistenze dell'attivo</v>
      </c>
      <c r="G1847" s="368"/>
      <c r="H1847" s="412"/>
      <c r="I1847" s="368"/>
      <c r="J1847" s="275"/>
      <c r="K1847" s="248"/>
    </row>
    <row r="1848" spans="1:11" ht="25" customHeight="1" x14ac:dyDescent="0.35">
      <c r="A1848" s="377" t="s">
        <v>22</v>
      </c>
      <c r="B1848" s="296" t="s">
        <v>3295</v>
      </c>
      <c r="C1848" s="378" t="s">
        <v>3296</v>
      </c>
      <c r="D1848" s="275"/>
      <c r="E1848" s="296" t="s">
        <v>2007</v>
      </c>
      <c r="F1848" s="312" t="str">
        <f>IF(E1848="","",VLOOKUP(E1848,'2 Pdc unico solo segmento A'!F$3:H$723,3,FALSE))</f>
        <v>Sopravvenienze passive e insussistenze dell'attivo</v>
      </c>
      <c r="G1848" s="368"/>
      <c r="H1848" s="412"/>
      <c r="I1848" s="368"/>
      <c r="J1848" s="275"/>
      <c r="K1848" s="248"/>
    </row>
    <row r="1849" spans="1:11" ht="25" customHeight="1" x14ac:dyDescent="0.35">
      <c r="A1849" s="377" t="s">
        <v>22</v>
      </c>
      <c r="B1849" s="296" t="s">
        <v>3297</v>
      </c>
      <c r="C1849" s="378" t="s">
        <v>3298</v>
      </c>
      <c r="D1849" s="275"/>
      <c r="E1849" s="296" t="s">
        <v>2007</v>
      </c>
      <c r="F1849" s="312" t="str">
        <f>IF(E1849="","",VLOOKUP(E1849,'2 Pdc unico solo segmento A'!F$3:H$723,3,FALSE))</f>
        <v>Sopravvenienze passive e insussistenze dell'attivo</v>
      </c>
      <c r="G1849" s="368"/>
      <c r="H1849" s="412"/>
      <c r="I1849" s="368"/>
      <c r="J1849" s="275"/>
      <c r="K1849" s="248"/>
    </row>
    <row r="1850" spans="1:11" ht="25" customHeight="1" x14ac:dyDescent="0.35">
      <c r="A1850" s="377" t="s">
        <v>22</v>
      </c>
      <c r="B1850" s="296" t="s">
        <v>3299</v>
      </c>
      <c r="C1850" s="378" t="s">
        <v>3300</v>
      </c>
      <c r="D1850" s="275"/>
      <c r="E1850" s="296" t="s">
        <v>2007</v>
      </c>
      <c r="F1850" s="312" t="str">
        <f>IF(E1850="","",VLOOKUP(E1850,'2 Pdc unico solo segmento A'!F$3:H$723,3,FALSE))</f>
        <v>Sopravvenienze passive e insussistenze dell'attivo</v>
      </c>
      <c r="G1850" s="368"/>
      <c r="H1850" s="412"/>
      <c r="I1850" s="368"/>
      <c r="J1850" s="275"/>
      <c r="K1850" s="248"/>
    </row>
    <row r="1851" spans="1:11" ht="25" customHeight="1" x14ac:dyDescent="0.35">
      <c r="A1851" s="377" t="s">
        <v>22</v>
      </c>
      <c r="B1851" s="296" t="s">
        <v>3301</v>
      </c>
      <c r="C1851" s="378" t="s">
        <v>3302</v>
      </c>
      <c r="D1851" s="275"/>
      <c r="E1851" s="296" t="s">
        <v>2007</v>
      </c>
      <c r="F1851" s="312" t="str">
        <f>IF(E1851="","",VLOOKUP(E1851,'2 Pdc unico solo segmento A'!F$3:H$723,3,FALSE))</f>
        <v>Sopravvenienze passive e insussistenze dell'attivo</v>
      </c>
      <c r="G1851" s="368"/>
      <c r="H1851" s="412"/>
      <c r="I1851" s="368"/>
      <c r="J1851" s="275"/>
      <c r="K1851" s="248"/>
    </row>
    <row r="1852" spans="1:11" ht="25" customHeight="1" x14ac:dyDescent="0.35">
      <c r="A1852" s="377" t="s">
        <v>22</v>
      </c>
      <c r="B1852" s="296" t="s">
        <v>3303</v>
      </c>
      <c r="C1852" s="378" t="s">
        <v>3304</v>
      </c>
      <c r="D1852" s="275"/>
      <c r="E1852" s="296" t="s">
        <v>2007</v>
      </c>
      <c r="F1852" s="312" t="str">
        <f>IF(E1852="","",VLOOKUP(E1852,'2 Pdc unico solo segmento A'!F$3:H$723,3,FALSE))</f>
        <v>Sopravvenienze passive e insussistenze dell'attivo</v>
      </c>
      <c r="G1852" s="368"/>
      <c r="H1852" s="412"/>
      <c r="I1852" s="368"/>
      <c r="J1852" s="275"/>
      <c r="K1852" s="248"/>
    </row>
    <row r="1853" spans="1:11" ht="25" customHeight="1" x14ac:dyDescent="0.35">
      <c r="A1853" s="377" t="s">
        <v>22</v>
      </c>
      <c r="B1853" s="296" t="s">
        <v>3305</v>
      </c>
      <c r="C1853" s="378" t="s">
        <v>3306</v>
      </c>
      <c r="D1853" s="275"/>
      <c r="E1853" s="296" t="s">
        <v>2007</v>
      </c>
      <c r="F1853" s="312" t="str">
        <f>IF(E1853="","",VLOOKUP(E1853,'2 Pdc unico solo segmento A'!F$3:H$723,3,FALSE))</f>
        <v>Sopravvenienze passive e insussistenze dell'attivo</v>
      </c>
      <c r="G1853" s="368"/>
      <c r="H1853" s="412"/>
      <c r="I1853" s="368"/>
      <c r="J1853" s="275"/>
      <c r="K1853" s="248"/>
    </row>
    <row r="1854" spans="1:11" ht="25" customHeight="1" x14ac:dyDescent="0.35">
      <c r="A1854" s="377" t="s">
        <v>22</v>
      </c>
      <c r="B1854" s="296" t="s">
        <v>3307</v>
      </c>
      <c r="C1854" s="378" t="s">
        <v>3308</v>
      </c>
      <c r="D1854" s="275"/>
      <c r="E1854" s="296" t="s">
        <v>2007</v>
      </c>
      <c r="F1854" s="312" t="str">
        <f>IF(E1854="","",VLOOKUP(E1854,'2 Pdc unico solo segmento A'!F$3:H$723,3,FALSE))</f>
        <v>Sopravvenienze passive e insussistenze dell'attivo</v>
      </c>
      <c r="G1854" s="368"/>
      <c r="H1854" s="412"/>
      <c r="I1854" s="368"/>
      <c r="J1854" s="275"/>
      <c r="K1854" s="248"/>
    </row>
    <row r="1855" spans="1:11" ht="25" customHeight="1" x14ac:dyDescent="0.35">
      <c r="A1855" s="377" t="s">
        <v>22</v>
      </c>
      <c r="B1855" s="296" t="s">
        <v>3309</v>
      </c>
      <c r="C1855" s="378" t="s">
        <v>3310</v>
      </c>
      <c r="D1855" s="275"/>
      <c r="E1855" s="296" t="s">
        <v>2007</v>
      </c>
      <c r="F1855" s="312" t="str">
        <f>IF(E1855="","",VLOOKUP(E1855,'2 Pdc unico solo segmento A'!F$3:H$723,3,FALSE))</f>
        <v>Sopravvenienze passive e insussistenze dell'attivo</v>
      </c>
      <c r="G1855" s="368"/>
      <c r="H1855" s="412"/>
      <c r="I1855" s="368"/>
      <c r="J1855" s="275"/>
      <c r="K1855" s="248"/>
    </row>
    <row r="1856" spans="1:11" ht="25" customHeight="1" x14ac:dyDescent="0.35">
      <c r="A1856" s="377" t="s">
        <v>22</v>
      </c>
      <c r="B1856" s="296" t="s">
        <v>3311</v>
      </c>
      <c r="C1856" s="378" t="s">
        <v>3312</v>
      </c>
      <c r="D1856" s="275"/>
      <c r="E1856" s="296" t="s">
        <v>2007</v>
      </c>
      <c r="F1856" s="312" t="str">
        <f>IF(E1856="","",VLOOKUP(E1856,'2 Pdc unico solo segmento A'!F$3:H$723,3,FALSE))</f>
        <v>Sopravvenienze passive e insussistenze dell'attivo</v>
      </c>
      <c r="G1856" s="368"/>
      <c r="H1856" s="412"/>
      <c r="I1856" s="368"/>
      <c r="J1856" s="275"/>
      <c r="K1856" s="248"/>
    </row>
    <row r="1857" spans="1:11" ht="25" customHeight="1" x14ac:dyDescent="0.35">
      <c r="A1857" s="377" t="s">
        <v>22</v>
      </c>
      <c r="B1857" s="296" t="s">
        <v>3313</v>
      </c>
      <c r="C1857" s="378" t="s">
        <v>3314</v>
      </c>
      <c r="D1857" s="275"/>
      <c r="E1857" s="296" t="s">
        <v>2007</v>
      </c>
      <c r="F1857" s="312" t="str">
        <f>IF(E1857="","",VLOOKUP(E1857,'2 Pdc unico solo segmento A'!F$3:H$723,3,FALSE))</f>
        <v>Sopravvenienze passive e insussistenze dell'attivo</v>
      </c>
      <c r="G1857" s="368"/>
      <c r="H1857" s="412"/>
      <c r="I1857" s="368"/>
      <c r="J1857" s="275"/>
      <c r="K1857" s="248"/>
    </row>
    <row r="1858" spans="1:11" ht="25" customHeight="1" x14ac:dyDescent="0.35">
      <c r="A1858" s="377" t="s">
        <v>22</v>
      </c>
      <c r="B1858" s="296" t="s">
        <v>3315</v>
      </c>
      <c r="C1858" s="378" t="s">
        <v>3316</v>
      </c>
      <c r="D1858" s="275"/>
      <c r="E1858" s="296" t="s">
        <v>2007</v>
      </c>
      <c r="F1858" s="312" t="str">
        <f>IF(E1858="","",VLOOKUP(E1858,'2 Pdc unico solo segmento A'!F$3:H$723,3,FALSE))</f>
        <v>Sopravvenienze passive e insussistenze dell'attivo</v>
      </c>
      <c r="G1858" s="368"/>
      <c r="H1858" s="412"/>
      <c r="I1858" s="368"/>
      <c r="J1858" s="275"/>
      <c r="K1858" s="248"/>
    </row>
    <row r="1859" spans="1:11" ht="25" customHeight="1" x14ac:dyDescent="0.35">
      <c r="A1859" s="377" t="s">
        <v>22</v>
      </c>
      <c r="B1859" s="296" t="s">
        <v>3317</v>
      </c>
      <c r="C1859" s="378" t="s">
        <v>3318</v>
      </c>
      <c r="D1859" s="275"/>
      <c r="E1859" s="296" t="s">
        <v>2007</v>
      </c>
      <c r="F1859" s="312" t="str">
        <f>IF(E1859="","",VLOOKUP(E1859,'2 Pdc unico solo segmento A'!F$3:H$723,3,FALSE))</f>
        <v>Sopravvenienze passive e insussistenze dell'attivo</v>
      </c>
      <c r="G1859" s="368"/>
      <c r="H1859" s="412"/>
      <c r="I1859" s="368"/>
      <c r="J1859" s="275"/>
      <c r="K1859" s="248"/>
    </row>
    <row r="1860" spans="1:11" ht="25" customHeight="1" x14ac:dyDescent="0.35">
      <c r="A1860" s="377" t="s">
        <v>22</v>
      </c>
      <c r="B1860" s="296" t="s">
        <v>3319</v>
      </c>
      <c r="C1860" s="378" t="s">
        <v>3320</v>
      </c>
      <c r="D1860" s="275"/>
      <c r="E1860" s="296" t="s">
        <v>2007</v>
      </c>
      <c r="F1860" s="312" t="str">
        <f>IF(E1860="","",VLOOKUP(E1860,'2 Pdc unico solo segmento A'!F$3:H$723,3,FALSE))</f>
        <v>Sopravvenienze passive e insussistenze dell'attivo</v>
      </c>
      <c r="G1860" s="368"/>
      <c r="H1860" s="412"/>
      <c r="I1860" s="368"/>
      <c r="J1860" s="275"/>
      <c r="K1860" s="248"/>
    </row>
    <row r="1861" spans="1:11" ht="25" customHeight="1" x14ac:dyDescent="0.35">
      <c r="A1861" s="377" t="s">
        <v>22</v>
      </c>
      <c r="B1861" s="296" t="s">
        <v>3321</v>
      </c>
      <c r="C1861" s="378" t="s">
        <v>3322</v>
      </c>
      <c r="D1861" s="275"/>
      <c r="E1861" s="296" t="s">
        <v>2007</v>
      </c>
      <c r="F1861" s="312" t="str">
        <f>IF(E1861="","",VLOOKUP(E1861,'2 Pdc unico solo segmento A'!F$3:H$723,3,FALSE))</f>
        <v>Sopravvenienze passive e insussistenze dell'attivo</v>
      </c>
      <c r="G1861" s="368"/>
      <c r="H1861" s="412"/>
      <c r="I1861" s="368"/>
      <c r="J1861" s="275"/>
      <c r="K1861" s="248"/>
    </row>
    <row r="1862" spans="1:11" ht="25" customHeight="1" x14ac:dyDescent="0.35">
      <c r="A1862" s="377" t="s">
        <v>22</v>
      </c>
      <c r="B1862" s="296" t="s">
        <v>3323</v>
      </c>
      <c r="C1862" s="378" t="s">
        <v>3324</v>
      </c>
      <c r="D1862" s="275"/>
      <c r="E1862" s="296" t="s">
        <v>2007</v>
      </c>
      <c r="F1862" s="312" t="str">
        <f>IF(E1862="","",VLOOKUP(E1862,'2 Pdc unico solo segmento A'!F$3:H$723,3,FALSE))</f>
        <v>Sopravvenienze passive e insussistenze dell'attivo</v>
      </c>
      <c r="G1862" s="368"/>
      <c r="H1862" s="412"/>
      <c r="I1862" s="368"/>
      <c r="J1862" s="275"/>
      <c r="K1862" s="248"/>
    </row>
    <row r="1863" spans="1:11" ht="25" customHeight="1" x14ac:dyDescent="0.35">
      <c r="A1863" s="377" t="s">
        <v>22</v>
      </c>
      <c r="B1863" s="296" t="s">
        <v>3325</v>
      </c>
      <c r="C1863" s="378" t="s">
        <v>3326</v>
      </c>
      <c r="D1863" s="275"/>
      <c r="E1863" s="296" t="s">
        <v>2007</v>
      </c>
      <c r="F1863" s="312" t="str">
        <f>IF(E1863="","",VLOOKUP(E1863,'2 Pdc unico solo segmento A'!F$3:H$723,3,FALSE))</f>
        <v>Sopravvenienze passive e insussistenze dell'attivo</v>
      </c>
      <c r="G1863" s="368"/>
      <c r="H1863" s="412"/>
      <c r="I1863" s="368"/>
      <c r="J1863" s="275"/>
      <c r="K1863" s="248"/>
    </row>
    <row r="1864" spans="1:11" ht="25" customHeight="1" x14ac:dyDescent="0.35">
      <c r="A1864" s="377" t="s">
        <v>22</v>
      </c>
      <c r="B1864" s="296" t="s">
        <v>3327</v>
      </c>
      <c r="C1864" s="378" t="s">
        <v>3328</v>
      </c>
      <c r="D1864" s="275"/>
      <c r="E1864" s="296" t="s">
        <v>2007</v>
      </c>
      <c r="F1864" s="312" t="str">
        <f>IF(E1864="","",VLOOKUP(E1864,'2 Pdc unico solo segmento A'!F$3:H$723,3,FALSE))</f>
        <v>Sopravvenienze passive e insussistenze dell'attivo</v>
      </c>
      <c r="G1864" s="368"/>
      <c r="H1864" s="412"/>
      <c r="I1864" s="368"/>
      <c r="J1864" s="275"/>
      <c r="K1864" s="248"/>
    </row>
    <row r="1865" spans="1:11" ht="25" customHeight="1" x14ac:dyDescent="0.35">
      <c r="A1865" s="375" t="s">
        <v>19</v>
      </c>
      <c r="B1865" s="295" t="s">
        <v>3329</v>
      </c>
      <c r="C1865" s="310" t="s">
        <v>3330</v>
      </c>
      <c r="D1865" s="275"/>
      <c r="E1865" s="295"/>
      <c r="F1865" s="376" t="str">
        <f>IF(E1865="","",VLOOKUP(E1865,'2 Pdc unico solo segmento A'!F$3:H$723,3,FALSE))</f>
        <v/>
      </c>
      <c r="G1865" s="368"/>
      <c r="H1865" s="411"/>
      <c r="I1865" s="368"/>
      <c r="J1865" s="275"/>
      <c r="K1865" s="248"/>
    </row>
    <row r="1866" spans="1:11" ht="25" customHeight="1" x14ac:dyDescent="0.35">
      <c r="A1866" s="377" t="s">
        <v>22</v>
      </c>
      <c r="B1866" s="296" t="s">
        <v>3331</v>
      </c>
      <c r="C1866" s="378" t="s">
        <v>3332</v>
      </c>
      <c r="D1866" s="275"/>
      <c r="E1866" s="296" t="s">
        <v>2007</v>
      </c>
      <c r="F1866" s="312" t="str">
        <f>IF(E1866="","",VLOOKUP(E1866,'2 Pdc unico solo segmento A'!F$3:H$723,3,FALSE))</f>
        <v>Sopravvenienze passive e insussistenze dell'attivo</v>
      </c>
      <c r="G1866" s="368"/>
      <c r="H1866" s="412"/>
      <c r="I1866" s="368"/>
      <c r="J1866" s="275"/>
      <c r="K1866" s="248"/>
    </row>
    <row r="1867" spans="1:11" ht="25" customHeight="1" x14ac:dyDescent="0.35">
      <c r="A1867" s="377" t="s">
        <v>22</v>
      </c>
      <c r="B1867" s="296" t="s">
        <v>3333</v>
      </c>
      <c r="C1867" s="378" t="s">
        <v>3334</v>
      </c>
      <c r="D1867" s="275"/>
      <c r="E1867" s="296" t="s">
        <v>2007</v>
      </c>
      <c r="F1867" s="312" t="str">
        <f>IF(E1867="","",VLOOKUP(E1867,'2 Pdc unico solo segmento A'!F$3:H$723,3,FALSE))</f>
        <v>Sopravvenienze passive e insussistenze dell'attivo</v>
      </c>
      <c r="G1867" s="368"/>
      <c r="H1867" s="412"/>
      <c r="I1867" s="368"/>
      <c r="J1867" s="275"/>
      <c r="K1867" s="248"/>
    </row>
    <row r="1868" spans="1:11" ht="25" customHeight="1" x14ac:dyDescent="0.35">
      <c r="A1868" s="377" t="s">
        <v>22</v>
      </c>
      <c r="B1868" s="296" t="s">
        <v>3335</v>
      </c>
      <c r="C1868" s="378" t="s">
        <v>3336</v>
      </c>
      <c r="D1868" s="275"/>
      <c r="E1868" s="296" t="s">
        <v>2007</v>
      </c>
      <c r="F1868" s="312" t="str">
        <f>IF(E1868="","",VLOOKUP(E1868,'2 Pdc unico solo segmento A'!F$3:H$723,3,FALSE))</f>
        <v>Sopravvenienze passive e insussistenze dell'attivo</v>
      </c>
      <c r="G1868" s="368"/>
      <c r="H1868" s="412"/>
      <c r="I1868" s="368"/>
      <c r="J1868" s="275"/>
      <c r="K1868" s="248"/>
    </row>
    <row r="1869" spans="1:11" ht="25" customHeight="1" x14ac:dyDescent="0.35">
      <c r="A1869" s="375" t="s">
        <v>19</v>
      </c>
      <c r="B1869" s="295" t="s">
        <v>3337</v>
      </c>
      <c r="C1869" s="310" t="s">
        <v>3338</v>
      </c>
      <c r="D1869" s="275"/>
      <c r="E1869" s="295"/>
      <c r="F1869" s="376" t="str">
        <f>IF(E1869="","",VLOOKUP(E1869,'2 Pdc unico solo segmento A'!F$3:H$723,3,FALSE))</f>
        <v/>
      </c>
      <c r="G1869" s="368"/>
      <c r="H1869" s="411"/>
      <c r="I1869" s="368"/>
      <c r="J1869" s="275"/>
      <c r="K1869" s="248"/>
    </row>
    <row r="1870" spans="1:11" ht="25" customHeight="1" x14ac:dyDescent="0.35">
      <c r="A1870" s="377" t="s">
        <v>22</v>
      </c>
      <c r="B1870" s="296" t="s">
        <v>3339</v>
      </c>
      <c r="C1870" s="378" t="s">
        <v>3340</v>
      </c>
      <c r="D1870" s="275"/>
      <c r="E1870" s="296" t="s">
        <v>2007</v>
      </c>
      <c r="F1870" s="312" t="str">
        <f>IF(E1870="","",VLOOKUP(E1870,'2 Pdc unico solo segmento A'!F$3:H$723,3,FALSE))</f>
        <v>Sopravvenienze passive e insussistenze dell'attivo</v>
      </c>
      <c r="G1870" s="368"/>
      <c r="H1870" s="412"/>
      <c r="I1870" s="368"/>
      <c r="J1870" s="275"/>
      <c r="K1870" s="248"/>
    </row>
    <row r="1871" spans="1:11" ht="25" customHeight="1" x14ac:dyDescent="0.35">
      <c r="A1871" s="373" t="s">
        <v>16</v>
      </c>
      <c r="B1871" s="294" t="s">
        <v>3341</v>
      </c>
      <c r="C1871" s="309" t="s">
        <v>3342</v>
      </c>
      <c r="D1871" s="275"/>
      <c r="E1871" s="294"/>
      <c r="F1871" s="374" t="str">
        <f>IF(E1871="","",VLOOKUP(E1871,'2 Pdc unico solo segmento A'!F$3:H$723,3,FALSE))</f>
        <v/>
      </c>
      <c r="G1871" s="368"/>
      <c r="H1871" s="410"/>
      <c r="I1871" s="368"/>
      <c r="J1871" s="275"/>
      <c r="K1871" s="248"/>
    </row>
    <row r="1872" spans="1:11" ht="25" customHeight="1" x14ac:dyDescent="0.35">
      <c r="A1872" s="375" t="s">
        <v>19</v>
      </c>
      <c r="B1872" s="295" t="s">
        <v>3341</v>
      </c>
      <c r="C1872" s="310" t="s">
        <v>3343</v>
      </c>
      <c r="D1872" s="275"/>
      <c r="E1872" s="295"/>
      <c r="F1872" s="376" t="str">
        <f>IF(E1872="","",VLOOKUP(E1872,'2 Pdc unico solo segmento A'!F$3:H$723,3,FALSE))</f>
        <v/>
      </c>
      <c r="G1872" s="368"/>
      <c r="H1872" s="411"/>
      <c r="I1872" s="368"/>
      <c r="J1872" s="275"/>
      <c r="K1872" s="248"/>
    </row>
    <row r="1873" spans="1:11" ht="25" customHeight="1" x14ac:dyDescent="0.35">
      <c r="A1873" s="377" t="s">
        <v>22</v>
      </c>
      <c r="B1873" s="296" t="s">
        <v>3344</v>
      </c>
      <c r="C1873" s="378" t="s">
        <v>3345</v>
      </c>
      <c r="D1873" s="275"/>
      <c r="E1873" s="296" t="s">
        <v>2007</v>
      </c>
      <c r="F1873" s="312" t="str">
        <f>IF(E1873="","",VLOOKUP(E1873,'2 Pdc unico solo segmento A'!F$3:H$723,3,FALSE))</f>
        <v>Sopravvenienze passive e insussistenze dell'attivo</v>
      </c>
      <c r="G1873" s="368"/>
      <c r="H1873" s="412"/>
      <c r="I1873" s="368"/>
      <c r="J1873" s="275"/>
      <c r="K1873" s="248"/>
    </row>
    <row r="1874" spans="1:11" ht="25" customHeight="1" x14ac:dyDescent="0.35">
      <c r="A1874" s="373" t="s">
        <v>16</v>
      </c>
      <c r="B1874" s="294" t="s">
        <v>3346</v>
      </c>
      <c r="C1874" s="309" t="s">
        <v>3347</v>
      </c>
      <c r="D1874" s="275"/>
      <c r="E1874" s="294"/>
      <c r="F1874" s="374" t="str">
        <f>IF(E1874="","",VLOOKUP(E1874,'2 Pdc unico solo segmento A'!F$3:H$723,3,FALSE))</f>
        <v/>
      </c>
      <c r="G1874" s="368"/>
      <c r="H1874" s="410"/>
      <c r="I1874" s="368"/>
      <c r="J1874" s="275"/>
      <c r="K1874" s="248"/>
    </row>
    <row r="1875" spans="1:11" ht="25" customHeight="1" x14ac:dyDescent="0.35">
      <c r="A1875" s="375" t="s">
        <v>19</v>
      </c>
      <c r="B1875" s="295" t="s">
        <v>3348</v>
      </c>
      <c r="C1875" s="310" t="s">
        <v>3349</v>
      </c>
      <c r="D1875" s="275"/>
      <c r="E1875" s="295"/>
      <c r="F1875" s="376" t="str">
        <f>IF(E1875="","",VLOOKUP(E1875,'2 Pdc unico solo segmento A'!F$3:H$723,3,FALSE))</f>
        <v/>
      </c>
      <c r="G1875" s="368"/>
      <c r="H1875" s="411"/>
      <c r="I1875" s="368"/>
      <c r="J1875" s="275"/>
      <c r="K1875" s="248"/>
    </row>
    <row r="1876" spans="1:11" ht="25" customHeight="1" x14ac:dyDescent="0.35">
      <c r="A1876" s="377" t="s">
        <v>22</v>
      </c>
      <c r="B1876" s="296" t="s">
        <v>3350</v>
      </c>
      <c r="C1876" s="378" t="s">
        <v>3351</v>
      </c>
      <c r="D1876" s="275"/>
      <c r="E1876" s="296" t="s">
        <v>2007</v>
      </c>
      <c r="F1876" s="312" t="str">
        <f>IF(E1876="","",VLOOKUP(E1876,'2 Pdc unico solo segmento A'!F$3:H$723,3,FALSE))</f>
        <v>Sopravvenienze passive e insussistenze dell'attivo</v>
      </c>
      <c r="G1876" s="368"/>
      <c r="H1876" s="412"/>
      <c r="I1876" s="368"/>
      <c r="J1876" s="275"/>
      <c r="K1876" s="248"/>
    </row>
    <row r="1877" spans="1:11" ht="25" customHeight="1" x14ac:dyDescent="0.35">
      <c r="A1877" s="375" t="s">
        <v>19</v>
      </c>
      <c r="B1877" s="295" t="s">
        <v>3352</v>
      </c>
      <c r="C1877" s="310" t="s">
        <v>3353</v>
      </c>
      <c r="D1877" s="275"/>
      <c r="E1877" s="295"/>
      <c r="F1877" s="376" t="str">
        <f>IF(E1877="","",VLOOKUP(E1877,'2 Pdc unico solo segmento A'!F$3:H$723,3,FALSE))</f>
        <v/>
      </c>
      <c r="G1877" s="368"/>
      <c r="H1877" s="411"/>
      <c r="I1877" s="368"/>
      <c r="J1877" s="275"/>
      <c r="K1877" s="248"/>
    </row>
    <row r="1878" spans="1:11" ht="25" customHeight="1" x14ac:dyDescent="0.35">
      <c r="A1878" s="377" t="s">
        <v>22</v>
      </c>
      <c r="B1878" s="296" t="s">
        <v>3354</v>
      </c>
      <c r="C1878" s="378" t="s">
        <v>3355</v>
      </c>
      <c r="D1878" s="275"/>
      <c r="E1878" s="296" t="s">
        <v>2007</v>
      </c>
      <c r="F1878" s="312" t="str">
        <f>IF(E1878="","",VLOOKUP(E1878,'2 Pdc unico solo segmento A'!F$3:H$723,3,FALSE))</f>
        <v>Sopravvenienze passive e insussistenze dell'attivo</v>
      </c>
      <c r="G1878" s="368"/>
      <c r="H1878" s="412"/>
      <c r="I1878" s="368"/>
      <c r="J1878" s="275"/>
      <c r="K1878" s="248"/>
    </row>
    <row r="1879" spans="1:11" ht="25" customHeight="1" x14ac:dyDescent="0.35">
      <c r="A1879" s="375" t="s">
        <v>19</v>
      </c>
      <c r="B1879" s="295" t="s">
        <v>3356</v>
      </c>
      <c r="C1879" s="310" t="s">
        <v>3357</v>
      </c>
      <c r="D1879" s="275"/>
      <c r="E1879" s="295"/>
      <c r="F1879" s="376" t="str">
        <f>IF(E1879="","",VLOOKUP(E1879,'2 Pdc unico solo segmento A'!F$3:H$723,3,FALSE))</f>
        <v/>
      </c>
      <c r="G1879" s="368"/>
      <c r="H1879" s="411"/>
      <c r="I1879" s="368"/>
      <c r="J1879" s="275"/>
      <c r="K1879" s="248"/>
    </row>
    <row r="1880" spans="1:11" ht="25" customHeight="1" x14ac:dyDescent="0.35">
      <c r="A1880" s="377" t="s">
        <v>22</v>
      </c>
      <c r="B1880" s="296" t="s">
        <v>3358</v>
      </c>
      <c r="C1880" s="378" t="s">
        <v>3359</v>
      </c>
      <c r="D1880" s="275"/>
      <c r="E1880" s="296" t="s">
        <v>2007</v>
      </c>
      <c r="F1880" s="312" t="str">
        <f>IF(E1880="","",VLOOKUP(E1880,'2 Pdc unico solo segmento A'!F$3:H$723,3,FALSE))</f>
        <v>Sopravvenienze passive e insussistenze dell'attivo</v>
      </c>
      <c r="G1880" s="368"/>
      <c r="H1880" s="412"/>
      <c r="I1880" s="368"/>
      <c r="J1880" s="275"/>
      <c r="K1880" s="248"/>
    </row>
    <row r="1881" spans="1:11" ht="25" customHeight="1" x14ac:dyDescent="0.35">
      <c r="A1881" s="373" t="s">
        <v>16</v>
      </c>
      <c r="B1881" s="294" t="s">
        <v>3360</v>
      </c>
      <c r="C1881" s="309" t="s">
        <v>3361</v>
      </c>
      <c r="D1881" s="275"/>
      <c r="E1881" s="294"/>
      <c r="F1881" s="374" t="str">
        <f>IF(E1881="","",VLOOKUP(E1881,'2 Pdc unico solo segmento A'!F$3:H$723,3,FALSE))</f>
        <v/>
      </c>
      <c r="G1881" s="368"/>
      <c r="H1881" s="410"/>
      <c r="I1881" s="368"/>
      <c r="J1881" s="275"/>
      <c r="K1881" s="248"/>
    </row>
    <row r="1882" spans="1:11" ht="25" customHeight="1" x14ac:dyDescent="0.35">
      <c r="A1882" s="375" t="s">
        <v>19</v>
      </c>
      <c r="B1882" s="295" t="s">
        <v>3362</v>
      </c>
      <c r="C1882" s="310" t="s">
        <v>3363</v>
      </c>
      <c r="D1882" s="275"/>
      <c r="E1882" s="295"/>
      <c r="F1882" s="376" t="str">
        <f>IF(E1882="","",VLOOKUP(E1882,'2 Pdc unico solo segmento A'!F$3:H$723,3,FALSE))</f>
        <v/>
      </c>
      <c r="G1882" s="368"/>
      <c r="H1882" s="411"/>
      <c r="I1882" s="368"/>
      <c r="J1882" s="275"/>
      <c r="K1882" s="248"/>
    </row>
    <row r="1883" spans="1:11" ht="25" customHeight="1" x14ac:dyDescent="0.35">
      <c r="A1883" s="377" t="s">
        <v>22</v>
      </c>
      <c r="B1883" s="296" t="s">
        <v>3364</v>
      </c>
      <c r="C1883" s="378" t="s">
        <v>3365</v>
      </c>
      <c r="D1883" s="275"/>
      <c r="E1883" s="296" t="s">
        <v>2007</v>
      </c>
      <c r="F1883" s="312" t="str">
        <f>IF(E1883="","",VLOOKUP(E1883,'2 Pdc unico solo segmento A'!F$3:H$723,3,FALSE))</f>
        <v>Sopravvenienze passive e insussistenze dell'attivo</v>
      </c>
      <c r="G1883" s="368"/>
      <c r="H1883" s="412"/>
      <c r="I1883" s="368"/>
      <c r="J1883" s="275"/>
      <c r="K1883" s="248"/>
    </row>
    <row r="1884" spans="1:11" ht="25" customHeight="1" x14ac:dyDescent="0.35">
      <c r="A1884" s="373" t="s">
        <v>16</v>
      </c>
      <c r="B1884" s="294" t="s">
        <v>3366</v>
      </c>
      <c r="C1884" s="309" t="s">
        <v>3367</v>
      </c>
      <c r="D1884" s="275"/>
      <c r="E1884" s="294"/>
      <c r="F1884" s="374" t="str">
        <f>IF(E1884="","",VLOOKUP(E1884,'2 Pdc unico solo segmento A'!F$3:H$723,3,FALSE))</f>
        <v/>
      </c>
      <c r="G1884" s="368"/>
      <c r="H1884" s="410"/>
      <c r="I1884" s="368"/>
      <c r="J1884" s="275"/>
      <c r="K1884" s="248"/>
    </row>
    <row r="1885" spans="1:11" ht="25" customHeight="1" x14ac:dyDescent="0.35">
      <c r="A1885" s="375" t="s">
        <v>19</v>
      </c>
      <c r="B1885" s="295" t="s">
        <v>3368</v>
      </c>
      <c r="C1885" s="310" t="s">
        <v>3369</v>
      </c>
      <c r="D1885" s="275"/>
      <c r="E1885" s="295"/>
      <c r="F1885" s="376" t="str">
        <f>IF(E1885="","",VLOOKUP(E1885,'2 Pdc unico solo segmento A'!F$3:H$723,3,FALSE))</f>
        <v/>
      </c>
      <c r="G1885" s="368"/>
      <c r="H1885" s="411"/>
      <c r="I1885" s="368"/>
      <c r="J1885" s="275"/>
      <c r="K1885" s="248"/>
    </row>
    <row r="1886" spans="1:11" ht="25" customHeight="1" x14ac:dyDescent="0.35">
      <c r="A1886" s="377" t="s">
        <v>22</v>
      </c>
      <c r="B1886" s="296" t="s">
        <v>3370</v>
      </c>
      <c r="C1886" s="378" t="s">
        <v>3371</v>
      </c>
      <c r="D1886" s="275"/>
      <c r="E1886" s="296" t="s">
        <v>2007</v>
      </c>
      <c r="F1886" s="312" t="str">
        <f>IF(E1886="","",VLOOKUP(E1886,'2 Pdc unico solo segmento A'!F$3:H$723,3,FALSE))</f>
        <v>Sopravvenienze passive e insussistenze dell'attivo</v>
      </c>
      <c r="G1886" s="368"/>
      <c r="H1886" s="412"/>
      <c r="I1886" s="368"/>
      <c r="J1886" s="275"/>
      <c r="K1886" s="248"/>
    </row>
    <row r="1887" spans="1:11" ht="25" customHeight="1" x14ac:dyDescent="0.35">
      <c r="A1887" s="375" t="s">
        <v>19</v>
      </c>
      <c r="B1887" s="295" t="s">
        <v>3372</v>
      </c>
      <c r="C1887" s="310" t="s">
        <v>3373</v>
      </c>
      <c r="D1887" s="275"/>
      <c r="E1887" s="295"/>
      <c r="F1887" s="376" t="str">
        <f>IF(E1887="","",VLOOKUP(E1887,'2 Pdc unico solo segmento A'!F$3:H$723,3,FALSE))</f>
        <v/>
      </c>
      <c r="G1887" s="368"/>
      <c r="H1887" s="411"/>
      <c r="I1887" s="368"/>
      <c r="J1887" s="275"/>
      <c r="K1887" s="248"/>
    </row>
    <row r="1888" spans="1:11" ht="25" customHeight="1" x14ac:dyDescent="0.35">
      <c r="A1888" s="377" t="s">
        <v>22</v>
      </c>
      <c r="B1888" s="296" t="s">
        <v>3374</v>
      </c>
      <c r="C1888" s="378" t="s">
        <v>3375</v>
      </c>
      <c r="D1888" s="275"/>
      <c r="E1888" s="296" t="s">
        <v>2007</v>
      </c>
      <c r="F1888" s="312" t="str">
        <f>IF(E1888="","",VLOOKUP(E1888,'2 Pdc unico solo segmento A'!F$3:H$723,3,FALSE))</f>
        <v>Sopravvenienze passive e insussistenze dell'attivo</v>
      </c>
      <c r="G1888" s="368"/>
      <c r="H1888" s="412"/>
      <c r="I1888" s="368"/>
      <c r="J1888" s="275"/>
      <c r="K1888" s="248"/>
    </row>
    <row r="1889" spans="1:11" ht="25" customHeight="1" x14ac:dyDescent="0.35">
      <c r="A1889" s="373" t="s">
        <v>16</v>
      </c>
      <c r="B1889" s="294" t="s">
        <v>3376</v>
      </c>
      <c r="C1889" s="309" t="s">
        <v>3377</v>
      </c>
      <c r="D1889" s="275"/>
      <c r="E1889" s="294"/>
      <c r="F1889" s="374" t="str">
        <f>IF(E1889="","",VLOOKUP(E1889,'2 Pdc unico solo segmento A'!F$3:H$723,3,FALSE))</f>
        <v/>
      </c>
      <c r="G1889" s="368"/>
      <c r="H1889" s="410"/>
      <c r="I1889" s="368"/>
      <c r="J1889" s="275"/>
      <c r="K1889" s="248"/>
    </row>
    <row r="1890" spans="1:11" ht="25" customHeight="1" x14ac:dyDescent="0.35">
      <c r="A1890" s="375" t="s">
        <v>19</v>
      </c>
      <c r="B1890" s="295" t="s">
        <v>3378</v>
      </c>
      <c r="C1890" s="310" t="s">
        <v>3379</v>
      </c>
      <c r="D1890" s="275"/>
      <c r="E1890" s="295"/>
      <c r="F1890" s="376" t="str">
        <f>IF(E1890="","",VLOOKUP(E1890,'2 Pdc unico solo segmento A'!F$3:H$723,3,FALSE))</f>
        <v/>
      </c>
      <c r="G1890" s="368"/>
      <c r="H1890" s="411"/>
      <c r="I1890" s="368"/>
      <c r="J1890" s="275"/>
      <c r="K1890" s="248"/>
    </row>
    <row r="1891" spans="1:11" ht="25" customHeight="1" x14ac:dyDescent="0.35">
      <c r="A1891" s="377" t="s">
        <v>22</v>
      </c>
      <c r="B1891" s="296" t="s">
        <v>3380</v>
      </c>
      <c r="C1891" s="378" t="s">
        <v>3381</v>
      </c>
      <c r="D1891" s="275"/>
      <c r="E1891" s="296" t="s">
        <v>2452</v>
      </c>
      <c r="F1891" s="312" t="str">
        <f>IF(E1891="","",VLOOKUP(E1891,'2 Pdc unico solo segmento A'!F$3:H$723,3,FALSE))</f>
        <v>Trasferimenti passivi in conto esercizio</v>
      </c>
      <c r="G1891" s="368"/>
      <c r="H1891" s="412"/>
      <c r="I1891" s="368"/>
      <c r="J1891" s="275"/>
      <c r="K1891" s="248"/>
    </row>
    <row r="1892" spans="1:11" ht="25" customHeight="1" x14ac:dyDescent="0.35">
      <c r="A1892" s="377" t="s">
        <v>22</v>
      </c>
      <c r="B1892" s="296" t="s">
        <v>3382</v>
      </c>
      <c r="C1892" s="378" t="s">
        <v>3383</v>
      </c>
      <c r="D1892" s="275"/>
      <c r="E1892" s="296" t="s">
        <v>2452</v>
      </c>
      <c r="F1892" s="312" t="str">
        <f>IF(E1892="","",VLOOKUP(E1892,'2 Pdc unico solo segmento A'!F$3:H$723,3,FALSE))</f>
        <v>Trasferimenti passivi in conto esercizio</v>
      </c>
      <c r="G1892" s="368"/>
      <c r="H1892" s="412"/>
      <c r="I1892" s="368"/>
      <c r="J1892" s="275"/>
      <c r="K1892" s="248"/>
    </row>
    <row r="1893" spans="1:11" ht="25" customHeight="1" x14ac:dyDescent="0.35">
      <c r="A1893" s="377" t="s">
        <v>22</v>
      </c>
      <c r="B1893" s="296" t="s">
        <v>3384</v>
      </c>
      <c r="C1893" s="378" t="s">
        <v>3385</v>
      </c>
      <c r="D1893" s="275"/>
      <c r="E1893" s="296" t="s">
        <v>2452</v>
      </c>
      <c r="F1893" s="312" t="str">
        <f>IF(E1893="","",VLOOKUP(E1893,'2 Pdc unico solo segmento A'!F$3:H$723,3,FALSE))</f>
        <v>Trasferimenti passivi in conto esercizio</v>
      </c>
      <c r="G1893" s="368"/>
      <c r="H1893" s="412"/>
      <c r="I1893" s="368"/>
      <c r="J1893" s="275"/>
      <c r="K1893" s="248"/>
    </row>
    <row r="1894" spans="1:11" ht="25" customHeight="1" x14ac:dyDescent="0.35">
      <c r="A1894" s="377" t="s">
        <v>22</v>
      </c>
      <c r="B1894" s="296" t="s">
        <v>3386</v>
      </c>
      <c r="C1894" s="378" t="s">
        <v>3387</v>
      </c>
      <c r="D1894" s="275"/>
      <c r="E1894" s="296" t="s">
        <v>2452</v>
      </c>
      <c r="F1894" s="312" t="str">
        <f>IF(E1894="","",VLOOKUP(E1894,'2 Pdc unico solo segmento A'!F$3:H$723,3,FALSE))</f>
        <v>Trasferimenti passivi in conto esercizio</v>
      </c>
      <c r="G1894" s="368"/>
      <c r="H1894" s="412"/>
      <c r="I1894" s="368"/>
      <c r="J1894" s="275"/>
      <c r="K1894" s="248"/>
    </row>
    <row r="1895" spans="1:11" ht="25" customHeight="1" x14ac:dyDescent="0.35">
      <c r="A1895" s="377" t="s">
        <v>22</v>
      </c>
      <c r="B1895" s="296" t="s">
        <v>3388</v>
      </c>
      <c r="C1895" s="378" t="s">
        <v>3389</v>
      </c>
      <c r="D1895" s="275"/>
      <c r="E1895" s="296" t="s">
        <v>2452</v>
      </c>
      <c r="F1895" s="312" t="str">
        <f>IF(E1895="","",VLOOKUP(E1895,'2 Pdc unico solo segmento A'!F$3:H$723,3,FALSE))</f>
        <v>Trasferimenti passivi in conto esercizio</v>
      </c>
      <c r="G1895" s="368"/>
      <c r="H1895" s="412"/>
      <c r="I1895" s="368"/>
      <c r="J1895" s="275"/>
      <c r="K1895" s="248"/>
    </row>
    <row r="1896" spans="1:11" ht="25" customHeight="1" x14ac:dyDescent="0.35">
      <c r="A1896" s="377" t="s">
        <v>22</v>
      </c>
      <c r="B1896" s="296" t="s">
        <v>3390</v>
      </c>
      <c r="C1896" s="378" t="s">
        <v>3391</v>
      </c>
      <c r="D1896" s="275"/>
      <c r="E1896" s="296" t="s">
        <v>2452</v>
      </c>
      <c r="F1896" s="312" t="str">
        <f>IF(E1896="","",VLOOKUP(E1896,'2 Pdc unico solo segmento A'!F$3:H$723,3,FALSE))</f>
        <v>Trasferimenti passivi in conto esercizio</v>
      </c>
      <c r="G1896" s="368"/>
      <c r="H1896" s="412"/>
      <c r="I1896" s="368"/>
      <c r="J1896" s="275"/>
      <c r="K1896" s="248"/>
    </row>
    <row r="1897" spans="1:11" ht="25" customHeight="1" x14ac:dyDescent="0.35">
      <c r="A1897" s="377" t="s">
        <v>22</v>
      </c>
      <c r="B1897" s="296" t="s">
        <v>3392</v>
      </c>
      <c r="C1897" s="378" t="s">
        <v>3393</v>
      </c>
      <c r="D1897" s="275"/>
      <c r="E1897" s="296" t="s">
        <v>2452</v>
      </c>
      <c r="F1897" s="312" t="str">
        <f>IF(E1897="","",VLOOKUP(E1897,'2 Pdc unico solo segmento A'!F$3:H$723,3,FALSE))</f>
        <v>Trasferimenti passivi in conto esercizio</v>
      </c>
      <c r="G1897" s="368"/>
      <c r="H1897" s="412"/>
      <c r="I1897" s="368"/>
      <c r="J1897" s="275"/>
      <c r="K1897" s="248"/>
    </row>
    <row r="1898" spans="1:11" ht="25" customHeight="1" x14ac:dyDescent="0.35">
      <c r="A1898" s="377" t="s">
        <v>22</v>
      </c>
      <c r="B1898" s="296" t="s">
        <v>3394</v>
      </c>
      <c r="C1898" s="378" t="s">
        <v>3395</v>
      </c>
      <c r="D1898" s="275"/>
      <c r="E1898" s="296" t="s">
        <v>2452</v>
      </c>
      <c r="F1898" s="312" t="str">
        <f>IF(E1898="","",VLOOKUP(E1898,'2 Pdc unico solo segmento A'!F$3:H$723,3,FALSE))</f>
        <v>Trasferimenti passivi in conto esercizio</v>
      </c>
      <c r="G1898" s="368"/>
      <c r="H1898" s="412"/>
      <c r="I1898" s="368"/>
      <c r="J1898" s="275"/>
      <c r="K1898" s="248"/>
    </row>
    <row r="1899" spans="1:11" ht="25" customHeight="1" x14ac:dyDescent="0.35">
      <c r="A1899" s="377" t="s">
        <v>22</v>
      </c>
      <c r="B1899" s="296" t="s">
        <v>3396</v>
      </c>
      <c r="C1899" s="378" t="s">
        <v>3397</v>
      </c>
      <c r="D1899" s="275"/>
      <c r="E1899" s="296" t="s">
        <v>2452</v>
      </c>
      <c r="F1899" s="312" t="str">
        <f>IF(E1899="","",VLOOKUP(E1899,'2 Pdc unico solo segmento A'!F$3:H$723,3,FALSE))</f>
        <v>Trasferimenti passivi in conto esercizio</v>
      </c>
      <c r="G1899" s="368"/>
      <c r="H1899" s="412"/>
      <c r="I1899" s="368"/>
      <c r="J1899" s="275"/>
      <c r="K1899" s="248"/>
    </row>
    <row r="1900" spans="1:11" ht="25" customHeight="1" x14ac:dyDescent="0.35">
      <c r="A1900" s="377" t="s">
        <v>22</v>
      </c>
      <c r="B1900" s="296" t="s">
        <v>3398</v>
      </c>
      <c r="C1900" s="378" t="s">
        <v>3399</v>
      </c>
      <c r="D1900" s="275"/>
      <c r="E1900" s="296" t="s">
        <v>2452</v>
      </c>
      <c r="F1900" s="312" t="str">
        <f>IF(E1900="","",VLOOKUP(E1900,'2 Pdc unico solo segmento A'!F$3:H$723,3,FALSE))</f>
        <v>Trasferimenti passivi in conto esercizio</v>
      </c>
      <c r="G1900" s="368"/>
      <c r="H1900" s="412"/>
      <c r="I1900" s="368"/>
      <c r="J1900" s="275"/>
      <c r="K1900" s="248"/>
    </row>
    <row r="1901" spans="1:11" ht="25" customHeight="1" x14ac:dyDescent="0.35">
      <c r="A1901" s="377" t="s">
        <v>22</v>
      </c>
      <c r="B1901" s="296" t="s">
        <v>3400</v>
      </c>
      <c r="C1901" s="378" t="s">
        <v>3401</v>
      </c>
      <c r="D1901" s="275"/>
      <c r="E1901" s="296" t="s">
        <v>2452</v>
      </c>
      <c r="F1901" s="312" t="str">
        <f>IF(E1901="","",VLOOKUP(E1901,'2 Pdc unico solo segmento A'!F$3:H$723,3,FALSE))</f>
        <v>Trasferimenti passivi in conto esercizio</v>
      </c>
      <c r="G1901" s="368"/>
      <c r="H1901" s="412"/>
      <c r="I1901" s="368"/>
      <c r="J1901" s="275"/>
      <c r="K1901" s="248"/>
    </row>
    <row r="1902" spans="1:11" ht="25" customHeight="1" x14ac:dyDescent="0.35">
      <c r="A1902" s="377" t="s">
        <v>22</v>
      </c>
      <c r="B1902" s="296" t="s">
        <v>3402</v>
      </c>
      <c r="C1902" s="378" t="s">
        <v>3403</v>
      </c>
      <c r="D1902" s="275"/>
      <c r="E1902" s="296" t="s">
        <v>2452</v>
      </c>
      <c r="F1902" s="312" t="str">
        <f>IF(E1902="","",VLOOKUP(E1902,'2 Pdc unico solo segmento A'!F$3:H$723,3,FALSE))</f>
        <v>Trasferimenti passivi in conto esercizio</v>
      </c>
      <c r="G1902" s="368"/>
      <c r="H1902" s="412"/>
      <c r="I1902" s="368"/>
      <c r="J1902" s="275"/>
      <c r="K1902" s="248"/>
    </row>
    <row r="1903" spans="1:11" ht="25" customHeight="1" x14ac:dyDescent="0.35">
      <c r="A1903" s="377" t="s">
        <v>22</v>
      </c>
      <c r="B1903" s="296" t="s">
        <v>3404</v>
      </c>
      <c r="C1903" s="378" t="s">
        <v>3405</v>
      </c>
      <c r="D1903" s="275"/>
      <c r="E1903" s="296" t="s">
        <v>2452</v>
      </c>
      <c r="F1903" s="312" t="str">
        <f>IF(E1903="","",VLOOKUP(E1903,'2 Pdc unico solo segmento A'!F$3:H$723,3,FALSE))</f>
        <v>Trasferimenti passivi in conto esercizio</v>
      </c>
      <c r="G1903" s="368"/>
      <c r="H1903" s="412"/>
      <c r="I1903" s="368"/>
      <c r="J1903" s="275"/>
      <c r="K1903" s="248"/>
    </row>
    <row r="1904" spans="1:11" ht="25" customHeight="1" x14ac:dyDescent="0.35">
      <c r="A1904" s="375" t="s">
        <v>19</v>
      </c>
      <c r="B1904" s="295" t="s">
        <v>3406</v>
      </c>
      <c r="C1904" s="310" t="s">
        <v>3407</v>
      </c>
      <c r="D1904" s="275"/>
      <c r="E1904" s="295"/>
      <c r="F1904" s="376" t="str">
        <f>IF(E1904="","",VLOOKUP(E1904,'2 Pdc unico solo segmento A'!F$3:H$723,3,FALSE))</f>
        <v/>
      </c>
      <c r="G1904" s="368"/>
      <c r="H1904" s="411"/>
      <c r="I1904" s="368"/>
      <c r="J1904" s="275"/>
      <c r="K1904" s="248"/>
    </row>
    <row r="1905" spans="1:11" ht="25" customHeight="1" x14ac:dyDescent="0.35">
      <c r="A1905" s="377" t="s">
        <v>22</v>
      </c>
      <c r="B1905" s="296" t="s">
        <v>3408</v>
      </c>
      <c r="C1905" s="378" t="s">
        <v>3409</v>
      </c>
      <c r="D1905" s="275"/>
      <c r="E1905" s="296" t="s">
        <v>2452</v>
      </c>
      <c r="F1905" s="312" t="str">
        <f>IF(E1905="","",VLOOKUP(E1905,'2 Pdc unico solo segmento A'!F$3:H$723,3,FALSE))</f>
        <v>Trasferimenti passivi in conto esercizio</v>
      </c>
      <c r="G1905" s="368"/>
      <c r="H1905" s="412"/>
      <c r="I1905" s="368"/>
      <c r="J1905" s="275"/>
      <c r="K1905" s="248"/>
    </row>
    <row r="1906" spans="1:11" ht="25" customHeight="1" x14ac:dyDescent="0.35">
      <c r="A1906" s="377" t="s">
        <v>22</v>
      </c>
      <c r="B1906" s="296" t="s">
        <v>3410</v>
      </c>
      <c r="C1906" s="378" t="s">
        <v>3411</v>
      </c>
      <c r="D1906" s="275"/>
      <c r="E1906" s="296" t="s">
        <v>2452</v>
      </c>
      <c r="F1906" s="312" t="str">
        <f>IF(E1906="","",VLOOKUP(E1906,'2 Pdc unico solo segmento A'!F$3:H$723,3,FALSE))</f>
        <v>Trasferimenti passivi in conto esercizio</v>
      </c>
      <c r="G1906" s="368"/>
      <c r="H1906" s="412"/>
      <c r="I1906" s="368"/>
      <c r="J1906" s="275"/>
      <c r="K1906" s="248"/>
    </row>
    <row r="1907" spans="1:11" ht="25" customHeight="1" x14ac:dyDescent="0.35">
      <c r="A1907" s="377" t="s">
        <v>22</v>
      </c>
      <c r="B1907" s="296" t="s">
        <v>3412</v>
      </c>
      <c r="C1907" s="378" t="s">
        <v>3413</v>
      </c>
      <c r="D1907" s="275"/>
      <c r="E1907" s="296" t="s">
        <v>2452</v>
      </c>
      <c r="F1907" s="312" t="str">
        <f>IF(E1907="","",VLOOKUP(E1907,'2 Pdc unico solo segmento A'!F$3:H$723,3,FALSE))</f>
        <v>Trasferimenti passivi in conto esercizio</v>
      </c>
      <c r="G1907" s="368"/>
      <c r="H1907" s="412"/>
      <c r="I1907" s="368"/>
      <c r="J1907" s="275"/>
      <c r="K1907" s="248"/>
    </row>
    <row r="1908" spans="1:11" ht="25" customHeight="1" x14ac:dyDescent="0.35">
      <c r="A1908" s="377" t="s">
        <v>22</v>
      </c>
      <c r="B1908" s="296" t="s">
        <v>3414</v>
      </c>
      <c r="C1908" s="378" t="s">
        <v>3415</v>
      </c>
      <c r="D1908" s="275"/>
      <c r="E1908" s="296" t="s">
        <v>2452</v>
      </c>
      <c r="F1908" s="312" t="str">
        <f>IF(E1908="","",VLOOKUP(E1908,'2 Pdc unico solo segmento A'!F$3:H$723,3,FALSE))</f>
        <v>Trasferimenti passivi in conto esercizio</v>
      </c>
      <c r="G1908" s="368"/>
      <c r="H1908" s="412"/>
      <c r="I1908" s="368"/>
      <c r="J1908" s="275"/>
      <c r="K1908" s="248"/>
    </row>
    <row r="1909" spans="1:11" ht="25" customHeight="1" x14ac:dyDescent="0.35">
      <c r="A1909" s="377" t="s">
        <v>22</v>
      </c>
      <c r="B1909" s="296" t="s">
        <v>3416</v>
      </c>
      <c r="C1909" s="378" t="s">
        <v>3417</v>
      </c>
      <c r="D1909" s="275"/>
      <c r="E1909" s="296" t="s">
        <v>2452</v>
      </c>
      <c r="F1909" s="312" t="str">
        <f>IF(E1909="","",VLOOKUP(E1909,'2 Pdc unico solo segmento A'!F$3:H$723,3,FALSE))</f>
        <v>Trasferimenti passivi in conto esercizio</v>
      </c>
      <c r="G1909" s="368"/>
      <c r="H1909" s="412"/>
      <c r="I1909" s="368"/>
      <c r="J1909" s="275"/>
      <c r="K1909" s="248"/>
    </row>
    <row r="1910" spans="1:11" ht="25" customHeight="1" x14ac:dyDescent="0.35">
      <c r="A1910" s="377" t="s">
        <v>22</v>
      </c>
      <c r="B1910" s="296" t="s">
        <v>3418</v>
      </c>
      <c r="C1910" s="378" t="s">
        <v>3419</v>
      </c>
      <c r="D1910" s="275"/>
      <c r="E1910" s="296" t="s">
        <v>2452</v>
      </c>
      <c r="F1910" s="312" t="str">
        <f>IF(E1910="","",VLOOKUP(E1910,'2 Pdc unico solo segmento A'!F$3:H$723,3,FALSE))</f>
        <v>Trasferimenti passivi in conto esercizio</v>
      </c>
      <c r="G1910" s="368"/>
      <c r="H1910" s="412"/>
      <c r="I1910" s="368"/>
      <c r="J1910" s="275"/>
      <c r="K1910" s="248"/>
    </row>
    <row r="1911" spans="1:11" ht="25" customHeight="1" x14ac:dyDescent="0.35">
      <c r="A1911" s="377" t="s">
        <v>22</v>
      </c>
      <c r="B1911" s="296" t="s">
        <v>3420</v>
      </c>
      <c r="C1911" s="378" t="s">
        <v>3421</v>
      </c>
      <c r="D1911" s="275"/>
      <c r="E1911" s="296" t="s">
        <v>2452</v>
      </c>
      <c r="F1911" s="312" t="str">
        <f>IF(E1911="","",VLOOKUP(E1911,'2 Pdc unico solo segmento A'!F$3:H$723,3,FALSE))</f>
        <v>Trasferimenti passivi in conto esercizio</v>
      </c>
      <c r="G1911" s="368"/>
      <c r="H1911" s="412"/>
      <c r="I1911" s="368"/>
      <c r="J1911" s="275"/>
      <c r="K1911" s="248"/>
    </row>
    <row r="1912" spans="1:11" ht="25" customHeight="1" x14ac:dyDescent="0.35">
      <c r="A1912" s="377" t="s">
        <v>22</v>
      </c>
      <c r="B1912" s="296" t="s">
        <v>3422</v>
      </c>
      <c r="C1912" s="378" t="s">
        <v>3423</v>
      </c>
      <c r="D1912" s="275"/>
      <c r="E1912" s="296" t="s">
        <v>2452</v>
      </c>
      <c r="F1912" s="312" t="str">
        <f>IF(E1912="","",VLOOKUP(E1912,'2 Pdc unico solo segmento A'!F$3:H$723,3,FALSE))</f>
        <v>Trasferimenti passivi in conto esercizio</v>
      </c>
      <c r="G1912" s="368"/>
      <c r="H1912" s="412"/>
      <c r="I1912" s="368"/>
      <c r="J1912" s="275"/>
      <c r="K1912" s="248"/>
    </row>
    <row r="1913" spans="1:11" ht="25" customHeight="1" x14ac:dyDescent="0.35">
      <c r="A1913" s="377" t="s">
        <v>22</v>
      </c>
      <c r="B1913" s="296" t="s">
        <v>3424</v>
      </c>
      <c r="C1913" s="378" t="s">
        <v>3425</v>
      </c>
      <c r="D1913" s="275"/>
      <c r="E1913" s="296" t="s">
        <v>2452</v>
      </c>
      <c r="F1913" s="312" t="str">
        <f>IF(E1913="","",VLOOKUP(E1913,'2 Pdc unico solo segmento A'!F$3:H$723,3,FALSE))</f>
        <v>Trasferimenti passivi in conto esercizio</v>
      </c>
      <c r="G1913" s="368"/>
      <c r="H1913" s="412"/>
      <c r="I1913" s="368"/>
      <c r="J1913" s="275"/>
      <c r="K1913" s="248"/>
    </row>
    <row r="1914" spans="1:11" ht="25" customHeight="1" x14ac:dyDescent="0.35">
      <c r="A1914" s="377" t="s">
        <v>22</v>
      </c>
      <c r="B1914" s="296" t="s">
        <v>3426</v>
      </c>
      <c r="C1914" s="378" t="s">
        <v>3427</v>
      </c>
      <c r="D1914" s="275"/>
      <c r="E1914" s="296" t="s">
        <v>2452</v>
      </c>
      <c r="F1914" s="312" t="str">
        <f>IF(E1914="","",VLOOKUP(E1914,'2 Pdc unico solo segmento A'!F$3:H$723,3,FALSE))</f>
        <v>Trasferimenti passivi in conto esercizio</v>
      </c>
      <c r="G1914" s="368"/>
      <c r="H1914" s="412"/>
      <c r="I1914" s="368"/>
      <c r="J1914" s="275"/>
      <c r="K1914" s="248"/>
    </row>
    <row r="1915" spans="1:11" ht="25" customHeight="1" x14ac:dyDescent="0.35">
      <c r="A1915" s="377" t="s">
        <v>22</v>
      </c>
      <c r="B1915" s="296" t="s">
        <v>3428</v>
      </c>
      <c r="C1915" s="378" t="s">
        <v>3429</v>
      </c>
      <c r="D1915" s="275"/>
      <c r="E1915" s="296" t="s">
        <v>2452</v>
      </c>
      <c r="F1915" s="312" t="str">
        <f>IF(E1915="","",VLOOKUP(E1915,'2 Pdc unico solo segmento A'!F$3:H$723,3,FALSE))</f>
        <v>Trasferimenti passivi in conto esercizio</v>
      </c>
      <c r="G1915" s="368"/>
      <c r="H1915" s="412"/>
      <c r="I1915" s="368"/>
      <c r="J1915" s="275"/>
      <c r="K1915" s="248"/>
    </row>
    <row r="1916" spans="1:11" ht="25" customHeight="1" x14ac:dyDescent="0.35">
      <c r="A1916" s="377" t="s">
        <v>22</v>
      </c>
      <c r="B1916" s="296" t="s">
        <v>3430</v>
      </c>
      <c r="C1916" s="378" t="s">
        <v>3431</v>
      </c>
      <c r="D1916" s="275"/>
      <c r="E1916" s="296" t="s">
        <v>2452</v>
      </c>
      <c r="F1916" s="312" t="str">
        <f>IF(E1916="","",VLOOKUP(E1916,'2 Pdc unico solo segmento A'!F$3:H$723,3,FALSE))</f>
        <v>Trasferimenti passivi in conto esercizio</v>
      </c>
      <c r="G1916" s="368"/>
      <c r="H1916" s="412"/>
      <c r="I1916" s="368"/>
      <c r="J1916" s="275"/>
      <c r="K1916" s="248"/>
    </row>
    <row r="1917" spans="1:11" ht="25" customHeight="1" x14ac:dyDescent="0.35">
      <c r="A1917" s="377" t="s">
        <v>22</v>
      </c>
      <c r="B1917" s="296" t="s">
        <v>3432</v>
      </c>
      <c r="C1917" s="378" t="s">
        <v>3433</v>
      </c>
      <c r="D1917" s="275"/>
      <c r="E1917" s="296" t="s">
        <v>2452</v>
      </c>
      <c r="F1917" s="312" t="str">
        <f>IF(E1917="","",VLOOKUP(E1917,'2 Pdc unico solo segmento A'!F$3:H$723,3,FALSE))</f>
        <v>Trasferimenti passivi in conto esercizio</v>
      </c>
      <c r="G1917" s="368"/>
      <c r="H1917" s="412"/>
      <c r="I1917" s="368"/>
      <c r="J1917" s="275"/>
      <c r="K1917" s="248"/>
    </row>
    <row r="1918" spans="1:11" ht="25" customHeight="1" x14ac:dyDescent="0.35">
      <c r="A1918" s="377" t="s">
        <v>22</v>
      </c>
      <c r="B1918" s="296" t="s">
        <v>3434</v>
      </c>
      <c r="C1918" s="378" t="s">
        <v>3435</v>
      </c>
      <c r="D1918" s="275"/>
      <c r="E1918" s="296" t="s">
        <v>2452</v>
      </c>
      <c r="F1918" s="312" t="str">
        <f>IF(E1918="","",VLOOKUP(E1918,'2 Pdc unico solo segmento A'!F$3:H$723,3,FALSE))</f>
        <v>Trasferimenti passivi in conto esercizio</v>
      </c>
      <c r="G1918" s="368"/>
      <c r="H1918" s="412"/>
      <c r="I1918" s="368"/>
      <c r="J1918" s="275"/>
      <c r="K1918" s="248"/>
    </row>
    <row r="1919" spans="1:11" ht="25" customHeight="1" x14ac:dyDescent="0.35">
      <c r="A1919" s="377" t="s">
        <v>22</v>
      </c>
      <c r="B1919" s="296" t="s">
        <v>3436</v>
      </c>
      <c r="C1919" s="378" t="s">
        <v>3437</v>
      </c>
      <c r="D1919" s="275"/>
      <c r="E1919" s="296" t="s">
        <v>2452</v>
      </c>
      <c r="F1919" s="312" t="str">
        <f>IF(E1919="","",VLOOKUP(E1919,'2 Pdc unico solo segmento A'!F$3:H$723,3,FALSE))</f>
        <v>Trasferimenti passivi in conto esercizio</v>
      </c>
      <c r="G1919" s="368"/>
      <c r="H1919" s="412"/>
      <c r="I1919" s="368"/>
      <c r="J1919" s="275"/>
      <c r="K1919" s="248"/>
    </row>
    <row r="1920" spans="1:11" ht="25" customHeight="1" x14ac:dyDescent="0.35">
      <c r="A1920" s="377" t="s">
        <v>22</v>
      </c>
      <c r="B1920" s="296" t="s">
        <v>3438</v>
      </c>
      <c r="C1920" s="378" t="s">
        <v>3439</v>
      </c>
      <c r="D1920" s="275"/>
      <c r="E1920" s="296" t="s">
        <v>2452</v>
      </c>
      <c r="F1920" s="312" t="str">
        <f>IF(E1920="","",VLOOKUP(E1920,'2 Pdc unico solo segmento A'!F$3:H$723,3,FALSE))</f>
        <v>Trasferimenti passivi in conto esercizio</v>
      </c>
      <c r="G1920" s="368"/>
      <c r="H1920" s="412"/>
      <c r="I1920" s="368"/>
      <c r="J1920" s="275"/>
      <c r="K1920" s="248"/>
    </row>
    <row r="1921" spans="1:11" ht="25" customHeight="1" x14ac:dyDescent="0.35">
      <c r="A1921" s="377" t="s">
        <v>22</v>
      </c>
      <c r="B1921" s="296" t="s">
        <v>3440</v>
      </c>
      <c r="C1921" s="378" t="s">
        <v>3441</v>
      </c>
      <c r="D1921" s="275"/>
      <c r="E1921" s="296" t="s">
        <v>2452</v>
      </c>
      <c r="F1921" s="312" t="str">
        <f>IF(E1921="","",VLOOKUP(E1921,'2 Pdc unico solo segmento A'!F$3:H$723,3,FALSE))</f>
        <v>Trasferimenti passivi in conto esercizio</v>
      </c>
      <c r="G1921" s="368"/>
      <c r="H1921" s="412"/>
      <c r="I1921" s="368"/>
      <c r="J1921" s="275"/>
      <c r="K1921" s="248"/>
    </row>
    <row r="1922" spans="1:11" ht="25" customHeight="1" x14ac:dyDescent="0.35">
      <c r="A1922" s="377" t="s">
        <v>22</v>
      </c>
      <c r="B1922" s="296" t="s">
        <v>3442</v>
      </c>
      <c r="C1922" s="378" t="s">
        <v>3443</v>
      </c>
      <c r="D1922" s="275"/>
      <c r="E1922" s="296" t="s">
        <v>2452</v>
      </c>
      <c r="F1922" s="312" t="str">
        <f>IF(E1922="","",VLOOKUP(E1922,'2 Pdc unico solo segmento A'!F$3:H$723,3,FALSE))</f>
        <v>Trasferimenti passivi in conto esercizio</v>
      </c>
      <c r="G1922" s="368"/>
      <c r="H1922" s="412"/>
      <c r="I1922" s="368"/>
      <c r="J1922" s="275"/>
      <c r="K1922" s="248"/>
    </row>
    <row r="1923" spans="1:11" ht="25" customHeight="1" x14ac:dyDescent="0.35">
      <c r="A1923" s="377" t="s">
        <v>22</v>
      </c>
      <c r="B1923" s="296" t="s">
        <v>3444</v>
      </c>
      <c r="C1923" s="378" t="s">
        <v>3445</v>
      </c>
      <c r="D1923" s="275"/>
      <c r="E1923" s="296" t="s">
        <v>2452</v>
      </c>
      <c r="F1923" s="312" t="str">
        <f>IF(E1923="","",VLOOKUP(E1923,'2 Pdc unico solo segmento A'!F$3:H$723,3,FALSE))</f>
        <v>Trasferimenti passivi in conto esercizio</v>
      </c>
      <c r="G1923" s="368"/>
      <c r="H1923" s="412"/>
      <c r="I1923" s="368"/>
      <c r="J1923" s="275"/>
      <c r="K1923" s="248"/>
    </row>
    <row r="1924" spans="1:11" ht="25" customHeight="1" x14ac:dyDescent="0.35">
      <c r="A1924" s="377" t="s">
        <v>22</v>
      </c>
      <c r="B1924" s="296" t="s">
        <v>3446</v>
      </c>
      <c r="C1924" s="378" t="s">
        <v>3447</v>
      </c>
      <c r="D1924" s="275"/>
      <c r="E1924" s="296" t="s">
        <v>2452</v>
      </c>
      <c r="F1924" s="312" t="str">
        <f>IF(E1924="","",VLOOKUP(E1924,'2 Pdc unico solo segmento A'!F$3:H$723,3,FALSE))</f>
        <v>Trasferimenti passivi in conto esercizio</v>
      </c>
      <c r="G1924" s="368"/>
      <c r="H1924" s="412"/>
      <c r="I1924" s="368"/>
      <c r="J1924" s="275"/>
      <c r="K1924" s="248"/>
    </row>
    <row r="1925" spans="1:11" ht="25" customHeight="1" x14ac:dyDescent="0.35">
      <c r="A1925" s="375" t="s">
        <v>19</v>
      </c>
      <c r="B1925" s="295" t="s">
        <v>3448</v>
      </c>
      <c r="C1925" s="310" t="s">
        <v>3449</v>
      </c>
      <c r="D1925" s="275"/>
      <c r="E1925" s="295"/>
      <c r="F1925" s="376" t="str">
        <f>IF(E1925="","",VLOOKUP(E1925,'2 Pdc unico solo segmento A'!F$3:H$723,3,FALSE))</f>
        <v/>
      </c>
      <c r="G1925" s="368"/>
      <c r="H1925" s="411"/>
      <c r="I1925" s="368"/>
      <c r="J1925" s="275"/>
      <c r="K1925" s="248"/>
    </row>
    <row r="1926" spans="1:11" ht="25" customHeight="1" x14ac:dyDescent="0.35">
      <c r="A1926" s="377" t="s">
        <v>22</v>
      </c>
      <c r="B1926" s="296" t="s">
        <v>3450</v>
      </c>
      <c r="C1926" s="378" t="s">
        <v>3451</v>
      </c>
      <c r="D1926" s="275"/>
      <c r="E1926" s="296" t="s">
        <v>2452</v>
      </c>
      <c r="F1926" s="312" t="str">
        <f>IF(E1926="","",VLOOKUP(E1926,'2 Pdc unico solo segmento A'!F$3:H$723,3,FALSE))</f>
        <v>Trasferimenti passivi in conto esercizio</v>
      </c>
      <c r="G1926" s="368"/>
      <c r="H1926" s="412"/>
      <c r="I1926" s="368"/>
      <c r="J1926" s="275"/>
      <c r="K1926" s="248"/>
    </row>
    <row r="1927" spans="1:11" ht="25" customHeight="1" x14ac:dyDescent="0.35">
      <c r="A1927" s="377" t="s">
        <v>22</v>
      </c>
      <c r="B1927" s="296" t="s">
        <v>3452</v>
      </c>
      <c r="C1927" s="378" t="s">
        <v>3453</v>
      </c>
      <c r="D1927" s="275"/>
      <c r="E1927" s="296" t="s">
        <v>2452</v>
      </c>
      <c r="F1927" s="312" t="str">
        <f>IF(E1927="","",VLOOKUP(E1927,'2 Pdc unico solo segmento A'!F$3:H$723,3,FALSE))</f>
        <v>Trasferimenti passivi in conto esercizio</v>
      </c>
      <c r="G1927" s="368"/>
      <c r="H1927" s="412"/>
      <c r="I1927" s="368"/>
      <c r="J1927" s="275"/>
      <c r="K1927" s="248"/>
    </row>
    <row r="1928" spans="1:11" ht="25" customHeight="1" x14ac:dyDescent="0.35">
      <c r="A1928" s="377" t="s">
        <v>22</v>
      </c>
      <c r="B1928" s="296" t="s">
        <v>3454</v>
      </c>
      <c r="C1928" s="378" t="s">
        <v>3455</v>
      </c>
      <c r="D1928" s="275"/>
      <c r="E1928" s="296" t="s">
        <v>2452</v>
      </c>
      <c r="F1928" s="312" t="str">
        <f>IF(E1928="","",VLOOKUP(E1928,'2 Pdc unico solo segmento A'!F$3:H$723,3,FALSE))</f>
        <v>Trasferimenti passivi in conto esercizio</v>
      </c>
      <c r="G1928" s="368"/>
      <c r="H1928" s="412"/>
      <c r="I1928" s="368"/>
      <c r="J1928" s="275"/>
      <c r="K1928" s="248"/>
    </row>
    <row r="1929" spans="1:11" ht="25" customHeight="1" x14ac:dyDescent="0.35">
      <c r="A1929" s="375" t="s">
        <v>19</v>
      </c>
      <c r="B1929" s="295" t="s">
        <v>3456</v>
      </c>
      <c r="C1929" s="310" t="s">
        <v>3457</v>
      </c>
      <c r="D1929" s="275"/>
      <c r="E1929" s="295"/>
      <c r="F1929" s="376" t="str">
        <f>IF(E1929="","",VLOOKUP(E1929,'2 Pdc unico solo segmento A'!F$3:H$723,3,FALSE))</f>
        <v/>
      </c>
      <c r="G1929" s="368"/>
      <c r="H1929" s="411"/>
      <c r="I1929" s="368"/>
      <c r="J1929" s="275"/>
      <c r="K1929" s="248"/>
    </row>
    <row r="1930" spans="1:11" ht="25" customHeight="1" x14ac:dyDescent="0.35">
      <c r="A1930" s="377" t="s">
        <v>22</v>
      </c>
      <c r="B1930" s="296" t="s">
        <v>3458</v>
      </c>
      <c r="C1930" s="378" t="s">
        <v>3459</v>
      </c>
      <c r="D1930" s="275"/>
      <c r="E1930" s="296" t="s">
        <v>2452</v>
      </c>
      <c r="F1930" s="312" t="str">
        <f>IF(E1930="","",VLOOKUP(E1930,'2 Pdc unico solo segmento A'!F$3:H$723,3,FALSE))</f>
        <v>Trasferimenti passivi in conto esercizio</v>
      </c>
      <c r="G1930" s="368"/>
      <c r="H1930" s="412"/>
      <c r="I1930" s="368"/>
      <c r="J1930" s="275"/>
      <c r="K1930" s="248"/>
    </row>
    <row r="1931" spans="1:11" ht="25" customHeight="1" x14ac:dyDescent="0.35">
      <c r="A1931" s="373" t="s">
        <v>16</v>
      </c>
      <c r="B1931" s="294" t="s">
        <v>3460</v>
      </c>
      <c r="C1931" s="309" t="s">
        <v>3461</v>
      </c>
      <c r="D1931" s="275"/>
      <c r="E1931" s="294"/>
      <c r="F1931" s="374" t="str">
        <f>IF(E1931="","",VLOOKUP(E1931,'2 Pdc unico solo segmento A'!F$3:H$723,3,FALSE))</f>
        <v/>
      </c>
      <c r="G1931" s="368"/>
      <c r="H1931" s="410"/>
      <c r="I1931" s="368"/>
      <c r="J1931" s="275"/>
      <c r="K1931" s="248"/>
    </row>
    <row r="1932" spans="1:11" ht="25" customHeight="1" x14ac:dyDescent="0.35">
      <c r="A1932" s="375" t="s">
        <v>19</v>
      </c>
      <c r="B1932" s="295" t="s">
        <v>3460</v>
      </c>
      <c r="C1932" s="310" t="s">
        <v>3462</v>
      </c>
      <c r="D1932" s="275"/>
      <c r="E1932" s="295"/>
      <c r="F1932" s="376" t="str">
        <f>IF(E1932="","",VLOOKUP(E1932,'2 Pdc unico solo segmento A'!F$3:H$723,3,FALSE))</f>
        <v/>
      </c>
      <c r="G1932" s="368"/>
      <c r="H1932" s="411"/>
      <c r="I1932" s="368"/>
      <c r="J1932" s="275"/>
      <c r="K1932" s="248"/>
    </row>
    <row r="1933" spans="1:11" ht="25" customHeight="1" x14ac:dyDescent="0.35">
      <c r="A1933" s="377" t="s">
        <v>22</v>
      </c>
      <c r="B1933" s="296" t="s">
        <v>3463</v>
      </c>
      <c r="C1933" s="378" t="s">
        <v>3464</v>
      </c>
      <c r="D1933" s="275"/>
      <c r="E1933" s="296" t="s">
        <v>2452</v>
      </c>
      <c r="F1933" s="312" t="str">
        <f>IF(E1933="","",VLOOKUP(E1933,'2 Pdc unico solo segmento A'!F$3:H$723,3,FALSE))</f>
        <v>Trasferimenti passivi in conto esercizio</v>
      </c>
      <c r="G1933" s="368"/>
      <c r="H1933" s="412"/>
      <c r="I1933" s="368"/>
      <c r="J1933" s="275"/>
      <c r="K1933" s="248"/>
    </row>
    <row r="1934" spans="1:11" ht="25" customHeight="1" x14ac:dyDescent="0.35">
      <c r="A1934" s="373" t="s">
        <v>16</v>
      </c>
      <c r="B1934" s="294" t="s">
        <v>3465</v>
      </c>
      <c r="C1934" s="309" t="s">
        <v>3466</v>
      </c>
      <c r="D1934" s="275"/>
      <c r="E1934" s="294"/>
      <c r="F1934" s="374" t="str">
        <f>IF(E1934="","",VLOOKUP(E1934,'2 Pdc unico solo segmento A'!F$3:H$723,3,FALSE))</f>
        <v/>
      </c>
      <c r="G1934" s="368"/>
      <c r="H1934" s="410"/>
      <c r="I1934" s="368"/>
      <c r="J1934" s="275"/>
      <c r="K1934" s="248"/>
    </row>
    <row r="1935" spans="1:11" ht="25" customHeight="1" x14ac:dyDescent="0.35">
      <c r="A1935" s="375" t="s">
        <v>19</v>
      </c>
      <c r="B1935" s="295" t="s">
        <v>3465</v>
      </c>
      <c r="C1935" s="310" t="s">
        <v>3467</v>
      </c>
      <c r="D1935" s="275"/>
      <c r="E1935" s="295"/>
      <c r="F1935" s="376" t="str">
        <f>IF(E1935="","",VLOOKUP(E1935,'2 Pdc unico solo segmento A'!F$3:H$723,3,FALSE))</f>
        <v/>
      </c>
      <c r="G1935" s="368"/>
      <c r="H1935" s="411"/>
      <c r="I1935" s="368"/>
      <c r="J1935" s="275"/>
      <c r="K1935" s="248"/>
    </row>
    <row r="1936" spans="1:11" ht="25" customHeight="1" x14ac:dyDescent="0.35">
      <c r="A1936" s="377" t="s">
        <v>22</v>
      </c>
      <c r="B1936" s="296" t="s">
        <v>3468</v>
      </c>
      <c r="C1936" s="378" t="s">
        <v>3469</v>
      </c>
      <c r="D1936" s="275"/>
      <c r="E1936" s="296" t="s">
        <v>2452</v>
      </c>
      <c r="F1936" s="312" t="str">
        <f>IF(E1936="","",VLOOKUP(E1936,'2 Pdc unico solo segmento A'!F$3:H$723,3,FALSE))</f>
        <v>Trasferimenti passivi in conto esercizio</v>
      </c>
      <c r="G1936" s="368"/>
      <c r="H1936" s="412"/>
      <c r="I1936" s="368"/>
      <c r="J1936" s="275"/>
      <c r="K1936" s="248"/>
    </row>
    <row r="1937" spans="1:11" ht="25" customHeight="1" x14ac:dyDescent="0.35">
      <c r="A1937" s="375" t="s">
        <v>19</v>
      </c>
      <c r="B1937" s="295" t="s">
        <v>3465</v>
      </c>
      <c r="C1937" s="310" t="s">
        <v>3470</v>
      </c>
      <c r="D1937" s="275"/>
      <c r="E1937" s="295"/>
      <c r="F1937" s="376" t="str">
        <f>IF(E1937="","",VLOOKUP(E1937,'2 Pdc unico solo segmento A'!F$3:H$723,3,FALSE))</f>
        <v/>
      </c>
      <c r="G1937" s="368"/>
      <c r="H1937" s="411"/>
      <c r="I1937" s="368"/>
      <c r="J1937" s="275"/>
      <c r="K1937" s="248"/>
    </row>
    <row r="1938" spans="1:11" ht="25" customHeight="1" x14ac:dyDescent="0.35">
      <c r="A1938" s="377" t="s">
        <v>22</v>
      </c>
      <c r="B1938" s="296" t="s">
        <v>3471</v>
      </c>
      <c r="C1938" s="378" t="s">
        <v>3472</v>
      </c>
      <c r="D1938" s="275"/>
      <c r="E1938" s="296" t="s">
        <v>2452</v>
      </c>
      <c r="F1938" s="312" t="str">
        <f>IF(E1938="","",VLOOKUP(E1938,'2 Pdc unico solo segmento A'!F$3:H$723,3,FALSE))</f>
        <v>Trasferimenti passivi in conto esercizio</v>
      </c>
      <c r="G1938" s="368"/>
      <c r="H1938" s="412"/>
      <c r="I1938" s="368"/>
      <c r="J1938" s="275"/>
      <c r="K1938" s="248"/>
    </row>
    <row r="1939" spans="1:11" ht="25" customHeight="1" x14ac:dyDescent="0.35">
      <c r="A1939" s="375" t="s">
        <v>19</v>
      </c>
      <c r="B1939" s="295" t="s">
        <v>3465</v>
      </c>
      <c r="C1939" s="310" t="s">
        <v>3473</v>
      </c>
      <c r="D1939" s="275"/>
      <c r="E1939" s="295"/>
      <c r="F1939" s="376" t="str">
        <f>IF(E1939="","",VLOOKUP(E1939,'2 Pdc unico solo segmento A'!F$3:H$723,3,FALSE))</f>
        <v/>
      </c>
      <c r="G1939" s="368"/>
      <c r="H1939" s="411"/>
      <c r="I1939" s="368"/>
      <c r="J1939" s="275"/>
      <c r="K1939" s="248"/>
    </row>
    <row r="1940" spans="1:11" ht="25" customHeight="1" x14ac:dyDescent="0.35">
      <c r="A1940" s="377" t="s">
        <v>22</v>
      </c>
      <c r="B1940" s="296" t="s">
        <v>3474</v>
      </c>
      <c r="C1940" s="378" t="s">
        <v>3475</v>
      </c>
      <c r="D1940" s="275"/>
      <c r="E1940" s="296" t="s">
        <v>2452</v>
      </c>
      <c r="F1940" s="312" t="str">
        <f>IF(E1940="","",VLOOKUP(E1940,'2 Pdc unico solo segmento A'!F$3:H$723,3,FALSE))</f>
        <v>Trasferimenti passivi in conto esercizio</v>
      </c>
      <c r="G1940" s="368"/>
      <c r="H1940" s="412"/>
      <c r="I1940" s="368"/>
      <c r="J1940" s="275"/>
      <c r="K1940" s="248"/>
    </row>
    <row r="1941" spans="1:11" ht="25" customHeight="1" x14ac:dyDescent="0.35">
      <c r="A1941" s="373" t="s">
        <v>16</v>
      </c>
      <c r="B1941" s="294" t="s">
        <v>3476</v>
      </c>
      <c r="C1941" s="309" t="s">
        <v>3477</v>
      </c>
      <c r="D1941" s="275"/>
      <c r="E1941" s="294"/>
      <c r="F1941" s="374" t="str">
        <f>IF(E1941="","",VLOOKUP(E1941,'2 Pdc unico solo segmento A'!F$3:H$723,3,FALSE))</f>
        <v/>
      </c>
      <c r="G1941" s="368"/>
      <c r="H1941" s="410"/>
      <c r="I1941" s="368"/>
      <c r="J1941" s="275"/>
      <c r="K1941" s="248"/>
    </row>
    <row r="1942" spans="1:11" ht="25" customHeight="1" x14ac:dyDescent="0.35">
      <c r="A1942" s="375" t="s">
        <v>19</v>
      </c>
      <c r="B1942" s="295" t="s">
        <v>3476</v>
      </c>
      <c r="C1942" s="310" t="s">
        <v>3478</v>
      </c>
      <c r="D1942" s="275"/>
      <c r="E1942" s="295"/>
      <c r="F1942" s="376" t="str">
        <f>IF(E1942="","",VLOOKUP(E1942,'2 Pdc unico solo segmento A'!F$3:H$723,3,FALSE))</f>
        <v/>
      </c>
      <c r="G1942" s="368"/>
      <c r="H1942" s="411"/>
      <c r="I1942" s="368"/>
      <c r="J1942" s="275"/>
      <c r="K1942" s="248"/>
    </row>
    <row r="1943" spans="1:11" ht="25" customHeight="1" x14ac:dyDescent="0.35">
      <c r="A1943" s="377" t="s">
        <v>22</v>
      </c>
      <c r="B1943" s="296" t="s">
        <v>3479</v>
      </c>
      <c r="C1943" s="378" t="s">
        <v>3480</v>
      </c>
      <c r="D1943" s="275"/>
      <c r="E1943" s="296" t="s">
        <v>2452</v>
      </c>
      <c r="F1943" s="312" t="str">
        <f>IF(E1943="","",VLOOKUP(E1943,'2 Pdc unico solo segmento A'!F$3:H$723,3,FALSE))</f>
        <v>Trasferimenti passivi in conto esercizio</v>
      </c>
      <c r="G1943" s="368"/>
      <c r="H1943" s="412"/>
      <c r="I1943" s="368"/>
      <c r="J1943" s="275"/>
      <c r="K1943" s="248"/>
    </row>
    <row r="1944" spans="1:11" ht="25" customHeight="1" x14ac:dyDescent="0.35">
      <c r="A1944" s="373" t="s">
        <v>16</v>
      </c>
      <c r="B1944" s="294" t="s">
        <v>3481</v>
      </c>
      <c r="C1944" s="309" t="s">
        <v>3482</v>
      </c>
      <c r="D1944" s="275"/>
      <c r="E1944" s="294"/>
      <c r="F1944" s="374" t="str">
        <f>IF(E1944="","",VLOOKUP(E1944,'2 Pdc unico solo segmento A'!F$3:H$723,3,FALSE))</f>
        <v/>
      </c>
      <c r="G1944" s="368"/>
      <c r="H1944" s="410"/>
      <c r="I1944" s="368"/>
      <c r="J1944" s="275"/>
      <c r="K1944" s="248"/>
    </row>
    <row r="1945" spans="1:11" ht="25" customHeight="1" x14ac:dyDescent="0.35">
      <c r="A1945" s="375" t="s">
        <v>19</v>
      </c>
      <c r="B1945" s="295" t="s">
        <v>3483</v>
      </c>
      <c r="C1945" s="310" t="s">
        <v>3484</v>
      </c>
      <c r="D1945" s="275"/>
      <c r="E1945" s="295"/>
      <c r="F1945" s="376" t="str">
        <f>IF(E1945="","",VLOOKUP(E1945,'2 Pdc unico solo segmento A'!F$3:H$723,3,FALSE))</f>
        <v/>
      </c>
      <c r="G1945" s="368"/>
      <c r="H1945" s="411"/>
      <c r="I1945" s="368"/>
      <c r="J1945" s="275"/>
      <c r="K1945" s="248"/>
    </row>
    <row r="1946" spans="1:11" ht="25" customHeight="1" x14ac:dyDescent="0.35">
      <c r="A1946" s="377" t="s">
        <v>22</v>
      </c>
      <c r="B1946" s="296" t="s">
        <v>3485</v>
      </c>
      <c r="C1946" s="378" t="s">
        <v>3486</v>
      </c>
      <c r="D1946" s="275"/>
      <c r="E1946" s="296" t="s">
        <v>2452</v>
      </c>
      <c r="F1946" s="312" t="str">
        <f>IF(E1946="","",VLOOKUP(E1946,'2 Pdc unico solo segmento A'!F$3:H$723,3,FALSE))</f>
        <v>Trasferimenti passivi in conto esercizio</v>
      </c>
      <c r="G1946" s="368"/>
      <c r="H1946" s="412"/>
      <c r="I1946" s="368"/>
      <c r="J1946" s="275"/>
      <c r="K1946" s="248"/>
    </row>
    <row r="1947" spans="1:11" ht="25" customHeight="1" x14ac:dyDescent="0.35">
      <c r="A1947" s="375" t="s">
        <v>19</v>
      </c>
      <c r="B1947" s="295" t="s">
        <v>3487</v>
      </c>
      <c r="C1947" s="310" t="s">
        <v>3488</v>
      </c>
      <c r="D1947" s="275"/>
      <c r="E1947" s="295"/>
      <c r="F1947" s="376" t="str">
        <f>IF(E1947="","",VLOOKUP(E1947,'2 Pdc unico solo segmento A'!F$3:H$723,3,FALSE))</f>
        <v/>
      </c>
      <c r="G1947" s="368"/>
      <c r="H1947" s="411"/>
      <c r="I1947" s="368"/>
      <c r="J1947" s="275"/>
      <c r="K1947" s="248"/>
    </row>
    <row r="1948" spans="1:11" ht="25" customHeight="1" x14ac:dyDescent="0.35">
      <c r="A1948" s="377" t="s">
        <v>22</v>
      </c>
      <c r="B1948" s="296" t="s">
        <v>3489</v>
      </c>
      <c r="C1948" s="378" t="s">
        <v>3490</v>
      </c>
      <c r="D1948" s="275"/>
      <c r="E1948" s="296" t="s">
        <v>2452</v>
      </c>
      <c r="F1948" s="312" t="str">
        <f>IF(E1948="","",VLOOKUP(E1948,'2 Pdc unico solo segmento A'!F$3:H$723,3,FALSE))</f>
        <v>Trasferimenti passivi in conto esercizio</v>
      </c>
      <c r="G1948" s="368"/>
      <c r="H1948" s="412"/>
      <c r="I1948" s="368"/>
      <c r="J1948" s="275"/>
      <c r="K1948" s="248"/>
    </row>
    <row r="1949" spans="1:11" ht="25" customHeight="1" x14ac:dyDescent="0.35">
      <c r="A1949" s="373" t="s">
        <v>16</v>
      </c>
      <c r="B1949" s="294" t="s">
        <v>3491</v>
      </c>
      <c r="C1949" s="309" t="s">
        <v>3492</v>
      </c>
      <c r="D1949" s="275"/>
      <c r="E1949" s="294"/>
      <c r="F1949" s="374" t="str">
        <f>IF(E1949="","",VLOOKUP(E1949,'2 Pdc unico solo segmento A'!F$3:H$723,3,FALSE))</f>
        <v/>
      </c>
      <c r="G1949" s="368"/>
      <c r="H1949" s="410"/>
      <c r="I1949" s="368"/>
      <c r="J1949" s="275"/>
      <c r="K1949" s="248"/>
    </row>
    <row r="1950" spans="1:11" ht="25" customHeight="1" x14ac:dyDescent="0.35">
      <c r="A1950" s="375" t="s">
        <v>19</v>
      </c>
      <c r="B1950" s="295" t="s">
        <v>3493</v>
      </c>
      <c r="C1950" s="310" t="s">
        <v>3494</v>
      </c>
      <c r="D1950" s="275"/>
      <c r="E1950" s="295"/>
      <c r="F1950" s="376" t="str">
        <f>IF(E1950="","",VLOOKUP(E1950,'2 Pdc unico solo segmento A'!F$3:H$723,3,FALSE))</f>
        <v/>
      </c>
      <c r="G1950" s="368"/>
      <c r="H1950" s="411"/>
      <c r="I1950" s="368"/>
      <c r="J1950" s="275"/>
      <c r="K1950" s="248"/>
    </row>
    <row r="1951" spans="1:11" ht="25" customHeight="1" x14ac:dyDescent="0.35">
      <c r="A1951" s="377" t="s">
        <v>22</v>
      </c>
      <c r="B1951" s="296" t="s">
        <v>3495</v>
      </c>
      <c r="C1951" s="378" t="s">
        <v>3496</v>
      </c>
      <c r="D1951" s="275"/>
      <c r="E1951" s="296" t="s">
        <v>2452</v>
      </c>
      <c r="F1951" s="312" t="str">
        <f>IF(E1951="","",VLOOKUP(E1951,'2 Pdc unico solo segmento A'!F$3:H$723,3,FALSE))</f>
        <v>Trasferimenti passivi in conto esercizio</v>
      </c>
      <c r="G1951" s="368"/>
      <c r="H1951" s="412"/>
      <c r="I1951" s="368"/>
      <c r="J1951" s="275"/>
      <c r="K1951" s="248"/>
    </row>
    <row r="1952" spans="1:11" ht="25" customHeight="1" x14ac:dyDescent="0.35">
      <c r="A1952" s="377" t="s">
        <v>22</v>
      </c>
      <c r="B1952" s="296" t="s">
        <v>3497</v>
      </c>
      <c r="C1952" s="378" t="s">
        <v>3498</v>
      </c>
      <c r="D1952" s="275"/>
      <c r="E1952" s="296" t="s">
        <v>2452</v>
      </c>
      <c r="F1952" s="312" t="str">
        <f>IF(E1952="","",VLOOKUP(E1952,'2 Pdc unico solo segmento A'!F$3:H$723,3,FALSE))</f>
        <v>Trasferimenti passivi in conto esercizio</v>
      </c>
      <c r="G1952" s="368"/>
      <c r="H1952" s="412"/>
      <c r="I1952" s="368"/>
      <c r="J1952" s="275"/>
      <c r="K1952" s="248"/>
    </row>
    <row r="1953" spans="1:11" ht="25" customHeight="1" x14ac:dyDescent="0.35">
      <c r="A1953" s="377" t="s">
        <v>22</v>
      </c>
      <c r="B1953" s="296" t="s">
        <v>3499</v>
      </c>
      <c r="C1953" s="378" t="s">
        <v>3500</v>
      </c>
      <c r="D1953" s="275"/>
      <c r="E1953" s="296" t="s">
        <v>2452</v>
      </c>
      <c r="F1953" s="312" t="str">
        <f>IF(E1953="","",VLOOKUP(E1953,'2 Pdc unico solo segmento A'!F$3:H$723,3,FALSE))</f>
        <v>Trasferimenti passivi in conto esercizio</v>
      </c>
      <c r="G1953" s="368"/>
      <c r="H1953" s="412"/>
      <c r="I1953" s="368"/>
      <c r="J1953" s="275"/>
      <c r="K1953" s="248"/>
    </row>
    <row r="1954" spans="1:11" ht="25" customHeight="1" x14ac:dyDescent="0.35">
      <c r="A1954" s="377" t="s">
        <v>22</v>
      </c>
      <c r="B1954" s="296" t="s">
        <v>3501</v>
      </c>
      <c r="C1954" s="378" t="s">
        <v>3502</v>
      </c>
      <c r="D1954" s="275"/>
      <c r="E1954" s="296" t="s">
        <v>2452</v>
      </c>
      <c r="F1954" s="312" t="str">
        <f>IF(E1954="","",VLOOKUP(E1954,'2 Pdc unico solo segmento A'!F$3:H$723,3,FALSE))</f>
        <v>Trasferimenti passivi in conto esercizio</v>
      </c>
      <c r="G1954" s="368"/>
      <c r="H1954" s="412"/>
      <c r="I1954" s="368"/>
      <c r="J1954" s="275"/>
      <c r="K1954" s="248"/>
    </row>
    <row r="1955" spans="1:11" ht="25" customHeight="1" x14ac:dyDescent="0.35">
      <c r="A1955" s="377" t="s">
        <v>22</v>
      </c>
      <c r="B1955" s="296" t="s">
        <v>3503</v>
      </c>
      <c r="C1955" s="378" t="s">
        <v>3504</v>
      </c>
      <c r="D1955" s="275"/>
      <c r="E1955" s="296" t="s">
        <v>2452</v>
      </c>
      <c r="F1955" s="312" t="str">
        <f>IF(E1955="","",VLOOKUP(E1955,'2 Pdc unico solo segmento A'!F$3:H$723,3,FALSE))</f>
        <v>Trasferimenti passivi in conto esercizio</v>
      </c>
      <c r="G1955" s="368"/>
      <c r="H1955" s="412"/>
      <c r="I1955" s="368"/>
      <c r="J1955" s="275"/>
      <c r="K1955" s="248"/>
    </row>
    <row r="1956" spans="1:11" ht="25" customHeight="1" x14ac:dyDescent="0.35">
      <c r="A1956" s="377" t="s">
        <v>22</v>
      </c>
      <c r="B1956" s="296" t="s">
        <v>3505</v>
      </c>
      <c r="C1956" s="378" t="s">
        <v>3506</v>
      </c>
      <c r="D1956" s="275"/>
      <c r="E1956" s="296" t="s">
        <v>2452</v>
      </c>
      <c r="F1956" s="312" t="str">
        <f>IF(E1956="","",VLOOKUP(E1956,'2 Pdc unico solo segmento A'!F$3:H$723,3,FALSE))</f>
        <v>Trasferimenti passivi in conto esercizio</v>
      </c>
      <c r="G1956" s="368"/>
      <c r="H1956" s="412"/>
      <c r="I1956" s="368"/>
      <c r="J1956" s="275"/>
      <c r="K1956" s="248"/>
    </row>
    <row r="1957" spans="1:11" ht="25" customHeight="1" x14ac:dyDescent="0.35">
      <c r="A1957" s="377" t="s">
        <v>22</v>
      </c>
      <c r="B1957" s="296" t="s">
        <v>3507</v>
      </c>
      <c r="C1957" s="378" t="s">
        <v>3508</v>
      </c>
      <c r="D1957" s="275"/>
      <c r="E1957" s="296" t="s">
        <v>2452</v>
      </c>
      <c r="F1957" s="312" t="str">
        <f>IF(E1957="","",VLOOKUP(E1957,'2 Pdc unico solo segmento A'!F$3:H$723,3,FALSE))</f>
        <v>Trasferimenti passivi in conto esercizio</v>
      </c>
      <c r="G1957" s="368"/>
      <c r="H1957" s="412"/>
      <c r="I1957" s="368"/>
      <c r="J1957" s="275"/>
      <c r="K1957" s="248"/>
    </row>
    <row r="1958" spans="1:11" ht="25" customHeight="1" x14ac:dyDescent="0.35">
      <c r="A1958" s="377" t="s">
        <v>22</v>
      </c>
      <c r="B1958" s="296" t="s">
        <v>3509</v>
      </c>
      <c r="C1958" s="378" t="s">
        <v>3510</v>
      </c>
      <c r="D1958" s="275"/>
      <c r="E1958" s="296" t="s">
        <v>2452</v>
      </c>
      <c r="F1958" s="312" t="str">
        <f>IF(E1958="","",VLOOKUP(E1958,'2 Pdc unico solo segmento A'!F$3:H$723,3,FALSE))</f>
        <v>Trasferimenti passivi in conto esercizio</v>
      </c>
      <c r="G1958" s="368"/>
      <c r="H1958" s="412"/>
      <c r="I1958" s="368"/>
      <c r="J1958" s="275"/>
      <c r="K1958" s="248"/>
    </row>
    <row r="1959" spans="1:11" ht="25" customHeight="1" x14ac:dyDescent="0.35">
      <c r="A1959" s="377" t="s">
        <v>22</v>
      </c>
      <c r="B1959" s="296" t="s">
        <v>3511</v>
      </c>
      <c r="C1959" s="378" t="s">
        <v>3512</v>
      </c>
      <c r="D1959" s="275"/>
      <c r="E1959" s="296" t="s">
        <v>2452</v>
      </c>
      <c r="F1959" s="312" t="str">
        <f>IF(E1959="","",VLOOKUP(E1959,'2 Pdc unico solo segmento A'!F$3:H$723,3,FALSE))</f>
        <v>Trasferimenti passivi in conto esercizio</v>
      </c>
      <c r="G1959" s="368"/>
      <c r="H1959" s="412"/>
      <c r="I1959" s="368"/>
      <c r="J1959" s="275"/>
      <c r="K1959" s="248"/>
    </row>
    <row r="1960" spans="1:11" ht="25" customHeight="1" x14ac:dyDescent="0.35">
      <c r="A1960" s="377" t="s">
        <v>22</v>
      </c>
      <c r="B1960" s="296" t="s">
        <v>3513</v>
      </c>
      <c r="C1960" s="378" t="s">
        <v>3514</v>
      </c>
      <c r="D1960" s="275"/>
      <c r="E1960" s="296" t="s">
        <v>2452</v>
      </c>
      <c r="F1960" s="312" t="str">
        <f>IF(E1960="","",VLOOKUP(E1960,'2 Pdc unico solo segmento A'!F$3:H$723,3,FALSE))</f>
        <v>Trasferimenti passivi in conto esercizio</v>
      </c>
      <c r="G1960" s="368"/>
      <c r="H1960" s="412"/>
      <c r="I1960" s="368"/>
      <c r="J1960" s="275"/>
      <c r="K1960" s="248"/>
    </row>
    <row r="1961" spans="1:11" ht="25" customHeight="1" x14ac:dyDescent="0.35">
      <c r="A1961" s="377" t="s">
        <v>22</v>
      </c>
      <c r="B1961" s="296" t="s">
        <v>3515</v>
      </c>
      <c r="C1961" s="378" t="s">
        <v>3516</v>
      </c>
      <c r="D1961" s="275"/>
      <c r="E1961" s="296" t="s">
        <v>2452</v>
      </c>
      <c r="F1961" s="312" t="str">
        <f>IF(E1961="","",VLOOKUP(E1961,'2 Pdc unico solo segmento A'!F$3:H$723,3,FALSE))</f>
        <v>Trasferimenti passivi in conto esercizio</v>
      </c>
      <c r="G1961" s="368"/>
      <c r="H1961" s="412"/>
      <c r="I1961" s="368"/>
      <c r="J1961" s="275"/>
      <c r="K1961" s="248"/>
    </row>
    <row r="1962" spans="1:11" ht="25" customHeight="1" x14ac:dyDescent="0.35">
      <c r="A1962" s="377" t="s">
        <v>22</v>
      </c>
      <c r="B1962" s="296" t="s">
        <v>3517</v>
      </c>
      <c r="C1962" s="378" t="s">
        <v>3518</v>
      </c>
      <c r="D1962" s="275"/>
      <c r="E1962" s="296" t="s">
        <v>2452</v>
      </c>
      <c r="F1962" s="312" t="str">
        <f>IF(E1962="","",VLOOKUP(E1962,'2 Pdc unico solo segmento A'!F$3:H$723,3,FALSE))</f>
        <v>Trasferimenti passivi in conto esercizio</v>
      </c>
      <c r="G1962" s="368"/>
      <c r="H1962" s="412"/>
      <c r="I1962" s="368"/>
      <c r="J1962" s="275"/>
      <c r="K1962" s="248"/>
    </row>
    <row r="1963" spans="1:11" ht="25" customHeight="1" x14ac:dyDescent="0.35">
      <c r="A1963" s="377" t="s">
        <v>22</v>
      </c>
      <c r="B1963" s="296" t="s">
        <v>3519</v>
      </c>
      <c r="C1963" s="378" t="s">
        <v>3520</v>
      </c>
      <c r="D1963" s="275"/>
      <c r="E1963" s="296" t="s">
        <v>2452</v>
      </c>
      <c r="F1963" s="312" t="str">
        <f>IF(E1963="","",VLOOKUP(E1963,'2 Pdc unico solo segmento A'!F$3:H$723,3,FALSE))</f>
        <v>Trasferimenti passivi in conto esercizio</v>
      </c>
      <c r="G1963" s="368"/>
      <c r="H1963" s="412"/>
      <c r="I1963" s="368"/>
      <c r="J1963" s="275"/>
      <c r="K1963" s="248"/>
    </row>
    <row r="1964" spans="1:11" ht="25" customHeight="1" x14ac:dyDescent="0.35">
      <c r="A1964" s="375" t="s">
        <v>19</v>
      </c>
      <c r="B1964" s="295" t="s">
        <v>3521</v>
      </c>
      <c r="C1964" s="310" t="s">
        <v>3522</v>
      </c>
      <c r="D1964" s="275"/>
      <c r="E1964" s="295"/>
      <c r="F1964" s="376" t="str">
        <f>IF(E1964="","",VLOOKUP(E1964,'2 Pdc unico solo segmento A'!F$3:H$723,3,FALSE))</f>
        <v/>
      </c>
      <c r="G1964" s="368"/>
      <c r="H1964" s="411"/>
      <c r="I1964" s="368"/>
      <c r="J1964" s="275"/>
      <c r="K1964" s="248"/>
    </row>
    <row r="1965" spans="1:11" ht="25" customHeight="1" x14ac:dyDescent="0.35">
      <c r="A1965" s="377" t="s">
        <v>22</v>
      </c>
      <c r="B1965" s="296" t="s">
        <v>3523</v>
      </c>
      <c r="C1965" s="378" t="s">
        <v>3524</v>
      </c>
      <c r="D1965" s="275"/>
      <c r="E1965" s="296" t="s">
        <v>2452</v>
      </c>
      <c r="F1965" s="312" t="str">
        <f>IF(E1965="","",VLOOKUP(E1965,'2 Pdc unico solo segmento A'!F$3:H$723,3,FALSE))</f>
        <v>Trasferimenti passivi in conto esercizio</v>
      </c>
      <c r="G1965" s="368"/>
      <c r="H1965" s="412"/>
      <c r="I1965" s="368"/>
      <c r="J1965" s="275"/>
      <c r="K1965" s="248"/>
    </row>
    <row r="1966" spans="1:11" ht="25" customHeight="1" x14ac:dyDescent="0.35">
      <c r="A1966" s="377" t="s">
        <v>22</v>
      </c>
      <c r="B1966" s="296" t="s">
        <v>3525</v>
      </c>
      <c r="C1966" s="378" t="s">
        <v>3526</v>
      </c>
      <c r="D1966" s="275"/>
      <c r="E1966" s="296" t="s">
        <v>2452</v>
      </c>
      <c r="F1966" s="312" t="str">
        <f>IF(E1966="","",VLOOKUP(E1966,'2 Pdc unico solo segmento A'!F$3:H$723,3,FALSE))</f>
        <v>Trasferimenti passivi in conto esercizio</v>
      </c>
      <c r="G1966" s="368"/>
      <c r="H1966" s="412"/>
      <c r="I1966" s="368"/>
      <c r="J1966" s="275"/>
      <c r="K1966" s="248"/>
    </row>
    <row r="1967" spans="1:11" ht="25" customHeight="1" x14ac:dyDescent="0.35">
      <c r="A1967" s="377" t="s">
        <v>22</v>
      </c>
      <c r="B1967" s="296" t="s">
        <v>3527</v>
      </c>
      <c r="C1967" s="378" t="s">
        <v>3528</v>
      </c>
      <c r="D1967" s="275"/>
      <c r="E1967" s="296" t="s">
        <v>2452</v>
      </c>
      <c r="F1967" s="312" t="str">
        <f>IF(E1967="","",VLOOKUP(E1967,'2 Pdc unico solo segmento A'!F$3:H$723,3,FALSE))</f>
        <v>Trasferimenti passivi in conto esercizio</v>
      </c>
      <c r="G1967" s="368"/>
      <c r="H1967" s="412"/>
      <c r="I1967" s="368"/>
      <c r="J1967" s="275"/>
      <c r="K1967" s="248"/>
    </row>
    <row r="1968" spans="1:11" ht="25" customHeight="1" x14ac:dyDescent="0.35">
      <c r="A1968" s="377" t="s">
        <v>22</v>
      </c>
      <c r="B1968" s="296" t="s">
        <v>3529</v>
      </c>
      <c r="C1968" s="378" t="s">
        <v>3530</v>
      </c>
      <c r="D1968" s="275"/>
      <c r="E1968" s="296" t="s">
        <v>2452</v>
      </c>
      <c r="F1968" s="312" t="str">
        <f>IF(E1968="","",VLOOKUP(E1968,'2 Pdc unico solo segmento A'!F$3:H$723,3,FALSE))</f>
        <v>Trasferimenti passivi in conto esercizio</v>
      </c>
      <c r="G1968" s="368"/>
      <c r="H1968" s="412"/>
      <c r="I1968" s="368"/>
      <c r="J1968" s="275"/>
      <c r="K1968" s="248"/>
    </row>
    <row r="1969" spans="1:11" ht="25" customHeight="1" x14ac:dyDescent="0.35">
      <c r="A1969" s="377" t="s">
        <v>22</v>
      </c>
      <c r="B1969" s="296" t="s">
        <v>3531</v>
      </c>
      <c r="C1969" s="378" t="s">
        <v>3532</v>
      </c>
      <c r="D1969" s="275"/>
      <c r="E1969" s="296" t="s">
        <v>2452</v>
      </c>
      <c r="F1969" s="312" t="str">
        <f>IF(E1969="","",VLOOKUP(E1969,'2 Pdc unico solo segmento A'!F$3:H$723,3,FALSE))</f>
        <v>Trasferimenti passivi in conto esercizio</v>
      </c>
      <c r="G1969" s="368"/>
      <c r="H1969" s="412"/>
      <c r="I1969" s="368"/>
      <c r="J1969" s="275"/>
      <c r="K1969" s="248"/>
    </row>
    <row r="1970" spans="1:11" ht="25" customHeight="1" x14ac:dyDescent="0.35">
      <c r="A1970" s="377" t="s">
        <v>22</v>
      </c>
      <c r="B1970" s="296" t="s">
        <v>3533</v>
      </c>
      <c r="C1970" s="378" t="s">
        <v>3534</v>
      </c>
      <c r="D1970" s="275"/>
      <c r="E1970" s="296" t="s">
        <v>2452</v>
      </c>
      <c r="F1970" s="312" t="str">
        <f>IF(E1970="","",VLOOKUP(E1970,'2 Pdc unico solo segmento A'!F$3:H$723,3,FALSE))</f>
        <v>Trasferimenti passivi in conto esercizio</v>
      </c>
      <c r="G1970" s="368"/>
      <c r="H1970" s="412"/>
      <c r="I1970" s="368"/>
      <c r="J1970" s="275"/>
      <c r="K1970" s="248"/>
    </row>
    <row r="1971" spans="1:11" ht="25" customHeight="1" x14ac:dyDescent="0.35">
      <c r="A1971" s="377" t="s">
        <v>22</v>
      </c>
      <c r="B1971" s="296" t="s">
        <v>3535</v>
      </c>
      <c r="C1971" s="378" t="s">
        <v>3536</v>
      </c>
      <c r="D1971" s="275"/>
      <c r="E1971" s="296" t="s">
        <v>2452</v>
      </c>
      <c r="F1971" s="312" t="str">
        <f>IF(E1971="","",VLOOKUP(E1971,'2 Pdc unico solo segmento A'!F$3:H$723,3,FALSE))</f>
        <v>Trasferimenti passivi in conto esercizio</v>
      </c>
      <c r="G1971" s="368"/>
      <c r="H1971" s="412"/>
      <c r="I1971" s="368"/>
      <c r="J1971" s="275"/>
      <c r="K1971" s="248"/>
    </row>
    <row r="1972" spans="1:11" ht="25" customHeight="1" x14ac:dyDescent="0.35">
      <c r="A1972" s="377" t="s">
        <v>22</v>
      </c>
      <c r="B1972" s="296" t="s">
        <v>3537</v>
      </c>
      <c r="C1972" s="378" t="s">
        <v>3538</v>
      </c>
      <c r="D1972" s="275"/>
      <c r="E1972" s="296" t="s">
        <v>2452</v>
      </c>
      <c r="F1972" s="312" t="str">
        <f>IF(E1972="","",VLOOKUP(E1972,'2 Pdc unico solo segmento A'!F$3:H$723,3,FALSE))</f>
        <v>Trasferimenti passivi in conto esercizio</v>
      </c>
      <c r="G1972" s="368"/>
      <c r="H1972" s="412"/>
      <c r="I1972" s="368"/>
      <c r="J1972" s="275"/>
      <c r="K1972" s="248"/>
    </row>
    <row r="1973" spans="1:11" ht="25" customHeight="1" x14ac:dyDescent="0.35">
      <c r="A1973" s="377" t="s">
        <v>22</v>
      </c>
      <c r="B1973" s="296" t="s">
        <v>3539</v>
      </c>
      <c r="C1973" s="378" t="s">
        <v>3540</v>
      </c>
      <c r="D1973" s="275"/>
      <c r="E1973" s="296" t="s">
        <v>2452</v>
      </c>
      <c r="F1973" s="312" t="str">
        <f>IF(E1973="","",VLOOKUP(E1973,'2 Pdc unico solo segmento A'!F$3:H$723,3,FALSE))</f>
        <v>Trasferimenti passivi in conto esercizio</v>
      </c>
      <c r="G1973" s="368"/>
      <c r="H1973" s="412"/>
      <c r="I1973" s="368"/>
      <c r="J1973" s="275"/>
      <c r="K1973" s="248"/>
    </row>
    <row r="1974" spans="1:11" ht="25" customHeight="1" x14ac:dyDescent="0.35">
      <c r="A1974" s="377" t="s">
        <v>22</v>
      </c>
      <c r="B1974" s="296" t="s">
        <v>3541</v>
      </c>
      <c r="C1974" s="378" t="s">
        <v>3542</v>
      </c>
      <c r="D1974" s="275"/>
      <c r="E1974" s="296" t="s">
        <v>2452</v>
      </c>
      <c r="F1974" s="312" t="str">
        <f>IF(E1974="","",VLOOKUP(E1974,'2 Pdc unico solo segmento A'!F$3:H$723,3,FALSE))</f>
        <v>Trasferimenti passivi in conto esercizio</v>
      </c>
      <c r="G1974" s="368"/>
      <c r="H1974" s="412"/>
      <c r="I1974" s="368"/>
      <c r="J1974" s="275"/>
      <c r="K1974" s="248"/>
    </row>
    <row r="1975" spans="1:11" ht="25" customHeight="1" x14ac:dyDescent="0.35">
      <c r="A1975" s="377" t="s">
        <v>22</v>
      </c>
      <c r="B1975" s="296" t="s">
        <v>3543</v>
      </c>
      <c r="C1975" s="378" t="s">
        <v>3544</v>
      </c>
      <c r="D1975" s="275"/>
      <c r="E1975" s="296" t="s">
        <v>2452</v>
      </c>
      <c r="F1975" s="312" t="str">
        <f>IF(E1975="","",VLOOKUP(E1975,'2 Pdc unico solo segmento A'!F$3:H$723,3,FALSE))</f>
        <v>Trasferimenti passivi in conto esercizio</v>
      </c>
      <c r="G1975" s="368"/>
      <c r="H1975" s="412"/>
      <c r="I1975" s="368"/>
      <c r="J1975" s="275"/>
      <c r="K1975" s="248"/>
    </row>
    <row r="1976" spans="1:11" ht="25" customHeight="1" x14ac:dyDescent="0.35">
      <c r="A1976" s="377" t="s">
        <v>22</v>
      </c>
      <c r="B1976" s="296" t="s">
        <v>3545</v>
      </c>
      <c r="C1976" s="378" t="s">
        <v>3546</v>
      </c>
      <c r="D1976" s="275"/>
      <c r="E1976" s="296" t="s">
        <v>2452</v>
      </c>
      <c r="F1976" s="312" t="str">
        <f>IF(E1976="","",VLOOKUP(E1976,'2 Pdc unico solo segmento A'!F$3:H$723,3,FALSE))</f>
        <v>Trasferimenti passivi in conto esercizio</v>
      </c>
      <c r="G1976" s="368"/>
      <c r="H1976" s="412"/>
      <c r="I1976" s="368"/>
      <c r="J1976" s="275"/>
      <c r="K1976" s="248"/>
    </row>
    <row r="1977" spans="1:11" ht="25" customHeight="1" x14ac:dyDescent="0.35">
      <c r="A1977" s="377" t="s">
        <v>22</v>
      </c>
      <c r="B1977" s="296" t="s">
        <v>3547</v>
      </c>
      <c r="C1977" s="378" t="s">
        <v>3548</v>
      </c>
      <c r="D1977" s="275"/>
      <c r="E1977" s="296" t="s">
        <v>2452</v>
      </c>
      <c r="F1977" s="312" t="str">
        <f>IF(E1977="","",VLOOKUP(E1977,'2 Pdc unico solo segmento A'!F$3:H$723,3,FALSE))</f>
        <v>Trasferimenti passivi in conto esercizio</v>
      </c>
      <c r="G1977" s="368"/>
      <c r="H1977" s="412"/>
      <c r="I1977" s="368"/>
      <c r="J1977" s="275"/>
      <c r="K1977" s="248"/>
    </row>
    <row r="1978" spans="1:11" ht="25" customHeight="1" x14ac:dyDescent="0.35">
      <c r="A1978" s="377" t="s">
        <v>22</v>
      </c>
      <c r="B1978" s="296" t="s">
        <v>3549</v>
      </c>
      <c r="C1978" s="378" t="s">
        <v>3550</v>
      </c>
      <c r="D1978" s="275"/>
      <c r="E1978" s="296" t="s">
        <v>2452</v>
      </c>
      <c r="F1978" s="312" t="str">
        <f>IF(E1978="","",VLOOKUP(E1978,'2 Pdc unico solo segmento A'!F$3:H$723,3,FALSE))</f>
        <v>Trasferimenti passivi in conto esercizio</v>
      </c>
      <c r="G1978" s="368"/>
      <c r="H1978" s="412"/>
      <c r="I1978" s="368"/>
      <c r="J1978" s="275"/>
      <c r="K1978" s="248"/>
    </row>
    <row r="1979" spans="1:11" ht="25" customHeight="1" x14ac:dyDescent="0.35">
      <c r="A1979" s="377" t="s">
        <v>22</v>
      </c>
      <c r="B1979" s="296" t="s">
        <v>3551</v>
      </c>
      <c r="C1979" s="378" t="s">
        <v>3552</v>
      </c>
      <c r="D1979" s="275"/>
      <c r="E1979" s="296" t="s">
        <v>2452</v>
      </c>
      <c r="F1979" s="312" t="str">
        <f>IF(E1979="","",VLOOKUP(E1979,'2 Pdc unico solo segmento A'!F$3:H$723,3,FALSE))</f>
        <v>Trasferimenti passivi in conto esercizio</v>
      </c>
      <c r="G1979" s="368"/>
      <c r="H1979" s="412"/>
      <c r="I1979" s="368"/>
      <c r="J1979" s="275"/>
      <c r="K1979" s="248"/>
    </row>
    <row r="1980" spans="1:11" ht="25" customHeight="1" x14ac:dyDescent="0.35">
      <c r="A1980" s="377" t="s">
        <v>22</v>
      </c>
      <c r="B1980" s="296" t="s">
        <v>3553</v>
      </c>
      <c r="C1980" s="378" t="s">
        <v>3554</v>
      </c>
      <c r="D1980" s="275"/>
      <c r="E1980" s="296" t="s">
        <v>2452</v>
      </c>
      <c r="F1980" s="312" t="str">
        <f>IF(E1980="","",VLOOKUP(E1980,'2 Pdc unico solo segmento A'!F$3:H$723,3,FALSE))</f>
        <v>Trasferimenti passivi in conto esercizio</v>
      </c>
      <c r="G1980" s="368"/>
      <c r="H1980" s="412"/>
      <c r="I1980" s="368"/>
      <c r="J1980" s="275"/>
      <c r="K1980" s="248"/>
    </row>
    <row r="1981" spans="1:11" ht="25" customHeight="1" x14ac:dyDescent="0.35">
      <c r="A1981" s="377" t="s">
        <v>22</v>
      </c>
      <c r="B1981" s="296" t="s">
        <v>3555</v>
      </c>
      <c r="C1981" s="378" t="s">
        <v>3556</v>
      </c>
      <c r="D1981" s="275"/>
      <c r="E1981" s="296" t="s">
        <v>2452</v>
      </c>
      <c r="F1981" s="312" t="str">
        <f>IF(E1981="","",VLOOKUP(E1981,'2 Pdc unico solo segmento A'!F$3:H$723,3,FALSE))</f>
        <v>Trasferimenti passivi in conto esercizio</v>
      </c>
      <c r="G1981" s="368"/>
      <c r="H1981" s="412"/>
      <c r="I1981" s="368"/>
      <c r="J1981" s="275"/>
      <c r="K1981" s="248"/>
    </row>
    <row r="1982" spans="1:11" ht="25" customHeight="1" x14ac:dyDescent="0.35">
      <c r="A1982" s="377" t="s">
        <v>22</v>
      </c>
      <c r="B1982" s="296" t="s">
        <v>3557</v>
      </c>
      <c r="C1982" s="378" t="s">
        <v>3558</v>
      </c>
      <c r="D1982" s="275"/>
      <c r="E1982" s="296" t="s">
        <v>2452</v>
      </c>
      <c r="F1982" s="312" t="str">
        <f>IF(E1982="","",VLOOKUP(E1982,'2 Pdc unico solo segmento A'!F$3:H$723,3,FALSE))</f>
        <v>Trasferimenti passivi in conto esercizio</v>
      </c>
      <c r="G1982" s="368"/>
      <c r="H1982" s="412"/>
      <c r="I1982" s="368"/>
      <c r="J1982" s="275"/>
      <c r="K1982" s="248"/>
    </row>
    <row r="1983" spans="1:11" ht="25" customHeight="1" x14ac:dyDescent="0.35">
      <c r="A1983" s="377" t="s">
        <v>22</v>
      </c>
      <c r="B1983" s="296" t="s">
        <v>3559</v>
      </c>
      <c r="C1983" s="378" t="s">
        <v>3560</v>
      </c>
      <c r="D1983" s="275"/>
      <c r="E1983" s="296" t="s">
        <v>2452</v>
      </c>
      <c r="F1983" s="312" t="str">
        <f>IF(E1983="","",VLOOKUP(E1983,'2 Pdc unico solo segmento A'!F$3:H$723,3,FALSE))</f>
        <v>Trasferimenti passivi in conto esercizio</v>
      </c>
      <c r="G1983" s="368"/>
      <c r="H1983" s="412"/>
      <c r="I1983" s="368"/>
      <c r="J1983" s="275"/>
      <c r="K1983" s="248"/>
    </row>
    <row r="1984" spans="1:11" ht="25" customHeight="1" x14ac:dyDescent="0.35">
      <c r="A1984" s="377" t="s">
        <v>22</v>
      </c>
      <c r="B1984" s="296" t="s">
        <v>3561</v>
      </c>
      <c r="C1984" s="378" t="s">
        <v>3562</v>
      </c>
      <c r="D1984" s="275"/>
      <c r="E1984" s="296" t="s">
        <v>2452</v>
      </c>
      <c r="F1984" s="312" t="str">
        <f>IF(E1984="","",VLOOKUP(E1984,'2 Pdc unico solo segmento A'!F$3:H$723,3,FALSE))</f>
        <v>Trasferimenti passivi in conto esercizio</v>
      </c>
      <c r="G1984" s="368"/>
      <c r="H1984" s="412"/>
      <c r="I1984" s="368"/>
      <c r="J1984" s="275"/>
      <c r="K1984" s="248"/>
    </row>
    <row r="1985" spans="1:11" ht="25" customHeight="1" x14ac:dyDescent="0.35">
      <c r="A1985" s="375" t="s">
        <v>19</v>
      </c>
      <c r="B1985" s="295" t="s">
        <v>3563</v>
      </c>
      <c r="C1985" s="310" t="s">
        <v>3564</v>
      </c>
      <c r="D1985" s="275"/>
      <c r="E1985" s="295"/>
      <c r="F1985" s="376" t="str">
        <f>IF(E1985="","",VLOOKUP(E1985,'2 Pdc unico solo segmento A'!F$3:H$723,3,FALSE))</f>
        <v/>
      </c>
      <c r="G1985" s="368"/>
      <c r="H1985" s="411"/>
      <c r="I1985" s="368"/>
      <c r="J1985" s="275"/>
      <c r="K1985" s="248"/>
    </row>
    <row r="1986" spans="1:11" ht="25" customHeight="1" x14ac:dyDescent="0.35">
      <c r="A1986" s="377" t="s">
        <v>22</v>
      </c>
      <c r="B1986" s="296" t="s">
        <v>3565</v>
      </c>
      <c r="C1986" s="378" t="s">
        <v>3566</v>
      </c>
      <c r="D1986" s="275"/>
      <c r="E1986" s="296" t="s">
        <v>2452</v>
      </c>
      <c r="F1986" s="312" t="str">
        <f>IF(E1986="","",VLOOKUP(E1986,'2 Pdc unico solo segmento A'!F$3:H$723,3,FALSE))</f>
        <v>Trasferimenti passivi in conto esercizio</v>
      </c>
      <c r="G1986" s="368"/>
      <c r="H1986" s="412"/>
      <c r="I1986" s="368"/>
      <c r="J1986" s="275"/>
      <c r="K1986" s="248"/>
    </row>
    <row r="1987" spans="1:11" ht="25" customHeight="1" x14ac:dyDescent="0.35">
      <c r="A1987" s="377" t="s">
        <v>22</v>
      </c>
      <c r="B1987" s="296" t="s">
        <v>3567</v>
      </c>
      <c r="C1987" s="378" t="s">
        <v>3568</v>
      </c>
      <c r="D1987" s="275"/>
      <c r="E1987" s="296" t="s">
        <v>2452</v>
      </c>
      <c r="F1987" s="312" t="str">
        <f>IF(E1987="","",VLOOKUP(E1987,'2 Pdc unico solo segmento A'!F$3:H$723,3,FALSE))</f>
        <v>Trasferimenti passivi in conto esercizio</v>
      </c>
      <c r="G1987" s="368"/>
      <c r="H1987" s="412"/>
      <c r="I1987" s="368"/>
      <c r="J1987" s="275"/>
      <c r="K1987" s="248"/>
    </row>
    <row r="1988" spans="1:11" ht="25" customHeight="1" x14ac:dyDescent="0.35">
      <c r="A1988" s="377" t="s">
        <v>22</v>
      </c>
      <c r="B1988" s="296" t="s">
        <v>3569</v>
      </c>
      <c r="C1988" s="378" t="s">
        <v>3570</v>
      </c>
      <c r="D1988" s="275"/>
      <c r="E1988" s="296" t="s">
        <v>2452</v>
      </c>
      <c r="F1988" s="312" t="str">
        <f>IF(E1988="","",VLOOKUP(E1988,'2 Pdc unico solo segmento A'!F$3:H$723,3,FALSE))</f>
        <v>Trasferimenti passivi in conto esercizio</v>
      </c>
      <c r="G1988" s="368"/>
      <c r="H1988" s="412"/>
      <c r="I1988" s="368"/>
      <c r="J1988" s="275"/>
      <c r="K1988" s="248"/>
    </row>
    <row r="1989" spans="1:11" ht="25" customHeight="1" x14ac:dyDescent="0.35">
      <c r="A1989" s="375" t="s">
        <v>19</v>
      </c>
      <c r="B1989" s="295" t="s">
        <v>3571</v>
      </c>
      <c r="C1989" s="310" t="s">
        <v>3572</v>
      </c>
      <c r="D1989" s="275"/>
      <c r="E1989" s="295"/>
      <c r="F1989" s="376" t="str">
        <f>IF(E1989="","",VLOOKUP(E1989,'2 Pdc unico solo segmento A'!F$3:H$723,3,FALSE))</f>
        <v/>
      </c>
      <c r="G1989" s="368"/>
      <c r="H1989" s="411"/>
      <c r="I1989" s="368"/>
      <c r="J1989" s="275"/>
      <c r="K1989" s="248"/>
    </row>
    <row r="1990" spans="1:11" ht="25" customHeight="1" x14ac:dyDescent="0.35">
      <c r="A1990" s="377" t="s">
        <v>22</v>
      </c>
      <c r="B1990" s="296" t="s">
        <v>3573</v>
      </c>
      <c r="C1990" s="378" t="s">
        <v>3574</v>
      </c>
      <c r="D1990" s="275"/>
      <c r="E1990" s="296" t="s">
        <v>2452</v>
      </c>
      <c r="F1990" s="312" t="str">
        <f>IF(E1990="","",VLOOKUP(E1990,'2 Pdc unico solo segmento A'!F$3:H$723,3,FALSE))</f>
        <v>Trasferimenti passivi in conto esercizio</v>
      </c>
      <c r="G1990" s="368"/>
      <c r="H1990" s="412"/>
      <c r="I1990" s="368"/>
      <c r="J1990" s="275"/>
      <c r="K1990" s="248"/>
    </row>
    <row r="1991" spans="1:11" ht="25" customHeight="1" x14ac:dyDescent="0.35">
      <c r="A1991" s="373" t="s">
        <v>16</v>
      </c>
      <c r="B1991" s="294" t="s">
        <v>3575</v>
      </c>
      <c r="C1991" s="309" t="s">
        <v>3576</v>
      </c>
      <c r="D1991" s="275"/>
      <c r="E1991" s="294"/>
      <c r="F1991" s="374" t="str">
        <f>IF(E1991="","",VLOOKUP(E1991,'2 Pdc unico solo segmento A'!F$3:H$723,3,FALSE))</f>
        <v/>
      </c>
      <c r="G1991" s="368"/>
      <c r="H1991" s="410"/>
      <c r="I1991" s="368"/>
      <c r="J1991" s="275"/>
      <c r="K1991" s="248"/>
    </row>
    <row r="1992" spans="1:11" ht="25" customHeight="1" x14ac:dyDescent="0.35">
      <c r="A1992" s="375" t="s">
        <v>19</v>
      </c>
      <c r="B1992" s="295" t="s">
        <v>3575</v>
      </c>
      <c r="C1992" s="310" t="s">
        <v>3577</v>
      </c>
      <c r="D1992" s="275"/>
      <c r="E1992" s="295"/>
      <c r="F1992" s="376" t="str">
        <f>IF(E1992="","",VLOOKUP(E1992,'2 Pdc unico solo segmento A'!F$3:H$723,3,FALSE))</f>
        <v/>
      </c>
      <c r="G1992" s="368"/>
      <c r="H1992" s="411"/>
      <c r="I1992" s="368"/>
      <c r="J1992" s="275"/>
      <c r="K1992" s="248"/>
    </row>
    <row r="1993" spans="1:11" ht="25" customHeight="1" x14ac:dyDescent="0.35">
      <c r="A1993" s="377" t="s">
        <v>22</v>
      </c>
      <c r="B1993" s="296" t="s">
        <v>3578</v>
      </c>
      <c r="C1993" s="378" t="s">
        <v>3579</v>
      </c>
      <c r="D1993" s="275"/>
      <c r="E1993" s="296" t="s">
        <v>2452</v>
      </c>
      <c r="F1993" s="312" t="str">
        <f>IF(E1993="","",VLOOKUP(E1993,'2 Pdc unico solo segmento A'!F$3:H$723,3,FALSE))</f>
        <v>Trasferimenti passivi in conto esercizio</v>
      </c>
      <c r="G1993" s="368"/>
      <c r="H1993" s="412"/>
      <c r="I1993" s="368"/>
      <c r="J1993" s="275"/>
      <c r="K1993" s="248"/>
    </row>
    <row r="1994" spans="1:11" ht="25" customHeight="1" x14ac:dyDescent="0.35">
      <c r="A1994" s="373" t="s">
        <v>16</v>
      </c>
      <c r="B1994" s="294" t="s">
        <v>3580</v>
      </c>
      <c r="C1994" s="309" t="s">
        <v>3581</v>
      </c>
      <c r="D1994" s="275"/>
      <c r="E1994" s="294"/>
      <c r="F1994" s="374" t="str">
        <f>IF(E1994="","",VLOOKUP(E1994,'2 Pdc unico solo segmento A'!F$3:H$723,3,FALSE))</f>
        <v/>
      </c>
      <c r="G1994" s="368"/>
      <c r="H1994" s="410"/>
      <c r="I1994" s="368"/>
      <c r="J1994" s="275"/>
      <c r="K1994" s="248"/>
    </row>
    <row r="1995" spans="1:11" ht="25" customHeight="1" x14ac:dyDescent="0.35">
      <c r="A1995" s="375" t="s">
        <v>19</v>
      </c>
      <c r="B1995" s="295" t="s">
        <v>3582</v>
      </c>
      <c r="C1995" s="310" t="s">
        <v>3583</v>
      </c>
      <c r="D1995" s="275"/>
      <c r="E1995" s="295"/>
      <c r="F1995" s="376" t="str">
        <f>IF(E1995="","",VLOOKUP(E1995,'2 Pdc unico solo segmento A'!F$3:H$723,3,FALSE))</f>
        <v/>
      </c>
      <c r="G1995" s="368"/>
      <c r="H1995" s="411"/>
      <c r="I1995" s="368"/>
      <c r="J1995" s="275"/>
      <c r="K1995" s="248"/>
    </row>
    <row r="1996" spans="1:11" ht="25" customHeight="1" x14ac:dyDescent="0.35">
      <c r="A1996" s="377" t="s">
        <v>22</v>
      </c>
      <c r="B1996" s="296" t="s">
        <v>3584</v>
      </c>
      <c r="C1996" s="378" t="s">
        <v>3585</v>
      </c>
      <c r="D1996" s="275"/>
      <c r="E1996" s="296" t="s">
        <v>2452</v>
      </c>
      <c r="F1996" s="312" t="str">
        <f>IF(E1996="","",VLOOKUP(E1996,'2 Pdc unico solo segmento A'!F$3:H$723,3,FALSE))</f>
        <v>Trasferimenti passivi in conto esercizio</v>
      </c>
      <c r="G1996" s="368"/>
      <c r="H1996" s="412"/>
      <c r="I1996" s="368"/>
      <c r="J1996" s="275"/>
      <c r="K1996" s="248"/>
    </row>
    <row r="1997" spans="1:11" ht="25" customHeight="1" x14ac:dyDescent="0.35">
      <c r="A1997" s="375" t="s">
        <v>19</v>
      </c>
      <c r="B1997" s="295" t="s">
        <v>3586</v>
      </c>
      <c r="C1997" s="310" t="s">
        <v>3587</v>
      </c>
      <c r="D1997" s="275"/>
      <c r="E1997" s="295"/>
      <c r="F1997" s="376" t="str">
        <f>IF(E1997="","",VLOOKUP(E1997,'2 Pdc unico solo segmento A'!F$3:H$723,3,FALSE))</f>
        <v/>
      </c>
      <c r="G1997" s="368"/>
      <c r="H1997" s="411"/>
      <c r="I1997" s="368"/>
      <c r="J1997" s="275"/>
      <c r="K1997" s="248"/>
    </row>
    <row r="1998" spans="1:11" ht="25" customHeight="1" x14ac:dyDescent="0.35">
      <c r="A1998" s="377" t="s">
        <v>22</v>
      </c>
      <c r="B1998" s="296" t="s">
        <v>3588</v>
      </c>
      <c r="C1998" s="378" t="s">
        <v>3589</v>
      </c>
      <c r="D1998" s="275"/>
      <c r="E1998" s="296" t="s">
        <v>2452</v>
      </c>
      <c r="F1998" s="312" t="str">
        <f>IF(E1998="","",VLOOKUP(E1998,'2 Pdc unico solo segmento A'!F$3:H$723,3,FALSE))</f>
        <v>Trasferimenti passivi in conto esercizio</v>
      </c>
      <c r="G1998" s="368"/>
      <c r="H1998" s="412"/>
      <c r="I1998" s="368"/>
      <c r="J1998" s="275"/>
      <c r="K1998" s="248"/>
    </row>
    <row r="1999" spans="1:11" ht="25" customHeight="1" x14ac:dyDescent="0.35">
      <c r="A1999" s="375" t="s">
        <v>19</v>
      </c>
      <c r="B1999" s="295" t="s">
        <v>3590</v>
      </c>
      <c r="C1999" s="310" t="s">
        <v>3591</v>
      </c>
      <c r="D1999" s="275"/>
      <c r="E1999" s="295"/>
      <c r="F1999" s="376" t="str">
        <f>IF(E1999="","",VLOOKUP(E1999,'2 Pdc unico solo segmento A'!F$3:H$723,3,FALSE))</f>
        <v/>
      </c>
      <c r="G1999" s="368"/>
      <c r="H1999" s="411"/>
      <c r="I1999" s="368"/>
      <c r="J1999" s="275"/>
      <c r="K1999" s="248"/>
    </row>
    <row r="2000" spans="1:11" ht="25" customHeight="1" x14ac:dyDescent="0.35">
      <c r="A2000" s="377" t="s">
        <v>22</v>
      </c>
      <c r="B2000" s="296" t="s">
        <v>3592</v>
      </c>
      <c r="C2000" s="378" t="s">
        <v>3593</v>
      </c>
      <c r="D2000" s="275"/>
      <c r="E2000" s="296" t="s">
        <v>2452</v>
      </c>
      <c r="F2000" s="312" t="str">
        <f>IF(E2000="","",VLOOKUP(E2000,'2 Pdc unico solo segmento A'!F$3:H$723,3,FALSE))</f>
        <v>Trasferimenti passivi in conto esercizio</v>
      </c>
      <c r="G2000" s="368"/>
      <c r="H2000" s="412"/>
      <c r="I2000" s="368"/>
      <c r="J2000" s="275"/>
      <c r="K2000" s="248"/>
    </row>
    <row r="2001" spans="1:11" ht="25" customHeight="1" x14ac:dyDescent="0.35">
      <c r="A2001" s="373" t="s">
        <v>16</v>
      </c>
      <c r="B2001" s="294" t="s">
        <v>3594</v>
      </c>
      <c r="C2001" s="309" t="s">
        <v>3595</v>
      </c>
      <c r="D2001" s="275"/>
      <c r="E2001" s="294"/>
      <c r="F2001" s="374" t="str">
        <f>IF(E2001="","",VLOOKUP(E2001,'2 Pdc unico solo segmento A'!F$3:H$723,3,FALSE))</f>
        <v/>
      </c>
      <c r="G2001" s="368"/>
      <c r="H2001" s="410"/>
      <c r="I2001" s="368"/>
      <c r="J2001" s="275"/>
      <c r="K2001" s="248"/>
    </row>
    <row r="2002" spans="1:11" ht="25" customHeight="1" x14ac:dyDescent="0.35">
      <c r="A2002" s="375" t="s">
        <v>19</v>
      </c>
      <c r="B2002" s="295" t="s">
        <v>3596</v>
      </c>
      <c r="C2002" s="310" t="s">
        <v>3597</v>
      </c>
      <c r="D2002" s="275"/>
      <c r="E2002" s="295"/>
      <c r="F2002" s="376" t="str">
        <f>IF(E2002="","",VLOOKUP(E2002,'2 Pdc unico solo segmento A'!F$3:H$723,3,FALSE))</f>
        <v/>
      </c>
      <c r="G2002" s="368"/>
      <c r="H2002" s="411"/>
      <c r="I2002" s="368"/>
      <c r="J2002" s="275"/>
      <c r="K2002" s="248"/>
    </row>
    <row r="2003" spans="1:11" ht="25" customHeight="1" x14ac:dyDescent="0.35">
      <c r="A2003" s="377" t="s">
        <v>22</v>
      </c>
      <c r="B2003" s="296" t="s">
        <v>3598</v>
      </c>
      <c r="C2003" s="378" t="s">
        <v>3599</v>
      </c>
      <c r="D2003" s="275"/>
      <c r="E2003" s="296" t="s">
        <v>2452</v>
      </c>
      <c r="F2003" s="312" t="str">
        <f>IF(E2003="","",VLOOKUP(E2003,'2 Pdc unico solo segmento A'!F$3:H$723,3,FALSE))</f>
        <v>Trasferimenti passivi in conto esercizio</v>
      </c>
      <c r="G2003" s="368"/>
      <c r="H2003" s="412"/>
      <c r="I2003" s="368"/>
      <c r="J2003" s="275"/>
      <c r="K2003" s="248"/>
    </row>
    <row r="2004" spans="1:11" ht="25" customHeight="1" x14ac:dyDescent="0.35">
      <c r="A2004" s="373" t="s">
        <v>16</v>
      </c>
      <c r="B2004" s="294" t="s">
        <v>3600</v>
      </c>
      <c r="C2004" s="309" t="s">
        <v>3601</v>
      </c>
      <c r="D2004" s="275"/>
      <c r="E2004" s="294"/>
      <c r="F2004" s="374" t="str">
        <f>IF(E2004="","",VLOOKUP(E2004,'2 Pdc unico solo segmento A'!F$3:H$723,3,FALSE))</f>
        <v/>
      </c>
      <c r="G2004" s="368"/>
      <c r="H2004" s="410"/>
      <c r="I2004" s="368"/>
      <c r="J2004" s="275"/>
      <c r="K2004" s="248"/>
    </row>
    <row r="2005" spans="1:11" ht="25" customHeight="1" x14ac:dyDescent="0.35">
      <c r="A2005" s="375" t="s">
        <v>19</v>
      </c>
      <c r="B2005" s="295" t="s">
        <v>3602</v>
      </c>
      <c r="C2005" s="310" t="s">
        <v>3603</v>
      </c>
      <c r="D2005" s="275"/>
      <c r="E2005" s="295"/>
      <c r="F2005" s="376" t="str">
        <f>IF(E2005="","",VLOOKUP(E2005,'2 Pdc unico solo segmento A'!F$3:H$723,3,FALSE))</f>
        <v/>
      </c>
      <c r="G2005" s="368"/>
      <c r="H2005" s="411"/>
      <c r="I2005" s="368"/>
      <c r="J2005" s="275"/>
      <c r="K2005" s="248"/>
    </row>
    <row r="2006" spans="1:11" ht="25" customHeight="1" x14ac:dyDescent="0.35">
      <c r="A2006" s="377" t="s">
        <v>22</v>
      </c>
      <c r="B2006" s="296" t="s">
        <v>3604</v>
      </c>
      <c r="C2006" s="378" t="s">
        <v>3605</v>
      </c>
      <c r="D2006" s="275"/>
      <c r="E2006" s="296" t="s">
        <v>2452</v>
      </c>
      <c r="F2006" s="312" t="str">
        <f>IF(E2006="","",VLOOKUP(E2006,'2 Pdc unico solo segmento A'!F$3:H$723,3,FALSE))</f>
        <v>Trasferimenti passivi in conto esercizio</v>
      </c>
      <c r="G2006" s="368"/>
      <c r="H2006" s="412"/>
      <c r="I2006" s="368"/>
      <c r="J2006" s="275"/>
      <c r="K2006" s="248"/>
    </row>
    <row r="2007" spans="1:11" ht="25" customHeight="1" x14ac:dyDescent="0.35">
      <c r="A2007" s="375" t="s">
        <v>19</v>
      </c>
      <c r="B2007" s="295" t="s">
        <v>3606</v>
      </c>
      <c r="C2007" s="310" t="s">
        <v>3607</v>
      </c>
      <c r="D2007" s="275"/>
      <c r="E2007" s="295"/>
      <c r="F2007" s="376" t="str">
        <f>IF(E2007="","",VLOOKUP(E2007,'2 Pdc unico solo segmento A'!F$3:H$723,3,FALSE))</f>
        <v/>
      </c>
      <c r="G2007" s="368"/>
      <c r="H2007" s="411"/>
      <c r="I2007" s="368"/>
      <c r="J2007" s="275"/>
      <c r="K2007" s="248"/>
    </row>
    <row r="2008" spans="1:11" ht="25" customHeight="1" x14ac:dyDescent="0.35">
      <c r="A2008" s="377" t="s">
        <v>22</v>
      </c>
      <c r="B2008" s="296" t="s">
        <v>3608</v>
      </c>
      <c r="C2008" s="378" t="s">
        <v>3609</v>
      </c>
      <c r="D2008" s="275"/>
      <c r="E2008" s="296" t="s">
        <v>2452</v>
      </c>
      <c r="F2008" s="312" t="str">
        <f>IF(E2008="","",VLOOKUP(E2008,'2 Pdc unico solo segmento A'!F$3:H$723,3,FALSE))</f>
        <v>Trasferimenti passivi in conto esercizio</v>
      </c>
      <c r="G2008" s="368"/>
      <c r="H2008" s="412"/>
      <c r="I2008" s="368"/>
      <c r="J2008" s="275"/>
      <c r="K2008" s="248"/>
    </row>
    <row r="2009" spans="1:11" ht="25" customHeight="1" x14ac:dyDescent="0.35">
      <c r="A2009" s="373" t="s">
        <v>16</v>
      </c>
      <c r="B2009" s="294" t="s">
        <v>3610</v>
      </c>
      <c r="C2009" s="309" t="s">
        <v>3611</v>
      </c>
      <c r="D2009" s="275"/>
      <c r="E2009" s="294"/>
      <c r="F2009" s="374" t="str">
        <f>IF(E2009="","",VLOOKUP(E2009,'2 Pdc unico solo segmento A'!F$3:H$723,3,FALSE))</f>
        <v/>
      </c>
      <c r="G2009" s="368"/>
      <c r="H2009" s="410"/>
      <c r="I2009" s="368"/>
      <c r="J2009" s="275"/>
      <c r="K2009" s="248"/>
    </row>
    <row r="2010" spans="1:11" ht="25" customHeight="1" x14ac:dyDescent="0.35">
      <c r="A2010" s="375" t="s">
        <v>19</v>
      </c>
      <c r="B2010" s="295" t="s">
        <v>3612</v>
      </c>
      <c r="C2010" s="310" t="s">
        <v>3613</v>
      </c>
      <c r="D2010" s="275"/>
      <c r="E2010" s="295"/>
      <c r="F2010" s="376" t="str">
        <f>IF(E2010="","",VLOOKUP(E2010,'2 Pdc unico solo segmento A'!F$3:H$723,3,FALSE))</f>
        <v/>
      </c>
      <c r="G2010" s="368"/>
      <c r="H2010" s="411"/>
      <c r="I2010" s="368"/>
      <c r="J2010" s="275"/>
      <c r="K2010" s="248"/>
    </row>
    <row r="2011" spans="1:11" ht="25" customHeight="1" x14ac:dyDescent="0.35">
      <c r="A2011" s="377" t="s">
        <v>22</v>
      </c>
      <c r="B2011" s="296" t="s">
        <v>3614</v>
      </c>
      <c r="C2011" s="378" t="s">
        <v>3615</v>
      </c>
      <c r="D2011" s="275"/>
      <c r="E2011" s="296" t="s">
        <v>2452</v>
      </c>
      <c r="F2011" s="312" t="str">
        <f>IF(E2011="","",VLOOKUP(E2011,'2 Pdc unico solo segmento A'!F$3:H$723,3,FALSE))</f>
        <v>Trasferimenti passivi in conto esercizio</v>
      </c>
      <c r="G2011" s="368"/>
      <c r="H2011" s="412"/>
      <c r="I2011" s="368"/>
      <c r="J2011" s="275"/>
      <c r="K2011" s="248"/>
    </row>
    <row r="2012" spans="1:11" ht="25" customHeight="1" x14ac:dyDescent="0.35">
      <c r="A2012" s="377" t="s">
        <v>22</v>
      </c>
      <c r="B2012" s="296" t="s">
        <v>3616</v>
      </c>
      <c r="C2012" s="378" t="s">
        <v>3617</v>
      </c>
      <c r="D2012" s="275"/>
      <c r="E2012" s="296" t="s">
        <v>2452</v>
      </c>
      <c r="F2012" s="312" t="str">
        <f>IF(E2012="","",VLOOKUP(E2012,'2 Pdc unico solo segmento A'!F$3:H$723,3,FALSE))</f>
        <v>Trasferimenti passivi in conto esercizio</v>
      </c>
      <c r="G2012" s="368"/>
      <c r="H2012" s="412"/>
      <c r="I2012" s="368"/>
      <c r="J2012" s="275"/>
      <c r="K2012" s="248"/>
    </row>
    <row r="2013" spans="1:11" ht="25" customHeight="1" x14ac:dyDescent="0.35">
      <c r="A2013" s="377" t="s">
        <v>22</v>
      </c>
      <c r="B2013" s="296" t="s">
        <v>3618</v>
      </c>
      <c r="C2013" s="378" t="s">
        <v>3619</v>
      </c>
      <c r="D2013" s="275"/>
      <c r="E2013" s="296" t="s">
        <v>2452</v>
      </c>
      <c r="F2013" s="312" t="str">
        <f>IF(E2013="","",VLOOKUP(E2013,'2 Pdc unico solo segmento A'!F$3:H$723,3,FALSE))</f>
        <v>Trasferimenti passivi in conto esercizio</v>
      </c>
      <c r="G2013" s="368"/>
      <c r="H2013" s="412"/>
      <c r="I2013" s="368"/>
      <c r="J2013" s="275"/>
      <c r="K2013" s="248"/>
    </row>
    <row r="2014" spans="1:11" ht="25" customHeight="1" x14ac:dyDescent="0.35">
      <c r="A2014" s="377" t="s">
        <v>22</v>
      </c>
      <c r="B2014" s="296" t="s">
        <v>3620</v>
      </c>
      <c r="C2014" s="378" t="s">
        <v>3621</v>
      </c>
      <c r="D2014" s="275"/>
      <c r="E2014" s="296" t="s">
        <v>2452</v>
      </c>
      <c r="F2014" s="312" t="str">
        <f>IF(E2014="","",VLOOKUP(E2014,'2 Pdc unico solo segmento A'!F$3:H$723,3,FALSE))</f>
        <v>Trasferimenti passivi in conto esercizio</v>
      </c>
      <c r="G2014" s="368"/>
      <c r="H2014" s="412"/>
      <c r="I2014" s="368"/>
      <c r="J2014" s="275"/>
      <c r="K2014" s="248"/>
    </row>
    <row r="2015" spans="1:11" ht="25" customHeight="1" x14ac:dyDescent="0.35">
      <c r="A2015" s="377" t="s">
        <v>22</v>
      </c>
      <c r="B2015" s="296" t="s">
        <v>3622</v>
      </c>
      <c r="C2015" s="378" t="s">
        <v>3623</v>
      </c>
      <c r="D2015" s="275"/>
      <c r="E2015" s="296" t="s">
        <v>2452</v>
      </c>
      <c r="F2015" s="312" t="str">
        <f>IF(E2015="","",VLOOKUP(E2015,'2 Pdc unico solo segmento A'!F$3:H$723,3,FALSE))</f>
        <v>Trasferimenti passivi in conto esercizio</v>
      </c>
      <c r="G2015" s="368"/>
      <c r="H2015" s="412"/>
      <c r="I2015" s="368"/>
      <c r="J2015" s="275"/>
      <c r="K2015" s="248"/>
    </row>
    <row r="2016" spans="1:11" ht="25" customHeight="1" x14ac:dyDescent="0.35">
      <c r="A2016" s="377" t="s">
        <v>22</v>
      </c>
      <c r="B2016" s="296" t="s">
        <v>3624</v>
      </c>
      <c r="C2016" s="378" t="s">
        <v>3625</v>
      </c>
      <c r="D2016" s="275"/>
      <c r="E2016" s="296" t="s">
        <v>2452</v>
      </c>
      <c r="F2016" s="312" t="str">
        <f>IF(E2016="","",VLOOKUP(E2016,'2 Pdc unico solo segmento A'!F$3:H$723,3,FALSE))</f>
        <v>Trasferimenti passivi in conto esercizio</v>
      </c>
      <c r="G2016" s="368"/>
      <c r="H2016" s="412"/>
      <c r="I2016" s="368"/>
      <c r="J2016" s="275"/>
      <c r="K2016" s="248"/>
    </row>
    <row r="2017" spans="1:11" ht="25" customHeight="1" x14ac:dyDescent="0.35">
      <c r="A2017" s="377" t="s">
        <v>22</v>
      </c>
      <c r="B2017" s="296" t="s">
        <v>3626</v>
      </c>
      <c r="C2017" s="378" t="s">
        <v>3627</v>
      </c>
      <c r="D2017" s="275"/>
      <c r="E2017" s="296" t="s">
        <v>2452</v>
      </c>
      <c r="F2017" s="312" t="str">
        <f>IF(E2017="","",VLOOKUP(E2017,'2 Pdc unico solo segmento A'!F$3:H$723,3,FALSE))</f>
        <v>Trasferimenti passivi in conto esercizio</v>
      </c>
      <c r="G2017" s="368"/>
      <c r="H2017" s="412"/>
      <c r="I2017" s="368"/>
      <c r="J2017" s="275"/>
      <c r="K2017" s="248"/>
    </row>
    <row r="2018" spans="1:11" ht="25" customHeight="1" x14ac:dyDescent="0.35">
      <c r="A2018" s="377" t="s">
        <v>22</v>
      </c>
      <c r="B2018" s="296" t="s">
        <v>3628</v>
      </c>
      <c r="C2018" s="378" t="s">
        <v>3629</v>
      </c>
      <c r="D2018" s="275"/>
      <c r="E2018" s="296" t="s">
        <v>2452</v>
      </c>
      <c r="F2018" s="312" t="str">
        <f>IF(E2018="","",VLOOKUP(E2018,'2 Pdc unico solo segmento A'!F$3:H$723,3,FALSE))</f>
        <v>Trasferimenti passivi in conto esercizio</v>
      </c>
      <c r="G2018" s="368"/>
      <c r="H2018" s="412"/>
      <c r="I2018" s="368"/>
      <c r="J2018" s="275"/>
      <c r="K2018" s="248"/>
    </row>
    <row r="2019" spans="1:11" ht="25" customHeight="1" x14ac:dyDescent="0.35">
      <c r="A2019" s="377" t="s">
        <v>22</v>
      </c>
      <c r="B2019" s="296" t="s">
        <v>3630</v>
      </c>
      <c r="C2019" s="378" t="s">
        <v>3631</v>
      </c>
      <c r="D2019" s="275"/>
      <c r="E2019" s="296" t="s">
        <v>2452</v>
      </c>
      <c r="F2019" s="312" t="str">
        <f>IF(E2019="","",VLOOKUP(E2019,'2 Pdc unico solo segmento A'!F$3:H$723,3,FALSE))</f>
        <v>Trasferimenti passivi in conto esercizio</v>
      </c>
      <c r="G2019" s="368"/>
      <c r="H2019" s="412"/>
      <c r="I2019" s="368"/>
      <c r="J2019" s="275"/>
      <c r="K2019" s="248"/>
    </row>
    <row r="2020" spans="1:11" ht="25" customHeight="1" x14ac:dyDescent="0.35">
      <c r="A2020" s="377" t="s">
        <v>22</v>
      </c>
      <c r="B2020" s="296" t="s">
        <v>3632</v>
      </c>
      <c r="C2020" s="378" t="s">
        <v>3633</v>
      </c>
      <c r="D2020" s="275"/>
      <c r="E2020" s="296" t="s">
        <v>2452</v>
      </c>
      <c r="F2020" s="312" t="str">
        <f>IF(E2020="","",VLOOKUP(E2020,'2 Pdc unico solo segmento A'!F$3:H$723,3,FALSE))</f>
        <v>Trasferimenti passivi in conto esercizio</v>
      </c>
      <c r="G2020" s="368"/>
      <c r="H2020" s="412"/>
      <c r="I2020" s="368"/>
      <c r="J2020" s="275"/>
      <c r="K2020" s="248"/>
    </row>
    <row r="2021" spans="1:11" ht="25" customHeight="1" x14ac:dyDescent="0.35">
      <c r="A2021" s="377" t="s">
        <v>22</v>
      </c>
      <c r="B2021" s="296" t="s">
        <v>3634</v>
      </c>
      <c r="C2021" s="378" t="s">
        <v>3635</v>
      </c>
      <c r="D2021" s="275"/>
      <c r="E2021" s="296" t="s">
        <v>2452</v>
      </c>
      <c r="F2021" s="312" t="str">
        <f>IF(E2021="","",VLOOKUP(E2021,'2 Pdc unico solo segmento A'!F$3:H$723,3,FALSE))</f>
        <v>Trasferimenti passivi in conto esercizio</v>
      </c>
      <c r="G2021" s="368"/>
      <c r="H2021" s="412"/>
      <c r="I2021" s="368"/>
      <c r="J2021" s="275"/>
      <c r="K2021" s="248"/>
    </row>
    <row r="2022" spans="1:11" ht="25" customHeight="1" x14ac:dyDescent="0.35">
      <c r="A2022" s="377" t="s">
        <v>22</v>
      </c>
      <c r="B2022" s="296" t="s">
        <v>3636</v>
      </c>
      <c r="C2022" s="378" t="s">
        <v>3637</v>
      </c>
      <c r="D2022" s="275"/>
      <c r="E2022" s="296" t="s">
        <v>2452</v>
      </c>
      <c r="F2022" s="312" t="str">
        <f>IF(E2022="","",VLOOKUP(E2022,'2 Pdc unico solo segmento A'!F$3:H$723,3,FALSE))</f>
        <v>Trasferimenti passivi in conto esercizio</v>
      </c>
      <c r="G2022" s="368"/>
      <c r="H2022" s="412"/>
      <c r="I2022" s="368"/>
      <c r="J2022" s="275"/>
      <c r="K2022" s="248"/>
    </row>
    <row r="2023" spans="1:11" ht="25" customHeight="1" x14ac:dyDescent="0.35">
      <c r="A2023" s="377" t="s">
        <v>22</v>
      </c>
      <c r="B2023" s="296" t="s">
        <v>3638</v>
      </c>
      <c r="C2023" s="378" t="s">
        <v>3639</v>
      </c>
      <c r="D2023" s="275"/>
      <c r="E2023" s="296" t="s">
        <v>2452</v>
      </c>
      <c r="F2023" s="312" t="str">
        <f>IF(E2023="","",VLOOKUP(E2023,'2 Pdc unico solo segmento A'!F$3:H$723,3,FALSE))</f>
        <v>Trasferimenti passivi in conto esercizio</v>
      </c>
      <c r="G2023" s="368"/>
      <c r="H2023" s="412"/>
      <c r="I2023" s="368"/>
      <c r="J2023" s="275"/>
      <c r="K2023" s="248"/>
    </row>
    <row r="2024" spans="1:11" ht="25" customHeight="1" x14ac:dyDescent="0.35">
      <c r="A2024" s="375" t="s">
        <v>19</v>
      </c>
      <c r="B2024" s="295" t="s">
        <v>3640</v>
      </c>
      <c r="C2024" s="310" t="s">
        <v>3641</v>
      </c>
      <c r="D2024" s="275"/>
      <c r="E2024" s="295"/>
      <c r="F2024" s="376" t="str">
        <f>IF(E2024="","",VLOOKUP(E2024,'2 Pdc unico solo segmento A'!F$3:H$723,3,FALSE))</f>
        <v/>
      </c>
      <c r="G2024" s="368"/>
      <c r="H2024" s="411"/>
      <c r="I2024" s="368"/>
      <c r="J2024" s="275"/>
      <c r="K2024" s="248"/>
    </row>
    <row r="2025" spans="1:11" ht="25" customHeight="1" x14ac:dyDescent="0.35">
      <c r="A2025" s="377" t="s">
        <v>22</v>
      </c>
      <c r="B2025" s="296" t="s">
        <v>3642</v>
      </c>
      <c r="C2025" s="378" t="s">
        <v>3643</v>
      </c>
      <c r="D2025" s="275"/>
      <c r="E2025" s="296" t="s">
        <v>2452</v>
      </c>
      <c r="F2025" s="312" t="str">
        <f>IF(E2025="","",VLOOKUP(E2025,'2 Pdc unico solo segmento A'!F$3:H$723,3,FALSE))</f>
        <v>Trasferimenti passivi in conto esercizio</v>
      </c>
      <c r="G2025" s="368"/>
      <c r="H2025" s="412"/>
      <c r="I2025" s="368"/>
      <c r="J2025" s="275"/>
      <c r="K2025" s="248"/>
    </row>
    <row r="2026" spans="1:11" ht="25" customHeight="1" x14ac:dyDescent="0.35">
      <c r="A2026" s="377" t="s">
        <v>22</v>
      </c>
      <c r="B2026" s="296" t="s">
        <v>3644</v>
      </c>
      <c r="C2026" s="378" t="s">
        <v>3645</v>
      </c>
      <c r="D2026" s="275"/>
      <c r="E2026" s="296" t="s">
        <v>2452</v>
      </c>
      <c r="F2026" s="312" t="str">
        <f>IF(E2026="","",VLOOKUP(E2026,'2 Pdc unico solo segmento A'!F$3:H$723,3,FALSE))</f>
        <v>Trasferimenti passivi in conto esercizio</v>
      </c>
      <c r="G2026" s="368"/>
      <c r="H2026" s="412"/>
      <c r="I2026" s="368"/>
      <c r="J2026" s="275"/>
      <c r="K2026" s="248"/>
    </row>
    <row r="2027" spans="1:11" ht="25" customHeight="1" x14ac:dyDescent="0.35">
      <c r="A2027" s="377" t="s">
        <v>22</v>
      </c>
      <c r="B2027" s="296" t="s">
        <v>3646</v>
      </c>
      <c r="C2027" s="378" t="s">
        <v>3647</v>
      </c>
      <c r="D2027" s="275"/>
      <c r="E2027" s="296" t="s">
        <v>2452</v>
      </c>
      <c r="F2027" s="312" t="str">
        <f>IF(E2027="","",VLOOKUP(E2027,'2 Pdc unico solo segmento A'!F$3:H$723,3,FALSE))</f>
        <v>Trasferimenti passivi in conto esercizio</v>
      </c>
      <c r="G2027" s="368"/>
      <c r="H2027" s="412"/>
      <c r="I2027" s="368"/>
      <c r="J2027" s="275"/>
      <c r="K2027" s="248"/>
    </row>
    <row r="2028" spans="1:11" ht="25" customHeight="1" x14ac:dyDescent="0.35">
      <c r="A2028" s="377" t="s">
        <v>22</v>
      </c>
      <c r="B2028" s="296" t="s">
        <v>3648</v>
      </c>
      <c r="C2028" s="378" t="s">
        <v>3649</v>
      </c>
      <c r="D2028" s="275"/>
      <c r="E2028" s="296" t="s">
        <v>2452</v>
      </c>
      <c r="F2028" s="312" t="str">
        <f>IF(E2028="","",VLOOKUP(E2028,'2 Pdc unico solo segmento A'!F$3:H$723,3,FALSE))</f>
        <v>Trasferimenti passivi in conto esercizio</v>
      </c>
      <c r="G2028" s="368"/>
      <c r="H2028" s="412"/>
      <c r="I2028" s="368"/>
      <c r="J2028" s="275"/>
      <c r="K2028" s="248"/>
    </row>
    <row r="2029" spans="1:11" ht="25" customHeight="1" x14ac:dyDescent="0.35">
      <c r="A2029" s="377" t="s">
        <v>22</v>
      </c>
      <c r="B2029" s="296" t="s">
        <v>3650</v>
      </c>
      <c r="C2029" s="378" t="s">
        <v>3651</v>
      </c>
      <c r="D2029" s="275"/>
      <c r="E2029" s="296" t="s">
        <v>2452</v>
      </c>
      <c r="F2029" s="312" t="str">
        <f>IF(E2029="","",VLOOKUP(E2029,'2 Pdc unico solo segmento A'!F$3:H$723,3,FALSE))</f>
        <v>Trasferimenti passivi in conto esercizio</v>
      </c>
      <c r="G2029" s="368"/>
      <c r="H2029" s="412"/>
      <c r="I2029" s="368"/>
      <c r="J2029" s="275"/>
      <c r="K2029" s="248"/>
    </row>
    <row r="2030" spans="1:11" ht="25" customHeight="1" x14ac:dyDescent="0.35">
      <c r="A2030" s="377" t="s">
        <v>22</v>
      </c>
      <c r="B2030" s="296" t="s">
        <v>3652</v>
      </c>
      <c r="C2030" s="378" t="s">
        <v>3653</v>
      </c>
      <c r="D2030" s="275"/>
      <c r="E2030" s="296" t="s">
        <v>2452</v>
      </c>
      <c r="F2030" s="312" t="str">
        <f>IF(E2030="","",VLOOKUP(E2030,'2 Pdc unico solo segmento A'!F$3:H$723,3,FALSE))</f>
        <v>Trasferimenti passivi in conto esercizio</v>
      </c>
      <c r="G2030" s="368"/>
      <c r="H2030" s="412"/>
      <c r="I2030" s="368"/>
      <c r="J2030" s="275"/>
      <c r="K2030" s="248"/>
    </row>
    <row r="2031" spans="1:11" ht="25" customHeight="1" x14ac:dyDescent="0.35">
      <c r="A2031" s="377" t="s">
        <v>22</v>
      </c>
      <c r="B2031" s="296" t="s">
        <v>3654</v>
      </c>
      <c r="C2031" s="378" t="s">
        <v>3655</v>
      </c>
      <c r="D2031" s="275"/>
      <c r="E2031" s="296" t="s">
        <v>2452</v>
      </c>
      <c r="F2031" s="312" t="str">
        <f>IF(E2031="","",VLOOKUP(E2031,'2 Pdc unico solo segmento A'!F$3:H$723,3,FALSE))</f>
        <v>Trasferimenti passivi in conto esercizio</v>
      </c>
      <c r="G2031" s="368"/>
      <c r="H2031" s="412"/>
      <c r="I2031" s="368"/>
      <c r="J2031" s="275"/>
      <c r="K2031" s="248"/>
    </row>
    <row r="2032" spans="1:11" ht="25" customHeight="1" x14ac:dyDescent="0.35">
      <c r="A2032" s="377" t="s">
        <v>22</v>
      </c>
      <c r="B2032" s="296" t="s">
        <v>3656</v>
      </c>
      <c r="C2032" s="378" t="s">
        <v>3657</v>
      </c>
      <c r="D2032" s="275"/>
      <c r="E2032" s="296" t="s">
        <v>2452</v>
      </c>
      <c r="F2032" s="312" t="str">
        <f>IF(E2032="","",VLOOKUP(E2032,'2 Pdc unico solo segmento A'!F$3:H$723,3,FALSE))</f>
        <v>Trasferimenti passivi in conto esercizio</v>
      </c>
      <c r="G2032" s="368"/>
      <c r="H2032" s="412"/>
      <c r="I2032" s="368"/>
      <c r="J2032" s="275"/>
      <c r="K2032" s="248"/>
    </row>
    <row r="2033" spans="1:11" ht="25" customHeight="1" x14ac:dyDescent="0.35">
      <c r="A2033" s="377" t="s">
        <v>22</v>
      </c>
      <c r="B2033" s="296" t="s">
        <v>3658</v>
      </c>
      <c r="C2033" s="378" t="s">
        <v>3659</v>
      </c>
      <c r="D2033" s="275"/>
      <c r="E2033" s="296" t="s">
        <v>2452</v>
      </c>
      <c r="F2033" s="312" t="str">
        <f>IF(E2033="","",VLOOKUP(E2033,'2 Pdc unico solo segmento A'!F$3:H$723,3,FALSE))</f>
        <v>Trasferimenti passivi in conto esercizio</v>
      </c>
      <c r="G2033" s="368"/>
      <c r="H2033" s="412"/>
      <c r="I2033" s="368"/>
      <c r="J2033" s="275"/>
      <c r="K2033" s="248"/>
    </row>
    <row r="2034" spans="1:11" ht="25" customHeight="1" x14ac:dyDescent="0.35">
      <c r="A2034" s="377" t="s">
        <v>22</v>
      </c>
      <c r="B2034" s="296" t="s">
        <v>3660</v>
      </c>
      <c r="C2034" s="378" t="s">
        <v>3661</v>
      </c>
      <c r="D2034" s="275"/>
      <c r="E2034" s="296" t="s">
        <v>2452</v>
      </c>
      <c r="F2034" s="312" t="str">
        <f>IF(E2034="","",VLOOKUP(E2034,'2 Pdc unico solo segmento A'!F$3:H$723,3,FALSE))</f>
        <v>Trasferimenti passivi in conto esercizio</v>
      </c>
      <c r="G2034" s="368"/>
      <c r="H2034" s="412"/>
      <c r="I2034" s="368"/>
      <c r="J2034" s="275"/>
      <c r="K2034" s="248"/>
    </row>
    <row r="2035" spans="1:11" ht="25" customHeight="1" x14ac:dyDescent="0.35">
      <c r="A2035" s="377" t="s">
        <v>22</v>
      </c>
      <c r="B2035" s="296" t="s">
        <v>3662</v>
      </c>
      <c r="C2035" s="378" t="s">
        <v>3663</v>
      </c>
      <c r="D2035" s="275"/>
      <c r="E2035" s="296" t="s">
        <v>2452</v>
      </c>
      <c r="F2035" s="312" t="str">
        <f>IF(E2035="","",VLOOKUP(E2035,'2 Pdc unico solo segmento A'!F$3:H$723,3,FALSE))</f>
        <v>Trasferimenti passivi in conto esercizio</v>
      </c>
      <c r="G2035" s="368"/>
      <c r="H2035" s="412"/>
      <c r="I2035" s="368"/>
      <c r="J2035" s="275"/>
      <c r="K2035" s="248"/>
    </row>
    <row r="2036" spans="1:11" ht="25" customHeight="1" x14ac:dyDescent="0.35">
      <c r="A2036" s="377" t="s">
        <v>22</v>
      </c>
      <c r="B2036" s="296" t="s">
        <v>3664</v>
      </c>
      <c r="C2036" s="378" t="s">
        <v>3665</v>
      </c>
      <c r="D2036" s="275"/>
      <c r="E2036" s="296" t="s">
        <v>2452</v>
      </c>
      <c r="F2036" s="312" t="str">
        <f>IF(E2036="","",VLOOKUP(E2036,'2 Pdc unico solo segmento A'!F$3:H$723,3,FALSE))</f>
        <v>Trasferimenti passivi in conto esercizio</v>
      </c>
      <c r="G2036" s="368"/>
      <c r="H2036" s="412"/>
      <c r="I2036" s="368"/>
      <c r="J2036" s="275"/>
      <c r="K2036" s="248"/>
    </row>
    <row r="2037" spans="1:11" ht="25" customHeight="1" x14ac:dyDescent="0.35">
      <c r="A2037" s="377" t="s">
        <v>22</v>
      </c>
      <c r="B2037" s="296" t="s">
        <v>3666</v>
      </c>
      <c r="C2037" s="378" t="s">
        <v>3667</v>
      </c>
      <c r="D2037" s="275"/>
      <c r="E2037" s="296" t="s">
        <v>2452</v>
      </c>
      <c r="F2037" s="312" t="str">
        <f>IF(E2037="","",VLOOKUP(E2037,'2 Pdc unico solo segmento A'!F$3:H$723,3,FALSE))</f>
        <v>Trasferimenti passivi in conto esercizio</v>
      </c>
      <c r="G2037" s="368"/>
      <c r="H2037" s="412"/>
      <c r="I2037" s="368"/>
      <c r="J2037" s="275"/>
      <c r="K2037" s="248"/>
    </row>
    <row r="2038" spans="1:11" ht="25" customHeight="1" x14ac:dyDescent="0.35">
      <c r="A2038" s="377" t="s">
        <v>22</v>
      </c>
      <c r="B2038" s="296" t="s">
        <v>3668</v>
      </c>
      <c r="C2038" s="378" t="s">
        <v>3669</v>
      </c>
      <c r="D2038" s="275"/>
      <c r="E2038" s="296" t="s">
        <v>2452</v>
      </c>
      <c r="F2038" s="312" t="str">
        <f>IF(E2038="","",VLOOKUP(E2038,'2 Pdc unico solo segmento A'!F$3:H$723,3,FALSE))</f>
        <v>Trasferimenti passivi in conto esercizio</v>
      </c>
      <c r="G2038" s="368"/>
      <c r="H2038" s="412"/>
      <c r="I2038" s="368"/>
      <c r="J2038" s="275"/>
      <c r="K2038" s="248"/>
    </row>
    <row r="2039" spans="1:11" ht="25" customHeight="1" x14ac:dyDescent="0.35">
      <c r="A2039" s="377" t="s">
        <v>22</v>
      </c>
      <c r="B2039" s="296" t="s">
        <v>3670</v>
      </c>
      <c r="C2039" s="378" t="s">
        <v>3671</v>
      </c>
      <c r="D2039" s="275"/>
      <c r="E2039" s="296" t="s">
        <v>2452</v>
      </c>
      <c r="F2039" s="312" t="str">
        <f>IF(E2039="","",VLOOKUP(E2039,'2 Pdc unico solo segmento A'!F$3:H$723,3,FALSE))</f>
        <v>Trasferimenti passivi in conto esercizio</v>
      </c>
      <c r="G2039" s="368"/>
      <c r="H2039" s="412"/>
      <c r="I2039" s="368"/>
      <c r="J2039" s="275"/>
      <c r="K2039" s="248"/>
    </row>
    <row r="2040" spans="1:11" ht="25" customHeight="1" x14ac:dyDescent="0.35">
      <c r="A2040" s="377" t="s">
        <v>22</v>
      </c>
      <c r="B2040" s="296" t="s">
        <v>3672</v>
      </c>
      <c r="C2040" s="378" t="s">
        <v>3673</v>
      </c>
      <c r="D2040" s="275"/>
      <c r="E2040" s="296" t="s">
        <v>2452</v>
      </c>
      <c r="F2040" s="312" t="str">
        <f>IF(E2040="","",VLOOKUP(E2040,'2 Pdc unico solo segmento A'!F$3:H$723,3,FALSE))</f>
        <v>Trasferimenti passivi in conto esercizio</v>
      </c>
      <c r="G2040" s="368"/>
      <c r="H2040" s="412"/>
      <c r="I2040" s="368"/>
      <c r="J2040" s="275"/>
      <c r="K2040" s="248"/>
    </row>
    <row r="2041" spans="1:11" ht="25" customHeight="1" x14ac:dyDescent="0.35">
      <c r="A2041" s="377" t="s">
        <v>22</v>
      </c>
      <c r="B2041" s="296" t="s">
        <v>3674</v>
      </c>
      <c r="C2041" s="378" t="s">
        <v>3675</v>
      </c>
      <c r="D2041" s="275"/>
      <c r="E2041" s="296" t="s">
        <v>2452</v>
      </c>
      <c r="F2041" s="312" t="str">
        <f>IF(E2041="","",VLOOKUP(E2041,'2 Pdc unico solo segmento A'!F$3:H$723,3,FALSE))</f>
        <v>Trasferimenti passivi in conto esercizio</v>
      </c>
      <c r="G2041" s="368"/>
      <c r="H2041" s="412"/>
      <c r="I2041" s="368"/>
      <c r="J2041" s="275"/>
      <c r="K2041" s="248"/>
    </row>
    <row r="2042" spans="1:11" ht="25" customHeight="1" x14ac:dyDescent="0.35">
      <c r="A2042" s="377" t="s">
        <v>22</v>
      </c>
      <c r="B2042" s="296" t="s">
        <v>3676</v>
      </c>
      <c r="C2042" s="378" t="s">
        <v>3677</v>
      </c>
      <c r="D2042" s="275"/>
      <c r="E2042" s="296" t="s">
        <v>2452</v>
      </c>
      <c r="F2042" s="312" t="str">
        <f>IF(E2042="","",VLOOKUP(E2042,'2 Pdc unico solo segmento A'!F$3:H$723,3,FALSE))</f>
        <v>Trasferimenti passivi in conto esercizio</v>
      </c>
      <c r="G2042" s="368"/>
      <c r="H2042" s="412"/>
      <c r="I2042" s="368"/>
      <c r="J2042" s="275"/>
      <c r="K2042" s="248"/>
    </row>
    <row r="2043" spans="1:11" ht="25" customHeight="1" x14ac:dyDescent="0.35">
      <c r="A2043" s="377" t="s">
        <v>22</v>
      </c>
      <c r="B2043" s="296" t="s">
        <v>3678</v>
      </c>
      <c r="C2043" s="378" t="s">
        <v>3679</v>
      </c>
      <c r="D2043" s="275"/>
      <c r="E2043" s="296" t="s">
        <v>2452</v>
      </c>
      <c r="F2043" s="312" t="str">
        <f>IF(E2043="","",VLOOKUP(E2043,'2 Pdc unico solo segmento A'!F$3:H$723,3,FALSE))</f>
        <v>Trasferimenti passivi in conto esercizio</v>
      </c>
      <c r="G2043" s="368"/>
      <c r="H2043" s="412"/>
      <c r="I2043" s="368"/>
      <c r="J2043" s="275"/>
      <c r="K2043" s="248"/>
    </row>
    <row r="2044" spans="1:11" ht="25" customHeight="1" x14ac:dyDescent="0.35">
      <c r="A2044" s="377" t="s">
        <v>22</v>
      </c>
      <c r="B2044" s="296" t="s">
        <v>3680</v>
      </c>
      <c r="C2044" s="378" t="s">
        <v>3681</v>
      </c>
      <c r="D2044" s="275"/>
      <c r="E2044" s="296" t="s">
        <v>2452</v>
      </c>
      <c r="F2044" s="312" t="str">
        <f>IF(E2044="","",VLOOKUP(E2044,'2 Pdc unico solo segmento A'!F$3:H$723,3,FALSE))</f>
        <v>Trasferimenti passivi in conto esercizio</v>
      </c>
      <c r="G2044" s="368"/>
      <c r="H2044" s="412"/>
      <c r="I2044" s="368"/>
      <c r="J2044" s="275"/>
      <c r="K2044" s="248"/>
    </row>
    <row r="2045" spans="1:11" ht="25" customHeight="1" x14ac:dyDescent="0.35">
      <c r="A2045" s="377" t="s">
        <v>22</v>
      </c>
      <c r="B2045" s="296" t="s">
        <v>3682</v>
      </c>
      <c r="C2045" s="378" t="s">
        <v>3683</v>
      </c>
      <c r="D2045" s="275"/>
      <c r="E2045" s="296" t="s">
        <v>2452</v>
      </c>
      <c r="F2045" s="312" t="str">
        <f>IF(E2045="","",VLOOKUP(E2045,'2 Pdc unico solo segmento A'!F$3:H$723,3,FALSE))</f>
        <v>Trasferimenti passivi in conto esercizio</v>
      </c>
      <c r="G2045" s="368"/>
      <c r="H2045" s="412"/>
      <c r="I2045" s="368"/>
      <c r="J2045" s="275"/>
      <c r="K2045" s="248"/>
    </row>
    <row r="2046" spans="1:11" ht="25" customHeight="1" x14ac:dyDescent="0.35">
      <c r="A2046" s="377" t="s">
        <v>22</v>
      </c>
      <c r="B2046" s="296" t="s">
        <v>3684</v>
      </c>
      <c r="C2046" s="378" t="s">
        <v>3685</v>
      </c>
      <c r="D2046" s="275"/>
      <c r="E2046" s="296" t="s">
        <v>2452</v>
      </c>
      <c r="F2046" s="312" t="str">
        <f>IF(E2046="","",VLOOKUP(E2046,'2 Pdc unico solo segmento A'!F$3:H$723,3,FALSE))</f>
        <v>Trasferimenti passivi in conto esercizio</v>
      </c>
      <c r="G2046" s="368"/>
      <c r="H2046" s="412"/>
      <c r="I2046" s="368"/>
      <c r="J2046" s="275"/>
      <c r="K2046" s="248"/>
    </row>
    <row r="2047" spans="1:11" ht="25" customHeight="1" x14ac:dyDescent="0.35">
      <c r="A2047" s="377" t="s">
        <v>22</v>
      </c>
      <c r="B2047" s="296" t="s">
        <v>3686</v>
      </c>
      <c r="C2047" s="378" t="s">
        <v>3687</v>
      </c>
      <c r="D2047" s="275"/>
      <c r="E2047" s="296" t="s">
        <v>2452</v>
      </c>
      <c r="F2047" s="312" t="str">
        <f>IF(E2047="","",VLOOKUP(E2047,'2 Pdc unico solo segmento A'!F$3:H$723,3,FALSE))</f>
        <v>Trasferimenti passivi in conto esercizio</v>
      </c>
      <c r="G2047" s="368"/>
      <c r="H2047" s="412"/>
      <c r="I2047" s="368"/>
      <c r="J2047" s="275"/>
      <c r="K2047" s="248"/>
    </row>
    <row r="2048" spans="1:11" ht="25" customHeight="1" x14ac:dyDescent="0.35">
      <c r="A2048" s="375" t="s">
        <v>19</v>
      </c>
      <c r="B2048" s="295" t="s">
        <v>3688</v>
      </c>
      <c r="C2048" s="310" t="s">
        <v>3689</v>
      </c>
      <c r="D2048" s="275"/>
      <c r="E2048" s="295"/>
      <c r="F2048" s="376" t="str">
        <f>IF(E2048="","",VLOOKUP(E2048,'2 Pdc unico solo segmento A'!F$3:H$723,3,FALSE))</f>
        <v/>
      </c>
      <c r="G2048" s="368"/>
      <c r="H2048" s="411"/>
      <c r="I2048" s="368"/>
      <c r="J2048" s="275"/>
      <c r="K2048" s="248"/>
    </row>
    <row r="2049" spans="1:11" ht="25" customHeight="1" x14ac:dyDescent="0.35">
      <c r="A2049" s="377" t="s">
        <v>22</v>
      </c>
      <c r="B2049" s="296" t="s">
        <v>3690</v>
      </c>
      <c r="C2049" s="378" t="s">
        <v>3691</v>
      </c>
      <c r="D2049" s="275"/>
      <c r="E2049" s="296" t="s">
        <v>2452</v>
      </c>
      <c r="F2049" s="312" t="str">
        <f>IF(E2049="","",VLOOKUP(E2049,'2 Pdc unico solo segmento A'!F$3:H$723,3,FALSE))</f>
        <v>Trasferimenti passivi in conto esercizio</v>
      </c>
      <c r="G2049" s="368"/>
      <c r="H2049" s="412"/>
      <c r="I2049" s="368"/>
      <c r="J2049" s="275"/>
      <c r="K2049" s="248"/>
    </row>
    <row r="2050" spans="1:11" ht="25" customHeight="1" x14ac:dyDescent="0.35">
      <c r="A2050" s="377" t="s">
        <v>22</v>
      </c>
      <c r="B2050" s="296" t="s">
        <v>3692</v>
      </c>
      <c r="C2050" s="378" t="s">
        <v>3693</v>
      </c>
      <c r="D2050" s="275"/>
      <c r="E2050" s="296" t="s">
        <v>2452</v>
      </c>
      <c r="F2050" s="312" t="str">
        <f>IF(E2050="","",VLOOKUP(E2050,'2 Pdc unico solo segmento A'!F$3:H$723,3,FALSE))</f>
        <v>Trasferimenti passivi in conto esercizio</v>
      </c>
      <c r="G2050" s="368"/>
      <c r="H2050" s="412"/>
      <c r="I2050" s="368"/>
      <c r="J2050" s="275"/>
      <c r="K2050" s="248"/>
    </row>
    <row r="2051" spans="1:11" ht="25" customHeight="1" x14ac:dyDescent="0.35">
      <c r="A2051" s="377" t="s">
        <v>22</v>
      </c>
      <c r="B2051" s="296" t="s">
        <v>3694</v>
      </c>
      <c r="C2051" s="378" t="s">
        <v>3695</v>
      </c>
      <c r="D2051" s="275"/>
      <c r="E2051" s="296" t="s">
        <v>2452</v>
      </c>
      <c r="F2051" s="312" t="str">
        <f>IF(E2051="","",VLOOKUP(E2051,'2 Pdc unico solo segmento A'!F$3:H$723,3,FALSE))</f>
        <v>Trasferimenti passivi in conto esercizio</v>
      </c>
      <c r="G2051" s="368"/>
      <c r="H2051" s="412"/>
      <c r="I2051" s="368"/>
      <c r="J2051" s="275"/>
      <c r="K2051" s="248"/>
    </row>
    <row r="2052" spans="1:11" ht="25" customHeight="1" x14ac:dyDescent="0.35">
      <c r="A2052" s="375" t="s">
        <v>19</v>
      </c>
      <c r="B2052" s="295" t="s">
        <v>3696</v>
      </c>
      <c r="C2052" s="310" t="s">
        <v>3697</v>
      </c>
      <c r="D2052" s="275"/>
      <c r="E2052" s="295"/>
      <c r="F2052" s="376" t="str">
        <f>IF(E2052="","",VLOOKUP(E2052,'2 Pdc unico solo segmento A'!F$3:H$723,3,FALSE))</f>
        <v/>
      </c>
      <c r="G2052" s="368"/>
      <c r="H2052" s="411"/>
      <c r="I2052" s="368"/>
      <c r="J2052" s="275"/>
      <c r="K2052" s="248"/>
    </row>
    <row r="2053" spans="1:11" ht="25" customHeight="1" x14ac:dyDescent="0.35">
      <c r="A2053" s="377" t="s">
        <v>22</v>
      </c>
      <c r="B2053" s="296" t="s">
        <v>3698</v>
      </c>
      <c r="C2053" s="378" t="s">
        <v>3699</v>
      </c>
      <c r="D2053" s="275"/>
      <c r="E2053" s="296" t="s">
        <v>2452</v>
      </c>
      <c r="F2053" s="312" t="str">
        <f>IF(E2053="","",VLOOKUP(E2053,'2 Pdc unico solo segmento A'!F$3:H$723,3,FALSE))</f>
        <v>Trasferimenti passivi in conto esercizio</v>
      </c>
      <c r="G2053" s="368"/>
      <c r="H2053" s="412"/>
      <c r="I2053" s="368"/>
      <c r="J2053" s="275"/>
      <c r="K2053" s="248"/>
    </row>
    <row r="2054" spans="1:11" ht="25" customHeight="1" x14ac:dyDescent="0.35">
      <c r="A2054" s="373" t="s">
        <v>16</v>
      </c>
      <c r="B2054" s="294" t="s">
        <v>3700</v>
      </c>
      <c r="C2054" s="309" t="s">
        <v>3701</v>
      </c>
      <c r="D2054" s="275"/>
      <c r="E2054" s="294"/>
      <c r="F2054" s="374" t="str">
        <f>IF(E2054="","",VLOOKUP(E2054,'2 Pdc unico solo segmento A'!F$3:H$723,3,FALSE))</f>
        <v/>
      </c>
      <c r="G2054" s="368"/>
      <c r="H2054" s="410"/>
      <c r="I2054" s="368"/>
      <c r="J2054" s="275"/>
      <c r="K2054" s="248"/>
    </row>
    <row r="2055" spans="1:11" ht="25" customHeight="1" x14ac:dyDescent="0.35">
      <c r="A2055" s="375" t="s">
        <v>19</v>
      </c>
      <c r="B2055" s="295" t="s">
        <v>3700</v>
      </c>
      <c r="C2055" s="310" t="s">
        <v>3702</v>
      </c>
      <c r="D2055" s="275"/>
      <c r="E2055" s="295"/>
      <c r="F2055" s="376" t="str">
        <f>IF(E2055="","",VLOOKUP(E2055,'2 Pdc unico solo segmento A'!F$3:H$723,3,FALSE))</f>
        <v/>
      </c>
      <c r="G2055" s="368"/>
      <c r="H2055" s="411"/>
      <c r="I2055" s="368"/>
      <c r="J2055" s="275"/>
      <c r="K2055" s="248"/>
    </row>
    <row r="2056" spans="1:11" ht="25" customHeight="1" x14ac:dyDescent="0.35">
      <c r="A2056" s="377" t="s">
        <v>22</v>
      </c>
      <c r="B2056" s="296" t="s">
        <v>3703</v>
      </c>
      <c r="C2056" s="378" t="s">
        <v>3704</v>
      </c>
      <c r="D2056" s="275"/>
      <c r="E2056" s="296" t="s">
        <v>2452</v>
      </c>
      <c r="F2056" s="312" t="str">
        <f>IF(E2056="","",VLOOKUP(E2056,'2 Pdc unico solo segmento A'!F$3:H$723,3,FALSE))</f>
        <v>Trasferimenti passivi in conto esercizio</v>
      </c>
      <c r="G2056" s="368"/>
      <c r="H2056" s="412"/>
      <c r="I2056" s="368"/>
      <c r="J2056" s="275"/>
      <c r="K2056" s="248"/>
    </row>
    <row r="2057" spans="1:11" ht="25" customHeight="1" x14ac:dyDescent="0.35">
      <c r="A2057" s="373" t="s">
        <v>16</v>
      </c>
      <c r="B2057" s="294" t="s">
        <v>3705</v>
      </c>
      <c r="C2057" s="309" t="s">
        <v>3706</v>
      </c>
      <c r="D2057" s="275"/>
      <c r="E2057" s="294"/>
      <c r="F2057" s="374" t="str">
        <f>IF(E2057="","",VLOOKUP(E2057,'2 Pdc unico solo segmento A'!F$3:H$723,3,FALSE))</f>
        <v/>
      </c>
      <c r="G2057" s="368"/>
      <c r="H2057" s="410"/>
      <c r="I2057" s="368"/>
      <c r="J2057" s="275"/>
      <c r="K2057" s="248"/>
    </row>
    <row r="2058" spans="1:11" ht="25" customHeight="1" x14ac:dyDescent="0.35">
      <c r="A2058" s="375" t="s">
        <v>19</v>
      </c>
      <c r="B2058" s="295" t="s">
        <v>3707</v>
      </c>
      <c r="C2058" s="310" t="s">
        <v>3708</v>
      </c>
      <c r="D2058" s="275"/>
      <c r="E2058" s="295"/>
      <c r="F2058" s="376" t="str">
        <f>IF(E2058="","",VLOOKUP(E2058,'2 Pdc unico solo segmento A'!F$3:H$723,3,FALSE))</f>
        <v/>
      </c>
      <c r="G2058" s="368"/>
      <c r="H2058" s="411"/>
      <c r="I2058" s="368"/>
      <c r="J2058" s="275"/>
      <c r="K2058" s="248"/>
    </row>
    <row r="2059" spans="1:11" ht="25" customHeight="1" x14ac:dyDescent="0.35">
      <c r="A2059" s="377" t="s">
        <v>22</v>
      </c>
      <c r="B2059" s="296" t="s">
        <v>3709</v>
      </c>
      <c r="C2059" s="378" t="s">
        <v>3710</v>
      </c>
      <c r="D2059" s="275"/>
      <c r="E2059" s="296" t="s">
        <v>2452</v>
      </c>
      <c r="F2059" s="312" t="str">
        <f>IF(E2059="","",VLOOKUP(E2059,'2 Pdc unico solo segmento A'!F$3:H$723,3,FALSE))</f>
        <v>Trasferimenti passivi in conto esercizio</v>
      </c>
      <c r="G2059" s="368"/>
      <c r="H2059" s="412"/>
      <c r="I2059" s="368"/>
      <c r="J2059" s="275"/>
      <c r="K2059" s="248"/>
    </row>
    <row r="2060" spans="1:11" ht="25" customHeight="1" x14ac:dyDescent="0.35">
      <c r="A2060" s="375" t="s">
        <v>19</v>
      </c>
      <c r="B2060" s="295" t="s">
        <v>3711</v>
      </c>
      <c r="C2060" s="310" t="s">
        <v>3712</v>
      </c>
      <c r="D2060" s="275"/>
      <c r="E2060" s="295"/>
      <c r="F2060" s="376" t="str">
        <f>IF(E2060="","",VLOOKUP(E2060,'2 Pdc unico solo segmento A'!F$3:H$723,3,FALSE))</f>
        <v/>
      </c>
      <c r="G2060" s="368"/>
      <c r="H2060" s="411"/>
      <c r="I2060" s="368"/>
      <c r="J2060" s="275"/>
      <c r="K2060" s="248"/>
    </row>
    <row r="2061" spans="1:11" ht="25" customHeight="1" x14ac:dyDescent="0.35">
      <c r="A2061" s="377" t="s">
        <v>22</v>
      </c>
      <c r="B2061" s="296" t="s">
        <v>3713</v>
      </c>
      <c r="C2061" s="378" t="s">
        <v>3714</v>
      </c>
      <c r="D2061" s="275"/>
      <c r="E2061" s="296" t="s">
        <v>2452</v>
      </c>
      <c r="F2061" s="312" t="str">
        <f>IF(E2061="","",VLOOKUP(E2061,'2 Pdc unico solo segmento A'!F$3:H$723,3,FALSE))</f>
        <v>Trasferimenti passivi in conto esercizio</v>
      </c>
      <c r="G2061" s="368"/>
      <c r="H2061" s="412"/>
      <c r="I2061" s="368"/>
      <c r="J2061" s="275"/>
      <c r="K2061" s="248"/>
    </row>
    <row r="2062" spans="1:11" ht="25" customHeight="1" x14ac:dyDescent="0.35">
      <c r="A2062" s="375" t="s">
        <v>19</v>
      </c>
      <c r="B2062" s="295" t="s">
        <v>3715</v>
      </c>
      <c r="C2062" s="310" t="s">
        <v>3716</v>
      </c>
      <c r="D2062" s="275"/>
      <c r="E2062" s="295"/>
      <c r="F2062" s="376" t="str">
        <f>IF(E2062="","",VLOOKUP(E2062,'2 Pdc unico solo segmento A'!F$3:H$723,3,FALSE))</f>
        <v/>
      </c>
      <c r="G2062" s="368"/>
      <c r="H2062" s="411"/>
      <c r="I2062" s="368"/>
      <c r="J2062" s="275"/>
      <c r="K2062" s="248"/>
    </row>
    <row r="2063" spans="1:11" ht="25" customHeight="1" x14ac:dyDescent="0.35">
      <c r="A2063" s="377" t="s">
        <v>22</v>
      </c>
      <c r="B2063" s="296" t="s">
        <v>3717</v>
      </c>
      <c r="C2063" s="378" t="s">
        <v>3718</v>
      </c>
      <c r="D2063" s="275"/>
      <c r="E2063" s="296" t="s">
        <v>2452</v>
      </c>
      <c r="F2063" s="312" t="str">
        <f>IF(E2063="","",VLOOKUP(E2063,'2 Pdc unico solo segmento A'!F$3:H$723,3,FALSE))</f>
        <v>Trasferimenti passivi in conto esercizio</v>
      </c>
      <c r="G2063" s="368"/>
      <c r="H2063" s="412"/>
      <c r="I2063" s="368"/>
      <c r="J2063" s="275"/>
      <c r="K2063" s="248"/>
    </row>
    <row r="2064" spans="1:11" ht="25" customHeight="1" x14ac:dyDescent="0.35">
      <c r="A2064" s="373" t="s">
        <v>16</v>
      </c>
      <c r="B2064" s="294" t="s">
        <v>3719</v>
      </c>
      <c r="C2064" s="309" t="s">
        <v>3720</v>
      </c>
      <c r="D2064" s="275"/>
      <c r="E2064" s="294"/>
      <c r="F2064" s="374" t="str">
        <f>IF(E2064="","",VLOOKUP(E2064,'2 Pdc unico solo segmento A'!F$3:H$723,3,FALSE))</f>
        <v/>
      </c>
      <c r="G2064" s="368"/>
      <c r="H2064" s="410"/>
      <c r="I2064" s="368"/>
      <c r="J2064" s="275"/>
      <c r="K2064" s="248"/>
    </row>
    <row r="2065" spans="1:11" ht="25" customHeight="1" x14ac:dyDescent="0.35">
      <c r="A2065" s="375" t="s">
        <v>19</v>
      </c>
      <c r="B2065" s="295" t="s">
        <v>3721</v>
      </c>
      <c r="C2065" s="310" t="s">
        <v>3722</v>
      </c>
      <c r="D2065" s="275"/>
      <c r="E2065" s="295"/>
      <c r="F2065" s="376" t="str">
        <f>IF(E2065="","",VLOOKUP(E2065,'2 Pdc unico solo segmento A'!F$3:H$723,3,FALSE))</f>
        <v/>
      </c>
      <c r="G2065" s="368"/>
      <c r="H2065" s="411"/>
      <c r="I2065" s="368"/>
      <c r="J2065" s="275"/>
      <c r="K2065" s="248"/>
    </row>
    <row r="2066" spans="1:11" ht="25" customHeight="1" x14ac:dyDescent="0.35">
      <c r="A2066" s="377" t="s">
        <v>22</v>
      </c>
      <c r="B2066" s="296" t="s">
        <v>3723</v>
      </c>
      <c r="C2066" s="378" t="s">
        <v>3724</v>
      </c>
      <c r="D2066" s="275"/>
      <c r="E2066" s="296" t="s">
        <v>2452</v>
      </c>
      <c r="F2066" s="312" t="str">
        <f>IF(E2066="","",VLOOKUP(E2066,'2 Pdc unico solo segmento A'!F$3:H$723,3,FALSE))</f>
        <v>Trasferimenti passivi in conto esercizio</v>
      </c>
      <c r="G2066" s="368"/>
      <c r="H2066" s="412"/>
      <c r="I2066" s="368"/>
      <c r="J2066" s="275"/>
      <c r="K2066" s="248"/>
    </row>
    <row r="2067" spans="1:11" ht="25" customHeight="1" x14ac:dyDescent="0.35">
      <c r="A2067" s="373" t="s">
        <v>16</v>
      </c>
      <c r="B2067" s="294" t="s">
        <v>3725</v>
      </c>
      <c r="C2067" s="309" t="s">
        <v>3726</v>
      </c>
      <c r="D2067" s="275"/>
      <c r="E2067" s="294"/>
      <c r="F2067" s="374" t="str">
        <f>IF(E2067="","",VLOOKUP(E2067,'2 Pdc unico solo segmento A'!F$3:H$723,3,FALSE))</f>
        <v/>
      </c>
      <c r="G2067" s="368"/>
      <c r="H2067" s="410"/>
      <c r="I2067" s="368"/>
      <c r="J2067" s="275"/>
      <c r="K2067" s="248"/>
    </row>
    <row r="2068" spans="1:11" ht="25" customHeight="1" x14ac:dyDescent="0.35">
      <c r="A2068" s="375" t="s">
        <v>19</v>
      </c>
      <c r="B2068" s="295" t="s">
        <v>3727</v>
      </c>
      <c r="C2068" s="310" t="s">
        <v>3728</v>
      </c>
      <c r="D2068" s="275"/>
      <c r="E2068" s="295"/>
      <c r="F2068" s="376" t="str">
        <f>IF(E2068="","",VLOOKUP(E2068,'2 Pdc unico solo segmento A'!F$3:H$723,3,FALSE))</f>
        <v/>
      </c>
      <c r="G2068" s="368"/>
      <c r="H2068" s="411"/>
      <c r="I2068" s="368"/>
      <c r="J2068" s="275"/>
      <c r="K2068" s="248"/>
    </row>
    <row r="2069" spans="1:11" ht="25" customHeight="1" x14ac:dyDescent="0.35">
      <c r="A2069" s="377" t="s">
        <v>22</v>
      </c>
      <c r="B2069" s="296" t="s">
        <v>3729</v>
      </c>
      <c r="C2069" s="378" t="s">
        <v>3730</v>
      </c>
      <c r="D2069" s="275"/>
      <c r="E2069" s="296" t="s">
        <v>2452</v>
      </c>
      <c r="F2069" s="312" t="str">
        <f>IF(E2069="","",VLOOKUP(E2069,'2 Pdc unico solo segmento A'!F$3:H$723,3,FALSE))</f>
        <v>Trasferimenti passivi in conto esercizio</v>
      </c>
      <c r="G2069" s="368"/>
      <c r="H2069" s="412"/>
      <c r="I2069" s="368"/>
      <c r="J2069" s="275"/>
      <c r="K2069" s="248"/>
    </row>
    <row r="2070" spans="1:11" ht="25" customHeight="1" x14ac:dyDescent="0.35">
      <c r="A2070" s="375" t="s">
        <v>19</v>
      </c>
      <c r="B2070" s="295" t="s">
        <v>3731</v>
      </c>
      <c r="C2070" s="310" t="s">
        <v>3732</v>
      </c>
      <c r="D2070" s="275"/>
      <c r="E2070" s="295"/>
      <c r="F2070" s="376" t="str">
        <f>IF(E2070="","",VLOOKUP(E2070,'2 Pdc unico solo segmento A'!F$3:H$723,3,FALSE))</f>
        <v/>
      </c>
      <c r="G2070" s="368"/>
      <c r="H2070" s="411"/>
      <c r="I2070" s="368"/>
      <c r="J2070" s="275"/>
      <c r="K2070" s="248"/>
    </row>
    <row r="2071" spans="1:11" ht="25" customHeight="1" x14ac:dyDescent="0.35">
      <c r="A2071" s="377" t="s">
        <v>22</v>
      </c>
      <c r="B2071" s="296" t="s">
        <v>3733</v>
      </c>
      <c r="C2071" s="378" t="s">
        <v>3734</v>
      </c>
      <c r="D2071" s="275"/>
      <c r="E2071" s="296" t="s">
        <v>2452</v>
      </c>
      <c r="F2071" s="312" t="str">
        <f>IF(E2071="","",VLOOKUP(E2071,'2 Pdc unico solo segmento A'!F$3:H$723,3,FALSE))</f>
        <v>Trasferimenti passivi in conto esercizio</v>
      </c>
      <c r="G2071" s="368"/>
      <c r="H2071" s="412"/>
      <c r="I2071" s="368"/>
      <c r="J2071" s="275"/>
      <c r="K2071" s="248"/>
    </row>
    <row r="2072" spans="1:11" ht="25" customHeight="1" x14ac:dyDescent="0.35">
      <c r="A2072" s="372" t="s">
        <v>13</v>
      </c>
      <c r="B2072" s="370" t="s">
        <v>3735</v>
      </c>
      <c r="C2072" s="371" t="s">
        <v>3736</v>
      </c>
      <c r="D2072" s="275"/>
      <c r="E2072" s="370"/>
      <c r="F2072" s="372" t="str">
        <f>IF(E2072="","",VLOOKUP(E2072,'2 Pdc unico solo segmento A'!F$3:H$723,3,FALSE))</f>
        <v/>
      </c>
      <c r="G2072" s="368"/>
      <c r="H2072" s="409"/>
      <c r="I2072" s="368"/>
      <c r="J2072" s="275"/>
      <c r="K2072" s="248"/>
    </row>
    <row r="2073" spans="1:11" ht="25" customHeight="1" x14ac:dyDescent="0.35">
      <c r="A2073" s="373" t="s">
        <v>16</v>
      </c>
      <c r="B2073" s="294" t="s">
        <v>3737</v>
      </c>
      <c r="C2073" s="309" t="s">
        <v>3738</v>
      </c>
      <c r="D2073" s="275"/>
      <c r="E2073" s="294"/>
      <c r="F2073" s="374" t="str">
        <f>IF(E2073="","",VLOOKUP(E2073,'2 Pdc unico solo segmento A'!F$3:H$723,3,FALSE))</f>
        <v/>
      </c>
      <c r="G2073" s="368"/>
      <c r="H2073" s="410"/>
      <c r="I2073" s="368"/>
      <c r="J2073" s="275"/>
      <c r="K2073" s="248"/>
    </row>
    <row r="2074" spans="1:11" ht="25" customHeight="1" x14ac:dyDescent="0.35">
      <c r="A2074" s="375" t="s">
        <v>19</v>
      </c>
      <c r="B2074" s="295" t="s">
        <v>3739</v>
      </c>
      <c r="C2074" s="310" t="s">
        <v>3740</v>
      </c>
      <c r="D2074" s="275"/>
      <c r="E2074" s="295"/>
      <c r="F2074" s="376" t="str">
        <f>IF(E2074="","",VLOOKUP(E2074,'2 Pdc unico solo segmento A'!F$3:H$723,3,FALSE))</f>
        <v/>
      </c>
      <c r="G2074" s="368"/>
      <c r="H2074" s="411"/>
      <c r="I2074" s="368"/>
      <c r="J2074" s="275"/>
      <c r="K2074" s="248"/>
    </row>
    <row r="2075" spans="1:11" ht="25" customHeight="1" x14ac:dyDescent="0.35">
      <c r="A2075" s="377" t="s">
        <v>22</v>
      </c>
      <c r="B2075" s="296" t="s">
        <v>3741</v>
      </c>
      <c r="C2075" s="378" t="s">
        <v>3742</v>
      </c>
      <c r="D2075" s="275"/>
      <c r="E2075" s="296" t="s">
        <v>1985</v>
      </c>
      <c r="F2075" s="312" t="str">
        <f>IF(E2075="","",VLOOKUP(E2075,'2 Pdc unico solo segmento A'!F$3:H$723,3,FALSE))</f>
        <v xml:space="preserve">Altri costi e oneri della gestione ordinaria </v>
      </c>
      <c r="G2075" s="368"/>
      <c r="H2075" s="412"/>
      <c r="I2075" s="368"/>
      <c r="J2075" s="275"/>
      <c r="K2075" s="248"/>
    </row>
    <row r="2076" spans="1:11" ht="25" customHeight="1" x14ac:dyDescent="0.35">
      <c r="A2076" s="377" t="s">
        <v>22</v>
      </c>
      <c r="B2076" s="296" t="s">
        <v>3743</v>
      </c>
      <c r="C2076" s="378" t="s">
        <v>3744</v>
      </c>
      <c r="D2076" s="275"/>
      <c r="E2076" s="296" t="s">
        <v>1985</v>
      </c>
      <c r="F2076" s="312" t="str">
        <f>IF(E2076="","",VLOOKUP(E2076,'2 Pdc unico solo segmento A'!F$3:H$723,3,FALSE))</f>
        <v xml:space="preserve">Altri costi e oneri della gestione ordinaria </v>
      </c>
      <c r="G2076" s="368"/>
      <c r="H2076" s="412"/>
      <c r="I2076" s="368"/>
      <c r="J2076" s="275"/>
      <c r="K2076" s="248"/>
    </row>
    <row r="2077" spans="1:11" ht="25" customHeight="1" x14ac:dyDescent="0.35">
      <c r="A2077" s="377" t="s">
        <v>22</v>
      </c>
      <c r="B2077" s="296" t="s">
        <v>3745</v>
      </c>
      <c r="C2077" s="378" t="s">
        <v>3746</v>
      </c>
      <c r="D2077" s="275"/>
      <c r="E2077" s="296" t="s">
        <v>1985</v>
      </c>
      <c r="F2077" s="312" t="str">
        <f>IF(E2077="","",VLOOKUP(E2077,'2 Pdc unico solo segmento A'!F$3:H$723,3,FALSE))</f>
        <v xml:space="preserve">Altri costi e oneri della gestione ordinaria </v>
      </c>
      <c r="G2077" s="368"/>
      <c r="H2077" s="412"/>
      <c r="I2077" s="368"/>
      <c r="J2077" s="275"/>
      <c r="K2077" s="248"/>
    </row>
    <row r="2078" spans="1:11" ht="25" customHeight="1" x14ac:dyDescent="0.35">
      <c r="A2078" s="377" t="s">
        <v>22</v>
      </c>
      <c r="B2078" s="296" t="s">
        <v>3747</v>
      </c>
      <c r="C2078" s="378" t="s">
        <v>3748</v>
      </c>
      <c r="D2078" s="275"/>
      <c r="E2078" s="296" t="s">
        <v>1985</v>
      </c>
      <c r="F2078" s="312" t="str">
        <f>IF(E2078="","",VLOOKUP(E2078,'2 Pdc unico solo segmento A'!F$3:H$723,3,FALSE))</f>
        <v xml:space="preserve">Altri costi e oneri della gestione ordinaria </v>
      </c>
      <c r="G2078" s="368"/>
      <c r="H2078" s="412"/>
      <c r="I2078" s="368"/>
      <c r="J2078" s="275"/>
      <c r="K2078" s="248"/>
    </row>
    <row r="2079" spans="1:11" ht="25" customHeight="1" x14ac:dyDescent="0.35">
      <c r="A2079" s="375" t="s">
        <v>19</v>
      </c>
      <c r="B2079" s="295" t="s">
        <v>3749</v>
      </c>
      <c r="C2079" s="310" t="s">
        <v>3750</v>
      </c>
      <c r="D2079" s="275"/>
      <c r="E2079" s="295"/>
      <c r="F2079" s="376" t="str">
        <f>IF(E2079="","",VLOOKUP(E2079,'2 Pdc unico solo segmento A'!F$3:H$723,3,FALSE))</f>
        <v/>
      </c>
      <c r="G2079" s="368"/>
      <c r="H2079" s="411"/>
      <c r="I2079" s="368"/>
      <c r="J2079" s="275"/>
      <c r="K2079" s="248"/>
    </row>
    <row r="2080" spans="1:11" ht="25" customHeight="1" x14ac:dyDescent="0.35">
      <c r="A2080" s="377" t="s">
        <v>22</v>
      </c>
      <c r="B2080" s="296" t="s">
        <v>3751</v>
      </c>
      <c r="C2080" s="378" t="s">
        <v>3752</v>
      </c>
      <c r="D2080" s="275"/>
      <c r="E2080" s="296" t="s">
        <v>1985</v>
      </c>
      <c r="F2080" s="312" t="str">
        <f>IF(E2080="","",VLOOKUP(E2080,'2 Pdc unico solo segmento A'!F$3:H$723,3,FALSE))</f>
        <v xml:space="preserve">Altri costi e oneri della gestione ordinaria </v>
      </c>
      <c r="G2080" s="368"/>
      <c r="H2080" s="412"/>
      <c r="I2080" s="368"/>
      <c r="J2080" s="275"/>
      <c r="K2080" s="248"/>
    </row>
    <row r="2081" spans="1:11" ht="25" customHeight="1" x14ac:dyDescent="0.35">
      <c r="A2081" s="377" t="s">
        <v>22</v>
      </c>
      <c r="B2081" s="296" t="s">
        <v>3753</v>
      </c>
      <c r="C2081" s="378" t="s">
        <v>3754</v>
      </c>
      <c r="D2081" s="275"/>
      <c r="E2081" s="296" t="s">
        <v>1985</v>
      </c>
      <c r="F2081" s="312" t="str">
        <f>IF(E2081="","",VLOOKUP(E2081,'2 Pdc unico solo segmento A'!F$3:H$723,3,FALSE))</f>
        <v xml:space="preserve">Altri costi e oneri della gestione ordinaria </v>
      </c>
      <c r="G2081" s="368"/>
      <c r="H2081" s="412"/>
      <c r="I2081" s="368"/>
      <c r="J2081" s="275"/>
      <c r="K2081" s="248"/>
    </row>
    <row r="2082" spans="1:11" ht="25" customHeight="1" x14ac:dyDescent="0.35">
      <c r="A2082" s="377" t="s">
        <v>22</v>
      </c>
      <c r="B2082" s="296" t="s">
        <v>3755</v>
      </c>
      <c r="C2082" s="378" t="s">
        <v>3756</v>
      </c>
      <c r="D2082" s="275"/>
      <c r="E2082" s="296" t="s">
        <v>1985</v>
      </c>
      <c r="F2082" s="312" t="str">
        <f>IF(E2082="","",VLOOKUP(E2082,'2 Pdc unico solo segmento A'!F$3:H$723,3,FALSE))</f>
        <v xml:space="preserve">Altri costi e oneri della gestione ordinaria </v>
      </c>
      <c r="G2082" s="368"/>
      <c r="H2082" s="412"/>
      <c r="I2082" s="368"/>
      <c r="J2082" s="275"/>
      <c r="K2082" s="248"/>
    </row>
    <row r="2083" spans="1:11" ht="25" customHeight="1" x14ac:dyDescent="0.35">
      <c r="A2083" s="377" t="s">
        <v>22</v>
      </c>
      <c r="B2083" s="296" t="s">
        <v>3757</v>
      </c>
      <c r="C2083" s="378" t="s">
        <v>3758</v>
      </c>
      <c r="D2083" s="275"/>
      <c r="E2083" s="296" t="s">
        <v>1985</v>
      </c>
      <c r="F2083" s="312" t="str">
        <f>IF(E2083="","",VLOOKUP(E2083,'2 Pdc unico solo segmento A'!F$3:H$723,3,FALSE))</f>
        <v xml:space="preserve">Altri costi e oneri della gestione ordinaria </v>
      </c>
      <c r="G2083" s="368"/>
      <c r="H2083" s="412"/>
      <c r="I2083" s="368"/>
      <c r="J2083" s="275"/>
      <c r="K2083" s="248"/>
    </row>
    <row r="2084" spans="1:11" ht="25" customHeight="1" x14ac:dyDescent="0.35">
      <c r="A2084" s="375" t="s">
        <v>19</v>
      </c>
      <c r="B2084" s="295" t="s">
        <v>3759</v>
      </c>
      <c r="C2084" s="310" t="s">
        <v>3760</v>
      </c>
      <c r="D2084" s="275"/>
      <c r="E2084" s="295"/>
      <c r="F2084" s="376" t="str">
        <f>IF(E2084="","",VLOOKUP(E2084,'2 Pdc unico solo segmento A'!F$3:H$723,3,FALSE))</f>
        <v/>
      </c>
      <c r="G2084" s="368"/>
      <c r="H2084" s="411"/>
      <c r="I2084" s="368"/>
      <c r="J2084" s="275"/>
      <c r="K2084" s="248"/>
    </row>
    <row r="2085" spans="1:11" ht="25" customHeight="1" x14ac:dyDescent="0.35">
      <c r="A2085" s="377" t="s">
        <v>22</v>
      </c>
      <c r="B2085" s="296" t="s">
        <v>3761</v>
      </c>
      <c r="C2085" s="378" t="s">
        <v>3762</v>
      </c>
      <c r="D2085" s="275"/>
      <c r="E2085" s="296" t="s">
        <v>1985</v>
      </c>
      <c r="F2085" s="312" t="str">
        <f>IF(E2085="","",VLOOKUP(E2085,'2 Pdc unico solo segmento A'!F$3:H$723,3,FALSE))</f>
        <v xml:space="preserve">Altri costi e oneri della gestione ordinaria </v>
      </c>
      <c r="G2085" s="368"/>
      <c r="H2085" s="412"/>
      <c r="I2085" s="368"/>
      <c r="J2085" s="275"/>
      <c r="K2085" s="248"/>
    </row>
    <row r="2086" spans="1:11" ht="25" customHeight="1" x14ac:dyDescent="0.35">
      <c r="A2086" s="377" t="s">
        <v>22</v>
      </c>
      <c r="B2086" s="296" t="s">
        <v>3763</v>
      </c>
      <c r="C2086" s="378" t="s">
        <v>3764</v>
      </c>
      <c r="D2086" s="275"/>
      <c r="E2086" s="296" t="s">
        <v>1985</v>
      </c>
      <c r="F2086" s="312" t="str">
        <f>IF(E2086="","",VLOOKUP(E2086,'2 Pdc unico solo segmento A'!F$3:H$723,3,FALSE))</f>
        <v xml:space="preserve">Altri costi e oneri della gestione ordinaria </v>
      </c>
      <c r="G2086" s="368"/>
      <c r="H2086" s="412"/>
      <c r="I2086" s="368"/>
      <c r="J2086" s="275"/>
      <c r="K2086" s="248"/>
    </row>
    <row r="2087" spans="1:11" ht="25" customHeight="1" x14ac:dyDescent="0.35">
      <c r="A2087" s="375" t="s">
        <v>19</v>
      </c>
      <c r="B2087" s="295" t="s">
        <v>3765</v>
      </c>
      <c r="C2087" s="310" t="s">
        <v>3766</v>
      </c>
      <c r="D2087" s="275"/>
      <c r="E2087" s="295"/>
      <c r="F2087" s="376" t="str">
        <f>IF(E2087="","",VLOOKUP(E2087,'2 Pdc unico solo segmento A'!F$3:H$723,3,FALSE))</f>
        <v/>
      </c>
      <c r="G2087" s="368"/>
      <c r="H2087" s="411"/>
      <c r="I2087" s="368"/>
      <c r="J2087" s="275"/>
      <c r="K2087" s="248"/>
    </row>
    <row r="2088" spans="1:11" ht="25" customHeight="1" x14ac:dyDescent="0.35">
      <c r="A2088" s="377" t="s">
        <v>22</v>
      </c>
      <c r="B2088" s="296" t="s">
        <v>3767</v>
      </c>
      <c r="C2088" s="378" t="s">
        <v>3768</v>
      </c>
      <c r="D2088" s="275"/>
      <c r="E2088" s="296" t="s">
        <v>1985</v>
      </c>
      <c r="F2088" s="312" t="str">
        <f>IF(E2088="","",VLOOKUP(E2088,'2 Pdc unico solo segmento A'!F$3:H$723,3,FALSE))</f>
        <v xml:space="preserve">Altri costi e oneri della gestione ordinaria </v>
      </c>
      <c r="G2088" s="368"/>
      <c r="H2088" s="412"/>
      <c r="I2088" s="368"/>
      <c r="J2088" s="275"/>
      <c r="K2088" s="248"/>
    </row>
    <row r="2089" spans="1:11" ht="25" customHeight="1" x14ac:dyDescent="0.35">
      <c r="A2089" s="377" t="s">
        <v>22</v>
      </c>
      <c r="B2089" s="296" t="s">
        <v>3769</v>
      </c>
      <c r="C2089" s="378" t="s">
        <v>3770</v>
      </c>
      <c r="D2089" s="275"/>
      <c r="E2089" s="296" t="s">
        <v>1985</v>
      </c>
      <c r="F2089" s="312" t="str">
        <f>IF(E2089="","",VLOOKUP(E2089,'2 Pdc unico solo segmento A'!F$3:H$723,3,FALSE))</f>
        <v xml:space="preserve">Altri costi e oneri della gestione ordinaria </v>
      </c>
      <c r="G2089" s="368"/>
      <c r="H2089" s="412"/>
      <c r="I2089" s="368"/>
      <c r="J2089" s="275"/>
      <c r="K2089" s="248"/>
    </row>
    <row r="2090" spans="1:11" ht="25" customHeight="1" x14ac:dyDescent="0.35">
      <c r="A2090" s="377" t="s">
        <v>22</v>
      </c>
      <c r="B2090" s="296" t="s">
        <v>3771</v>
      </c>
      <c r="C2090" s="378" t="s">
        <v>3772</v>
      </c>
      <c r="D2090" s="275"/>
      <c r="E2090" s="296" t="s">
        <v>1985</v>
      </c>
      <c r="F2090" s="312" t="str">
        <f>IF(E2090="","",VLOOKUP(E2090,'2 Pdc unico solo segmento A'!F$3:H$723,3,FALSE))</f>
        <v xml:space="preserve">Altri costi e oneri della gestione ordinaria </v>
      </c>
      <c r="G2090" s="368"/>
      <c r="H2090" s="412"/>
      <c r="I2090" s="368"/>
      <c r="J2090" s="275"/>
      <c r="K2090" s="248"/>
    </row>
    <row r="2091" spans="1:11" ht="25" customHeight="1" x14ac:dyDescent="0.35">
      <c r="A2091" s="375" t="s">
        <v>19</v>
      </c>
      <c r="B2091" s="295" t="s">
        <v>3773</v>
      </c>
      <c r="C2091" s="310" t="s">
        <v>3774</v>
      </c>
      <c r="D2091" s="275"/>
      <c r="E2091" s="295"/>
      <c r="F2091" s="376" t="str">
        <f>IF(E2091="","",VLOOKUP(E2091,'2 Pdc unico solo segmento A'!F$3:H$723,3,FALSE))</f>
        <v/>
      </c>
      <c r="G2091" s="368"/>
      <c r="H2091" s="411"/>
      <c r="I2091" s="368"/>
      <c r="J2091" s="275"/>
      <c r="K2091" s="248"/>
    </row>
    <row r="2092" spans="1:11" ht="25" customHeight="1" x14ac:dyDescent="0.35">
      <c r="A2092" s="377" t="s">
        <v>22</v>
      </c>
      <c r="B2092" s="296" t="s">
        <v>3775</v>
      </c>
      <c r="C2092" s="378" t="s">
        <v>3776</v>
      </c>
      <c r="D2092" s="275"/>
      <c r="E2092" s="296" t="s">
        <v>1985</v>
      </c>
      <c r="F2092" s="312" t="str">
        <f>IF(E2092="","",VLOOKUP(E2092,'2 Pdc unico solo segmento A'!F$3:H$723,3,FALSE))</f>
        <v xml:space="preserve">Altri costi e oneri della gestione ordinaria </v>
      </c>
      <c r="G2092" s="368"/>
      <c r="H2092" s="412"/>
      <c r="I2092" s="368"/>
      <c r="J2092" s="275"/>
      <c r="K2092" s="248"/>
    </row>
    <row r="2093" spans="1:11" ht="25" customHeight="1" x14ac:dyDescent="0.35">
      <c r="A2093" s="375" t="s">
        <v>19</v>
      </c>
      <c r="B2093" s="295" t="s">
        <v>3777</v>
      </c>
      <c r="C2093" s="310" t="s">
        <v>3778</v>
      </c>
      <c r="D2093" s="275"/>
      <c r="E2093" s="295"/>
      <c r="F2093" s="376" t="str">
        <f>IF(E2093="","",VLOOKUP(E2093,'2 Pdc unico solo segmento A'!F$3:H$723,3,FALSE))</f>
        <v/>
      </c>
      <c r="G2093" s="368"/>
      <c r="H2093" s="411"/>
      <c r="I2093" s="368"/>
      <c r="J2093" s="275"/>
      <c r="K2093" s="248"/>
    </row>
    <row r="2094" spans="1:11" ht="25" customHeight="1" x14ac:dyDescent="0.35">
      <c r="A2094" s="377" t="s">
        <v>22</v>
      </c>
      <c r="B2094" s="296" t="s">
        <v>3779</v>
      </c>
      <c r="C2094" s="378" t="s">
        <v>3780</v>
      </c>
      <c r="D2094" s="275"/>
      <c r="E2094" s="296" t="s">
        <v>1985</v>
      </c>
      <c r="F2094" s="312" t="str">
        <f>IF(E2094="","",VLOOKUP(E2094,'2 Pdc unico solo segmento A'!F$3:H$723,3,FALSE))</f>
        <v xml:space="preserve">Altri costi e oneri della gestione ordinaria </v>
      </c>
      <c r="G2094" s="368"/>
      <c r="H2094" s="412"/>
      <c r="I2094" s="368"/>
      <c r="J2094" s="275"/>
      <c r="K2094" s="248"/>
    </row>
    <row r="2095" spans="1:11" ht="25" customHeight="1" x14ac:dyDescent="0.35">
      <c r="A2095" s="377" t="s">
        <v>22</v>
      </c>
      <c r="B2095" s="296" t="s">
        <v>3781</v>
      </c>
      <c r="C2095" s="378" t="s">
        <v>3782</v>
      </c>
      <c r="D2095" s="275"/>
      <c r="E2095" s="296" t="s">
        <v>1985</v>
      </c>
      <c r="F2095" s="312" t="str">
        <f>IF(E2095="","",VLOOKUP(E2095,'2 Pdc unico solo segmento A'!F$3:H$723,3,FALSE))</f>
        <v xml:space="preserve">Altri costi e oneri della gestione ordinaria </v>
      </c>
      <c r="G2095" s="368"/>
      <c r="H2095" s="412"/>
      <c r="I2095" s="368"/>
      <c r="J2095" s="275"/>
      <c r="K2095" s="248"/>
    </row>
    <row r="2096" spans="1:11" ht="25" customHeight="1" x14ac:dyDescent="0.35">
      <c r="A2096" s="377" t="s">
        <v>22</v>
      </c>
      <c r="B2096" s="296" t="s">
        <v>3783</v>
      </c>
      <c r="C2096" s="378" t="s">
        <v>3784</v>
      </c>
      <c r="D2096" s="275"/>
      <c r="E2096" s="296" t="s">
        <v>1985</v>
      </c>
      <c r="F2096" s="312" t="str">
        <f>IF(E2096="","",VLOOKUP(E2096,'2 Pdc unico solo segmento A'!F$3:H$723,3,FALSE))</f>
        <v xml:space="preserve">Altri costi e oneri della gestione ordinaria </v>
      </c>
      <c r="G2096" s="368"/>
      <c r="H2096" s="412"/>
      <c r="I2096" s="368"/>
      <c r="J2096" s="275"/>
      <c r="K2096" s="248"/>
    </row>
    <row r="2097" spans="1:11" ht="25" customHeight="1" x14ac:dyDescent="0.35">
      <c r="A2097" s="377" t="s">
        <v>22</v>
      </c>
      <c r="B2097" s="296" t="s">
        <v>3785</v>
      </c>
      <c r="C2097" s="378" t="s">
        <v>3786</v>
      </c>
      <c r="D2097" s="275"/>
      <c r="E2097" s="296" t="s">
        <v>1985</v>
      </c>
      <c r="F2097" s="312" t="str">
        <f>IF(E2097="","",VLOOKUP(E2097,'2 Pdc unico solo segmento A'!F$3:H$723,3,FALSE))</f>
        <v xml:space="preserve">Altri costi e oneri della gestione ordinaria </v>
      </c>
      <c r="G2097" s="368"/>
      <c r="H2097" s="412"/>
      <c r="I2097" s="368"/>
      <c r="J2097" s="275"/>
      <c r="K2097" s="248"/>
    </row>
    <row r="2098" spans="1:11" ht="25" customHeight="1" x14ac:dyDescent="0.35">
      <c r="A2098" s="377" t="s">
        <v>22</v>
      </c>
      <c r="B2098" s="296" t="s">
        <v>3787</v>
      </c>
      <c r="C2098" s="378" t="s">
        <v>3788</v>
      </c>
      <c r="D2098" s="275"/>
      <c r="E2098" s="296" t="s">
        <v>1985</v>
      </c>
      <c r="F2098" s="312" t="str">
        <f>IF(E2098="","",VLOOKUP(E2098,'2 Pdc unico solo segmento A'!F$3:H$723,3,FALSE))</f>
        <v xml:space="preserve">Altri costi e oneri della gestione ordinaria </v>
      </c>
      <c r="G2098" s="368"/>
      <c r="H2098" s="412"/>
      <c r="I2098" s="368"/>
      <c r="J2098" s="275"/>
      <c r="K2098" s="248"/>
    </row>
    <row r="2099" spans="1:11" ht="25" customHeight="1" x14ac:dyDescent="0.35">
      <c r="A2099" s="377" t="s">
        <v>22</v>
      </c>
      <c r="B2099" s="296" t="s">
        <v>3789</v>
      </c>
      <c r="C2099" s="378" t="s">
        <v>3790</v>
      </c>
      <c r="D2099" s="275"/>
      <c r="E2099" s="296" t="s">
        <v>1985</v>
      </c>
      <c r="F2099" s="312" t="str">
        <f>IF(E2099="","",VLOOKUP(E2099,'2 Pdc unico solo segmento A'!F$3:H$723,3,FALSE))</f>
        <v xml:space="preserve">Altri costi e oneri della gestione ordinaria </v>
      </c>
      <c r="G2099" s="368"/>
      <c r="H2099" s="412"/>
      <c r="I2099" s="368"/>
      <c r="J2099" s="275"/>
      <c r="K2099" s="248"/>
    </row>
    <row r="2100" spans="1:11" ht="25" customHeight="1" x14ac:dyDescent="0.35">
      <c r="A2100" s="375" t="s">
        <v>19</v>
      </c>
      <c r="B2100" s="295" t="s">
        <v>3791</v>
      </c>
      <c r="C2100" s="310" t="s">
        <v>3792</v>
      </c>
      <c r="D2100" s="275"/>
      <c r="E2100" s="295"/>
      <c r="F2100" s="376" t="str">
        <f>IF(E2100="","",VLOOKUP(E2100,'2 Pdc unico solo segmento A'!F$3:H$723,3,FALSE))</f>
        <v/>
      </c>
      <c r="G2100" s="368"/>
      <c r="H2100" s="411"/>
      <c r="I2100" s="368"/>
      <c r="J2100" s="275"/>
      <c r="K2100" s="248"/>
    </row>
    <row r="2101" spans="1:11" ht="25" customHeight="1" x14ac:dyDescent="0.35">
      <c r="A2101" s="377" t="s">
        <v>22</v>
      </c>
      <c r="B2101" s="296" t="s">
        <v>3793</v>
      </c>
      <c r="C2101" s="378" t="s">
        <v>3794</v>
      </c>
      <c r="D2101" s="275"/>
      <c r="E2101" s="296" t="s">
        <v>1985</v>
      </c>
      <c r="F2101" s="312" t="str">
        <f>IF(E2101="","",VLOOKUP(E2101,'2 Pdc unico solo segmento A'!F$3:H$723,3,FALSE))</f>
        <v xml:space="preserve">Altri costi e oneri della gestione ordinaria </v>
      </c>
      <c r="G2101" s="368"/>
      <c r="H2101" s="412"/>
      <c r="I2101" s="368"/>
      <c r="J2101" s="275"/>
      <c r="K2101" s="248"/>
    </row>
    <row r="2102" spans="1:11" ht="25" customHeight="1" x14ac:dyDescent="0.35">
      <c r="A2102" s="377" t="s">
        <v>22</v>
      </c>
      <c r="B2102" s="300" t="s">
        <v>3795</v>
      </c>
      <c r="C2102" s="378" t="s">
        <v>3796</v>
      </c>
      <c r="D2102" s="275"/>
      <c r="E2102" s="296"/>
      <c r="F2102" s="312" t="str">
        <f>IF(E2102="","",VLOOKUP(E2102,'2 Pdc unico solo segmento A'!F$3:H$723,3,FALSE))</f>
        <v/>
      </c>
      <c r="G2102" s="368"/>
      <c r="H2102" s="416"/>
      <c r="I2102" s="368"/>
      <c r="J2102" s="275"/>
      <c r="K2102" s="248"/>
    </row>
    <row r="2103" spans="1:11" ht="25" customHeight="1" x14ac:dyDescent="0.35">
      <c r="A2103" s="377" t="s">
        <v>22</v>
      </c>
      <c r="B2103" s="296" t="s">
        <v>3797</v>
      </c>
      <c r="C2103" s="378" t="s">
        <v>3798</v>
      </c>
      <c r="D2103" s="275"/>
      <c r="E2103" s="296" t="s">
        <v>1985</v>
      </c>
      <c r="F2103" s="312" t="str">
        <f>IF(E2103="","",VLOOKUP(E2103,'2 Pdc unico solo segmento A'!F$3:H$723,3,FALSE))</f>
        <v xml:space="preserve">Altri costi e oneri della gestione ordinaria </v>
      </c>
      <c r="G2103" s="368"/>
      <c r="H2103" s="412"/>
      <c r="I2103" s="368"/>
      <c r="J2103" s="275"/>
      <c r="K2103" s="248"/>
    </row>
    <row r="2104" spans="1:11" ht="25" customHeight="1" x14ac:dyDescent="0.35">
      <c r="A2104" s="377" t="s">
        <v>22</v>
      </c>
      <c r="B2104" s="296" t="s">
        <v>3799</v>
      </c>
      <c r="C2104" s="378" t="s">
        <v>3800</v>
      </c>
      <c r="D2104" s="275"/>
      <c r="E2104" s="296" t="s">
        <v>1985</v>
      </c>
      <c r="F2104" s="312" t="str">
        <f>IF(E2104="","",VLOOKUP(E2104,'2 Pdc unico solo segmento A'!F$3:H$723,3,FALSE))</f>
        <v xml:space="preserve">Altri costi e oneri della gestione ordinaria </v>
      </c>
      <c r="G2104" s="368"/>
      <c r="H2104" s="412"/>
      <c r="I2104" s="368"/>
      <c r="J2104" s="275"/>
      <c r="K2104" s="248"/>
    </row>
    <row r="2105" spans="1:11" ht="25" customHeight="1" x14ac:dyDescent="0.35">
      <c r="A2105" s="377" t="s">
        <v>22</v>
      </c>
      <c r="B2105" s="296" t="s">
        <v>3801</v>
      </c>
      <c r="C2105" s="378" t="s">
        <v>3802</v>
      </c>
      <c r="D2105" s="275"/>
      <c r="E2105" s="296" t="s">
        <v>1985</v>
      </c>
      <c r="F2105" s="312" t="str">
        <f>IF(E2105="","",VLOOKUP(E2105,'2 Pdc unico solo segmento A'!F$3:H$723,3,FALSE))</f>
        <v xml:space="preserve">Altri costi e oneri della gestione ordinaria </v>
      </c>
      <c r="G2105" s="368"/>
      <c r="H2105" s="412"/>
      <c r="I2105" s="368"/>
      <c r="J2105" s="275"/>
      <c r="K2105" s="248"/>
    </row>
    <row r="2106" spans="1:11" ht="25" customHeight="1" x14ac:dyDescent="0.35">
      <c r="A2106" s="377" t="s">
        <v>22</v>
      </c>
      <c r="B2106" s="296" t="s">
        <v>3803</v>
      </c>
      <c r="C2106" s="378" t="s">
        <v>3804</v>
      </c>
      <c r="D2106" s="275"/>
      <c r="E2106" s="296" t="s">
        <v>1985</v>
      </c>
      <c r="F2106" s="312" t="str">
        <f>IF(E2106="","",VLOOKUP(E2106,'2 Pdc unico solo segmento A'!F$3:H$723,3,FALSE))</f>
        <v xml:space="preserve">Altri costi e oneri della gestione ordinaria </v>
      </c>
      <c r="G2106" s="368"/>
      <c r="H2106" s="412"/>
      <c r="I2106" s="368"/>
      <c r="J2106" s="275"/>
      <c r="K2106" s="248"/>
    </row>
    <row r="2107" spans="1:11" ht="25" customHeight="1" x14ac:dyDescent="0.35">
      <c r="A2107" s="377" t="s">
        <v>22</v>
      </c>
      <c r="B2107" s="296" t="s">
        <v>3805</v>
      </c>
      <c r="C2107" s="378" t="s">
        <v>3806</v>
      </c>
      <c r="D2107" s="275"/>
      <c r="E2107" s="296" t="s">
        <v>1985</v>
      </c>
      <c r="F2107" s="312" t="str">
        <f>IF(E2107="","",VLOOKUP(E2107,'2 Pdc unico solo segmento A'!F$3:H$723,3,FALSE))</f>
        <v xml:space="preserve">Altri costi e oneri della gestione ordinaria </v>
      </c>
      <c r="G2107" s="368"/>
      <c r="H2107" s="412"/>
      <c r="I2107" s="368"/>
      <c r="J2107" s="275"/>
      <c r="K2107" s="248"/>
    </row>
    <row r="2108" spans="1:11" ht="25" customHeight="1" x14ac:dyDescent="0.35">
      <c r="A2108" s="377" t="s">
        <v>22</v>
      </c>
      <c r="B2108" s="296" t="s">
        <v>3807</v>
      </c>
      <c r="C2108" s="378" t="s">
        <v>3808</v>
      </c>
      <c r="D2108" s="275"/>
      <c r="E2108" s="296" t="s">
        <v>1985</v>
      </c>
      <c r="F2108" s="312" t="str">
        <f>IF(E2108="","",VLOOKUP(E2108,'2 Pdc unico solo segmento A'!F$3:H$723,3,FALSE))</f>
        <v xml:space="preserve">Altri costi e oneri della gestione ordinaria </v>
      </c>
      <c r="G2108" s="368"/>
      <c r="H2108" s="412"/>
      <c r="I2108" s="368"/>
      <c r="J2108" s="275"/>
      <c r="K2108" s="248"/>
    </row>
    <row r="2109" spans="1:11" ht="25" customHeight="1" x14ac:dyDescent="0.35">
      <c r="A2109" s="377" t="s">
        <v>22</v>
      </c>
      <c r="B2109" s="296" t="s">
        <v>3809</v>
      </c>
      <c r="C2109" s="378" t="s">
        <v>3810</v>
      </c>
      <c r="D2109" s="275"/>
      <c r="E2109" s="296" t="s">
        <v>1985</v>
      </c>
      <c r="F2109" s="312" t="str">
        <f>IF(E2109="","",VLOOKUP(E2109,'2 Pdc unico solo segmento A'!F$3:H$723,3,FALSE))</f>
        <v xml:space="preserve">Altri costi e oneri della gestione ordinaria </v>
      </c>
      <c r="G2109" s="368"/>
      <c r="H2109" s="412"/>
      <c r="I2109" s="368"/>
      <c r="J2109" s="275"/>
      <c r="K2109" s="248"/>
    </row>
    <row r="2110" spans="1:11" ht="25" customHeight="1" x14ac:dyDescent="0.35">
      <c r="A2110" s="377" t="s">
        <v>22</v>
      </c>
      <c r="B2110" s="296" t="s">
        <v>3811</v>
      </c>
      <c r="C2110" s="378" t="s">
        <v>3812</v>
      </c>
      <c r="D2110" s="275"/>
      <c r="E2110" s="296" t="s">
        <v>1985</v>
      </c>
      <c r="F2110" s="312" t="str">
        <f>IF(E2110="","",VLOOKUP(E2110,'2 Pdc unico solo segmento A'!F$3:H$723,3,FALSE))</f>
        <v xml:space="preserve">Altri costi e oneri della gestione ordinaria </v>
      </c>
      <c r="G2110" s="368"/>
      <c r="H2110" s="412"/>
      <c r="I2110" s="368"/>
      <c r="J2110" s="275"/>
      <c r="K2110" s="248"/>
    </row>
    <row r="2111" spans="1:11" ht="25" customHeight="1" x14ac:dyDescent="0.35">
      <c r="A2111" s="377" t="s">
        <v>22</v>
      </c>
      <c r="B2111" s="296" t="s">
        <v>3813</v>
      </c>
      <c r="C2111" s="378" t="s">
        <v>3814</v>
      </c>
      <c r="D2111" s="275"/>
      <c r="E2111" s="296" t="s">
        <v>1985</v>
      </c>
      <c r="F2111" s="312" t="str">
        <f>IF(E2111="","",VLOOKUP(E2111,'2 Pdc unico solo segmento A'!F$3:H$723,3,FALSE))</f>
        <v xml:space="preserve">Altri costi e oneri della gestione ordinaria </v>
      </c>
      <c r="G2111" s="368"/>
      <c r="H2111" s="412"/>
      <c r="I2111" s="368"/>
      <c r="J2111" s="275"/>
      <c r="K2111" s="248"/>
    </row>
    <row r="2112" spans="1:11" ht="25" customHeight="1" x14ac:dyDescent="0.35">
      <c r="A2112" s="377" t="s">
        <v>22</v>
      </c>
      <c r="B2112" s="296" t="s">
        <v>3815</v>
      </c>
      <c r="C2112" s="378" t="s">
        <v>3816</v>
      </c>
      <c r="D2112" s="275"/>
      <c r="E2112" s="296" t="s">
        <v>1985</v>
      </c>
      <c r="F2112" s="312" t="str">
        <f>IF(E2112="","",VLOOKUP(E2112,'2 Pdc unico solo segmento A'!F$3:H$723,3,FALSE))</f>
        <v xml:space="preserve">Altri costi e oneri della gestione ordinaria </v>
      </c>
      <c r="G2112" s="368"/>
      <c r="H2112" s="412"/>
      <c r="I2112" s="368"/>
      <c r="J2112" s="275"/>
      <c r="K2112" s="248"/>
    </row>
    <row r="2113" spans="1:11" ht="25" customHeight="1" x14ac:dyDescent="0.35">
      <c r="A2113" s="377" t="s">
        <v>22</v>
      </c>
      <c r="B2113" s="296" t="s">
        <v>3817</v>
      </c>
      <c r="C2113" s="378" t="s">
        <v>3818</v>
      </c>
      <c r="D2113" s="275"/>
      <c r="E2113" s="296" t="s">
        <v>1985</v>
      </c>
      <c r="F2113" s="312" t="str">
        <f>IF(E2113="","",VLOOKUP(E2113,'2 Pdc unico solo segmento A'!F$3:H$723,3,FALSE))</f>
        <v xml:space="preserve">Altri costi e oneri della gestione ordinaria </v>
      </c>
      <c r="G2113" s="368"/>
      <c r="H2113" s="412"/>
      <c r="I2113" s="368"/>
      <c r="J2113" s="275"/>
      <c r="K2113" s="248"/>
    </row>
    <row r="2114" spans="1:11" ht="25" customHeight="1" x14ac:dyDescent="0.35">
      <c r="A2114" s="377" t="s">
        <v>22</v>
      </c>
      <c r="B2114" s="296" t="s">
        <v>3819</v>
      </c>
      <c r="C2114" s="378" t="s">
        <v>3820</v>
      </c>
      <c r="D2114" s="275"/>
      <c r="E2114" s="296" t="s">
        <v>1985</v>
      </c>
      <c r="F2114" s="312" t="str">
        <f>IF(E2114="","",VLOOKUP(E2114,'2 Pdc unico solo segmento A'!F$3:H$723,3,FALSE))</f>
        <v xml:space="preserve">Altri costi e oneri della gestione ordinaria </v>
      </c>
      <c r="G2114" s="368"/>
      <c r="H2114" s="412"/>
      <c r="I2114" s="368"/>
      <c r="J2114" s="275"/>
      <c r="K2114" s="248"/>
    </row>
    <row r="2115" spans="1:11" ht="25" customHeight="1" x14ac:dyDescent="0.35">
      <c r="A2115" s="377" t="s">
        <v>22</v>
      </c>
      <c r="B2115" s="296" t="s">
        <v>3821</v>
      </c>
      <c r="C2115" s="378" t="s">
        <v>3822</v>
      </c>
      <c r="D2115" s="275"/>
      <c r="E2115" s="296" t="s">
        <v>1985</v>
      </c>
      <c r="F2115" s="312" t="str">
        <f>IF(E2115="","",VLOOKUP(E2115,'2 Pdc unico solo segmento A'!F$3:H$723,3,FALSE))</f>
        <v xml:space="preserve">Altri costi e oneri della gestione ordinaria </v>
      </c>
      <c r="G2115" s="368"/>
      <c r="H2115" s="412"/>
      <c r="I2115" s="368"/>
      <c r="J2115" s="275"/>
      <c r="K2115" s="248"/>
    </row>
    <row r="2116" spans="1:11" ht="25" customHeight="1" x14ac:dyDescent="0.35">
      <c r="A2116" s="377" t="s">
        <v>22</v>
      </c>
      <c r="B2116" s="296" t="s">
        <v>3823</v>
      </c>
      <c r="C2116" s="378" t="s">
        <v>3824</v>
      </c>
      <c r="D2116" s="275"/>
      <c r="E2116" s="296" t="s">
        <v>1985</v>
      </c>
      <c r="F2116" s="312" t="str">
        <f>IF(E2116="","",VLOOKUP(E2116,'2 Pdc unico solo segmento A'!F$3:H$723,3,FALSE))</f>
        <v xml:space="preserve">Altri costi e oneri della gestione ordinaria </v>
      </c>
      <c r="G2116" s="368"/>
      <c r="H2116" s="412"/>
      <c r="I2116" s="368"/>
      <c r="J2116" s="275"/>
      <c r="K2116" s="248"/>
    </row>
    <row r="2117" spans="1:11" ht="25" customHeight="1" x14ac:dyDescent="0.35">
      <c r="A2117" s="375" t="s">
        <v>19</v>
      </c>
      <c r="B2117" s="295" t="s">
        <v>3825</v>
      </c>
      <c r="C2117" s="310" t="s">
        <v>3826</v>
      </c>
      <c r="D2117" s="275"/>
      <c r="E2117" s="295"/>
      <c r="F2117" s="376" t="str">
        <f>IF(E2117="","",VLOOKUP(E2117,'2 Pdc unico solo segmento A'!F$3:H$723,3,FALSE))</f>
        <v/>
      </c>
      <c r="G2117" s="368"/>
      <c r="H2117" s="411"/>
      <c r="I2117" s="368"/>
      <c r="J2117" s="275"/>
      <c r="K2117" s="248"/>
    </row>
    <row r="2118" spans="1:11" ht="25" customHeight="1" x14ac:dyDescent="0.35">
      <c r="A2118" s="377" t="s">
        <v>22</v>
      </c>
      <c r="B2118" s="296" t="s">
        <v>3827</v>
      </c>
      <c r="C2118" s="378" t="s">
        <v>3828</v>
      </c>
      <c r="D2118" s="275"/>
      <c r="E2118" s="296" t="s">
        <v>1985</v>
      </c>
      <c r="F2118" s="312" t="str">
        <f>IF(E2118="","",VLOOKUP(E2118,'2 Pdc unico solo segmento A'!F$3:H$723,3,FALSE))</f>
        <v xml:space="preserve">Altri costi e oneri della gestione ordinaria </v>
      </c>
      <c r="G2118" s="368"/>
      <c r="H2118" s="412"/>
      <c r="I2118" s="368"/>
      <c r="J2118" s="275"/>
      <c r="K2118" s="248"/>
    </row>
    <row r="2119" spans="1:11" ht="25" customHeight="1" x14ac:dyDescent="0.35">
      <c r="A2119" s="375" t="s">
        <v>19</v>
      </c>
      <c r="B2119" s="295" t="s">
        <v>3829</v>
      </c>
      <c r="C2119" s="310" t="s">
        <v>3830</v>
      </c>
      <c r="D2119" s="275"/>
      <c r="E2119" s="295"/>
      <c r="F2119" s="376" t="str">
        <f>IF(E2119="","",VLOOKUP(E2119,'2 Pdc unico solo segmento A'!F$3:H$723,3,FALSE))</f>
        <v/>
      </c>
      <c r="G2119" s="368"/>
      <c r="H2119" s="411"/>
      <c r="I2119" s="368"/>
      <c r="J2119" s="275"/>
      <c r="K2119" s="248"/>
    </row>
    <row r="2120" spans="1:11" ht="25" customHeight="1" x14ac:dyDescent="0.35">
      <c r="A2120" s="377" t="s">
        <v>22</v>
      </c>
      <c r="B2120" s="296" t="s">
        <v>3831</v>
      </c>
      <c r="C2120" s="378" t="s">
        <v>3832</v>
      </c>
      <c r="D2120" s="275"/>
      <c r="E2120" s="296" t="s">
        <v>1985</v>
      </c>
      <c r="F2120" s="312" t="str">
        <f>IF(E2120="","",VLOOKUP(E2120,'2 Pdc unico solo segmento A'!F$3:H$723,3,FALSE))</f>
        <v xml:space="preserve">Altri costi e oneri della gestione ordinaria </v>
      </c>
      <c r="G2120" s="368"/>
      <c r="H2120" s="412"/>
      <c r="I2120" s="368"/>
      <c r="J2120" s="275"/>
      <c r="K2120" s="248"/>
    </row>
    <row r="2121" spans="1:11" ht="25" customHeight="1" x14ac:dyDescent="0.35">
      <c r="A2121" s="375" t="s">
        <v>19</v>
      </c>
      <c r="B2121" s="295" t="s">
        <v>3833</v>
      </c>
      <c r="C2121" s="310" t="s">
        <v>3834</v>
      </c>
      <c r="D2121" s="275"/>
      <c r="E2121" s="295"/>
      <c r="F2121" s="376" t="str">
        <f>IF(E2121="","",VLOOKUP(E2121,'2 Pdc unico solo segmento A'!F$3:H$723,3,FALSE))</f>
        <v/>
      </c>
      <c r="G2121" s="368"/>
      <c r="H2121" s="411"/>
      <c r="I2121" s="368"/>
      <c r="J2121" s="275"/>
      <c r="K2121" s="248"/>
    </row>
    <row r="2122" spans="1:11" ht="25" customHeight="1" x14ac:dyDescent="0.35">
      <c r="A2122" s="377" t="s">
        <v>22</v>
      </c>
      <c r="B2122" s="296" t="s">
        <v>3835</v>
      </c>
      <c r="C2122" s="378" t="s">
        <v>3836</v>
      </c>
      <c r="D2122" s="275"/>
      <c r="E2122" s="296" t="s">
        <v>1985</v>
      </c>
      <c r="F2122" s="312" t="str">
        <f>IF(E2122="","",VLOOKUP(E2122,'2 Pdc unico solo segmento A'!F$3:H$723,3,FALSE))</f>
        <v xml:space="preserve">Altri costi e oneri della gestione ordinaria </v>
      </c>
      <c r="G2122" s="368"/>
      <c r="H2122" s="412"/>
      <c r="I2122" s="368"/>
      <c r="J2122" s="275"/>
      <c r="K2122" s="248"/>
    </row>
    <row r="2123" spans="1:11" ht="25" customHeight="1" x14ac:dyDescent="0.35">
      <c r="A2123" s="377" t="s">
        <v>22</v>
      </c>
      <c r="B2123" s="296" t="s">
        <v>3837</v>
      </c>
      <c r="C2123" s="378" t="s">
        <v>3838</v>
      </c>
      <c r="D2123" s="275"/>
      <c r="E2123" s="296" t="s">
        <v>1985</v>
      </c>
      <c r="F2123" s="312" t="str">
        <f>IF(E2123="","",VLOOKUP(E2123,'2 Pdc unico solo segmento A'!F$3:H$723,3,FALSE))</f>
        <v xml:space="preserve">Altri costi e oneri della gestione ordinaria </v>
      </c>
      <c r="G2123" s="368"/>
      <c r="H2123" s="412"/>
      <c r="I2123" s="368"/>
      <c r="J2123" s="275"/>
      <c r="K2123" s="248"/>
    </row>
    <row r="2124" spans="1:11" ht="25" customHeight="1" x14ac:dyDescent="0.35">
      <c r="A2124" s="377" t="s">
        <v>22</v>
      </c>
      <c r="B2124" s="296" t="s">
        <v>3839</v>
      </c>
      <c r="C2124" s="378" t="s">
        <v>3840</v>
      </c>
      <c r="D2124" s="275"/>
      <c r="E2124" s="296" t="s">
        <v>1985</v>
      </c>
      <c r="F2124" s="312" t="str">
        <f>IF(E2124="","",VLOOKUP(E2124,'2 Pdc unico solo segmento A'!F$3:H$723,3,FALSE))</f>
        <v xml:space="preserve">Altri costi e oneri della gestione ordinaria </v>
      </c>
      <c r="G2124" s="368"/>
      <c r="H2124" s="412"/>
      <c r="I2124" s="368"/>
      <c r="J2124" s="275"/>
      <c r="K2124" s="248"/>
    </row>
    <row r="2125" spans="1:11" ht="25" customHeight="1" x14ac:dyDescent="0.35">
      <c r="A2125" s="373" t="s">
        <v>16</v>
      </c>
      <c r="B2125" s="294" t="s">
        <v>3841</v>
      </c>
      <c r="C2125" s="309" t="s">
        <v>3842</v>
      </c>
      <c r="D2125" s="275"/>
      <c r="E2125" s="294"/>
      <c r="F2125" s="374" t="str">
        <f>IF(E2125="","",VLOOKUP(E2125,'2 Pdc unico solo segmento A'!F$3:H$723,3,FALSE))</f>
        <v/>
      </c>
      <c r="G2125" s="368"/>
      <c r="H2125" s="410"/>
      <c r="I2125" s="368"/>
      <c r="J2125" s="275"/>
      <c r="K2125" s="248"/>
    </row>
    <row r="2126" spans="1:11" ht="25" customHeight="1" x14ac:dyDescent="0.35">
      <c r="A2126" s="375" t="s">
        <v>19</v>
      </c>
      <c r="B2126" s="295" t="s">
        <v>3843</v>
      </c>
      <c r="C2126" s="310" t="s">
        <v>3844</v>
      </c>
      <c r="D2126" s="275"/>
      <c r="E2126" s="295"/>
      <c r="F2126" s="376" t="str">
        <f>IF(E2126="","",VLOOKUP(E2126,'2 Pdc unico solo segmento A'!F$3:H$723,3,FALSE))</f>
        <v/>
      </c>
      <c r="G2126" s="368"/>
      <c r="H2126" s="411"/>
      <c r="I2126" s="368"/>
      <c r="J2126" s="275"/>
      <c r="K2126" s="248"/>
    </row>
    <row r="2127" spans="1:11" ht="25" customHeight="1" x14ac:dyDescent="0.35">
      <c r="A2127" s="377" t="s">
        <v>22</v>
      </c>
      <c r="B2127" s="296" t="s">
        <v>3845</v>
      </c>
      <c r="C2127" s="378" t="s">
        <v>3846</v>
      </c>
      <c r="D2127" s="275"/>
      <c r="E2127" s="296" t="s">
        <v>1985</v>
      </c>
      <c r="F2127" s="312" t="str">
        <f>IF(E2127="","",VLOOKUP(E2127,'2 Pdc unico solo segmento A'!F$3:H$723,3,FALSE))</f>
        <v xml:space="preserve">Altri costi e oneri della gestione ordinaria </v>
      </c>
      <c r="G2127" s="368"/>
      <c r="H2127" s="412"/>
      <c r="I2127" s="368"/>
      <c r="J2127" s="275"/>
      <c r="K2127" s="248"/>
    </row>
    <row r="2128" spans="1:11" ht="25" customHeight="1" x14ac:dyDescent="0.35">
      <c r="A2128" s="377" t="s">
        <v>22</v>
      </c>
      <c r="B2128" s="296" t="s">
        <v>3847</v>
      </c>
      <c r="C2128" s="378" t="s">
        <v>3848</v>
      </c>
      <c r="D2128" s="275"/>
      <c r="E2128" s="296" t="s">
        <v>1985</v>
      </c>
      <c r="F2128" s="312" t="str">
        <f>IF(E2128="","",VLOOKUP(E2128,'2 Pdc unico solo segmento A'!F$3:H$723,3,FALSE))</f>
        <v xml:space="preserve">Altri costi e oneri della gestione ordinaria </v>
      </c>
      <c r="G2128" s="368"/>
      <c r="H2128" s="412"/>
      <c r="I2128" s="368"/>
      <c r="J2128" s="275"/>
      <c r="K2128" s="248"/>
    </row>
    <row r="2129" spans="1:11" ht="25" customHeight="1" x14ac:dyDescent="0.35">
      <c r="A2129" s="377" t="s">
        <v>22</v>
      </c>
      <c r="B2129" s="296" t="s">
        <v>3849</v>
      </c>
      <c r="C2129" s="378" t="s">
        <v>3850</v>
      </c>
      <c r="D2129" s="275"/>
      <c r="E2129" s="296" t="s">
        <v>1985</v>
      </c>
      <c r="F2129" s="312" t="str">
        <f>IF(E2129="","",VLOOKUP(E2129,'2 Pdc unico solo segmento A'!F$3:H$723,3,FALSE))</f>
        <v xml:space="preserve">Altri costi e oneri della gestione ordinaria </v>
      </c>
      <c r="G2129" s="368"/>
      <c r="H2129" s="412"/>
      <c r="I2129" s="368"/>
      <c r="J2129" s="275"/>
      <c r="K2129" s="248"/>
    </row>
    <row r="2130" spans="1:11" ht="25" customHeight="1" x14ac:dyDescent="0.35">
      <c r="A2130" s="375" t="s">
        <v>19</v>
      </c>
      <c r="B2130" s="295" t="s">
        <v>3851</v>
      </c>
      <c r="C2130" s="310" t="s">
        <v>3852</v>
      </c>
      <c r="D2130" s="275"/>
      <c r="E2130" s="295"/>
      <c r="F2130" s="376" t="str">
        <f>IF(E2130="","",VLOOKUP(E2130,'2 Pdc unico solo segmento A'!F$3:H$723,3,FALSE))</f>
        <v/>
      </c>
      <c r="G2130" s="368"/>
      <c r="H2130" s="411"/>
      <c r="I2130" s="368"/>
      <c r="J2130" s="275"/>
      <c r="K2130" s="248"/>
    </row>
    <row r="2131" spans="1:11" ht="25" customHeight="1" x14ac:dyDescent="0.35">
      <c r="A2131" s="377" t="s">
        <v>22</v>
      </c>
      <c r="B2131" s="296" t="s">
        <v>3853</v>
      </c>
      <c r="C2131" s="378" t="s">
        <v>3854</v>
      </c>
      <c r="D2131" s="275"/>
      <c r="E2131" s="296" t="s">
        <v>1985</v>
      </c>
      <c r="F2131" s="312" t="str">
        <f>IF(E2131="","",VLOOKUP(E2131,'2 Pdc unico solo segmento A'!F$3:H$723,3,FALSE))</f>
        <v xml:space="preserve">Altri costi e oneri della gestione ordinaria </v>
      </c>
      <c r="G2131" s="368"/>
      <c r="H2131" s="412"/>
      <c r="I2131" s="368"/>
      <c r="J2131" s="275"/>
      <c r="K2131" s="248"/>
    </row>
    <row r="2132" spans="1:11" ht="25" customHeight="1" x14ac:dyDescent="0.35">
      <c r="A2132" s="377" t="s">
        <v>22</v>
      </c>
      <c r="B2132" s="296" t="s">
        <v>3855</v>
      </c>
      <c r="C2132" s="378" t="s">
        <v>3856</v>
      </c>
      <c r="D2132" s="275"/>
      <c r="E2132" s="296" t="s">
        <v>1985</v>
      </c>
      <c r="F2132" s="312" t="str">
        <f>IF(E2132="","",VLOOKUP(E2132,'2 Pdc unico solo segmento A'!F$3:H$723,3,FALSE))</f>
        <v xml:space="preserve">Altri costi e oneri della gestione ordinaria </v>
      </c>
      <c r="G2132" s="368"/>
      <c r="H2132" s="412"/>
      <c r="I2132" s="368"/>
      <c r="J2132" s="275"/>
      <c r="K2132" s="248"/>
    </row>
    <row r="2133" spans="1:11" ht="25" customHeight="1" x14ac:dyDescent="0.35">
      <c r="A2133" s="377" t="s">
        <v>22</v>
      </c>
      <c r="B2133" s="296" t="s">
        <v>3857</v>
      </c>
      <c r="C2133" s="378" t="s">
        <v>3858</v>
      </c>
      <c r="D2133" s="275"/>
      <c r="E2133" s="296" t="s">
        <v>1985</v>
      </c>
      <c r="F2133" s="312" t="str">
        <f>IF(E2133="","",VLOOKUP(E2133,'2 Pdc unico solo segmento A'!F$3:H$723,3,FALSE))</f>
        <v xml:space="preserve">Altri costi e oneri della gestione ordinaria </v>
      </c>
      <c r="G2133" s="368"/>
      <c r="H2133" s="412"/>
      <c r="I2133" s="368"/>
      <c r="J2133" s="275"/>
      <c r="K2133" s="248"/>
    </row>
    <row r="2134" spans="1:11" ht="25" customHeight="1" x14ac:dyDescent="0.35">
      <c r="A2134" s="377" t="s">
        <v>22</v>
      </c>
      <c r="B2134" s="296" t="s">
        <v>3859</v>
      </c>
      <c r="C2134" s="378" t="s">
        <v>3860</v>
      </c>
      <c r="D2134" s="275"/>
      <c r="E2134" s="296" t="s">
        <v>1985</v>
      </c>
      <c r="F2134" s="312" t="str">
        <f>IF(E2134="","",VLOOKUP(E2134,'2 Pdc unico solo segmento A'!F$3:H$723,3,FALSE))</f>
        <v xml:space="preserve">Altri costi e oneri della gestione ordinaria </v>
      </c>
      <c r="G2134" s="368"/>
      <c r="H2134" s="412"/>
      <c r="I2134" s="368"/>
      <c r="J2134" s="275"/>
      <c r="K2134" s="248"/>
    </row>
    <row r="2135" spans="1:11" ht="25" customHeight="1" x14ac:dyDescent="0.35">
      <c r="A2135" s="373" t="s">
        <v>16</v>
      </c>
      <c r="B2135" s="294" t="s">
        <v>3861</v>
      </c>
      <c r="C2135" s="309" t="s">
        <v>3862</v>
      </c>
      <c r="D2135" s="275"/>
      <c r="E2135" s="294"/>
      <c r="F2135" s="374" t="str">
        <f>IF(E2135="","",VLOOKUP(E2135,'2 Pdc unico solo segmento A'!F$3:H$723,3,FALSE))</f>
        <v/>
      </c>
      <c r="G2135" s="368"/>
      <c r="H2135" s="410"/>
      <c r="I2135" s="368"/>
      <c r="J2135" s="275"/>
      <c r="K2135" s="248"/>
    </row>
    <row r="2136" spans="1:11" ht="25" customHeight="1" x14ac:dyDescent="0.35">
      <c r="A2136" s="375" t="s">
        <v>19</v>
      </c>
      <c r="B2136" s="295" t="s">
        <v>3863</v>
      </c>
      <c r="C2136" s="310" t="s">
        <v>3864</v>
      </c>
      <c r="D2136" s="275"/>
      <c r="E2136" s="295"/>
      <c r="F2136" s="376" t="str">
        <f>IF(E2136="","",VLOOKUP(E2136,'2 Pdc unico solo segmento A'!F$3:H$723,3,FALSE))</f>
        <v/>
      </c>
      <c r="G2136" s="368"/>
      <c r="H2136" s="411"/>
      <c r="I2136" s="368"/>
      <c r="J2136" s="275"/>
      <c r="K2136" s="248"/>
    </row>
    <row r="2137" spans="1:11" ht="25" customHeight="1" x14ac:dyDescent="0.35">
      <c r="A2137" s="377" t="s">
        <v>22</v>
      </c>
      <c r="B2137" s="296" t="s">
        <v>3865</v>
      </c>
      <c r="C2137" s="378" t="s">
        <v>3866</v>
      </c>
      <c r="D2137" s="275"/>
      <c r="E2137" s="296" t="s">
        <v>1985</v>
      </c>
      <c r="F2137" s="312" t="str">
        <f>IF(E2137="","",VLOOKUP(E2137,'2 Pdc unico solo segmento A'!F$3:H$723,3,FALSE))</f>
        <v xml:space="preserve">Altri costi e oneri della gestione ordinaria </v>
      </c>
      <c r="G2137" s="368"/>
      <c r="H2137" s="412"/>
      <c r="I2137" s="368"/>
      <c r="J2137" s="275"/>
      <c r="K2137" s="248"/>
    </row>
    <row r="2138" spans="1:11" ht="25" customHeight="1" x14ac:dyDescent="0.35">
      <c r="A2138" s="375" t="s">
        <v>19</v>
      </c>
      <c r="B2138" s="295" t="s">
        <v>3867</v>
      </c>
      <c r="C2138" s="310" t="s">
        <v>3868</v>
      </c>
      <c r="D2138" s="275"/>
      <c r="E2138" s="295"/>
      <c r="F2138" s="376" t="str">
        <f>IF(E2138="","",VLOOKUP(E2138,'2 Pdc unico solo segmento A'!F$3:H$723,3,FALSE))</f>
        <v/>
      </c>
      <c r="G2138" s="368"/>
      <c r="H2138" s="411"/>
      <c r="I2138" s="368"/>
      <c r="J2138" s="275"/>
      <c r="K2138" s="248"/>
    </row>
    <row r="2139" spans="1:11" ht="25" customHeight="1" x14ac:dyDescent="0.35">
      <c r="A2139" s="377" t="s">
        <v>22</v>
      </c>
      <c r="B2139" s="296" t="s">
        <v>3869</v>
      </c>
      <c r="C2139" s="378" t="s">
        <v>3870</v>
      </c>
      <c r="D2139" s="275"/>
      <c r="E2139" s="296" t="s">
        <v>1985</v>
      </c>
      <c r="F2139" s="312" t="str">
        <f>IF(E2139="","",VLOOKUP(E2139,'2 Pdc unico solo segmento A'!F$3:H$723,3,FALSE))</f>
        <v xml:space="preserve">Altri costi e oneri della gestione ordinaria </v>
      </c>
      <c r="G2139" s="368"/>
      <c r="H2139" s="412"/>
      <c r="I2139" s="368"/>
      <c r="J2139" s="275"/>
      <c r="K2139" s="248"/>
    </row>
    <row r="2140" spans="1:11" ht="25" customHeight="1" x14ac:dyDescent="0.35">
      <c r="A2140" s="375" t="s">
        <v>19</v>
      </c>
      <c r="B2140" s="295" t="s">
        <v>3871</v>
      </c>
      <c r="C2140" s="310" t="s">
        <v>3872</v>
      </c>
      <c r="D2140" s="275"/>
      <c r="E2140" s="295"/>
      <c r="F2140" s="376" t="str">
        <f>IF(E2140="","",VLOOKUP(E2140,'2 Pdc unico solo segmento A'!F$3:H$723,3,FALSE))</f>
        <v/>
      </c>
      <c r="G2140" s="368"/>
      <c r="H2140" s="411"/>
      <c r="I2140" s="368"/>
      <c r="J2140" s="275"/>
      <c r="K2140" s="248"/>
    </row>
    <row r="2141" spans="1:11" ht="25" customHeight="1" x14ac:dyDescent="0.35">
      <c r="A2141" s="377" t="s">
        <v>22</v>
      </c>
      <c r="B2141" s="296" t="s">
        <v>3873</v>
      </c>
      <c r="C2141" s="378" t="s">
        <v>3874</v>
      </c>
      <c r="D2141" s="275"/>
      <c r="E2141" s="296" t="s">
        <v>1985</v>
      </c>
      <c r="F2141" s="312" t="str">
        <f>IF(E2141="","",VLOOKUP(E2141,'2 Pdc unico solo segmento A'!F$3:H$723,3,FALSE))</f>
        <v xml:space="preserve">Altri costi e oneri della gestione ordinaria </v>
      </c>
      <c r="G2141" s="368"/>
      <c r="H2141" s="412"/>
      <c r="I2141" s="368"/>
      <c r="J2141" s="275"/>
      <c r="K2141" s="248"/>
    </row>
    <row r="2142" spans="1:11" ht="25" customHeight="1" x14ac:dyDescent="0.35">
      <c r="A2142" s="375" t="s">
        <v>19</v>
      </c>
      <c r="B2142" s="295" t="s">
        <v>3875</v>
      </c>
      <c r="C2142" s="310" t="s">
        <v>3876</v>
      </c>
      <c r="D2142" s="275"/>
      <c r="E2142" s="295"/>
      <c r="F2142" s="376" t="str">
        <f>IF(E2142="","",VLOOKUP(E2142,'2 Pdc unico solo segmento A'!F$3:H$723,3,FALSE))</f>
        <v/>
      </c>
      <c r="G2142" s="368"/>
      <c r="H2142" s="411"/>
      <c r="I2142" s="368"/>
      <c r="J2142" s="275"/>
      <c r="K2142" s="248"/>
    </row>
    <row r="2143" spans="1:11" ht="25" customHeight="1" x14ac:dyDescent="0.35">
      <c r="A2143" s="377" t="s">
        <v>22</v>
      </c>
      <c r="B2143" s="296" t="s">
        <v>3877</v>
      </c>
      <c r="C2143" s="378" t="s">
        <v>3878</v>
      </c>
      <c r="D2143" s="275"/>
      <c r="E2143" s="296" t="s">
        <v>1985</v>
      </c>
      <c r="F2143" s="312" t="str">
        <f>IF(E2143="","",VLOOKUP(E2143,'2 Pdc unico solo segmento A'!F$3:H$723,3,FALSE))</f>
        <v xml:space="preserve">Altri costi e oneri della gestione ordinaria </v>
      </c>
      <c r="G2143" s="368"/>
      <c r="H2143" s="412"/>
      <c r="I2143" s="368"/>
      <c r="J2143" s="275"/>
      <c r="K2143" s="248"/>
    </row>
    <row r="2144" spans="1:11" ht="25" customHeight="1" x14ac:dyDescent="0.35">
      <c r="A2144" s="373" t="s">
        <v>16</v>
      </c>
      <c r="B2144" s="294" t="s">
        <v>3879</v>
      </c>
      <c r="C2144" s="309" t="s">
        <v>3880</v>
      </c>
      <c r="D2144" s="275"/>
      <c r="E2144" s="294"/>
      <c r="F2144" s="374" t="str">
        <f>IF(E2144="","",VLOOKUP(E2144,'2 Pdc unico solo segmento A'!F$3:H$723,3,FALSE))</f>
        <v/>
      </c>
      <c r="G2144" s="368"/>
      <c r="H2144" s="410"/>
      <c r="I2144" s="368"/>
      <c r="J2144" s="275"/>
      <c r="K2144" s="248"/>
    </row>
    <row r="2145" spans="1:11" ht="25" customHeight="1" x14ac:dyDescent="0.35">
      <c r="A2145" s="375" t="s">
        <v>19</v>
      </c>
      <c r="B2145" s="295" t="s">
        <v>3881</v>
      </c>
      <c r="C2145" s="310" t="s">
        <v>3882</v>
      </c>
      <c r="D2145" s="275"/>
      <c r="E2145" s="295"/>
      <c r="F2145" s="376" t="str">
        <f>IF(E2145="","",VLOOKUP(E2145,'2 Pdc unico solo segmento A'!F$3:H$723,3,FALSE))</f>
        <v/>
      </c>
      <c r="G2145" s="368"/>
      <c r="H2145" s="411"/>
      <c r="I2145" s="368"/>
      <c r="J2145" s="275"/>
      <c r="K2145" s="248"/>
    </row>
    <row r="2146" spans="1:11" ht="25" customHeight="1" x14ac:dyDescent="0.35">
      <c r="A2146" s="377" t="s">
        <v>22</v>
      </c>
      <c r="B2146" s="296" t="s">
        <v>3883</v>
      </c>
      <c r="C2146" s="378" t="s">
        <v>3884</v>
      </c>
      <c r="D2146" s="275"/>
      <c r="E2146" s="296" t="s">
        <v>1985</v>
      </c>
      <c r="F2146" s="312" t="str">
        <f>IF(E2146="","",VLOOKUP(E2146,'2 Pdc unico solo segmento A'!F$3:H$723,3,FALSE))</f>
        <v xml:space="preserve">Altri costi e oneri della gestione ordinaria </v>
      </c>
      <c r="G2146" s="368"/>
      <c r="H2146" s="412"/>
      <c r="I2146" s="368"/>
      <c r="J2146" s="275"/>
      <c r="K2146" s="248"/>
    </row>
    <row r="2147" spans="1:11" ht="25" customHeight="1" x14ac:dyDescent="0.35">
      <c r="A2147" s="377" t="s">
        <v>22</v>
      </c>
      <c r="B2147" s="296" t="s">
        <v>3885</v>
      </c>
      <c r="C2147" s="378" t="s">
        <v>3886</v>
      </c>
      <c r="D2147" s="275"/>
      <c r="E2147" s="296" t="s">
        <v>1985</v>
      </c>
      <c r="F2147" s="312" t="str">
        <f>IF(E2147="","",VLOOKUP(E2147,'2 Pdc unico solo segmento A'!F$3:H$723,3,FALSE))</f>
        <v xml:space="preserve">Altri costi e oneri della gestione ordinaria </v>
      </c>
      <c r="G2147" s="368"/>
      <c r="H2147" s="412"/>
      <c r="I2147" s="368"/>
      <c r="J2147" s="275"/>
      <c r="K2147" s="248"/>
    </row>
    <row r="2148" spans="1:11" ht="25" customHeight="1" x14ac:dyDescent="0.35">
      <c r="A2148" s="377" t="s">
        <v>22</v>
      </c>
      <c r="B2148" s="296" t="s">
        <v>3887</v>
      </c>
      <c r="C2148" s="378" t="s">
        <v>3888</v>
      </c>
      <c r="D2148" s="275"/>
      <c r="E2148" s="296" t="s">
        <v>1985</v>
      </c>
      <c r="F2148" s="312" t="str">
        <f>IF(E2148="","",VLOOKUP(E2148,'2 Pdc unico solo segmento A'!F$3:H$723,3,FALSE))</f>
        <v xml:space="preserve">Altri costi e oneri della gestione ordinaria </v>
      </c>
      <c r="G2148" s="368"/>
      <c r="H2148" s="412"/>
      <c r="I2148" s="368"/>
      <c r="J2148" s="275"/>
      <c r="K2148" s="248"/>
    </row>
    <row r="2149" spans="1:11" ht="25" customHeight="1" x14ac:dyDescent="0.35">
      <c r="A2149" s="375" t="s">
        <v>19</v>
      </c>
      <c r="B2149" s="295" t="s">
        <v>3889</v>
      </c>
      <c r="C2149" s="310" t="s">
        <v>3890</v>
      </c>
      <c r="D2149" s="275"/>
      <c r="E2149" s="295"/>
      <c r="F2149" s="376" t="str">
        <f>IF(E2149="","",VLOOKUP(E2149,'2 Pdc unico solo segmento A'!F$3:H$723,3,FALSE))</f>
        <v/>
      </c>
      <c r="G2149" s="368"/>
      <c r="H2149" s="411"/>
      <c r="I2149" s="368"/>
      <c r="J2149" s="275"/>
      <c r="K2149" s="248"/>
    </row>
    <row r="2150" spans="1:11" ht="25" customHeight="1" x14ac:dyDescent="0.35">
      <c r="A2150" s="377" t="s">
        <v>22</v>
      </c>
      <c r="B2150" s="296" t="s">
        <v>3891</v>
      </c>
      <c r="C2150" s="378" t="s">
        <v>3892</v>
      </c>
      <c r="D2150" s="275"/>
      <c r="E2150" s="296" t="s">
        <v>1985</v>
      </c>
      <c r="F2150" s="312" t="str">
        <f>IF(E2150="","",VLOOKUP(E2150,'2 Pdc unico solo segmento A'!F$3:H$723,3,FALSE))</f>
        <v xml:space="preserve">Altri costi e oneri della gestione ordinaria </v>
      </c>
      <c r="G2150" s="368"/>
      <c r="H2150" s="412"/>
      <c r="I2150" s="368"/>
      <c r="J2150" s="275"/>
      <c r="K2150" s="248"/>
    </row>
    <row r="2151" spans="1:11" ht="25" customHeight="1" x14ac:dyDescent="0.35">
      <c r="A2151" s="377" t="s">
        <v>22</v>
      </c>
      <c r="B2151" s="296" t="s">
        <v>3893</v>
      </c>
      <c r="C2151" s="378" t="s">
        <v>3894</v>
      </c>
      <c r="D2151" s="275"/>
      <c r="E2151" s="296" t="s">
        <v>1985</v>
      </c>
      <c r="F2151" s="312" t="str">
        <f>IF(E2151="","",VLOOKUP(E2151,'2 Pdc unico solo segmento A'!F$3:H$723,3,FALSE))</f>
        <v xml:space="preserve">Altri costi e oneri della gestione ordinaria </v>
      </c>
      <c r="G2151" s="368"/>
      <c r="H2151" s="412"/>
      <c r="I2151" s="368"/>
      <c r="J2151" s="275"/>
      <c r="K2151" s="248"/>
    </row>
    <row r="2152" spans="1:11" ht="25" customHeight="1" x14ac:dyDescent="0.35">
      <c r="A2152" s="377" t="s">
        <v>22</v>
      </c>
      <c r="B2152" s="296" t="s">
        <v>3895</v>
      </c>
      <c r="C2152" s="378" t="s">
        <v>3896</v>
      </c>
      <c r="D2152" s="275"/>
      <c r="E2152" s="296" t="s">
        <v>1985</v>
      </c>
      <c r="F2152" s="312" t="str">
        <f>IF(E2152="","",VLOOKUP(E2152,'2 Pdc unico solo segmento A'!F$3:H$723,3,FALSE))</f>
        <v xml:space="preserve">Altri costi e oneri della gestione ordinaria </v>
      </c>
      <c r="G2152" s="368"/>
      <c r="H2152" s="412"/>
      <c r="I2152" s="368"/>
      <c r="J2152" s="275"/>
      <c r="K2152" s="248"/>
    </row>
    <row r="2153" spans="1:11" ht="25" customHeight="1" x14ac:dyDescent="0.35">
      <c r="A2153" s="375" t="s">
        <v>19</v>
      </c>
      <c r="B2153" s="295" t="s">
        <v>3897</v>
      </c>
      <c r="C2153" s="310" t="s">
        <v>3898</v>
      </c>
      <c r="D2153" s="275"/>
      <c r="E2153" s="295"/>
      <c r="F2153" s="376" t="str">
        <f>IF(E2153="","",VLOOKUP(E2153,'2 Pdc unico solo segmento A'!F$3:H$723,3,FALSE))</f>
        <v/>
      </c>
      <c r="G2153" s="368"/>
      <c r="H2153" s="411"/>
      <c r="I2153" s="368"/>
      <c r="J2153" s="275"/>
      <c r="K2153" s="248"/>
    </row>
    <row r="2154" spans="1:11" ht="25" customHeight="1" x14ac:dyDescent="0.35">
      <c r="A2154" s="377" t="s">
        <v>22</v>
      </c>
      <c r="B2154" s="296" t="s">
        <v>3899</v>
      </c>
      <c r="C2154" s="378" t="s">
        <v>3900</v>
      </c>
      <c r="D2154" s="275"/>
      <c r="E2154" s="296" t="s">
        <v>1985</v>
      </c>
      <c r="F2154" s="312" t="str">
        <f>IF(E2154="","",VLOOKUP(E2154,'2 Pdc unico solo segmento A'!F$3:H$723,3,FALSE))</f>
        <v xml:space="preserve">Altri costi e oneri della gestione ordinaria </v>
      </c>
      <c r="G2154" s="368"/>
      <c r="H2154" s="412"/>
      <c r="I2154" s="368"/>
      <c r="J2154" s="275"/>
      <c r="K2154" s="248"/>
    </row>
    <row r="2155" spans="1:11" ht="25" customHeight="1" x14ac:dyDescent="0.35">
      <c r="A2155" s="377" t="s">
        <v>22</v>
      </c>
      <c r="B2155" s="296" t="s">
        <v>3901</v>
      </c>
      <c r="C2155" s="378" t="s">
        <v>3902</v>
      </c>
      <c r="D2155" s="275"/>
      <c r="E2155" s="296" t="s">
        <v>1985</v>
      </c>
      <c r="F2155" s="312" t="str">
        <f>IF(E2155="","",VLOOKUP(E2155,'2 Pdc unico solo segmento A'!F$3:H$723,3,FALSE))</f>
        <v xml:space="preserve">Altri costi e oneri della gestione ordinaria </v>
      </c>
      <c r="G2155" s="368"/>
      <c r="H2155" s="412"/>
      <c r="I2155" s="368"/>
      <c r="J2155" s="275"/>
      <c r="K2155" s="248"/>
    </row>
    <row r="2156" spans="1:11" ht="25" customHeight="1" x14ac:dyDescent="0.35">
      <c r="A2156" s="377" t="s">
        <v>22</v>
      </c>
      <c r="B2156" s="296" t="s">
        <v>3903</v>
      </c>
      <c r="C2156" s="378" t="s">
        <v>3904</v>
      </c>
      <c r="D2156" s="275"/>
      <c r="E2156" s="296" t="s">
        <v>1985</v>
      </c>
      <c r="F2156" s="312" t="str">
        <f>IF(E2156="","",VLOOKUP(E2156,'2 Pdc unico solo segmento A'!F$3:H$723,3,FALSE))</f>
        <v xml:space="preserve">Altri costi e oneri della gestione ordinaria </v>
      </c>
      <c r="G2156" s="368"/>
      <c r="H2156" s="412"/>
      <c r="I2156" s="368"/>
      <c r="J2156" s="275"/>
      <c r="K2156" s="248"/>
    </row>
    <row r="2157" spans="1:11" ht="25" customHeight="1" x14ac:dyDescent="0.35">
      <c r="A2157" s="375" t="s">
        <v>19</v>
      </c>
      <c r="B2157" s="295" t="s">
        <v>3905</v>
      </c>
      <c r="C2157" s="310" t="s">
        <v>3906</v>
      </c>
      <c r="D2157" s="275"/>
      <c r="E2157" s="295"/>
      <c r="F2157" s="376" t="str">
        <f>IF(E2157="","",VLOOKUP(E2157,'2 Pdc unico solo segmento A'!F$3:H$723,3,FALSE))</f>
        <v/>
      </c>
      <c r="G2157" s="368"/>
      <c r="H2157" s="411"/>
      <c r="I2157" s="368"/>
      <c r="J2157" s="275"/>
      <c r="K2157" s="248"/>
    </row>
    <row r="2158" spans="1:11" ht="25" customHeight="1" x14ac:dyDescent="0.35">
      <c r="A2158" s="377" t="s">
        <v>22</v>
      </c>
      <c r="B2158" s="296" t="s">
        <v>3907</v>
      </c>
      <c r="C2158" s="378" t="s">
        <v>3908</v>
      </c>
      <c r="D2158" s="275"/>
      <c r="E2158" s="296" t="s">
        <v>1985</v>
      </c>
      <c r="F2158" s="312" t="str">
        <f>IF(E2158="","",VLOOKUP(E2158,'2 Pdc unico solo segmento A'!F$3:H$723,3,FALSE))</f>
        <v xml:space="preserve">Altri costi e oneri della gestione ordinaria </v>
      </c>
      <c r="G2158" s="368"/>
      <c r="H2158" s="412"/>
      <c r="I2158" s="368"/>
      <c r="J2158" s="275"/>
      <c r="K2158" s="248"/>
    </row>
    <row r="2159" spans="1:11" ht="25" customHeight="1" x14ac:dyDescent="0.35">
      <c r="A2159" s="377" t="s">
        <v>22</v>
      </c>
      <c r="B2159" s="296" t="s">
        <v>3909</v>
      </c>
      <c r="C2159" s="378" t="s">
        <v>3910</v>
      </c>
      <c r="D2159" s="275"/>
      <c r="E2159" s="296" t="s">
        <v>1985</v>
      </c>
      <c r="F2159" s="312" t="str">
        <f>IF(E2159="","",VLOOKUP(E2159,'2 Pdc unico solo segmento A'!F$3:H$723,3,FALSE))</f>
        <v xml:space="preserve">Altri costi e oneri della gestione ordinaria </v>
      </c>
      <c r="G2159" s="368"/>
      <c r="H2159" s="412"/>
      <c r="I2159" s="368"/>
      <c r="J2159" s="275"/>
      <c r="K2159" s="248"/>
    </row>
    <row r="2160" spans="1:11" ht="25" customHeight="1" x14ac:dyDescent="0.35">
      <c r="A2160" s="375" t="s">
        <v>19</v>
      </c>
      <c r="B2160" s="295" t="s">
        <v>3911</v>
      </c>
      <c r="C2160" s="310" t="s">
        <v>3912</v>
      </c>
      <c r="D2160" s="275"/>
      <c r="E2160" s="295"/>
      <c r="F2160" s="376" t="str">
        <f>IF(E2160="","",VLOOKUP(E2160,'2 Pdc unico solo segmento A'!F$3:H$723,3,FALSE))</f>
        <v/>
      </c>
      <c r="G2160" s="368"/>
      <c r="H2160" s="411"/>
      <c r="I2160" s="368"/>
      <c r="J2160" s="275"/>
      <c r="K2160" s="248"/>
    </row>
    <row r="2161" spans="1:11" ht="25" customHeight="1" x14ac:dyDescent="0.35">
      <c r="A2161" s="377" t="s">
        <v>22</v>
      </c>
      <c r="B2161" s="296" t="s">
        <v>3913</v>
      </c>
      <c r="C2161" s="378" t="s">
        <v>3914</v>
      </c>
      <c r="D2161" s="275"/>
      <c r="E2161" s="296" t="s">
        <v>1985</v>
      </c>
      <c r="F2161" s="312" t="str">
        <f>IF(E2161="","",VLOOKUP(E2161,'2 Pdc unico solo segmento A'!F$3:H$723,3,FALSE))</f>
        <v xml:space="preserve">Altri costi e oneri della gestione ordinaria </v>
      </c>
      <c r="G2161" s="368"/>
      <c r="H2161" s="412"/>
      <c r="I2161" s="368"/>
      <c r="J2161" s="275"/>
      <c r="K2161" s="248"/>
    </row>
    <row r="2162" spans="1:11" ht="25" customHeight="1" x14ac:dyDescent="0.35">
      <c r="A2162" s="377" t="s">
        <v>22</v>
      </c>
      <c r="B2162" s="296" t="s">
        <v>3915</v>
      </c>
      <c r="C2162" s="378" t="s">
        <v>3916</v>
      </c>
      <c r="D2162" s="275"/>
      <c r="E2162" s="296" t="s">
        <v>1985</v>
      </c>
      <c r="F2162" s="312" t="str">
        <f>IF(E2162="","",VLOOKUP(E2162,'2 Pdc unico solo segmento A'!F$3:H$723,3,FALSE))</f>
        <v xml:space="preserve">Altri costi e oneri della gestione ordinaria </v>
      </c>
      <c r="G2162" s="368"/>
      <c r="H2162" s="412"/>
      <c r="I2162" s="368"/>
      <c r="J2162" s="275"/>
      <c r="K2162" s="248"/>
    </row>
    <row r="2163" spans="1:11" ht="25" customHeight="1" x14ac:dyDescent="0.35">
      <c r="A2163" s="377" t="s">
        <v>22</v>
      </c>
      <c r="B2163" s="296" t="s">
        <v>3917</v>
      </c>
      <c r="C2163" s="378" t="s">
        <v>3918</v>
      </c>
      <c r="D2163" s="275"/>
      <c r="E2163" s="296" t="s">
        <v>1985</v>
      </c>
      <c r="F2163" s="312" t="str">
        <f>IF(E2163="","",VLOOKUP(E2163,'2 Pdc unico solo segmento A'!F$3:H$723,3,FALSE))</f>
        <v xml:space="preserve">Altri costi e oneri della gestione ordinaria </v>
      </c>
      <c r="G2163" s="368"/>
      <c r="H2163" s="412"/>
      <c r="I2163" s="368"/>
      <c r="J2163" s="275"/>
      <c r="K2163" s="248"/>
    </row>
    <row r="2164" spans="1:11" ht="25" customHeight="1" x14ac:dyDescent="0.35">
      <c r="A2164" s="373" t="s">
        <v>16</v>
      </c>
      <c r="B2164" s="294" t="s">
        <v>3919</v>
      </c>
      <c r="C2164" s="309" t="s">
        <v>3920</v>
      </c>
      <c r="D2164" s="275"/>
      <c r="E2164" s="294"/>
      <c r="F2164" s="374" t="str">
        <f>IF(E2164="","",VLOOKUP(E2164,'2 Pdc unico solo segmento A'!F$3:H$723,3,FALSE))</f>
        <v/>
      </c>
      <c r="G2164" s="368"/>
      <c r="H2164" s="410"/>
      <c r="I2164" s="368"/>
      <c r="J2164" s="275"/>
      <c r="K2164" s="248"/>
    </row>
    <row r="2165" spans="1:11" ht="25" customHeight="1" x14ac:dyDescent="0.35">
      <c r="A2165" s="375" t="s">
        <v>19</v>
      </c>
      <c r="B2165" s="295" t="s">
        <v>3921</v>
      </c>
      <c r="C2165" s="310" t="s">
        <v>3922</v>
      </c>
      <c r="D2165" s="275"/>
      <c r="E2165" s="295"/>
      <c r="F2165" s="376" t="str">
        <f>IF(E2165="","",VLOOKUP(E2165,'2 Pdc unico solo segmento A'!F$3:H$723,3,FALSE))</f>
        <v/>
      </c>
      <c r="G2165" s="368"/>
      <c r="H2165" s="411"/>
      <c r="I2165" s="368"/>
      <c r="J2165" s="275"/>
      <c r="K2165" s="248"/>
    </row>
    <row r="2166" spans="1:11" ht="25" customHeight="1" x14ac:dyDescent="0.35">
      <c r="A2166" s="377" t="s">
        <v>22</v>
      </c>
      <c r="B2166" s="296" t="s">
        <v>3921</v>
      </c>
      <c r="C2166" s="378" t="s">
        <v>3923</v>
      </c>
      <c r="D2166" s="275"/>
      <c r="E2166" s="296" t="s">
        <v>1985</v>
      </c>
      <c r="F2166" s="312" t="str">
        <f>IF(E2166="","",VLOOKUP(E2166,'2 Pdc unico solo segmento A'!F$3:H$723,3,FALSE))</f>
        <v xml:space="preserve">Altri costi e oneri della gestione ordinaria </v>
      </c>
      <c r="G2166" s="368"/>
      <c r="H2166" s="412"/>
      <c r="I2166" s="368"/>
      <c r="J2166" s="275"/>
      <c r="K2166" s="248"/>
    </row>
    <row r="2167" spans="1:11" ht="25" customHeight="1" x14ac:dyDescent="0.35">
      <c r="A2167" s="375" t="s">
        <v>19</v>
      </c>
      <c r="B2167" s="295" t="s">
        <v>3924</v>
      </c>
      <c r="C2167" s="310" t="s">
        <v>3925</v>
      </c>
      <c r="D2167" s="275"/>
      <c r="E2167" s="295"/>
      <c r="F2167" s="376" t="str">
        <f>IF(E2167="","",VLOOKUP(E2167,'2 Pdc unico solo segmento A'!F$3:H$723,3,FALSE))</f>
        <v/>
      </c>
      <c r="G2167" s="368"/>
      <c r="H2167" s="411"/>
      <c r="I2167" s="368"/>
      <c r="J2167" s="275"/>
      <c r="K2167" s="248"/>
    </row>
    <row r="2168" spans="1:11" ht="25" customHeight="1" x14ac:dyDescent="0.35">
      <c r="A2168" s="377" t="s">
        <v>22</v>
      </c>
      <c r="B2168" s="296" t="s">
        <v>3924</v>
      </c>
      <c r="C2168" s="378" t="s">
        <v>3926</v>
      </c>
      <c r="D2168" s="275"/>
      <c r="E2168" s="296" t="s">
        <v>1985</v>
      </c>
      <c r="F2168" s="312" t="str">
        <f>IF(E2168="","",VLOOKUP(E2168,'2 Pdc unico solo segmento A'!F$3:H$723,3,FALSE))</f>
        <v xml:space="preserve">Altri costi e oneri della gestione ordinaria </v>
      </c>
      <c r="G2168" s="368"/>
      <c r="H2168" s="412"/>
      <c r="I2168" s="368"/>
      <c r="J2168" s="275"/>
      <c r="K2168" s="248"/>
    </row>
    <row r="2169" spans="1:11" ht="25" customHeight="1" x14ac:dyDescent="0.35">
      <c r="A2169" s="373" t="s">
        <v>16</v>
      </c>
      <c r="B2169" s="294" t="s">
        <v>3927</v>
      </c>
      <c r="C2169" s="309" t="s">
        <v>3928</v>
      </c>
      <c r="D2169" s="275"/>
      <c r="E2169" s="294"/>
      <c r="F2169" s="374" t="str">
        <f>IF(E2169="","",VLOOKUP(E2169,'2 Pdc unico solo segmento A'!F$3:H$723,3,FALSE))</f>
        <v/>
      </c>
      <c r="G2169" s="368"/>
      <c r="H2169" s="410"/>
      <c r="I2169" s="368"/>
      <c r="J2169" s="275"/>
      <c r="K2169" s="248"/>
    </row>
    <row r="2170" spans="1:11" ht="25" customHeight="1" x14ac:dyDescent="0.35">
      <c r="A2170" s="375" t="s">
        <v>19</v>
      </c>
      <c r="B2170" s="295" t="s">
        <v>3929</v>
      </c>
      <c r="C2170" s="310" t="s">
        <v>3930</v>
      </c>
      <c r="D2170" s="275"/>
      <c r="E2170" s="295"/>
      <c r="F2170" s="376" t="str">
        <f>IF(E2170="","",VLOOKUP(E2170,'2 Pdc unico solo segmento A'!F$3:H$723,3,FALSE))</f>
        <v/>
      </c>
      <c r="G2170" s="368"/>
      <c r="H2170" s="411"/>
      <c r="I2170" s="368"/>
      <c r="J2170" s="275"/>
      <c r="K2170" s="248"/>
    </row>
    <row r="2171" spans="1:11" ht="25" customHeight="1" x14ac:dyDescent="0.35">
      <c r="A2171" s="377" t="s">
        <v>22</v>
      </c>
      <c r="B2171" s="296" t="s">
        <v>3931</v>
      </c>
      <c r="C2171" s="378" t="s">
        <v>3932</v>
      </c>
      <c r="D2171" s="275"/>
      <c r="E2171" s="296" t="s">
        <v>1985</v>
      </c>
      <c r="F2171" s="312" t="str">
        <f>IF(E2171="","",VLOOKUP(E2171,'2 Pdc unico solo segmento A'!F$3:H$723,3,FALSE))</f>
        <v xml:space="preserve">Altri costi e oneri della gestione ordinaria </v>
      </c>
      <c r="G2171" s="368"/>
      <c r="H2171" s="412"/>
      <c r="I2171" s="368"/>
      <c r="J2171" s="275"/>
      <c r="K2171" s="248"/>
    </row>
    <row r="2172" spans="1:11" ht="25" customHeight="1" x14ac:dyDescent="0.35">
      <c r="A2172" s="377" t="s">
        <v>22</v>
      </c>
      <c r="B2172" s="296" t="s">
        <v>3933</v>
      </c>
      <c r="C2172" s="378" t="s">
        <v>3934</v>
      </c>
      <c r="D2172" s="275"/>
      <c r="E2172" s="296" t="s">
        <v>1985</v>
      </c>
      <c r="F2172" s="312" t="str">
        <f>IF(E2172="","",VLOOKUP(E2172,'2 Pdc unico solo segmento A'!F$3:H$723,3,FALSE))</f>
        <v xml:space="preserve">Altri costi e oneri della gestione ordinaria </v>
      </c>
      <c r="G2172" s="368"/>
      <c r="H2172" s="412"/>
      <c r="I2172" s="368"/>
      <c r="J2172" s="275"/>
      <c r="K2172" s="248"/>
    </row>
    <row r="2173" spans="1:11" ht="25" customHeight="1" x14ac:dyDescent="0.35">
      <c r="A2173" s="375" t="s">
        <v>19</v>
      </c>
      <c r="B2173" s="295" t="s">
        <v>3935</v>
      </c>
      <c r="C2173" s="310" t="s">
        <v>3936</v>
      </c>
      <c r="D2173" s="275"/>
      <c r="E2173" s="295"/>
      <c r="F2173" s="376" t="str">
        <f>IF(E2173="","",VLOOKUP(E2173,'2 Pdc unico solo segmento A'!F$3:H$723,3,FALSE))</f>
        <v/>
      </c>
      <c r="G2173" s="368"/>
      <c r="H2173" s="411"/>
      <c r="I2173" s="368"/>
      <c r="J2173" s="275"/>
      <c r="K2173" s="248"/>
    </row>
    <row r="2174" spans="1:11" ht="25" customHeight="1" x14ac:dyDescent="0.35">
      <c r="A2174" s="377" t="s">
        <v>22</v>
      </c>
      <c r="B2174" s="296" t="s">
        <v>3937</v>
      </c>
      <c r="C2174" s="378" t="s">
        <v>3938</v>
      </c>
      <c r="D2174" s="275"/>
      <c r="E2174" s="296" t="s">
        <v>1985</v>
      </c>
      <c r="F2174" s="312" t="str">
        <f>IF(E2174="","",VLOOKUP(E2174,'2 Pdc unico solo segmento A'!F$3:H$723,3,FALSE))</f>
        <v xml:space="preserve">Altri costi e oneri della gestione ordinaria </v>
      </c>
      <c r="G2174" s="368"/>
      <c r="H2174" s="412"/>
      <c r="I2174" s="368"/>
      <c r="J2174" s="275"/>
      <c r="K2174" s="248"/>
    </row>
    <row r="2175" spans="1:11" ht="25" customHeight="1" x14ac:dyDescent="0.35">
      <c r="A2175" s="377" t="s">
        <v>22</v>
      </c>
      <c r="B2175" s="296" t="s">
        <v>3939</v>
      </c>
      <c r="C2175" s="378" t="s">
        <v>3940</v>
      </c>
      <c r="D2175" s="275"/>
      <c r="E2175" s="296" t="s">
        <v>1985</v>
      </c>
      <c r="F2175" s="312" t="str">
        <f>IF(E2175="","",VLOOKUP(E2175,'2 Pdc unico solo segmento A'!F$3:H$723,3,FALSE))</f>
        <v xml:space="preserve">Altri costi e oneri della gestione ordinaria </v>
      </c>
      <c r="G2175" s="368"/>
      <c r="H2175" s="412"/>
      <c r="I2175" s="368"/>
      <c r="J2175" s="275"/>
      <c r="K2175" s="248"/>
    </row>
    <row r="2176" spans="1:11" ht="25" customHeight="1" x14ac:dyDescent="0.35">
      <c r="A2176" s="373" t="s">
        <v>16</v>
      </c>
      <c r="B2176" s="294" t="s">
        <v>3941</v>
      </c>
      <c r="C2176" s="309" t="s">
        <v>3942</v>
      </c>
      <c r="D2176" s="275"/>
      <c r="E2176" s="294"/>
      <c r="F2176" s="374" t="str">
        <f>IF(E2176="","",VLOOKUP(E2176,'2 Pdc unico solo segmento A'!F$3:H$723,3,FALSE))</f>
        <v/>
      </c>
      <c r="G2176" s="368"/>
      <c r="H2176" s="410"/>
      <c r="I2176" s="368"/>
      <c r="J2176" s="275"/>
      <c r="K2176" s="248"/>
    </row>
    <row r="2177" spans="1:11" ht="25" customHeight="1" x14ac:dyDescent="0.35">
      <c r="A2177" s="375" t="s">
        <v>19</v>
      </c>
      <c r="B2177" s="295" t="s">
        <v>3943</v>
      </c>
      <c r="C2177" s="310" t="s">
        <v>3944</v>
      </c>
      <c r="D2177" s="275"/>
      <c r="E2177" s="295"/>
      <c r="F2177" s="376" t="str">
        <f>IF(E2177="","",VLOOKUP(E2177,'2 Pdc unico solo segmento A'!F$3:H$723,3,FALSE))</f>
        <v/>
      </c>
      <c r="G2177" s="368"/>
      <c r="H2177" s="411"/>
      <c r="I2177" s="368"/>
      <c r="J2177" s="275"/>
      <c r="K2177" s="248"/>
    </row>
    <row r="2178" spans="1:11" ht="25" customHeight="1" x14ac:dyDescent="0.35">
      <c r="A2178" s="377" t="s">
        <v>22</v>
      </c>
      <c r="B2178" s="296" t="s">
        <v>3945</v>
      </c>
      <c r="C2178" s="378" t="s">
        <v>3946</v>
      </c>
      <c r="D2178" s="275"/>
      <c r="E2178" s="296" t="s">
        <v>1985</v>
      </c>
      <c r="F2178" s="312" t="str">
        <f>IF(E2178="","",VLOOKUP(E2178,'2 Pdc unico solo segmento A'!F$3:H$723,3,FALSE))</f>
        <v xml:space="preserve">Altri costi e oneri della gestione ordinaria </v>
      </c>
      <c r="G2178" s="368"/>
      <c r="H2178" s="412"/>
      <c r="I2178" s="368"/>
      <c r="J2178" s="275"/>
      <c r="K2178" s="248"/>
    </row>
    <row r="2179" spans="1:11" ht="25" customHeight="1" x14ac:dyDescent="0.35">
      <c r="A2179" s="377" t="s">
        <v>22</v>
      </c>
      <c r="B2179" s="296" t="s">
        <v>3947</v>
      </c>
      <c r="C2179" s="378" t="s">
        <v>3948</v>
      </c>
      <c r="D2179" s="275"/>
      <c r="E2179" s="296" t="s">
        <v>1985</v>
      </c>
      <c r="F2179" s="312" t="str">
        <f>IF(E2179="","",VLOOKUP(E2179,'2 Pdc unico solo segmento A'!F$3:H$723,3,FALSE))</f>
        <v xml:space="preserve">Altri costi e oneri della gestione ordinaria </v>
      </c>
      <c r="G2179" s="368"/>
      <c r="H2179" s="412"/>
      <c r="I2179" s="368"/>
      <c r="J2179" s="275"/>
      <c r="K2179" s="248"/>
    </row>
    <row r="2180" spans="1:11" ht="25" customHeight="1" x14ac:dyDescent="0.35">
      <c r="A2180" s="375" t="s">
        <v>19</v>
      </c>
      <c r="B2180" s="295" t="s">
        <v>3949</v>
      </c>
      <c r="C2180" s="310" t="s">
        <v>3950</v>
      </c>
      <c r="D2180" s="275"/>
      <c r="E2180" s="295"/>
      <c r="F2180" s="376" t="str">
        <f>IF(E2180="","",VLOOKUP(E2180,'2 Pdc unico solo segmento A'!F$3:H$723,3,FALSE))</f>
        <v/>
      </c>
      <c r="G2180" s="368"/>
      <c r="H2180" s="411"/>
      <c r="I2180" s="368"/>
      <c r="J2180" s="275"/>
      <c r="K2180" s="248"/>
    </row>
    <row r="2181" spans="1:11" ht="25" customHeight="1" x14ac:dyDescent="0.35">
      <c r="A2181" s="377" t="s">
        <v>22</v>
      </c>
      <c r="B2181" s="296" t="s">
        <v>3951</v>
      </c>
      <c r="C2181" s="378" t="s">
        <v>3952</v>
      </c>
      <c r="D2181" s="275"/>
      <c r="E2181" s="296" t="s">
        <v>1985</v>
      </c>
      <c r="F2181" s="312" t="str">
        <f>IF(E2181="","",VLOOKUP(E2181,'2 Pdc unico solo segmento A'!F$3:H$723,3,FALSE))</f>
        <v xml:space="preserve">Altri costi e oneri della gestione ordinaria </v>
      </c>
      <c r="G2181" s="368"/>
      <c r="H2181" s="412"/>
      <c r="I2181" s="368"/>
      <c r="J2181" s="275"/>
      <c r="K2181" s="248"/>
    </row>
    <row r="2182" spans="1:11" ht="25" customHeight="1" x14ac:dyDescent="0.35">
      <c r="A2182" s="377" t="s">
        <v>22</v>
      </c>
      <c r="B2182" s="296" t="s">
        <v>3953</v>
      </c>
      <c r="C2182" s="378" t="s">
        <v>3954</v>
      </c>
      <c r="D2182" s="275"/>
      <c r="E2182" s="296" t="s">
        <v>1985</v>
      </c>
      <c r="F2182" s="312" t="str">
        <f>IF(E2182="","",VLOOKUP(E2182,'2 Pdc unico solo segmento A'!F$3:H$723,3,FALSE))</f>
        <v xml:space="preserve">Altri costi e oneri della gestione ordinaria </v>
      </c>
      <c r="G2182" s="368"/>
      <c r="H2182" s="412"/>
      <c r="I2182" s="368"/>
      <c r="J2182" s="275"/>
      <c r="K2182" s="248"/>
    </row>
    <row r="2183" spans="1:11" ht="25" customHeight="1" x14ac:dyDescent="0.35">
      <c r="A2183" s="372" t="s">
        <v>13</v>
      </c>
      <c r="B2183" s="370" t="s">
        <v>3955</v>
      </c>
      <c r="C2183" s="371" t="s">
        <v>3956</v>
      </c>
      <c r="D2183" s="275"/>
      <c r="E2183" s="370"/>
      <c r="F2183" s="372" t="str">
        <f>IF(E2183="","",VLOOKUP(E2183,'2 Pdc unico solo segmento A'!F$3:H$723,3,FALSE))</f>
        <v/>
      </c>
      <c r="G2183" s="368"/>
      <c r="H2183" s="409"/>
      <c r="I2183" s="368"/>
      <c r="J2183" s="275"/>
      <c r="K2183" s="248"/>
    </row>
    <row r="2184" spans="1:11" ht="25" customHeight="1" x14ac:dyDescent="0.35">
      <c r="A2184" s="373" t="s">
        <v>16</v>
      </c>
      <c r="B2184" s="294" t="s">
        <v>3955</v>
      </c>
      <c r="C2184" s="309" t="s">
        <v>3957</v>
      </c>
      <c r="D2184" s="275"/>
      <c r="E2184" s="294"/>
      <c r="F2184" s="374" t="str">
        <f>IF(E2184="","",VLOOKUP(E2184,'2 Pdc unico solo segmento A'!F$3:H$723,3,FALSE))</f>
        <v/>
      </c>
      <c r="G2184" s="368"/>
      <c r="H2184" s="410"/>
      <c r="I2184" s="368"/>
      <c r="J2184" s="275"/>
      <c r="K2184" s="248"/>
    </row>
    <row r="2185" spans="1:11" ht="25" customHeight="1" x14ac:dyDescent="0.35">
      <c r="A2185" s="375" t="s">
        <v>19</v>
      </c>
      <c r="B2185" s="295" t="s">
        <v>3955</v>
      </c>
      <c r="C2185" s="310" t="s">
        <v>3958</v>
      </c>
      <c r="D2185" s="275"/>
      <c r="E2185" s="295"/>
      <c r="F2185" s="376" t="str">
        <f>IF(E2185="","",VLOOKUP(E2185,'2 Pdc unico solo segmento A'!F$3:H$723,3,FALSE))</f>
        <v/>
      </c>
      <c r="G2185" s="368"/>
      <c r="H2185" s="411"/>
      <c r="I2185" s="368"/>
      <c r="J2185" s="275"/>
      <c r="K2185" s="248"/>
    </row>
    <row r="2186" spans="1:11" ht="25" customHeight="1" x14ac:dyDescent="0.35">
      <c r="A2186" s="377" t="s">
        <v>22</v>
      </c>
      <c r="B2186" s="296" t="s">
        <v>3959</v>
      </c>
      <c r="C2186" s="378" t="s">
        <v>3960</v>
      </c>
      <c r="D2186" s="275"/>
      <c r="E2186" s="296" t="s">
        <v>2007</v>
      </c>
      <c r="F2186" s="312" t="str">
        <f>IF(E2186="","",VLOOKUP(E2186,'2 Pdc unico solo segmento A'!F$3:H$723,3,FALSE))</f>
        <v>Sopravvenienze passive e insussistenze dell'attivo</v>
      </c>
      <c r="G2186" s="368"/>
      <c r="H2186" s="412"/>
      <c r="I2186" s="368"/>
      <c r="J2186" s="275"/>
      <c r="K2186" s="248"/>
    </row>
    <row r="2187" spans="1:11" ht="25" customHeight="1" x14ac:dyDescent="0.35">
      <c r="A2187" s="377" t="s">
        <v>22</v>
      </c>
      <c r="B2187" s="296" t="s">
        <v>3961</v>
      </c>
      <c r="C2187" s="378" t="s">
        <v>3962</v>
      </c>
      <c r="D2187" s="275"/>
      <c r="E2187" s="296" t="s">
        <v>2007</v>
      </c>
      <c r="F2187" s="312" t="str">
        <f>IF(E2187="","",VLOOKUP(E2187,'2 Pdc unico solo segmento A'!F$3:H$723,3,FALSE))</f>
        <v>Sopravvenienze passive e insussistenze dell'attivo</v>
      </c>
      <c r="G2187" s="368"/>
      <c r="H2187" s="412"/>
      <c r="I2187" s="368"/>
      <c r="J2187" s="275"/>
      <c r="K2187" s="248"/>
    </row>
    <row r="2188" spans="1:11" ht="25" customHeight="1" x14ac:dyDescent="0.35">
      <c r="A2188" s="377" t="s">
        <v>22</v>
      </c>
      <c r="B2188" s="296" t="s">
        <v>3963</v>
      </c>
      <c r="C2188" s="378" t="s">
        <v>3964</v>
      </c>
      <c r="D2188" s="275"/>
      <c r="E2188" s="296" t="s">
        <v>2007</v>
      </c>
      <c r="F2188" s="312" t="str">
        <f>IF(E2188="","",VLOOKUP(E2188,'2 Pdc unico solo segmento A'!F$3:H$723,3,FALSE))</f>
        <v>Sopravvenienze passive e insussistenze dell'attivo</v>
      </c>
      <c r="G2188" s="368"/>
      <c r="H2188" s="412"/>
      <c r="I2188" s="368"/>
      <c r="J2188" s="275"/>
      <c r="K2188" s="248"/>
    </row>
    <row r="2189" spans="1:11" ht="25" customHeight="1" x14ac:dyDescent="0.35">
      <c r="A2189" s="377" t="s">
        <v>22</v>
      </c>
      <c r="B2189" s="296" t="s">
        <v>3965</v>
      </c>
      <c r="C2189" s="378" t="s">
        <v>3966</v>
      </c>
      <c r="D2189" s="275"/>
      <c r="E2189" s="296" t="s">
        <v>2007</v>
      </c>
      <c r="F2189" s="312" t="str">
        <f>IF(E2189="","",VLOOKUP(E2189,'2 Pdc unico solo segmento A'!F$3:H$723,3,FALSE))</f>
        <v>Sopravvenienze passive e insussistenze dell'attivo</v>
      </c>
      <c r="G2189" s="368"/>
      <c r="H2189" s="412"/>
      <c r="I2189" s="368"/>
      <c r="J2189" s="275"/>
      <c r="K2189" s="248"/>
    </row>
    <row r="2190" spans="1:11" ht="25" customHeight="1" x14ac:dyDescent="0.35">
      <c r="A2190" s="377" t="s">
        <v>22</v>
      </c>
      <c r="B2190" s="296" t="s">
        <v>3967</v>
      </c>
      <c r="C2190" s="378" t="s">
        <v>3968</v>
      </c>
      <c r="D2190" s="275"/>
      <c r="E2190" s="296" t="s">
        <v>2007</v>
      </c>
      <c r="F2190" s="312" t="str">
        <f>IF(E2190="","",VLOOKUP(E2190,'2 Pdc unico solo segmento A'!F$3:H$723,3,FALSE))</f>
        <v>Sopravvenienze passive e insussistenze dell'attivo</v>
      </c>
      <c r="G2190" s="368"/>
      <c r="H2190" s="412"/>
      <c r="I2190" s="368"/>
      <c r="J2190" s="275"/>
      <c r="K2190" s="248"/>
    </row>
    <row r="2191" spans="1:11" ht="25" customHeight="1" x14ac:dyDescent="0.35">
      <c r="A2191" s="377" t="s">
        <v>22</v>
      </c>
      <c r="B2191" s="296" t="s">
        <v>3969</v>
      </c>
      <c r="C2191" s="378" t="s">
        <v>3970</v>
      </c>
      <c r="D2191" s="275"/>
      <c r="E2191" s="296" t="s">
        <v>2007</v>
      </c>
      <c r="F2191" s="312" t="str">
        <f>IF(E2191="","",VLOOKUP(E2191,'2 Pdc unico solo segmento A'!F$3:H$723,3,FALSE))</f>
        <v>Sopravvenienze passive e insussistenze dell'attivo</v>
      </c>
      <c r="G2191" s="368"/>
      <c r="H2191" s="412"/>
      <c r="I2191" s="368"/>
      <c r="J2191" s="275"/>
      <c r="K2191" s="248"/>
    </row>
    <row r="2192" spans="1:11" ht="25" customHeight="1" x14ac:dyDescent="0.35">
      <c r="A2192" s="377" t="s">
        <v>22</v>
      </c>
      <c r="B2192" s="296" t="s">
        <v>3971</v>
      </c>
      <c r="C2192" s="378" t="s">
        <v>3972</v>
      </c>
      <c r="D2192" s="275"/>
      <c r="E2192" s="296" t="s">
        <v>2007</v>
      </c>
      <c r="F2192" s="312" t="str">
        <f>IF(E2192="","",VLOOKUP(E2192,'2 Pdc unico solo segmento A'!F$3:H$723,3,FALSE))</f>
        <v>Sopravvenienze passive e insussistenze dell'attivo</v>
      </c>
      <c r="G2192" s="368"/>
      <c r="H2192" s="412"/>
      <c r="I2192" s="368"/>
      <c r="J2192" s="275"/>
      <c r="K2192" s="248"/>
    </row>
    <row r="2193" spans="1:11" ht="25" customHeight="1" x14ac:dyDescent="0.35">
      <c r="A2193" s="377" t="s">
        <v>22</v>
      </c>
      <c r="B2193" s="296" t="s">
        <v>3955</v>
      </c>
      <c r="C2193" s="378" t="s">
        <v>3973</v>
      </c>
      <c r="D2193" s="275"/>
      <c r="E2193" s="296" t="s">
        <v>2007</v>
      </c>
      <c r="F2193" s="312" t="str">
        <f>IF(E2193="","",VLOOKUP(E2193,'2 Pdc unico solo segmento A'!F$3:H$723,3,FALSE))</f>
        <v>Sopravvenienze passive e insussistenze dell'attivo</v>
      </c>
      <c r="G2193" s="368"/>
      <c r="H2193" s="412"/>
      <c r="I2193" s="368"/>
      <c r="J2193" s="275"/>
      <c r="K2193" s="248"/>
    </row>
    <row r="2194" spans="1:11" ht="25" customHeight="1" x14ac:dyDescent="0.35">
      <c r="A2194" s="365" t="s">
        <v>10</v>
      </c>
      <c r="B2194" s="366" t="s">
        <v>3974</v>
      </c>
      <c r="C2194" s="367" t="s">
        <v>3975</v>
      </c>
      <c r="D2194" s="275"/>
      <c r="E2194" s="366"/>
      <c r="F2194" s="365" t="str">
        <f>IF(E2194="","",VLOOKUP(E2194,'2 Pdc unico solo segmento A'!F$3:H$723,3,FALSE))</f>
        <v/>
      </c>
      <c r="G2194" s="368"/>
      <c r="H2194" s="413"/>
      <c r="I2194" s="368"/>
      <c r="J2194" s="275"/>
      <c r="K2194" s="248"/>
    </row>
    <row r="2195" spans="1:11" ht="25" customHeight="1" x14ac:dyDescent="0.35">
      <c r="A2195" s="372" t="s">
        <v>13</v>
      </c>
      <c r="B2195" s="370" t="s">
        <v>3255</v>
      </c>
      <c r="C2195" s="371" t="s">
        <v>3976</v>
      </c>
      <c r="D2195" s="275"/>
      <c r="E2195" s="370"/>
      <c r="F2195" s="372" t="str">
        <f>IF(E2195="","",VLOOKUP(E2195,'2 Pdc unico solo segmento A'!F$3:H$723,3,FALSE))</f>
        <v/>
      </c>
      <c r="G2195" s="368"/>
      <c r="H2195" s="409"/>
      <c r="I2195" s="368"/>
      <c r="J2195" s="275"/>
      <c r="K2195" s="248"/>
    </row>
    <row r="2196" spans="1:11" ht="25" customHeight="1" x14ac:dyDescent="0.35">
      <c r="A2196" s="373" t="s">
        <v>16</v>
      </c>
      <c r="B2196" s="294" t="s">
        <v>3977</v>
      </c>
      <c r="C2196" s="309" t="s">
        <v>3978</v>
      </c>
      <c r="D2196" s="275"/>
      <c r="E2196" s="294"/>
      <c r="F2196" s="374" t="str">
        <f>IF(E2196="","",VLOOKUP(E2196,'2 Pdc unico solo segmento A'!F$3:H$723,3,FALSE))</f>
        <v/>
      </c>
      <c r="G2196" s="368"/>
      <c r="H2196" s="410"/>
      <c r="I2196" s="368"/>
      <c r="J2196" s="275"/>
      <c r="K2196" s="248"/>
    </row>
    <row r="2197" spans="1:11" ht="25" customHeight="1" x14ac:dyDescent="0.35">
      <c r="A2197" s="375" t="s">
        <v>19</v>
      </c>
      <c r="B2197" s="295" t="s">
        <v>3979</v>
      </c>
      <c r="C2197" s="310" t="s">
        <v>3980</v>
      </c>
      <c r="D2197" s="275"/>
      <c r="E2197" s="295"/>
      <c r="F2197" s="376" t="str">
        <f>IF(E2197="","",VLOOKUP(E2197,'2 Pdc unico solo segmento A'!F$3:H$723,3,FALSE))</f>
        <v/>
      </c>
      <c r="G2197" s="368"/>
      <c r="H2197" s="411"/>
      <c r="I2197" s="368"/>
      <c r="J2197" s="275"/>
      <c r="K2197" s="248"/>
    </row>
    <row r="2198" spans="1:11" ht="25" customHeight="1" x14ac:dyDescent="0.35">
      <c r="A2198" s="377" t="s">
        <v>22</v>
      </c>
      <c r="B2198" s="296" t="s">
        <v>3981</v>
      </c>
      <c r="C2198" s="378" t="s">
        <v>3982</v>
      </c>
      <c r="D2198" s="275"/>
      <c r="E2198" s="296" t="s">
        <v>1387</v>
      </c>
      <c r="F2198" s="312" t="str">
        <f>IF(E2198="","",VLOOKUP(E2198,'2 Pdc unico solo segmento A'!F$3:H$723,3,FALSE))</f>
        <v>Sopravvenienze attive e insussistenze del passivo</v>
      </c>
      <c r="G2198" s="368"/>
      <c r="H2198" s="412"/>
      <c r="I2198" s="368"/>
      <c r="J2198" s="275"/>
      <c r="K2198" s="248"/>
    </row>
    <row r="2199" spans="1:11" ht="25" customHeight="1" x14ac:dyDescent="0.35">
      <c r="A2199" s="377" t="s">
        <v>22</v>
      </c>
      <c r="B2199" s="296" t="s">
        <v>3983</v>
      </c>
      <c r="C2199" s="378" t="s">
        <v>3984</v>
      </c>
      <c r="D2199" s="275"/>
      <c r="E2199" s="296" t="s">
        <v>1387</v>
      </c>
      <c r="F2199" s="312" t="str">
        <f>IF(E2199="","",VLOOKUP(E2199,'2 Pdc unico solo segmento A'!F$3:H$723,3,FALSE))</f>
        <v>Sopravvenienze attive e insussistenze del passivo</v>
      </c>
      <c r="G2199" s="368"/>
      <c r="H2199" s="412"/>
      <c r="I2199" s="368"/>
      <c r="J2199" s="275"/>
      <c r="K2199" s="248"/>
    </row>
    <row r="2200" spans="1:11" ht="25" customHeight="1" x14ac:dyDescent="0.35">
      <c r="A2200" s="377" t="s">
        <v>22</v>
      </c>
      <c r="B2200" s="296" t="s">
        <v>3985</v>
      </c>
      <c r="C2200" s="378" t="s">
        <v>3986</v>
      </c>
      <c r="D2200" s="275"/>
      <c r="E2200" s="296" t="s">
        <v>1387</v>
      </c>
      <c r="F2200" s="312" t="str">
        <f>IF(E2200="","",VLOOKUP(E2200,'2 Pdc unico solo segmento A'!F$3:H$723,3,FALSE))</f>
        <v>Sopravvenienze attive e insussistenze del passivo</v>
      </c>
      <c r="G2200" s="368"/>
      <c r="H2200" s="412"/>
      <c r="I2200" s="368"/>
      <c r="J2200" s="275"/>
      <c r="K2200" s="248"/>
    </row>
    <row r="2201" spans="1:11" ht="25" customHeight="1" x14ac:dyDescent="0.35">
      <c r="A2201" s="377" t="s">
        <v>22</v>
      </c>
      <c r="B2201" s="296" t="s">
        <v>3987</v>
      </c>
      <c r="C2201" s="378" t="s">
        <v>3988</v>
      </c>
      <c r="D2201" s="275"/>
      <c r="E2201" s="296" t="s">
        <v>1387</v>
      </c>
      <c r="F2201" s="312" t="str">
        <f>IF(E2201="","",VLOOKUP(E2201,'2 Pdc unico solo segmento A'!F$3:H$723,3,FALSE))</f>
        <v>Sopravvenienze attive e insussistenze del passivo</v>
      </c>
      <c r="G2201" s="368"/>
      <c r="H2201" s="412"/>
      <c r="I2201" s="368"/>
      <c r="J2201" s="275"/>
      <c r="K2201" s="248"/>
    </row>
    <row r="2202" spans="1:11" ht="25" customHeight="1" x14ac:dyDescent="0.35">
      <c r="A2202" s="377" t="s">
        <v>22</v>
      </c>
      <c r="B2202" s="296" t="s">
        <v>3989</v>
      </c>
      <c r="C2202" s="378" t="s">
        <v>3990</v>
      </c>
      <c r="D2202" s="275"/>
      <c r="E2202" s="296" t="s">
        <v>1387</v>
      </c>
      <c r="F2202" s="312" t="str">
        <f>IF(E2202="","",VLOOKUP(E2202,'2 Pdc unico solo segmento A'!F$3:H$723,3,FALSE))</f>
        <v>Sopravvenienze attive e insussistenze del passivo</v>
      </c>
      <c r="G2202" s="368"/>
      <c r="H2202" s="412"/>
      <c r="I2202" s="368"/>
      <c r="J2202" s="275"/>
      <c r="K2202" s="248"/>
    </row>
    <row r="2203" spans="1:11" ht="25" customHeight="1" x14ac:dyDescent="0.35">
      <c r="A2203" s="377" t="s">
        <v>22</v>
      </c>
      <c r="B2203" s="296" t="s">
        <v>3991</v>
      </c>
      <c r="C2203" s="378" t="s">
        <v>3992</v>
      </c>
      <c r="D2203" s="275"/>
      <c r="E2203" s="296" t="s">
        <v>1387</v>
      </c>
      <c r="F2203" s="312" t="str">
        <f>IF(E2203="","",VLOOKUP(E2203,'2 Pdc unico solo segmento A'!F$3:H$723,3,FALSE))</f>
        <v>Sopravvenienze attive e insussistenze del passivo</v>
      </c>
      <c r="G2203" s="368"/>
      <c r="H2203" s="412"/>
      <c r="I2203" s="368"/>
      <c r="J2203" s="275"/>
      <c r="K2203" s="248"/>
    </row>
    <row r="2204" spans="1:11" ht="25" customHeight="1" x14ac:dyDescent="0.35">
      <c r="A2204" s="377" t="s">
        <v>22</v>
      </c>
      <c r="B2204" s="296" t="s">
        <v>3993</v>
      </c>
      <c r="C2204" s="378" t="s">
        <v>3994</v>
      </c>
      <c r="D2204" s="275"/>
      <c r="E2204" s="296" t="s">
        <v>1387</v>
      </c>
      <c r="F2204" s="312" t="str">
        <f>IF(E2204="","",VLOOKUP(E2204,'2 Pdc unico solo segmento A'!F$3:H$723,3,FALSE))</f>
        <v>Sopravvenienze attive e insussistenze del passivo</v>
      </c>
      <c r="G2204" s="368"/>
      <c r="H2204" s="412"/>
      <c r="I2204" s="368"/>
      <c r="J2204" s="275"/>
      <c r="K2204" s="248"/>
    </row>
    <row r="2205" spans="1:11" ht="25" customHeight="1" x14ac:dyDescent="0.35">
      <c r="A2205" s="377" t="s">
        <v>22</v>
      </c>
      <c r="B2205" s="296" t="s">
        <v>3995</v>
      </c>
      <c r="C2205" s="378" t="s">
        <v>3996</v>
      </c>
      <c r="D2205" s="275"/>
      <c r="E2205" s="296" t="s">
        <v>1387</v>
      </c>
      <c r="F2205" s="312" t="str">
        <f>IF(E2205="","",VLOOKUP(E2205,'2 Pdc unico solo segmento A'!F$3:H$723,3,FALSE))</f>
        <v>Sopravvenienze attive e insussistenze del passivo</v>
      </c>
      <c r="G2205" s="368"/>
      <c r="H2205" s="412"/>
      <c r="I2205" s="368"/>
      <c r="J2205" s="275"/>
      <c r="K2205" s="248"/>
    </row>
    <row r="2206" spans="1:11" ht="25" customHeight="1" x14ac:dyDescent="0.35">
      <c r="A2206" s="377" t="s">
        <v>22</v>
      </c>
      <c r="B2206" s="296" t="s">
        <v>3997</v>
      </c>
      <c r="C2206" s="378" t="s">
        <v>3998</v>
      </c>
      <c r="D2206" s="275"/>
      <c r="E2206" s="296" t="s">
        <v>1387</v>
      </c>
      <c r="F2206" s="312" t="str">
        <f>IF(E2206="","",VLOOKUP(E2206,'2 Pdc unico solo segmento A'!F$3:H$723,3,FALSE))</f>
        <v>Sopravvenienze attive e insussistenze del passivo</v>
      </c>
      <c r="G2206" s="368"/>
      <c r="H2206" s="412"/>
      <c r="I2206" s="368"/>
      <c r="J2206" s="275"/>
      <c r="K2206" s="248"/>
    </row>
    <row r="2207" spans="1:11" ht="25" customHeight="1" x14ac:dyDescent="0.35">
      <c r="A2207" s="377" t="s">
        <v>22</v>
      </c>
      <c r="B2207" s="296" t="s">
        <v>3999</v>
      </c>
      <c r="C2207" s="378" t="s">
        <v>4000</v>
      </c>
      <c r="D2207" s="275"/>
      <c r="E2207" s="296" t="s">
        <v>1387</v>
      </c>
      <c r="F2207" s="312" t="str">
        <f>IF(E2207="","",VLOOKUP(E2207,'2 Pdc unico solo segmento A'!F$3:H$723,3,FALSE))</f>
        <v>Sopravvenienze attive e insussistenze del passivo</v>
      </c>
      <c r="G2207" s="368"/>
      <c r="H2207" s="412"/>
      <c r="I2207" s="368"/>
      <c r="J2207" s="275"/>
      <c r="K2207" s="248"/>
    </row>
    <row r="2208" spans="1:11" ht="25" customHeight="1" x14ac:dyDescent="0.35">
      <c r="A2208" s="377" t="s">
        <v>22</v>
      </c>
      <c r="B2208" s="296" t="s">
        <v>4001</v>
      </c>
      <c r="C2208" s="378" t="s">
        <v>4002</v>
      </c>
      <c r="D2208" s="275"/>
      <c r="E2208" s="296" t="s">
        <v>1387</v>
      </c>
      <c r="F2208" s="312" t="str">
        <f>IF(E2208="","",VLOOKUP(E2208,'2 Pdc unico solo segmento A'!F$3:H$723,3,FALSE))</f>
        <v>Sopravvenienze attive e insussistenze del passivo</v>
      </c>
      <c r="G2208" s="368"/>
      <c r="H2208" s="412"/>
      <c r="I2208" s="368"/>
      <c r="J2208" s="275"/>
      <c r="K2208" s="248"/>
    </row>
    <row r="2209" spans="1:11" ht="25" customHeight="1" x14ac:dyDescent="0.35">
      <c r="A2209" s="377" t="s">
        <v>22</v>
      </c>
      <c r="B2209" s="296" t="s">
        <v>4003</v>
      </c>
      <c r="C2209" s="378" t="s">
        <v>4004</v>
      </c>
      <c r="D2209" s="275"/>
      <c r="E2209" s="296" t="s">
        <v>1387</v>
      </c>
      <c r="F2209" s="312" t="str">
        <f>IF(E2209="","",VLOOKUP(E2209,'2 Pdc unico solo segmento A'!F$3:H$723,3,FALSE))</f>
        <v>Sopravvenienze attive e insussistenze del passivo</v>
      </c>
      <c r="G2209" s="368"/>
      <c r="H2209" s="412"/>
      <c r="I2209" s="368"/>
      <c r="J2209" s="275"/>
      <c r="K2209" s="248"/>
    </row>
    <row r="2210" spans="1:11" ht="25" customHeight="1" x14ac:dyDescent="0.35">
      <c r="A2210" s="377" t="s">
        <v>22</v>
      </c>
      <c r="B2210" s="296" t="s">
        <v>4005</v>
      </c>
      <c r="C2210" s="378" t="s">
        <v>4006</v>
      </c>
      <c r="D2210" s="275"/>
      <c r="E2210" s="296" t="s">
        <v>1387</v>
      </c>
      <c r="F2210" s="312" t="str">
        <f>IF(E2210="","",VLOOKUP(E2210,'2 Pdc unico solo segmento A'!F$3:H$723,3,FALSE))</f>
        <v>Sopravvenienze attive e insussistenze del passivo</v>
      </c>
      <c r="G2210" s="368"/>
      <c r="H2210" s="412"/>
      <c r="I2210" s="368"/>
      <c r="J2210" s="275"/>
      <c r="K2210" s="248"/>
    </row>
    <row r="2211" spans="1:11" ht="25" customHeight="1" x14ac:dyDescent="0.35">
      <c r="A2211" s="375" t="s">
        <v>19</v>
      </c>
      <c r="B2211" s="295" t="s">
        <v>4007</v>
      </c>
      <c r="C2211" s="310" t="s">
        <v>4008</v>
      </c>
      <c r="D2211" s="275"/>
      <c r="E2211" s="295"/>
      <c r="F2211" s="376" t="str">
        <f>IF(E2211="","",VLOOKUP(E2211,'2 Pdc unico solo segmento A'!F$3:H$723,3,FALSE))</f>
        <v/>
      </c>
      <c r="G2211" s="368"/>
      <c r="H2211" s="411"/>
      <c r="I2211" s="368"/>
      <c r="J2211" s="275"/>
      <c r="K2211" s="248"/>
    </row>
    <row r="2212" spans="1:11" ht="25" customHeight="1" x14ac:dyDescent="0.35">
      <c r="A2212" s="377" t="s">
        <v>22</v>
      </c>
      <c r="B2212" s="296" t="s">
        <v>4009</v>
      </c>
      <c r="C2212" s="378" t="s">
        <v>4010</v>
      </c>
      <c r="D2212" s="275"/>
      <c r="E2212" s="296" t="s">
        <v>1387</v>
      </c>
      <c r="F2212" s="312" t="str">
        <f>IF(E2212="","",VLOOKUP(E2212,'2 Pdc unico solo segmento A'!F$3:H$723,3,FALSE))</f>
        <v>Sopravvenienze attive e insussistenze del passivo</v>
      </c>
      <c r="G2212" s="368"/>
      <c r="H2212" s="412"/>
      <c r="I2212" s="368"/>
      <c r="J2212" s="275"/>
      <c r="K2212" s="248"/>
    </row>
    <row r="2213" spans="1:11" ht="25" customHeight="1" x14ac:dyDescent="0.35">
      <c r="A2213" s="377" t="s">
        <v>22</v>
      </c>
      <c r="B2213" s="296" t="s">
        <v>4011</v>
      </c>
      <c r="C2213" s="378" t="s">
        <v>4012</v>
      </c>
      <c r="D2213" s="275"/>
      <c r="E2213" s="296" t="s">
        <v>1387</v>
      </c>
      <c r="F2213" s="312" t="str">
        <f>IF(E2213="","",VLOOKUP(E2213,'2 Pdc unico solo segmento A'!F$3:H$723,3,FALSE))</f>
        <v>Sopravvenienze attive e insussistenze del passivo</v>
      </c>
      <c r="G2213" s="368"/>
      <c r="H2213" s="412"/>
      <c r="I2213" s="368"/>
      <c r="J2213" s="275"/>
      <c r="K2213" s="248"/>
    </row>
    <row r="2214" spans="1:11" ht="25" customHeight="1" x14ac:dyDescent="0.35">
      <c r="A2214" s="377" t="s">
        <v>22</v>
      </c>
      <c r="B2214" s="296" t="s">
        <v>4013</v>
      </c>
      <c r="C2214" s="378" t="s">
        <v>4014</v>
      </c>
      <c r="D2214" s="275"/>
      <c r="E2214" s="296" t="s">
        <v>1387</v>
      </c>
      <c r="F2214" s="312" t="str">
        <f>IF(E2214="","",VLOOKUP(E2214,'2 Pdc unico solo segmento A'!F$3:H$723,3,FALSE))</f>
        <v>Sopravvenienze attive e insussistenze del passivo</v>
      </c>
      <c r="G2214" s="368"/>
      <c r="H2214" s="412"/>
      <c r="I2214" s="368"/>
      <c r="J2214" s="275"/>
      <c r="K2214" s="248"/>
    </row>
    <row r="2215" spans="1:11" ht="25" customHeight="1" x14ac:dyDescent="0.35">
      <c r="A2215" s="377" t="s">
        <v>22</v>
      </c>
      <c r="B2215" s="296" t="s">
        <v>4015</v>
      </c>
      <c r="C2215" s="378" t="s">
        <v>4016</v>
      </c>
      <c r="D2215" s="275"/>
      <c r="E2215" s="296" t="s">
        <v>1387</v>
      </c>
      <c r="F2215" s="312" t="str">
        <f>IF(E2215="","",VLOOKUP(E2215,'2 Pdc unico solo segmento A'!F$3:H$723,3,FALSE))</f>
        <v>Sopravvenienze attive e insussistenze del passivo</v>
      </c>
      <c r="G2215" s="368"/>
      <c r="H2215" s="412"/>
      <c r="I2215" s="368"/>
      <c r="J2215" s="275"/>
      <c r="K2215" s="248"/>
    </row>
    <row r="2216" spans="1:11" ht="25" customHeight="1" x14ac:dyDescent="0.35">
      <c r="A2216" s="377" t="s">
        <v>22</v>
      </c>
      <c r="B2216" s="296" t="s">
        <v>4017</v>
      </c>
      <c r="C2216" s="378" t="s">
        <v>4018</v>
      </c>
      <c r="D2216" s="275"/>
      <c r="E2216" s="296" t="s">
        <v>1387</v>
      </c>
      <c r="F2216" s="312" t="str">
        <f>IF(E2216="","",VLOOKUP(E2216,'2 Pdc unico solo segmento A'!F$3:H$723,3,FALSE))</f>
        <v>Sopravvenienze attive e insussistenze del passivo</v>
      </c>
      <c r="G2216" s="368"/>
      <c r="H2216" s="412"/>
      <c r="I2216" s="368"/>
      <c r="J2216" s="275"/>
      <c r="K2216" s="248"/>
    </row>
    <row r="2217" spans="1:11" ht="25" customHeight="1" x14ac:dyDescent="0.35">
      <c r="A2217" s="377" t="s">
        <v>22</v>
      </c>
      <c r="B2217" s="296" t="s">
        <v>4019</v>
      </c>
      <c r="C2217" s="378" t="s">
        <v>4020</v>
      </c>
      <c r="D2217" s="275"/>
      <c r="E2217" s="296" t="s">
        <v>1387</v>
      </c>
      <c r="F2217" s="312" t="str">
        <f>IF(E2217="","",VLOOKUP(E2217,'2 Pdc unico solo segmento A'!F$3:H$723,3,FALSE))</f>
        <v>Sopravvenienze attive e insussistenze del passivo</v>
      </c>
      <c r="G2217" s="368"/>
      <c r="H2217" s="412"/>
      <c r="I2217" s="368"/>
      <c r="J2217" s="275"/>
      <c r="K2217" s="248"/>
    </row>
    <row r="2218" spans="1:11" ht="25" customHeight="1" x14ac:dyDescent="0.35">
      <c r="A2218" s="377" t="s">
        <v>22</v>
      </c>
      <c r="B2218" s="296" t="s">
        <v>4021</v>
      </c>
      <c r="C2218" s="378" t="s">
        <v>4022</v>
      </c>
      <c r="D2218" s="275"/>
      <c r="E2218" s="296" t="s">
        <v>1387</v>
      </c>
      <c r="F2218" s="312" t="str">
        <f>IF(E2218="","",VLOOKUP(E2218,'2 Pdc unico solo segmento A'!F$3:H$723,3,FALSE))</f>
        <v>Sopravvenienze attive e insussistenze del passivo</v>
      </c>
      <c r="G2218" s="368"/>
      <c r="H2218" s="412"/>
      <c r="I2218" s="368"/>
      <c r="J2218" s="275"/>
      <c r="K2218" s="248"/>
    </row>
    <row r="2219" spans="1:11" ht="25" customHeight="1" x14ac:dyDescent="0.35">
      <c r="A2219" s="377" t="s">
        <v>22</v>
      </c>
      <c r="B2219" s="296" t="s">
        <v>4023</v>
      </c>
      <c r="C2219" s="378" t="s">
        <v>4024</v>
      </c>
      <c r="D2219" s="275"/>
      <c r="E2219" s="296" t="s">
        <v>1387</v>
      </c>
      <c r="F2219" s="312" t="str">
        <f>IF(E2219="","",VLOOKUP(E2219,'2 Pdc unico solo segmento A'!F$3:H$723,3,FALSE))</f>
        <v>Sopravvenienze attive e insussistenze del passivo</v>
      </c>
      <c r="G2219" s="368"/>
      <c r="H2219" s="412"/>
      <c r="I2219" s="368"/>
      <c r="J2219" s="275"/>
      <c r="K2219" s="248"/>
    </row>
    <row r="2220" spans="1:11" ht="25" customHeight="1" x14ac:dyDescent="0.35">
      <c r="A2220" s="377" t="s">
        <v>22</v>
      </c>
      <c r="B2220" s="296" t="s">
        <v>4025</v>
      </c>
      <c r="C2220" s="378" t="s">
        <v>4026</v>
      </c>
      <c r="D2220" s="275"/>
      <c r="E2220" s="296" t="s">
        <v>1387</v>
      </c>
      <c r="F2220" s="312" t="str">
        <f>IF(E2220="","",VLOOKUP(E2220,'2 Pdc unico solo segmento A'!F$3:H$723,3,FALSE))</f>
        <v>Sopravvenienze attive e insussistenze del passivo</v>
      </c>
      <c r="G2220" s="368"/>
      <c r="H2220" s="412"/>
      <c r="I2220" s="368"/>
      <c r="J2220" s="275"/>
      <c r="K2220" s="248"/>
    </row>
    <row r="2221" spans="1:11" ht="25" customHeight="1" x14ac:dyDescent="0.35">
      <c r="A2221" s="377" t="s">
        <v>22</v>
      </c>
      <c r="B2221" s="296" t="s">
        <v>4027</v>
      </c>
      <c r="C2221" s="378" t="s">
        <v>4028</v>
      </c>
      <c r="D2221" s="275"/>
      <c r="E2221" s="296" t="s">
        <v>1387</v>
      </c>
      <c r="F2221" s="312" t="str">
        <f>IF(E2221="","",VLOOKUP(E2221,'2 Pdc unico solo segmento A'!F$3:H$723,3,FALSE))</f>
        <v>Sopravvenienze attive e insussistenze del passivo</v>
      </c>
      <c r="G2221" s="368"/>
      <c r="H2221" s="412"/>
      <c r="I2221" s="368"/>
      <c r="J2221" s="275"/>
      <c r="K2221" s="248"/>
    </row>
    <row r="2222" spans="1:11" ht="25" customHeight="1" x14ac:dyDescent="0.35">
      <c r="A2222" s="377" t="s">
        <v>22</v>
      </c>
      <c r="B2222" s="296" t="s">
        <v>4029</v>
      </c>
      <c r="C2222" s="378" t="s">
        <v>4030</v>
      </c>
      <c r="D2222" s="275"/>
      <c r="E2222" s="296" t="s">
        <v>1387</v>
      </c>
      <c r="F2222" s="312" t="str">
        <f>IF(E2222="","",VLOOKUP(E2222,'2 Pdc unico solo segmento A'!F$3:H$723,3,FALSE))</f>
        <v>Sopravvenienze attive e insussistenze del passivo</v>
      </c>
      <c r="G2222" s="368"/>
      <c r="H2222" s="412"/>
      <c r="I2222" s="368"/>
      <c r="J2222" s="275"/>
      <c r="K2222" s="248"/>
    </row>
    <row r="2223" spans="1:11" ht="25" customHeight="1" x14ac:dyDescent="0.35">
      <c r="A2223" s="377" t="s">
        <v>22</v>
      </c>
      <c r="B2223" s="296" t="s">
        <v>4031</v>
      </c>
      <c r="C2223" s="378" t="s">
        <v>4032</v>
      </c>
      <c r="D2223" s="275"/>
      <c r="E2223" s="296" t="s">
        <v>1387</v>
      </c>
      <c r="F2223" s="312" t="str">
        <f>IF(E2223="","",VLOOKUP(E2223,'2 Pdc unico solo segmento A'!F$3:H$723,3,FALSE))</f>
        <v>Sopravvenienze attive e insussistenze del passivo</v>
      </c>
      <c r="G2223" s="368"/>
      <c r="H2223" s="412"/>
      <c r="I2223" s="368"/>
      <c r="J2223" s="275"/>
      <c r="K2223" s="248"/>
    </row>
    <row r="2224" spans="1:11" ht="25" customHeight="1" x14ac:dyDescent="0.35">
      <c r="A2224" s="377" t="s">
        <v>22</v>
      </c>
      <c r="B2224" s="296" t="s">
        <v>4033</v>
      </c>
      <c r="C2224" s="378" t="s">
        <v>4034</v>
      </c>
      <c r="D2224" s="275"/>
      <c r="E2224" s="296" t="s">
        <v>1387</v>
      </c>
      <c r="F2224" s="312" t="str">
        <f>IF(E2224="","",VLOOKUP(E2224,'2 Pdc unico solo segmento A'!F$3:H$723,3,FALSE))</f>
        <v>Sopravvenienze attive e insussistenze del passivo</v>
      </c>
      <c r="G2224" s="368"/>
      <c r="H2224" s="412"/>
      <c r="I2224" s="368"/>
      <c r="J2224" s="275"/>
      <c r="K2224" s="248"/>
    </row>
    <row r="2225" spans="1:11" ht="25" customHeight="1" x14ac:dyDescent="0.35">
      <c r="A2225" s="377" t="s">
        <v>22</v>
      </c>
      <c r="B2225" s="296" t="s">
        <v>4035</v>
      </c>
      <c r="C2225" s="378" t="s">
        <v>4036</v>
      </c>
      <c r="D2225" s="275"/>
      <c r="E2225" s="296" t="s">
        <v>1387</v>
      </c>
      <c r="F2225" s="312" t="str">
        <f>IF(E2225="","",VLOOKUP(E2225,'2 Pdc unico solo segmento A'!F$3:H$723,3,FALSE))</f>
        <v>Sopravvenienze attive e insussistenze del passivo</v>
      </c>
      <c r="G2225" s="368"/>
      <c r="H2225" s="412"/>
      <c r="I2225" s="368"/>
      <c r="J2225" s="275"/>
      <c r="K2225" s="248"/>
    </row>
    <row r="2226" spans="1:11" ht="25" customHeight="1" x14ac:dyDescent="0.35">
      <c r="A2226" s="377" t="s">
        <v>22</v>
      </c>
      <c r="B2226" s="296" t="s">
        <v>4037</v>
      </c>
      <c r="C2226" s="378" t="s">
        <v>4038</v>
      </c>
      <c r="D2226" s="275"/>
      <c r="E2226" s="296" t="s">
        <v>1387</v>
      </c>
      <c r="F2226" s="312" t="str">
        <f>IF(E2226="","",VLOOKUP(E2226,'2 Pdc unico solo segmento A'!F$3:H$723,3,FALSE))</f>
        <v>Sopravvenienze attive e insussistenze del passivo</v>
      </c>
      <c r="G2226" s="368"/>
      <c r="H2226" s="412"/>
      <c r="I2226" s="368"/>
      <c r="J2226" s="275"/>
      <c r="K2226" s="248"/>
    </row>
    <row r="2227" spans="1:11" ht="25" customHeight="1" x14ac:dyDescent="0.35">
      <c r="A2227" s="377" t="s">
        <v>22</v>
      </c>
      <c r="B2227" s="296" t="s">
        <v>4039</v>
      </c>
      <c r="C2227" s="378" t="s">
        <v>4040</v>
      </c>
      <c r="D2227" s="275"/>
      <c r="E2227" s="296" t="s">
        <v>1387</v>
      </c>
      <c r="F2227" s="312" t="str">
        <f>IF(E2227="","",VLOOKUP(E2227,'2 Pdc unico solo segmento A'!F$3:H$723,3,FALSE))</f>
        <v>Sopravvenienze attive e insussistenze del passivo</v>
      </c>
      <c r="G2227" s="368"/>
      <c r="H2227" s="412"/>
      <c r="I2227" s="368"/>
      <c r="J2227" s="275"/>
      <c r="K2227" s="248"/>
    </row>
    <row r="2228" spans="1:11" ht="25" customHeight="1" x14ac:dyDescent="0.35">
      <c r="A2228" s="377" t="s">
        <v>22</v>
      </c>
      <c r="B2228" s="296" t="s">
        <v>4041</v>
      </c>
      <c r="C2228" s="378" t="s">
        <v>4042</v>
      </c>
      <c r="D2228" s="275"/>
      <c r="E2228" s="296" t="s">
        <v>1387</v>
      </c>
      <c r="F2228" s="312" t="str">
        <f>IF(E2228="","",VLOOKUP(E2228,'2 Pdc unico solo segmento A'!F$3:H$723,3,FALSE))</f>
        <v>Sopravvenienze attive e insussistenze del passivo</v>
      </c>
      <c r="G2228" s="368"/>
      <c r="H2228" s="412"/>
      <c r="I2228" s="368"/>
      <c r="J2228" s="275"/>
      <c r="K2228" s="248"/>
    </row>
    <row r="2229" spans="1:11" ht="25" customHeight="1" x14ac:dyDescent="0.35">
      <c r="A2229" s="377" t="s">
        <v>22</v>
      </c>
      <c r="B2229" s="296" t="s">
        <v>4043</v>
      </c>
      <c r="C2229" s="378" t="s">
        <v>4044</v>
      </c>
      <c r="D2229" s="275"/>
      <c r="E2229" s="296" t="s">
        <v>1387</v>
      </c>
      <c r="F2229" s="312" t="str">
        <f>IF(E2229="","",VLOOKUP(E2229,'2 Pdc unico solo segmento A'!F$3:H$723,3,FALSE))</f>
        <v>Sopravvenienze attive e insussistenze del passivo</v>
      </c>
      <c r="G2229" s="368"/>
      <c r="H2229" s="412"/>
      <c r="I2229" s="368"/>
      <c r="J2229" s="275"/>
      <c r="K2229" s="248"/>
    </row>
    <row r="2230" spans="1:11" ht="25" customHeight="1" x14ac:dyDescent="0.35">
      <c r="A2230" s="377" t="s">
        <v>22</v>
      </c>
      <c r="B2230" s="296" t="s">
        <v>4045</v>
      </c>
      <c r="C2230" s="378" t="s">
        <v>4046</v>
      </c>
      <c r="D2230" s="275"/>
      <c r="E2230" s="296" t="s">
        <v>1387</v>
      </c>
      <c r="F2230" s="312" t="str">
        <f>IF(E2230="","",VLOOKUP(E2230,'2 Pdc unico solo segmento A'!F$3:H$723,3,FALSE))</f>
        <v>Sopravvenienze attive e insussistenze del passivo</v>
      </c>
      <c r="G2230" s="368"/>
      <c r="H2230" s="412"/>
      <c r="I2230" s="368"/>
      <c r="J2230" s="275"/>
      <c r="K2230" s="248"/>
    </row>
    <row r="2231" spans="1:11" ht="25" customHeight="1" x14ac:dyDescent="0.35">
      <c r="A2231" s="377" t="s">
        <v>22</v>
      </c>
      <c r="B2231" s="296" t="s">
        <v>4047</v>
      </c>
      <c r="C2231" s="378" t="s">
        <v>4048</v>
      </c>
      <c r="D2231" s="275"/>
      <c r="E2231" s="296" t="s">
        <v>1387</v>
      </c>
      <c r="F2231" s="312" t="str">
        <f>IF(E2231="","",VLOOKUP(E2231,'2 Pdc unico solo segmento A'!F$3:H$723,3,FALSE))</f>
        <v>Sopravvenienze attive e insussistenze del passivo</v>
      </c>
      <c r="G2231" s="368"/>
      <c r="H2231" s="412"/>
      <c r="I2231" s="368"/>
      <c r="J2231" s="275"/>
      <c r="K2231" s="248"/>
    </row>
    <row r="2232" spans="1:11" ht="25" customHeight="1" x14ac:dyDescent="0.35">
      <c r="A2232" s="375" t="s">
        <v>19</v>
      </c>
      <c r="B2232" s="295" t="s">
        <v>4049</v>
      </c>
      <c r="C2232" s="310" t="s">
        <v>4050</v>
      </c>
      <c r="D2232" s="275"/>
      <c r="E2232" s="295"/>
      <c r="F2232" s="376" t="str">
        <f>IF(E2232="","",VLOOKUP(E2232,'2 Pdc unico solo segmento A'!F$3:H$723,3,FALSE))</f>
        <v/>
      </c>
      <c r="G2232" s="368"/>
      <c r="H2232" s="411"/>
      <c r="I2232" s="368"/>
      <c r="J2232" s="275"/>
      <c r="K2232" s="248"/>
    </row>
    <row r="2233" spans="1:11" ht="25" customHeight="1" x14ac:dyDescent="0.35">
      <c r="A2233" s="377" t="s">
        <v>22</v>
      </c>
      <c r="B2233" s="296" t="s">
        <v>4051</v>
      </c>
      <c r="C2233" s="378" t="s">
        <v>4052</v>
      </c>
      <c r="D2233" s="275"/>
      <c r="E2233" s="296" t="s">
        <v>1387</v>
      </c>
      <c r="F2233" s="312" t="str">
        <f>IF(E2233="","",VLOOKUP(E2233,'2 Pdc unico solo segmento A'!F$3:H$723,3,FALSE))</f>
        <v>Sopravvenienze attive e insussistenze del passivo</v>
      </c>
      <c r="G2233" s="368"/>
      <c r="H2233" s="412"/>
      <c r="I2233" s="368"/>
      <c r="J2233" s="275"/>
      <c r="K2233" s="248"/>
    </row>
    <row r="2234" spans="1:11" ht="25" customHeight="1" x14ac:dyDescent="0.35">
      <c r="A2234" s="377" t="s">
        <v>22</v>
      </c>
      <c r="B2234" s="296" t="s">
        <v>4053</v>
      </c>
      <c r="C2234" s="378" t="s">
        <v>4054</v>
      </c>
      <c r="D2234" s="275"/>
      <c r="E2234" s="296" t="s">
        <v>1387</v>
      </c>
      <c r="F2234" s="312" t="str">
        <f>IF(E2234="","",VLOOKUP(E2234,'2 Pdc unico solo segmento A'!F$3:H$723,3,FALSE))</f>
        <v>Sopravvenienze attive e insussistenze del passivo</v>
      </c>
      <c r="G2234" s="368"/>
      <c r="H2234" s="412"/>
      <c r="I2234" s="368"/>
      <c r="J2234" s="275"/>
      <c r="K2234" s="248"/>
    </row>
    <row r="2235" spans="1:11" ht="25" customHeight="1" x14ac:dyDescent="0.35">
      <c r="A2235" s="377" t="s">
        <v>22</v>
      </c>
      <c r="B2235" s="296" t="s">
        <v>4055</v>
      </c>
      <c r="C2235" s="378" t="s">
        <v>4056</v>
      </c>
      <c r="D2235" s="275"/>
      <c r="E2235" s="296" t="s">
        <v>1387</v>
      </c>
      <c r="F2235" s="312" t="str">
        <f>IF(E2235="","",VLOOKUP(E2235,'2 Pdc unico solo segmento A'!F$3:H$723,3,FALSE))</f>
        <v>Sopravvenienze attive e insussistenze del passivo</v>
      </c>
      <c r="G2235" s="368"/>
      <c r="H2235" s="412"/>
      <c r="I2235" s="368"/>
      <c r="J2235" s="275"/>
      <c r="K2235" s="248"/>
    </row>
    <row r="2236" spans="1:11" ht="25" customHeight="1" x14ac:dyDescent="0.35">
      <c r="A2236" s="375" t="s">
        <v>19</v>
      </c>
      <c r="B2236" s="295" t="s">
        <v>4057</v>
      </c>
      <c r="C2236" s="310" t="s">
        <v>4058</v>
      </c>
      <c r="D2236" s="275"/>
      <c r="E2236" s="295"/>
      <c r="F2236" s="376" t="str">
        <f>IF(E2236="","",VLOOKUP(E2236,'2 Pdc unico solo segmento A'!F$3:H$723,3,FALSE))</f>
        <v/>
      </c>
      <c r="G2236" s="368"/>
      <c r="H2236" s="411"/>
      <c r="I2236" s="368"/>
      <c r="J2236" s="275"/>
      <c r="K2236" s="248"/>
    </row>
    <row r="2237" spans="1:11" ht="25" customHeight="1" x14ac:dyDescent="0.35">
      <c r="A2237" s="377" t="s">
        <v>22</v>
      </c>
      <c r="B2237" s="296" t="s">
        <v>4057</v>
      </c>
      <c r="C2237" s="378" t="s">
        <v>4059</v>
      </c>
      <c r="D2237" s="275"/>
      <c r="E2237" s="296" t="s">
        <v>1387</v>
      </c>
      <c r="F2237" s="312" t="str">
        <f>IF(E2237="","",VLOOKUP(E2237,'2 Pdc unico solo segmento A'!F$3:H$723,3,FALSE))</f>
        <v>Sopravvenienze attive e insussistenze del passivo</v>
      </c>
      <c r="G2237" s="368"/>
      <c r="H2237" s="412"/>
      <c r="I2237" s="368"/>
      <c r="J2237" s="275"/>
      <c r="K2237" s="248"/>
    </row>
    <row r="2238" spans="1:11" ht="25" customHeight="1" x14ac:dyDescent="0.35">
      <c r="A2238" s="373" t="s">
        <v>16</v>
      </c>
      <c r="B2238" s="294" t="s">
        <v>4060</v>
      </c>
      <c r="C2238" s="309" t="s">
        <v>4061</v>
      </c>
      <c r="D2238" s="275"/>
      <c r="E2238" s="294"/>
      <c r="F2238" s="374" t="str">
        <f>IF(E2238="","",VLOOKUP(E2238,'2 Pdc unico solo segmento A'!F$3:H$723,3,FALSE))</f>
        <v/>
      </c>
      <c r="G2238" s="368"/>
      <c r="H2238" s="410"/>
      <c r="I2238" s="368"/>
      <c r="J2238" s="275"/>
      <c r="K2238" s="248"/>
    </row>
    <row r="2239" spans="1:11" ht="25" customHeight="1" x14ac:dyDescent="0.35">
      <c r="A2239" s="375" t="s">
        <v>19</v>
      </c>
      <c r="B2239" s="295" t="s">
        <v>4062</v>
      </c>
      <c r="C2239" s="310" t="s">
        <v>4063</v>
      </c>
      <c r="D2239" s="275"/>
      <c r="E2239" s="295"/>
      <c r="F2239" s="376" t="str">
        <f>IF(E2239="","",VLOOKUP(E2239,'2 Pdc unico solo segmento A'!F$3:H$723,3,FALSE))</f>
        <v/>
      </c>
      <c r="G2239" s="368"/>
      <c r="H2239" s="411"/>
      <c r="I2239" s="368"/>
      <c r="J2239" s="275"/>
      <c r="K2239" s="248"/>
    </row>
    <row r="2240" spans="1:11" ht="25" customHeight="1" x14ac:dyDescent="0.35">
      <c r="A2240" s="377" t="s">
        <v>22</v>
      </c>
      <c r="B2240" s="296" t="s">
        <v>4062</v>
      </c>
      <c r="C2240" s="378" t="s">
        <v>4064</v>
      </c>
      <c r="D2240" s="275"/>
      <c r="E2240" s="296" t="s">
        <v>1387</v>
      </c>
      <c r="F2240" s="312" t="str">
        <f>IF(E2240="","",VLOOKUP(E2240,'2 Pdc unico solo segmento A'!F$3:H$723,3,FALSE))</f>
        <v>Sopravvenienze attive e insussistenze del passivo</v>
      </c>
      <c r="G2240" s="368"/>
      <c r="H2240" s="412"/>
      <c r="I2240" s="368"/>
      <c r="J2240" s="275"/>
      <c r="K2240" s="248"/>
    </row>
    <row r="2241" spans="1:11" ht="25" customHeight="1" x14ac:dyDescent="0.35">
      <c r="A2241" s="375" t="s">
        <v>19</v>
      </c>
      <c r="B2241" s="295" t="s">
        <v>4065</v>
      </c>
      <c r="C2241" s="310" t="s">
        <v>4066</v>
      </c>
      <c r="D2241" s="275"/>
      <c r="E2241" s="295"/>
      <c r="F2241" s="376" t="str">
        <f>IF(E2241="","",VLOOKUP(E2241,'2 Pdc unico solo segmento A'!F$3:H$723,3,FALSE))</f>
        <v/>
      </c>
      <c r="G2241" s="368"/>
      <c r="H2241" s="411"/>
      <c r="I2241" s="368"/>
      <c r="J2241" s="275"/>
      <c r="K2241" s="248"/>
    </row>
    <row r="2242" spans="1:11" ht="25" customHeight="1" x14ac:dyDescent="0.35">
      <c r="A2242" s="377" t="s">
        <v>22</v>
      </c>
      <c r="B2242" s="296" t="s">
        <v>4065</v>
      </c>
      <c r="C2242" s="378" t="s">
        <v>4067</v>
      </c>
      <c r="D2242" s="275"/>
      <c r="E2242" s="296" t="s">
        <v>1387</v>
      </c>
      <c r="F2242" s="312" t="str">
        <f>IF(E2242="","",VLOOKUP(E2242,'2 Pdc unico solo segmento A'!F$3:H$723,3,FALSE))</f>
        <v>Sopravvenienze attive e insussistenze del passivo</v>
      </c>
      <c r="G2242" s="368"/>
      <c r="H2242" s="412"/>
      <c r="I2242" s="368"/>
      <c r="J2242" s="275"/>
      <c r="K2242" s="248"/>
    </row>
    <row r="2243" spans="1:11" ht="25" customHeight="1" x14ac:dyDescent="0.35">
      <c r="A2243" s="375" t="s">
        <v>19</v>
      </c>
      <c r="B2243" s="295" t="s">
        <v>4068</v>
      </c>
      <c r="C2243" s="310" t="s">
        <v>4069</v>
      </c>
      <c r="D2243" s="275"/>
      <c r="E2243" s="295"/>
      <c r="F2243" s="376" t="str">
        <f>IF(E2243="","",VLOOKUP(E2243,'2 Pdc unico solo segmento A'!F$3:H$723,3,FALSE))</f>
        <v/>
      </c>
      <c r="G2243" s="368"/>
      <c r="H2243" s="411"/>
      <c r="I2243" s="368"/>
      <c r="J2243" s="275"/>
      <c r="K2243" s="248"/>
    </row>
    <row r="2244" spans="1:11" ht="25" customHeight="1" x14ac:dyDescent="0.35">
      <c r="A2244" s="377" t="s">
        <v>22</v>
      </c>
      <c r="B2244" s="296" t="s">
        <v>4068</v>
      </c>
      <c r="C2244" s="378" t="s">
        <v>4070</v>
      </c>
      <c r="D2244" s="275"/>
      <c r="E2244" s="296" t="s">
        <v>1387</v>
      </c>
      <c r="F2244" s="312" t="str">
        <f>IF(E2244="","",VLOOKUP(E2244,'2 Pdc unico solo segmento A'!F$3:H$723,3,FALSE))</f>
        <v>Sopravvenienze attive e insussistenze del passivo</v>
      </c>
      <c r="G2244" s="368"/>
      <c r="H2244" s="412"/>
      <c r="I2244" s="368"/>
      <c r="J2244" s="275"/>
      <c r="K2244" s="248"/>
    </row>
    <row r="2245" spans="1:11" ht="25" customHeight="1" x14ac:dyDescent="0.35">
      <c r="A2245" s="373" t="s">
        <v>16</v>
      </c>
      <c r="B2245" s="294" t="s">
        <v>4071</v>
      </c>
      <c r="C2245" s="309" t="s">
        <v>4072</v>
      </c>
      <c r="D2245" s="275"/>
      <c r="E2245" s="294"/>
      <c r="F2245" s="374" t="str">
        <f>IF(E2245="","",VLOOKUP(E2245,'2 Pdc unico solo segmento A'!F$3:H$723,3,FALSE))</f>
        <v/>
      </c>
      <c r="G2245" s="368"/>
      <c r="H2245" s="410"/>
      <c r="I2245" s="368"/>
      <c r="J2245" s="275"/>
      <c r="K2245" s="248"/>
    </row>
    <row r="2246" spans="1:11" ht="25" customHeight="1" x14ac:dyDescent="0.35">
      <c r="A2246" s="375" t="s">
        <v>19</v>
      </c>
      <c r="B2246" s="295" t="s">
        <v>4073</v>
      </c>
      <c r="C2246" s="310" t="s">
        <v>4074</v>
      </c>
      <c r="D2246" s="275"/>
      <c r="E2246" s="295"/>
      <c r="F2246" s="376" t="str">
        <f>IF(E2246="","",VLOOKUP(E2246,'2 Pdc unico solo segmento A'!F$3:H$723,3,FALSE))</f>
        <v/>
      </c>
      <c r="G2246" s="368"/>
      <c r="H2246" s="411"/>
      <c r="I2246" s="368"/>
      <c r="J2246" s="275"/>
      <c r="K2246" s="248"/>
    </row>
    <row r="2247" spans="1:11" ht="25" customHeight="1" x14ac:dyDescent="0.35">
      <c r="A2247" s="377" t="s">
        <v>22</v>
      </c>
      <c r="B2247" s="296" t="s">
        <v>4073</v>
      </c>
      <c r="C2247" s="378" t="s">
        <v>4075</v>
      </c>
      <c r="D2247" s="275"/>
      <c r="E2247" s="296" t="s">
        <v>1387</v>
      </c>
      <c r="F2247" s="312" t="str">
        <f>IF(E2247="","",VLOOKUP(E2247,'2 Pdc unico solo segmento A'!F$3:H$723,3,FALSE))</f>
        <v>Sopravvenienze attive e insussistenze del passivo</v>
      </c>
      <c r="G2247" s="368"/>
      <c r="H2247" s="412"/>
      <c r="I2247" s="368"/>
      <c r="J2247" s="275"/>
      <c r="K2247" s="248"/>
    </row>
    <row r="2248" spans="1:11" ht="25" customHeight="1" x14ac:dyDescent="0.35">
      <c r="A2248" s="375" t="s">
        <v>19</v>
      </c>
      <c r="B2248" s="295" t="s">
        <v>4076</v>
      </c>
      <c r="C2248" s="310" t="s">
        <v>4077</v>
      </c>
      <c r="D2248" s="275"/>
      <c r="E2248" s="295"/>
      <c r="F2248" s="376" t="str">
        <f>IF(E2248="","",VLOOKUP(E2248,'2 Pdc unico solo segmento A'!F$3:H$723,3,FALSE))</f>
        <v/>
      </c>
      <c r="G2248" s="368"/>
      <c r="H2248" s="411"/>
      <c r="I2248" s="368"/>
      <c r="J2248" s="275"/>
      <c r="K2248" s="248"/>
    </row>
    <row r="2249" spans="1:11" ht="25" customHeight="1" x14ac:dyDescent="0.35">
      <c r="A2249" s="377" t="s">
        <v>22</v>
      </c>
      <c r="B2249" s="296" t="s">
        <v>4076</v>
      </c>
      <c r="C2249" s="378" t="s">
        <v>4078</v>
      </c>
      <c r="D2249" s="275"/>
      <c r="E2249" s="296" t="s">
        <v>1387</v>
      </c>
      <c r="F2249" s="312" t="str">
        <f>IF(E2249="","",VLOOKUP(E2249,'2 Pdc unico solo segmento A'!F$3:H$723,3,FALSE))</f>
        <v>Sopravvenienze attive e insussistenze del passivo</v>
      </c>
      <c r="G2249" s="368"/>
      <c r="H2249" s="412"/>
      <c r="I2249" s="368"/>
      <c r="J2249" s="275"/>
      <c r="K2249" s="248"/>
    </row>
    <row r="2250" spans="1:11" ht="25" customHeight="1" x14ac:dyDescent="0.35">
      <c r="A2250" s="373" t="s">
        <v>16</v>
      </c>
      <c r="B2250" s="294" t="s">
        <v>4079</v>
      </c>
      <c r="C2250" s="309" t="s">
        <v>4080</v>
      </c>
      <c r="D2250" s="275"/>
      <c r="E2250" s="294"/>
      <c r="F2250" s="374" t="str">
        <f>IF(E2250="","",VLOOKUP(E2250,'2 Pdc unico solo segmento A'!F$3:H$723,3,FALSE))</f>
        <v/>
      </c>
      <c r="G2250" s="368"/>
      <c r="H2250" s="410"/>
      <c r="I2250" s="368"/>
      <c r="J2250" s="275"/>
      <c r="K2250" s="248"/>
    </row>
    <row r="2251" spans="1:11" ht="25" customHeight="1" x14ac:dyDescent="0.35">
      <c r="A2251" s="375" t="s">
        <v>19</v>
      </c>
      <c r="B2251" s="295" t="s">
        <v>4081</v>
      </c>
      <c r="C2251" s="310" t="s">
        <v>4082</v>
      </c>
      <c r="D2251" s="275"/>
      <c r="E2251" s="295"/>
      <c r="F2251" s="376" t="str">
        <f>IF(E2251="","",VLOOKUP(E2251,'2 Pdc unico solo segmento A'!F$3:H$723,3,FALSE))</f>
        <v/>
      </c>
      <c r="G2251" s="368"/>
      <c r="H2251" s="411"/>
      <c r="I2251" s="368"/>
      <c r="J2251" s="275"/>
      <c r="K2251" s="248"/>
    </row>
    <row r="2252" spans="1:11" ht="25" customHeight="1" x14ac:dyDescent="0.35">
      <c r="A2252" s="377" t="s">
        <v>22</v>
      </c>
      <c r="B2252" s="296" t="s">
        <v>4083</v>
      </c>
      <c r="C2252" s="378" t="s">
        <v>4084</v>
      </c>
      <c r="D2252" s="275"/>
      <c r="E2252" s="296" t="s">
        <v>1387</v>
      </c>
      <c r="F2252" s="312" t="str">
        <f>IF(E2252="","",VLOOKUP(E2252,'2 Pdc unico solo segmento A'!F$3:H$723,3,FALSE))</f>
        <v>Sopravvenienze attive e insussistenze del passivo</v>
      </c>
      <c r="G2252" s="368"/>
      <c r="H2252" s="412"/>
      <c r="I2252" s="368"/>
      <c r="J2252" s="275"/>
      <c r="K2252" s="248"/>
    </row>
    <row r="2253" spans="1:11" ht="25" customHeight="1" x14ac:dyDescent="0.35">
      <c r="A2253" s="377" t="s">
        <v>22</v>
      </c>
      <c r="B2253" s="296" t="s">
        <v>4085</v>
      </c>
      <c r="C2253" s="378" t="s">
        <v>4086</v>
      </c>
      <c r="D2253" s="275"/>
      <c r="E2253" s="296" t="s">
        <v>1387</v>
      </c>
      <c r="F2253" s="312" t="str">
        <f>IF(E2253="","",VLOOKUP(E2253,'2 Pdc unico solo segmento A'!F$3:H$723,3,FALSE))</f>
        <v>Sopravvenienze attive e insussistenze del passivo</v>
      </c>
      <c r="G2253" s="368"/>
      <c r="H2253" s="412"/>
      <c r="I2253" s="368"/>
      <c r="J2253" s="275"/>
      <c r="K2253" s="248"/>
    </row>
    <row r="2254" spans="1:11" ht="25" customHeight="1" x14ac:dyDescent="0.35">
      <c r="A2254" s="377" t="s">
        <v>22</v>
      </c>
      <c r="B2254" s="296" t="s">
        <v>4087</v>
      </c>
      <c r="C2254" s="378" t="s">
        <v>4088</v>
      </c>
      <c r="D2254" s="275"/>
      <c r="E2254" s="296" t="s">
        <v>1387</v>
      </c>
      <c r="F2254" s="312" t="str">
        <f>IF(E2254="","",VLOOKUP(E2254,'2 Pdc unico solo segmento A'!F$3:H$723,3,FALSE))</f>
        <v>Sopravvenienze attive e insussistenze del passivo</v>
      </c>
      <c r="G2254" s="368"/>
      <c r="H2254" s="412"/>
      <c r="I2254" s="368"/>
      <c r="J2254" s="275"/>
      <c r="K2254" s="248"/>
    </row>
    <row r="2255" spans="1:11" ht="25" customHeight="1" x14ac:dyDescent="0.35">
      <c r="A2255" s="377" t="s">
        <v>22</v>
      </c>
      <c r="B2255" s="296" t="s">
        <v>4089</v>
      </c>
      <c r="C2255" s="378" t="s">
        <v>4090</v>
      </c>
      <c r="D2255" s="275"/>
      <c r="E2255" s="296" t="s">
        <v>1387</v>
      </c>
      <c r="F2255" s="312" t="str">
        <f>IF(E2255="","",VLOOKUP(E2255,'2 Pdc unico solo segmento A'!F$3:H$723,3,FALSE))</f>
        <v>Sopravvenienze attive e insussistenze del passivo</v>
      </c>
      <c r="G2255" s="368"/>
      <c r="H2255" s="412"/>
      <c r="I2255" s="368"/>
      <c r="J2255" s="275"/>
      <c r="K2255" s="248"/>
    </row>
    <row r="2256" spans="1:11" ht="25" customHeight="1" x14ac:dyDescent="0.35">
      <c r="A2256" s="377" t="s">
        <v>22</v>
      </c>
      <c r="B2256" s="296" t="s">
        <v>4091</v>
      </c>
      <c r="C2256" s="378" t="s">
        <v>4092</v>
      </c>
      <c r="D2256" s="275"/>
      <c r="E2256" s="296" t="s">
        <v>1387</v>
      </c>
      <c r="F2256" s="312" t="str">
        <f>IF(E2256="","",VLOOKUP(E2256,'2 Pdc unico solo segmento A'!F$3:H$723,3,FALSE))</f>
        <v>Sopravvenienze attive e insussistenze del passivo</v>
      </c>
      <c r="G2256" s="368"/>
      <c r="H2256" s="412"/>
      <c r="I2256" s="368"/>
      <c r="J2256" s="275"/>
      <c r="K2256" s="248"/>
    </row>
    <row r="2257" spans="1:11" ht="25" customHeight="1" x14ac:dyDescent="0.35">
      <c r="A2257" s="377" t="s">
        <v>22</v>
      </c>
      <c r="B2257" s="296" t="s">
        <v>4093</v>
      </c>
      <c r="C2257" s="378" t="s">
        <v>4094</v>
      </c>
      <c r="D2257" s="275"/>
      <c r="E2257" s="296" t="s">
        <v>1387</v>
      </c>
      <c r="F2257" s="312" t="str">
        <f>IF(E2257="","",VLOOKUP(E2257,'2 Pdc unico solo segmento A'!F$3:H$723,3,FALSE))</f>
        <v>Sopravvenienze attive e insussistenze del passivo</v>
      </c>
      <c r="G2257" s="368"/>
      <c r="H2257" s="412"/>
      <c r="I2257" s="368"/>
      <c r="J2257" s="275"/>
      <c r="K2257" s="248"/>
    </row>
    <row r="2258" spans="1:11" ht="25" customHeight="1" x14ac:dyDescent="0.35">
      <c r="A2258" s="377" t="s">
        <v>22</v>
      </c>
      <c r="B2258" s="296" t="s">
        <v>4095</v>
      </c>
      <c r="C2258" s="378" t="s">
        <v>4096</v>
      </c>
      <c r="D2258" s="275"/>
      <c r="E2258" s="296" t="s">
        <v>1387</v>
      </c>
      <c r="F2258" s="312" t="str">
        <f>IF(E2258="","",VLOOKUP(E2258,'2 Pdc unico solo segmento A'!F$3:H$723,3,FALSE))</f>
        <v>Sopravvenienze attive e insussistenze del passivo</v>
      </c>
      <c r="G2258" s="368"/>
      <c r="H2258" s="412"/>
      <c r="I2258" s="368"/>
      <c r="J2258" s="275"/>
      <c r="K2258" s="248"/>
    </row>
    <row r="2259" spans="1:11" ht="25" customHeight="1" x14ac:dyDescent="0.35">
      <c r="A2259" s="377" t="s">
        <v>22</v>
      </c>
      <c r="B2259" s="296" t="s">
        <v>4097</v>
      </c>
      <c r="C2259" s="378" t="s">
        <v>4098</v>
      </c>
      <c r="D2259" s="275"/>
      <c r="E2259" s="296" t="s">
        <v>1387</v>
      </c>
      <c r="F2259" s="312" t="str">
        <f>IF(E2259="","",VLOOKUP(E2259,'2 Pdc unico solo segmento A'!F$3:H$723,3,FALSE))</f>
        <v>Sopravvenienze attive e insussistenze del passivo</v>
      </c>
      <c r="G2259" s="368"/>
      <c r="H2259" s="412"/>
      <c r="I2259" s="368"/>
      <c r="J2259" s="275"/>
      <c r="K2259" s="248"/>
    </row>
    <row r="2260" spans="1:11" ht="25" customHeight="1" x14ac:dyDescent="0.35">
      <c r="A2260" s="377" t="s">
        <v>22</v>
      </c>
      <c r="B2260" s="296" t="s">
        <v>4099</v>
      </c>
      <c r="C2260" s="378" t="s">
        <v>4100</v>
      </c>
      <c r="D2260" s="275"/>
      <c r="E2260" s="296" t="s">
        <v>1387</v>
      </c>
      <c r="F2260" s="312" t="str">
        <f>IF(E2260="","",VLOOKUP(E2260,'2 Pdc unico solo segmento A'!F$3:H$723,3,FALSE))</f>
        <v>Sopravvenienze attive e insussistenze del passivo</v>
      </c>
      <c r="G2260" s="368"/>
      <c r="H2260" s="412"/>
      <c r="I2260" s="368"/>
      <c r="J2260" s="275"/>
      <c r="K2260" s="248"/>
    </row>
    <row r="2261" spans="1:11" ht="25" customHeight="1" x14ac:dyDescent="0.35">
      <c r="A2261" s="377" t="s">
        <v>22</v>
      </c>
      <c r="B2261" s="296" t="s">
        <v>4101</v>
      </c>
      <c r="C2261" s="378" t="s">
        <v>4102</v>
      </c>
      <c r="D2261" s="275"/>
      <c r="E2261" s="296" t="s">
        <v>1387</v>
      </c>
      <c r="F2261" s="312" t="str">
        <f>IF(E2261="","",VLOOKUP(E2261,'2 Pdc unico solo segmento A'!F$3:H$723,3,FALSE))</f>
        <v>Sopravvenienze attive e insussistenze del passivo</v>
      </c>
      <c r="G2261" s="368"/>
      <c r="H2261" s="412"/>
      <c r="I2261" s="368"/>
      <c r="J2261" s="275"/>
      <c r="K2261" s="248"/>
    </row>
    <row r="2262" spans="1:11" ht="25" customHeight="1" x14ac:dyDescent="0.35">
      <c r="A2262" s="377" t="s">
        <v>22</v>
      </c>
      <c r="B2262" s="296" t="s">
        <v>4103</v>
      </c>
      <c r="C2262" s="378" t="s">
        <v>4104</v>
      </c>
      <c r="D2262" s="275"/>
      <c r="E2262" s="296" t="s">
        <v>1387</v>
      </c>
      <c r="F2262" s="312" t="str">
        <f>IF(E2262="","",VLOOKUP(E2262,'2 Pdc unico solo segmento A'!F$3:H$723,3,FALSE))</f>
        <v>Sopravvenienze attive e insussistenze del passivo</v>
      </c>
      <c r="G2262" s="368"/>
      <c r="H2262" s="412"/>
      <c r="I2262" s="368"/>
      <c r="J2262" s="275"/>
      <c r="K2262" s="248"/>
    </row>
    <row r="2263" spans="1:11" ht="25" customHeight="1" x14ac:dyDescent="0.35">
      <c r="A2263" s="377" t="s">
        <v>22</v>
      </c>
      <c r="B2263" s="296" t="s">
        <v>4105</v>
      </c>
      <c r="C2263" s="378" t="s">
        <v>4106</v>
      </c>
      <c r="D2263" s="275"/>
      <c r="E2263" s="296" t="s">
        <v>1387</v>
      </c>
      <c r="F2263" s="312" t="str">
        <f>IF(E2263="","",VLOOKUP(E2263,'2 Pdc unico solo segmento A'!F$3:H$723,3,FALSE))</f>
        <v>Sopravvenienze attive e insussistenze del passivo</v>
      </c>
      <c r="G2263" s="368"/>
      <c r="H2263" s="412"/>
      <c r="I2263" s="368"/>
      <c r="J2263" s="275"/>
      <c r="K2263" s="248"/>
    </row>
    <row r="2264" spans="1:11" ht="25" customHeight="1" x14ac:dyDescent="0.35">
      <c r="A2264" s="377" t="s">
        <v>22</v>
      </c>
      <c r="B2264" s="296" t="s">
        <v>4107</v>
      </c>
      <c r="C2264" s="378" t="s">
        <v>4108</v>
      </c>
      <c r="D2264" s="275"/>
      <c r="E2264" s="296" t="s">
        <v>1387</v>
      </c>
      <c r="F2264" s="312" t="str">
        <f>IF(E2264="","",VLOOKUP(E2264,'2 Pdc unico solo segmento A'!F$3:H$723,3,FALSE))</f>
        <v>Sopravvenienze attive e insussistenze del passivo</v>
      </c>
      <c r="G2264" s="368"/>
      <c r="H2264" s="412"/>
      <c r="I2264" s="368"/>
      <c r="J2264" s="275"/>
      <c r="K2264" s="248"/>
    </row>
    <row r="2265" spans="1:11" ht="25" customHeight="1" x14ac:dyDescent="0.35">
      <c r="A2265" s="375" t="s">
        <v>19</v>
      </c>
      <c r="B2265" s="295" t="s">
        <v>4109</v>
      </c>
      <c r="C2265" s="310" t="s">
        <v>4110</v>
      </c>
      <c r="D2265" s="275"/>
      <c r="E2265" s="295"/>
      <c r="F2265" s="376" t="str">
        <f>IF(E2265="","",VLOOKUP(E2265,'2 Pdc unico solo segmento A'!F$3:H$723,3,FALSE))</f>
        <v/>
      </c>
      <c r="G2265" s="368"/>
      <c r="H2265" s="411"/>
      <c r="I2265" s="368"/>
      <c r="J2265" s="275"/>
      <c r="K2265" s="248"/>
    </row>
    <row r="2266" spans="1:11" ht="25" customHeight="1" x14ac:dyDescent="0.35">
      <c r="A2266" s="377" t="s">
        <v>22</v>
      </c>
      <c r="B2266" s="296" t="s">
        <v>4111</v>
      </c>
      <c r="C2266" s="378" t="s">
        <v>4112</v>
      </c>
      <c r="D2266" s="275"/>
      <c r="E2266" s="296" t="s">
        <v>1387</v>
      </c>
      <c r="F2266" s="312" t="str">
        <f>IF(E2266="","",VLOOKUP(E2266,'2 Pdc unico solo segmento A'!F$3:H$723,3,FALSE))</f>
        <v>Sopravvenienze attive e insussistenze del passivo</v>
      </c>
      <c r="G2266" s="368"/>
      <c r="H2266" s="412"/>
      <c r="I2266" s="368"/>
      <c r="J2266" s="275"/>
      <c r="K2266" s="248"/>
    </row>
    <row r="2267" spans="1:11" ht="25" customHeight="1" x14ac:dyDescent="0.35">
      <c r="A2267" s="377" t="s">
        <v>22</v>
      </c>
      <c r="B2267" s="296" t="s">
        <v>4113</v>
      </c>
      <c r="C2267" s="378" t="s">
        <v>4114</v>
      </c>
      <c r="D2267" s="275"/>
      <c r="E2267" s="296" t="s">
        <v>1387</v>
      </c>
      <c r="F2267" s="312" t="str">
        <f>IF(E2267="","",VLOOKUP(E2267,'2 Pdc unico solo segmento A'!F$3:H$723,3,FALSE))</f>
        <v>Sopravvenienze attive e insussistenze del passivo</v>
      </c>
      <c r="G2267" s="368"/>
      <c r="H2267" s="412"/>
      <c r="I2267" s="368"/>
      <c r="J2267" s="275"/>
      <c r="K2267" s="248"/>
    </row>
    <row r="2268" spans="1:11" ht="25" customHeight="1" x14ac:dyDescent="0.35">
      <c r="A2268" s="377" t="s">
        <v>22</v>
      </c>
      <c r="B2268" s="296" t="s">
        <v>4115</v>
      </c>
      <c r="C2268" s="378" t="s">
        <v>4116</v>
      </c>
      <c r="D2268" s="275"/>
      <c r="E2268" s="296" t="s">
        <v>1387</v>
      </c>
      <c r="F2268" s="312" t="str">
        <f>IF(E2268="","",VLOOKUP(E2268,'2 Pdc unico solo segmento A'!F$3:H$723,3,FALSE))</f>
        <v>Sopravvenienze attive e insussistenze del passivo</v>
      </c>
      <c r="G2268" s="368"/>
      <c r="H2268" s="412"/>
      <c r="I2268" s="368"/>
      <c r="J2268" s="275"/>
      <c r="K2268" s="248"/>
    </row>
    <row r="2269" spans="1:11" ht="25" customHeight="1" x14ac:dyDescent="0.35">
      <c r="A2269" s="377" t="s">
        <v>22</v>
      </c>
      <c r="B2269" s="296" t="s">
        <v>4117</v>
      </c>
      <c r="C2269" s="378" t="s">
        <v>4118</v>
      </c>
      <c r="D2269" s="275"/>
      <c r="E2269" s="296" t="s">
        <v>1387</v>
      </c>
      <c r="F2269" s="312" t="str">
        <f>IF(E2269="","",VLOOKUP(E2269,'2 Pdc unico solo segmento A'!F$3:H$723,3,FALSE))</f>
        <v>Sopravvenienze attive e insussistenze del passivo</v>
      </c>
      <c r="G2269" s="368"/>
      <c r="H2269" s="412"/>
      <c r="I2269" s="368"/>
      <c r="J2269" s="275"/>
      <c r="K2269" s="248"/>
    </row>
    <row r="2270" spans="1:11" ht="25" customHeight="1" x14ac:dyDescent="0.35">
      <c r="A2270" s="377" t="s">
        <v>22</v>
      </c>
      <c r="B2270" s="296" t="s">
        <v>4119</v>
      </c>
      <c r="C2270" s="378" t="s">
        <v>4120</v>
      </c>
      <c r="D2270" s="275"/>
      <c r="E2270" s="296" t="s">
        <v>1387</v>
      </c>
      <c r="F2270" s="312" t="str">
        <f>IF(E2270="","",VLOOKUP(E2270,'2 Pdc unico solo segmento A'!F$3:H$723,3,FALSE))</f>
        <v>Sopravvenienze attive e insussistenze del passivo</v>
      </c>
      <c r="G2270" s="368"/>
      <c r="H2270" s="412"/>
      <c r="I2270" s="368"/>
      <c r="J2270" s="275"/>
      <c r="K2270" s="248"/>
    </row>
    <row r="2271" spans="1:11" ht="25" customHeight="1" x14ac:dyDescent="0.35">
      <c r="A2271" s="377" t="s">
        <v>22</v>
      </c>
      <c r="B2271" s="296" t="s">
        <v>4121</v>
      </c>
      <c r="C2271" s="378" t="s">
        <v>4122</v>
      </c>
      <c r="D2271" s="275"/>
      <c r="E2271" s="296" t="s">
        <v>1387</v>
      </c>
      <c r="F2271" s="312" t="str">
        <f>IF(E2271="","",VLOOKUP(E2271,'2 Pdc unico solo segmento A'!F$3:H$723,3,FALSE))</f>
        <v>Sopravvenienze attive e insussistenze del passivo</v>
      </c>
      <c r="G2271" s="368"/>
      <c r="H2271" s="412"/>
      <c r="I2271" s="368"/>
      <c r="J2271" s="275"/>
      <c r="K2271" s="248"/>
    </row>
    <row r="2272" spans="1:11" ht="25" customHeight="1" x14ac:dyDescent="0.35">
      <c r="A2272" s="377" t="s">
        <v>22</v>
      </c>
      <c r="B2272" s="296" t="s">
        <v>4123</v>
      </c>
      <c r="C2272" s="378" t="s">
        <v>4124</v>
      </c>
      <c r="D2272" s="275"/>
      <c r="E2272" s="296" t="s">
        <v>1387</v>
      </c>
      <c r="F2272" s="312" t="str">
        <f>IF(E2272="","",VLOOKUP(E2272,'2 Pdc unico solo segmento A'!F$3:H$723,3,FALSE))</f>
        <v>Sopravvenienze attive e insussistenze del passivo</v>
      </c>
      <c r="G2272" s="368"/>
      <c r="H2272" s="412"/>
      <c r="I2272" s="368"/>
      <c r="J2272" s="275"/>
      <c r="K2272" s="248"/>
    </row>
    <row r="2273" spans="1:11" ht="25" customHeight="1" x14ac:dyDescent="0.35">
      <c r="A2273" s="377" t="s">
        <v>22</v>
      </c>
      <c r="B2273" s="296" t="s">
        <v>4125</v>
      </c>
      <c r="C2273" s="378" t="s">
        <v>4126</v>
      </c>
      <c r="D2273" s="275"/>
      <c r="E2273" s="296" t="s">
        <v>1387</v>
      </c>
      <c r="F2273" s="312" t="str">
        <f>IF(E2273="","",VLOOKUP(E2273,'2 Pdc unico solo segmento A'!F$3:H$723,3,FALSE))</f>
        <v>Sopravvenienze attive e insussistenze del passivo</v>
      </c>
      <c r="G2273" s="368"/>
      <c r="H2273" s="412"/>
      <c r="I2273" s="368"/>
      <c r="J2273" s="275"/>
      <c r="K2273" s="248"/>
    </row>
    <row r="2274" spans="1:11" ht="25" customHeight="1" x14ac:dyDescent="0.35">
      <c r="A2274" s="377" t="s">
        <v>22</v>
      </c>
      <c r="B2274" s="296" t="s">
        <v>4127</v>
      </c>
      <c r="C2274" s="378" t="s">
        <v>4128</v>
      </c>
      <c r="D2274" s="275"/>
      <c r="E2274" s="296" t="s">
        <v>1387</v>
      </c>
      <c r="F2274" s="312" t="str">
        <f>IF(E2274="","",VLOOKUP(E2274,'2 Pdc unico solo segmento A'!F$3:H$723,3,FALSE))</f>
        <v>Sopravvenienze attive e insussistenze del passivo</v>
      </c>
      <c r="G2274" s="368"/>
      <c r="H2274" s="412"/>
      <c r="I2274" s="368"/>
      <c r="J2274" s="275"/>
      <c r="K2274" s="248"/>
    </row>
    <row r="2275" spans="1:11" ht="25" customHeight="1" x14ac:dyDescent="0.35">
      <c r="A2275" s="377" t="s">
        <v>22</v>
      </c>
      <c r="B2275" s="296" t="s">
        <v>4129</v>
      </c>
      <c r="C2275" s="378" t="s">
        <v>4130</v>
      </c>
      <c r="D2275" s="275"/>
      <c r="E2275" s="296" t="s">
        <v>1387</v>
      </c>
      <c r="F2275" s="312" t="str">
        <f>IF(E2275="","",VLOOKUP(E2275,'2 Pdc unico solo segmento A'!F$3:H$723,3,FALSE))</f>
        <v>Sopravvenienze attive e insussistenze del passivo</v>
      </c>
      <c r="G2275" s="368"/>
      <c r="H2275" s="412"/>
      <c r="I2275" s="368"/>
      <c r="J2275" s="275"/>
      <c r="K2275" s="248"/>
    </row>
    <row r="2276" spans="1:11" ht="25" customHeight="1" x14ac:dyDescent="0.35">
      <c r="A2276" s="377" t="s">
        <v>22</v>
      </c>
      <c r="B2276" s="296" t="s">
        <v>4131</v>
      </c>
      <c r="C2276" s="378" t="s">
        <v>4132</v>
      </c>
      <c r="D2276" s="275"/>
      <c r="E2276" s="296" t="s">
        <v>1387</v>
      </c>
      <c r="F2276" s="312" t="str">
        <f>IF(E2276="","",VLOOKUP(E2276,'2 Pdc unico solo segmento A'!F$3:H$723,3,FALSE))</f>
        <v>Sopravvenienze attive e insussistenze del passivo</v>
      </c>
      <c r="G2276" s="368"/>
      <c r="H2276" s="412"/>
      <c r="I2276" s="368"/>
      <c r="J2276" s="275"/>
      <c r="K2276" s="248"/>
    </row>
    <row r="2277" spans="1:11" ht="25" customHeight="1" x14ac:dyDescent="0.35">
      <c r="A2277" s="377" t="s">
        <v>22</v>
      </c>
      <c r="B2277" s="296" t="s">
        <v>4133</v>
      </c>
      <c r="C2277" s="378" t="s">
        <v>4134</v>
      </c>
      <c r="D2277" s="275"/>
      <c r="E2277" s="296" t="s">
        <v>1387</v>
      </c>
      <c r="F2277" s="312" t="str">
        <f>IF(E2277="","",VLOOKUP(E2277,'2 Pdc unico solo segmento A'!F$3:H$723,3,FALSE))</f>
        <v>Sopravvenienze attive e insussistenze del passivo</v>
      </c>
      <c r="G2277" s="368"/>
      <c r="H2277" s="412"/>
      <c r="I2277" s="368"/>
      <c r="J2277" s="275"/>
      <c r="K2277" s="248"/>
    </row>
    <row r="2278" spans="1:11" ht="25" customHeight="1" x14ac:dyDescent="0.35">
      <c r="A2278" s="377" t="s">
        <v>22</v>
      </c>
      <c r="B2278" s="296" t="s">
        <v>4135</v>
      </c>
      <c r="C2278" s="378" t="s">
        <v>4136</v>
      </c>
      <c r="D2278" s="275"/>
      <c r="E2278" s="296" t="s">
        <v>1387</v>
      </c>
      <c r="F2278" s="312" t="str">
        <f>IF(E2278="","",VLOOKUP(E2278,'2 Pdc unico solo segmento A'!F$3:H$723,3,FALSE))</f>
        <v>Sopravvenienze attive e insussistenze del passivo</v>
      </c>
      <c r="G2278" s="368"/>
      <c r="H2278" s="412"/>
      <c r="I2278" s="368"/>
      <c r="J2278" s="275"/>
      <c r="K2278" s="248"/>
    </row>
    <row r="2279" spans="1:11" ht="25" customHeight="1" x14ac:dyDescent="0.35">
      <c r="A2279" s="377" t="s">
        <v>22</v>
      </c>
      <c r="B2279" s="296" t="s">
        <v>4137</v>
      </c>
      <c r="C2279" s="378" t="s">
        <v>4138</v>
      </c>
      <c r="D2279" s="275"/>
      <c r="E2279" s="296" t="s">
        <v>1387</v>
      </c>
      <c r="F2279" s="312" t="str">
        <f>IF(E2279="","",VLOOKUP(E2279,'2 Pdc unico solo segmento A'!F$3:H$723,3,FALSE))</f>
        <v>Sopravvenienze attive e insussistenze del passivo</v>
      </c>
      <c r="G2279" s="368"/>
      <c r="H2279" s="412"/>
      <c r="I2279" s="368"/>
      <c r="J2279" s="275"/>
      <c r="K2279" s="248"/>
    </row>
    <row r="2280" spans="1:11" ht="25" customHeight="1" x14ac:dyDescent="0.35">
      <c r="A2280" s="377" t="s">
        <v>22</v>
      </c>
      <c r="B2280" s="296" t="s">
        <v>4139</v>
      </c>
      <c r="C2280" s="378" t="s">
        <v>4140</v>
      </c>
      <c r="D2280" s="275"/>
      <c r="E2280" s="296" t="s">
        <v>1387</v>
      </c>
      <c r="F2280" s="312" t="str">
        <f>IF(E2280="","",VLOOKUP(E2280,'2 Pdc unico solo segmento A'!F$3:H$723,3,FALSE))</f>
        <v>Sopravvenienze attive e insussistenze del passivo</v>
      </c>
      <c r="G2280" s="368"/>
      <c r="H2280" s="412"/>
      <c r="I2280" s="368"/>
      <c r="J2280" s="275"/>
      <c r="K2280" s="248"/>
    </row>
    <row r="2281" spans="1:11" ht="25" customHeight="1" x14ac:dyDescent="0.35">
      <c r="A2281" s="377" t="s">
        <v>22</v>
      </c>
      <c r="B2281" s="296" t="s">
        <v>4141</v>
      </c>
      <c r="C2281" s="378" t="s">
        <v>4142</v>
      </c>
      <c r="D2281" s="275"/>
      <c r="E2281" s="296" t="s">
        <v>1387</v>
      </c>
      <c r="F2281" s="312" t="str">
        <f>IF(E2281="","",VLOOKUP(E2281,'2 Pdc unico solo segmento A'!F$3:H$723,3,FALSE))</f>
        <v>Sopravvenienze attive e insussistenze del passivo</v>
      </c>
      <c r="G2281" s="368"/>
      <c r="H2281" s="412"/>
      <c r="I2281" s="368"/>
      <c r="J2281" s="275"/>
      <c r="K2281" s="248"/>
    </row>
    <row r="2282" spans="1:11" ht="25" customHeight="1" x14ac:dyDescent="0.35">
      <c r="A2282" s="377" t="s">
        <v>22</v>
      </c>
      <c r="B2282" s="296" t="s">
        <v>4143</v>
      </c>
      <c r="C2282" s="378" t="s">
        <v>4144</v>
      </c>
      <c r="D2282" s="275"/>
      <c r="E2282" s="296" t="s">
        <v>1387</v>
      </c>
      <c r="F2282" s="312" t="str">
        <f>IF(E2282="","",VLOOKUP(E2282,'2 Pdc unico solo segmento A'!F$3:H$723,3,FALSE))</f>
        <v>Sopravvenienze attive e insussistenze del passivo</v>
      </c>
      <c r="G2282" s="368"/>
      <c r="H2282" s="412"/>
      <c r="I2282" s="368"/>
      <c r="J2282" s="275"/>
      <c r="K2282" s="248"/>
    </row>
    <row r="2283" spans="1:11" ht="25" customHeight="1" x14ac:dyDescent="0.35">
      <c r="A2283" s="377" t="s">
        <v>22</v>
      </c>
      <c r="B2283" s="296" t="s">
        <v>4145</v>
      </c>
      <c r="C2283" s="378" t="s">
        <v>4146</v>
      </c>
      <c r="D2283" s="275"/>
      <c r="E2283" s="296" t="s">
        <v>1387</v>
      </c>
      <c r="F2283" s="312" t="str">
        <f>IF(E2283="","",VLOOKUP(E2283,'2 Pdc unico solo segmento A'!F$3:H$723,3,FALSE))</f>
        <v>Sopravvenienze attive e insussistenze del passivo</v>
      </c>
      <c r="G2283" s="368"/>
      <c r="H2283" s="412"/>
      <c r="I2283" s="368"/>
      <c r="J2283" s="275"/>
      <c r="K2283" s="248"/>
    </row>
    <row r="2284" spans="1:11" ht="25" customHeight="1" x14ac:dyDescent="0.35">
      <c r="A2284" s="377" t="s">
        <v>22</v>
      </c>
      <c r="B2284" s="296" t="s">
        <v>4147</v>
      </c>
      <c r="C2284" s="378" t="s">
        <v>4148</v>
      </c>
      <c r="D2284" s="275"/>
      <c r="E2284" s="296" t="s">
        <v>1387</v>
      </c>
      <c r="F2284" s="312" t="str">
        <f>IF(E2284="","",VLOOKUP(E2284,'2 Pdc unico solo segmento A'!F$3:H$723,3,FALSE))</f>
        <v>Sopravvenienze attive e insussistenze del passivo</v>
      </c>
      <c r="G2284" s="368"/>
      <c r="H2284" s="412"/>
      <c r="I2284" s="368"/>
      <c r="J2284" s="275"/>
      <c r="K2284" s="248"/>
    </row>
    <row r="2285" spans="1:11" ht="25" customHeight="1" x14ac:dyDescent="0.35">
      <c r="A2285" s="377" t="s">
        <v>22</v>
      </c>
      <c r="B2285" s="296" t="s">
        <v>4149</v>
      </c>
      <c r="C2285" s="378" t="s">
        <v>4150</v>
      </c>
      <c r="D2285" s="275"/>
      <c r="E2285" s="296" t="s">
        <v>1387</v>
      </c>
      <c r="F2285" s="312" t="str">
        <f>IF(E2285="","",VLOOKUP(E2285,'2 Pdc unico solo segmento A'!F$3:H$723,3,FALSE))</f>
        <v>Sopravvenienze attive e insussistenze del passivo</v>
      </c>
      <c r="G2285" s="368"/>
      <c r="H2285" s="412"/>
      <c r="I2285" s="368"/>
      <c r="J2285" s="275"/>
      <c r="K2285" s="248"/>
    </row>
    <row r="2286" spans="1:11" ht="25" customHeight="1" x14ac:dyDescent="0.35">
      <c r="A2286" s="375" t="s">
        <v>19</v>
      </c>
      <c r="B2286" s="295" t="s">
        <v>4151</v>
      </c>
      <c r="C2286" s="310" t="s">
        <v>4152</v>
      </c>
      <c r="D2286" s="275"/>
      <c r="E2286" s="295"/>
      <c r="F2286" s="376" t="str">
        <f>IF(E2286="","",VLOOKUP(E2286,'2 Pdc unico solo segmento A'!F$3:H$723,3,FALSE))</f>
        <v/>
      </c>
      <c r="G2286" s="368"/>
      <c r="H2286" s="411"/>
      <c r="I2286" s="368"/>
      <c r="J2286" s="275"/>
      <c r="K2286" s="248"/>
    </row>
    <row r="2287" spans="1:11" ht="25" customHeight="1" x14ac:dyDescent="0.35">
      <c r="A2287" s="377" t="s">
        <v>22</v>
      </c>
      <c r="B2287" s="296" t="s">
        <v>4153</v>
      </c>
      <c r="C2287" s="378" t="s">
        <v>4154</v>
      </c>
      <c r="D2287" s="275"/>
      <c r="E2287" s="296" t="s">
        <v>1387</v>
      </c>
      <c r="F2287" s="312" t="str">
        <f>IF(E2287="","",VLOOKUP(E2287,'2 Pdc unico solo segmento A'!F$3:H$723,3,FALSE))</f>
        <v>Sopravvenienze attive e insussistenze del passivo</v>
      </c>
      <c r="G2287" s="368"/>
      <c r="H2287" s="412"/>
      <c r="I2287" s="368"/>
      <c r="J2287" s="275"/>
      <c r="K2287" s="248"/>
    </row>
    <row r="2288" spans="1:11" ht="25" customHeight="1" x14ac:dyDescent="0.35">
      <c r="A2288" s="377" t="s">
        <v>22</v>
      </c>
      <c r="B2288" s="296" t="s">
        <v>4155</v>
      </c>
      <c r="C2288" s="378" t="s">
        <v>4156</v>
      </c>
      <c r="D2288" s="275"/>
      <c r="E2288" s="296" t="s">
        <v>1387</v>
      </c>
      <c r="F2288" s="312" t="str">
        <f>IF(E2288="","",VLOOKUP(E2288,'2 Pdc unico solo segmento A'!F$3:H$723,3,FALSE))</f>
        <v>Sopravvenienze attive e insussistenze del passivo</v>
      </c>
      <c r="G2288" s="368"/>
      <c r="H2288" s="412"/>
      <c r="I2288" s="368"/>
      <c r="J2288" s="275"/>
      <c r="K2288" s="248"/>
    </row>
    <row r="2289" spans="1:11" ht="25" customHeight="1" x14ac:dyDescent="0.35">
      <c r="A2289" s="377" t="s">
        <v>22</v>
      </c>
      <c r="B2289" s="296" t="s">
        <v>4157</v>
      </c>
      <c r="C2289" s="378" t="s">
        <v>4158</v>
      </c>
      <c r="D2289" s="275"/>
      <c r="E2289" s="296" t="s">
        <v>1387</v>
      </c>
      <c r="F2289" s="312" t="str">
        <f>IF(E2289="","",VLOOKUP(E2289,'2 Pdc unico solo segmento A'!F$3:H$723,3,FALSE))</f>
        <v>Sopravvenienze attive e insussistenze del passivo</v>
      </c>
      <c r="G2289" s="368"/>
      <c r="H2289" s="412"/>
      <c r="I2289" s="368"/>
      <c r="J2289" s="275"/>
      <c r="K2289" s="248"/>
    </row>
    <row r="2290" spans="1:11" ht="25" customHeight="1" x14ac:dyDescent="0.35">
      <c r="A2290" s="375" t="s">
        <v>19</v>
      </c>
      <c r="B2290" s="295" t="s">
        <v>4159</v>
      </c>
      <c r="C2290" s="310" t="s">
        <v>4160</v>
      </c>
      <c r="D2290" s="275"/>
      <c r="E2290" s="295"/>
      <c r="F2290" s="376" t="str">
        <f>IF(E2290="","",VLOOKUP(E2290,'2 Pdc unico solo segmento A'!F$3:H$723,3,FALSE))</f>
        <v/>
      </c>
      <c r="G2290" s="368"/>
      <c r="H2290" s="411"/>
      <c r="I2290" s="368"/>
      <c r="J2290" s="275"/>
      <c r="K2290" s="248"/>
    </row>
    <row r="2291" spans="1:11" ht="25" customHeight="1" x14ac:dyDescent="0.35">
      <c r="A2291" s="377" t="s">
        <v>22</v>
      </c>
      <c r="B2291" s="296" t="s">
        <v>4159</v>
      </c>
      <c r="C2291" s="378" t="s">
        <v>4161</v>
      </c>
      <c r="D2291" s="275"/>
      <c r="E2291" s="296" t="s">
        <v>1387</v>
      </c>
      <c r="F2291" s="312" t="str">
        <f>IF(E2291="","",VLOOKUP(E2291,'2 Pdc unico solo segmento A'!F$3:H$723,3,FALSE))</f>
        <v>Sopravvenienze attive e insussistenze del passivo</v>
      </c>
      <c r="G2291" s="368"/>
      <c r="H2291" s="412"/>
      <c r="I2291" s="368"/>
      <c r="J2291" s="275"/>
      <c r="K2291" s="248"/>
    </row>
    <row r="2292" spans="1:11" ht="25" customHeight="1" x14ac:dyDescent="0.35">
      <c r="A2292" s="373" t="s">
        <v>16</v>
      </c>
      <c r="B2292" s="294" t="s">
        <v>4162</v>
      </c>
      <c r="C2292" s="309" t="s">
        <v>4163</v>
      </c>
      <c r="D2292" s="275"/>
      <c r="E2292" s="294"/>
      <c r="F2292" s="374" t="str">
        <f>IF(E2292="","",VLOOKUP(E2292,'2 Pdc unico solo segmento A'!F$3:H$723,3,FALSE))</f>
        <v/>
      </c>
      <c r="G2292" s="368"/>
      <c r="H2292" s="410"/>
      <c r="I2292" s="368"/>
      <c r="J2292" s="275"/>
      <c r="K2292" s="248"/>
    </row>
    <row r="2293" spans="1:11" ht="25" customHeight="1" x14ac:dyDescent="0.35">
      <c r="A2293" s="375" t="s">
        <v>19</v>
      </c>
      <c r="B2293" s="295" t="s">
        <v>4164</v>
      </c>
      <c r="C2293" s="310" t="s">
        <v>4165</v>
      </c>
      <c r="D2293" s="275"/>
      <c r="E2293" s="295"/>
      <c r="F2293" s="376" t="str">
        <f>IF(E2293="","",VLOOKUP(E2293,'2 Pdc unico solo segmento A'!F$3:H$723,3,FALSE))</f>
        <v/>
      </c>
      <c r="G2293" s="368"/>
      <c r="H2293" s="411"/>
      <c r="I2293" s="368"/>
      <c r="J2293" s="275"/>
      <c r="K2293" s="248"/>
    </row>
    <row r="2294" spans="1:11" ht="25" customHeight="1" x14ac:dyDescent="0.35">
      <c r="A2294" s="377" t="s">
        <v>22</v>
      </c>
      <c r="B2294" s="296" t="s">
        <v>4164</v>
      </c>
      <c r="C2294" s="378" t="s">
        <v>4166</v>
      </c>
      <c r="D2294" s="275"/>
      <c r="E2294" s="296" t="s">
        <v>1387</v>
      </c>
      <c r="F2294" s="312" t="str">
        <f>IF(E2294="","",VLOOKUP(E2294,'2 Pdc unico solo segmento A'!F$3:H$723,3,FALSE))</f>
        <v>Sopravvenienze attive e insussistenze del passivo</v>
      </c>
      <c r="G2294" s="368"/>
      <c r="H2294" s="412"/>
      <c r="I2294" s="368"/>
      <c r="J2294" s="275"/>
      <c r="K2294" s="248"/>
    </row>
    <row r="2295" spans="1:11" ht="25" customHeight="1" x14ac:dyDescent="0.35">
      <c r="A2295" s="375" t="s">
        <v>19</v>
      </c>
      <c r="B2295" s="295" t="s">
        <v>4167</v>
      </c>
      <c r="C2295" s="310" t="s">
        <v>4168</v>
      </c>
      <c r="D2295" s="275"/>
      <c r="E2295" s="295"/>
      <c r="F2295" s="376" t="str">
        <f>IF(E2295="","",VLOOKUP(E2295,'2 Pdc unico solo segmento A'!F$3:H$723,3,FALSE))</f>
        <v/>
      </c>
      <c r="G2295" s="368"/>
      <c r="H2295" s="411"/>
      <c r="I2295" s="368"/>
      <c r="J2295" s="275"/>
      <c r="K2295" s="248"/>
    </row>
    <row r="2296" spans="1:11" ht="25" customHeight="1" x14ac:dyDescent="0.35">
      <c r="A2296" s="377" t="s">
        <v>22</v>
      </c>
      <c r="B2296" s="296" t="s">
        <v>4167</v>
      </c>
      <c r="C2296" s="378" t="s">
        <v>4169</v>
      </c>
      <c r="D2296" s="275"/>
      <c r="E2296" s="296" t="s">
        <v>1387</v>
      </c>
      <c r="F2296" s="312" t="str">
        <f>IF(E2296="","",VLOOKUP(E2296,'2 Pdc unico solo segmento A'!F$3:H$723,3,FALSE))</f>
        <v>Sopravvenienze attive e insussistenze del passivo</v>
      </c>
      <c r="G2296" s="368"/>
      <c r="H2296" s="412"/>
      <c r="I2296" s="368"/>
      <c r="J2296" s="275"/>
      <c r="K2296" s="248"/>
    </row>
    <row r="2297" spans="1:11" ht="25" customHeight="1" x14ac:dyDescent="0.35">
      <c r="A2297" s="375" t="s">
        <v>19</v>
      </c>
      <c r="B2297" s="295" t="s">
        <v>4170</v>
      </c>
      <c r="C2297" s="310" t="s">
        <v>4171</v>
      </c>
      <c r="D2297" s="275"/>
      <c r="E2297" s="295"/>
      <c r="F2297" s="376" t="str">
        <f>IF(E2297="","",VLOOKUP(E2297,'2 Pdc unico solo segmento A'!F$3:H$723,3,FALSE))</f>
        <v/>
      </c>
      <c r="G2297" s="368"/>
      <c r="H2297" s="411"/>
      <c r="I2297" s="368"/>
      <c r="J2297" s="275"/>
      <c r="K2297" s="248"/>
    </row>
    <row r="2298" spans="1:11" ht="25" customHeight="1" x14ac:dyDescent="0.35">
      <c r="A2298" s="377" t="s">
        <v>22</v>
      </c>
      <c r="B2298" s="296" t="s">
        <v>4170</v>
      </c>
      <c r="C2298" s="378" t="s">
        <v>4172</v>
      </c>
      <c r="D2298" s="275"/>
      <c r="E2298" s="296" t="s">
        <v>1387</v>
      </c>
      <c r="F2298" s="312" t="str">
        <f>IF(E2298="","",VLOOKUP(E2298,'2 Pdc unico solo segmento A'!F$3:H$723,3,FALSE))</f>
        <v>Sopravvenienze attive e insussistenze del passivo</v>
      </c>
      <c r="G2298" s="368"/>
      <c r="H2298" s="412"/>
      <c r="I2298" s="368"/>
      <c r="J2298" s="275"/>
      <c r="K2298" s="248"/>
    </row>
    <row r="2299" spans="1:11" ht="25" customHeight="1" x14ac:dyDescent="0.35">
      <c r="A2299" s="373" t="s">
        <v>16</v>
      </c>
      <c r="B2299" s="294" t="s">
        <v>4173</v>
      </c>
      <c r="C2299" s="309" t="s">
        <v>4174</v>
      </c>
      <c r="D2299" s="275"/>
      <c r="E2299" s="294"/>
      <c r="F2299" s="374" t="str">
        <f>IF(E2299="","",VLOOKUP(E2299,'2 Pdc unico solo segmento A'!F$3:H$723,3,FALSE))</f>
        <v/>
      </c>
      <c r="G2299" s="368"/>
      <c r="H2299" s="410"/>
      <c r="I2299" s="368"/>
      <c r="J2299" s="275"/>
      <c r="K2299" s="248"/>
    </row>
    <row r="2300" spans="1:11" ht="25" customHeight="1" x14ac:dyDescent="0.35">
      <c r="A2300" s="375" t="s">
        <v>19</v>
      </c>
      <c r="B2300" s="295" t="s">
        <v>4175</v>
      </c>
      <c r="C2300" s="310" t="s">
        <v>4176</v>
      </c>
      <c r="D2300" s="275"/>
      <c r="E2300" s="295"/>
      <c r="F2300" s="376" t="str">
        <f>IF(E2300="","",VLOOKUP(E2300,'2 Pdc unico solo segmento A'!F$3:H$723,3,FALSE))</f>
        <v/>
      </c>
      <c r="G2300" s="368"/>
      <c r="H2300" s="411"/>
      <c r="I2300" s="368"/>
      <c r="J2300" s="275"/>
      <c r="K2300" s="248"/>
    </row>
    <row r="2301" spans="1:11" ht="25" customHeight="1" x14ac:dyDescent="0.35">
      <c r="A2301" s="377" t="s">
        <v>22</v>
      </c>
      <c r="B2301" s="296" t="s">
        <v>4175</v>
      </c>
      <c r="C2301" s="378" t="s">
        <v>4177</v>
      </c>
      <c r="D2301" s="275"/>
      <c r="E2301" s="296" t="s">
        <v>1387</v>
      </c>
      <c r="F2301" s="312" t="str">
        <f>IF(E2301="","",VLOOKUP(E2301,'2 Pdc unico solo segmento A'!F$3:H$723,3,FALSE))</f>
        <v>Sopravvenienze attive e insussistenze del passivo</v>
      </c>
      <c r="G2301" s="368"/>
      <c r="H2301" s="412"/>
      <c r="I2301" s="368"/>
      <c r="J2301" s="275"/>
      <c r="K2301" s="248"/>
    </row>
    <row r="2302" spans="1:11" ht="25" customHeight="1" x14ac:dyDescent="0.35">
      <c r="A2302" s="375" t="s">
        <v>19</v>
      </c>
      <c r="B2302" s="295" t="s">
        <v>4178</v>
      </c>
      <c r="C2302" s="310" t="s">
        <v>4179</v>
      </c>
      <c r="D2302" s="275"/>
      <c r="E2302" s="295"/>
      <c r="F2302" s="376" t="str">
        <f>IF(E2302="","",VLOOKUP(E2302,'2 Pdc unico solo segmento A'!F$3:H$723,3,FALSE))</f>
        <v/>
      </c>
      <c r="G2302" s="368"/>
      <c r="H2302" s="411"/>
      <c r="I2302" s="368"/>
      <c r="J2302" s="275"/>
      <c r="K2302" s="248"/>
    </row>
    <row r="2303" spans="1:11" ht="25" customHeight="1" x14ac:dyDescent="0.35">
      <c r="A2303" s="377" t="s">
        <v>22</v>
      </c>
      <c r="B2303" s="296" t="s">
        <v>4178</v>
      </c>
      <c r="C2303" s="378" t="s">
        <v>4180</v>
      </c>
      <c r="D2303" s="275"/>
      <c r="E2303" s="296" t="s">
        <v>1387</v>
      </c>
      <c r="F2303" s="312" t="str">
        <f>IF(E2303="","",VLOOKUP(E2303,'2 Pdc unico solo segmento A'!F$3:H$723,3,FALSE))</f>
        <v>Sopravvenienze attive e insussistenze del passivo</v>
      </c>
      <c r="G2303" s="368"/>
      <c r="H2303" s="412"/>
      <c r="I2303" s="368"/>
      <c r="J2303" s="275"/>
      <c r="K2303" s="248"/>
    </row>
    <row r="2304" spans="1:11" ht="25" customHeight="1" x14ac:dyDescent="0.35">
      <c r="A2304" s="373" t="s">
        <v>16</v>
      </c>
      <c r="B2304" s="294" t="s">
        <v>4181</v>
      </c>
      <c r="C2304" s="309" t="s">
        <v>4182</v>
      </c>
      <c r="D2304" s="275"/>
      <c r="E2304" s="294"/>
      <c r="F2304" s="374" t="str">
        <f>IF(E2304="","",VLOOKUP(E2304,'2 Pdc unico solo segmento A'!F$3:H$723,3,FALSE))</f>
        <v/>
      </c>
      <c r="G2304" s="368"/>
      <c r="H2304" s="410"/>
      <c r="I2304" s="368"/>
      <c r="J2304" s="275"/>
      <c r="K2304" s="248"/>
    </row>
    <row r="2305" spans="1:11" ht="25" customHeight="1" x14ac:dyDescent="0.35">
      <c r="A2305" s="375" t="s">
        <v>19</v>
      </c>
      <c r="B2305" s="295" t="s">
        <v>4183</v>
      </c>
      <c r="C2305" s="310" t="s">
        <v>4184</v>
      </c>
      <c r="D2305" s="275"/>
      <c r="E2305" s="295"/>
      <c r="F2305" s="376" t="str">
        <f>IF(E2305="","",VLOOKUP(E2305,'2 Pdc unico solo segmento A'!F$3:H$723,3,FALSE))</f>
        <v/>
      </c>
      <c r="G2305" s="368"/>
      <c r="H2305" s="411"/>
      <c r="I2305" s="368"/>
      <c r="J2305" s="275"/>
      <c r="K2305" s="248"/>
    </row>
    <row r="2306" spans="1:11" ht="25" customHeight="1" x14ac:dyDescent="0.35">
      <c r="A2306" s="377" t="s">
        <v>22</v>
      </c>
      <c r="B2306" s="296" t="s">
        <v>4185</v>
      </c>
      <c r="C2306" s="378" t="s">
        <v>4186</v>
      </c>
      <c r="D2306" s="275"/>
      <c r="E2306" s="384"/>
      <c r="F2306" s="354" t="str">
        <f>IF(E2306="","",VLOOKUP(E2306,'2 Pdc unico solo segmento A'!F$3:H$723,3,FALSE))</f>
        <v/>
      </c>
      <c r="G2306" s="368"/>
      <c r="H2306" s="418"/>
      <c r="I2306" s="368"/>
      <c r="J2306" s="275"/>
      <c r="K2306" s="248"/>
    </row>
    <row r="2307" spans="1:11" ht="25" customHeight="1" x14ac:dyDescent="0.35">
      <c r="A2307" s="377" t="s">
        <v>22</v>
      </c>
      <c r="B2307" s="296" t="s">
        <v>4187</v>
      </c>
      <c r="C2307" s="378" t="s">
        <v>4188</v>
      </c>
      <c r="D2307" s="275"/>
      <c r="E2307" s="384"/>
      <c r="F2307" s="354" t="str">
        <f>IF(E2307="","",VLOOKUP(E2307,'2 Pdc unico solo segmento A'!F$3:H$723,3,FALSE))</f>
        <v/>
      </c>
      <c r="G2307" s="368"/>
      <c r="H2307" s="418"/>
      <c r="I2307" s="368"/>
      <c r="J2307" s="275"/>
      <c r="K2307" s="248"/>
    </row>
    <row r="2308" spans="1:11" ht="25" customHeight="1" x14ac:dyDescent="0.35">
      <c r="A2308" s="377" t="s">
        <v>22</v>
      </c>
      <c r="B2308" s="296" t="s">
        <v>4189</v>
      </c>
      <c r="C2308" s="378" t="s">
        <v>4190</v>
      </c>
      <c r="D2308" s="275"/>
      <c r="E2308" s="384"/>
      <c r="F2308" s="354" t="str">
        <f>IF(E2308="","",VLOOKUP(E2308,'2 Pdc unico solo segmento A'!F$3:H$723,3,FALSE))</f>
        <v/>
      </c>
      <c r="G2308" s="368"/>
      <c r="H2308" s="418"/>
      <c r="I2308" s="368"/>
      <c r="J2308" s="275"/>
      <c r="K2308" s="248"/>
    </row>
    <row r="2309" spans="1:11" ht="25" customHeight="1" x14ac:dyDescent="0.35">
      <c r="A2309" s="377" t="s">
        <v>22</v>
      </c>
      <c r="B2309" s="296" t="s">
        <v>4191</v>
      </c>
      <c r="C2309" s="378" t="s">
        <v>4192</v>
      </c>
      <c r="D2309" s="275"/>
      <c r="E2309" s="384"/>
      <c r="F2309" s="354" t="str">
        <f>IF(E2309="","",VLOOKUP(E2309,'2 Pdc unico solo segmento A'!F$3:H$723,3,FALSE))</f>
        <v/>
      </c>
      <c r="G2309" s="368"/>
      <c r="H2309" s="418"/>
      <c r="I2309" s="368"/>
      <c r="J2309" s="275"/>
      <c r="K2309" s="248"/>
    </row>
    <row r="2310" spans="1:11" ht="25" customHeight="1" x14ac:dyDescent="0.35">
      <c r="A2310" s="377" t="s">
        <v>22</v>
      </c>
      <c r="B2310" s="296" t="s">
        <v>4193</v>
      </c>
      <c r="C2310" s="378" t="s">
        <v>4194</v>
      </c>
      <c r="D2310" s="275"/>
      <c r="E2310" s="384"/>
      <c r="F2310" s="354" t="str">
        <f>IF(E2310="","",VLOOKUP(E2310,'2 Pdc unico solo segmento A'!F$3:H$723,3,FALSE))</f>
        <v/>
      </c>
      <c r="G2310" s="368"/>
      <c r="H2310" s="418"/>
      <c r="I2310" s="368"/>
      <c r="J2310" s="275"/>
      <c r="K2310" s="248"/>
    </row>
    <row r="2311" spans="1:11" ht="25" customHeight="1" x14ac:dyDescent="0.35">
      <c r="A2311" s="377" t="s">
        <v>22</v>
      </c>
      <c r="B2311" s="296" t="s">
        <v>4195</v>
      </c>
      <c r="C2311" s="378" t="s">
        <v>4196</v>
      </c>
      <c r="D2311" s="275"/>
      <c r="E2311" s="384"/>
      <c r="F2311" s="354" t="str">
        <f>IF(E2311="","",VLOOKUP(E2311,'2 Pdc unico solo segmento A'!F$3:H$723,3,FALSE))</f>
        <v/>
      </c>
      <c r="G2311" s="368"/>
      <c r="H2311" s="418"/>
      <c r="I2311" s="368"/>
      <c r="J2311" s="275"/>
      <c r="K2311" s="248"/>
    </row>
    <row r="2312" spans="1:11" ht="25" customHeight="1" x14ac:dyDescent="0.35">
      <c r="A2312" s="377" t="s">
        <v>22</v>
      </c>
      <c r="B2312" s="296" t="s">
        <v>4197</v>
      </c>
      <c r="C2312" s="378" t="s">
        <v>4198</v>
      </c>
      <c r="D2312" s="275"/>
      <c r="E2312" s="384"/>
      <c r="F2312" s="354" t="str">
        <f>IF(E2312="","",VLOOKUP(E2312,'2 Pdc unico solo segmento A'!F$3:H$723,3,FALSE))</f>
        <v/>
      </c>
      <c r="G2312" s="368"/>
      <c r="H2312" s="418"/>
      <c r="I2312" s="368"/>
      <c r="J2312" s="275"/>
      <c r="K2312" s="248"/>
    </row>
    <row r="2313" spans="1:11" ht="25" customHeight="1" x14ac:dyDescent="0.35">
      <c r="A2313" s="377" t="s">
        <v>22</v>
      </c>
      <c r="B2313" s="296" t="s">
        <v>4199</v>
      </c>
      <c r="C2313" s="378" t="s">
        <v>4200</v>
      </c>
      <c r="D2313" s="275"/>
      <c r="E2313" s="384"/>
      <c r="F2313" s="354" t="str">
        <f>IF(E2313="","",VLOOKUP(E2313,'2 Pdc unico solo segmento A'!F$3:H$723,3,FALSE))</f>
        <v/>
      </c>
      <c r="G2313" s="368"/>
      <c r="H2313" s="418"/>
      <c r="I2313" s="368"/>
      <c r="J2313" s="275"/>
      <c r="K2313" s="248"/>
    </row>
    <row r="2314" spans="1:11" ht="25" customHeight="1" x14ac:dyDescent="0.35">
      <c r="A2314" s="377" t="s">
        <v>22</v>
      </c>
      <c r="B2314" s="296" t="s">
        <v>4201</v>
      </c>
      <c r="C2314" s="378" t="s">
        <v>4202</v>
      </c>
      <c r="D2314" s="275"/>
      <c r="E2314" s="384"/>
      <c r="F2314" s="354" t="str">
        <f>IF(E2314="","",VLOOKUP(E2314,'2 Pdc unico solo segmento A'!F$3:H$723,3,FALSE))</f>
        <v/>
      </c>
      <c r="G2314" s="368"/>
      <c r="H2314" s="418"/>
      <c r="I2314" s="368"/>
      <c r="J2314" s="275"/>
      <c r="K2314" s="248"/>
    </row>
    <row r="2315" spans="1:11" ht="25" customHeight="1" x14ac:dyDescent="0.35">
      <c r="A2315" s="377" t="s">
        <v>22</v>
      </c>
      <c r="B2315" s="296" t="s">
        <v>4203</v>
      </c>
      <c r="C2315" s="378" t="s">
        <v>4204</v>
      </c>
      <c r="D2315" s="275"/>
      <c r="E2315" s="384"/>
      <c r="F2315" s="354" t="str">
        <f>IF(E2315="","",VLOOKUP(E2315,'2 Pdc unico solo segmento A'!F$3:H$723,3,FALSE))</f>
        <v/>
      </c>
      <c r="G2315" s="368"/>
      <c r="H2315" s="418"/>
      <c r="I2315" s="368"/>
      <c r="J2315" s="275"/>
      <c r="K2315" s="248"/>
    </row>
    <row r="2316" spans="1:11" ht="25" customHeight="1" x14ac:dyDescent="0.35">
      <c r="A2316" s="377" t="s">
        <v>22</v>
      </c>
      <c r="B2316" s="296" t="s">
        <v>4205</v>
      </c>
      <c r="C2316" s="378" t="s">
        <v>4206</v>
      </c>
      <c r="D2316" s="275"/>
      <c r="E2316" s="384"/>
      <c r="F2316" s="354" t="str">
        <f>IF(E2316="","",VLOOKUP(E2316,'2 Pdc unico solo segmento A'!F$3:H$723,3,FALSE))</f>
        <v/>
      </c>
      <c r="G2316" s="368"/>
      <c r="H2316" s="418"/>
      <c r="I2316" s="368"/>
      <c r="J2316" s="275"/>
      <c r="K2316" s="248"/>
    </row>
    <row r="2317" spans="1:11" ht="25" customHeight="1" x14ac:dyDescent="0.35">
      <c r="A2317" s="377" t="s">
        <v>22</v>
      </c>
      <c r="B2317" s="296" t="s">
        <v>4207</v>
      </c>
      <c r="C2317" s="378" t="s">
        <v>4208</v>
      </c>
      <c r="D2317" s="275"/>
      <c r="E2317" s="384"/>
      <c r="F2317" s="354" t="str">
        <f>IF(E2317="","",VLOOKUP(E2317,'2 Pdc unico solo segmento A'!F$3:H$723,3,FALSE))</f>
        <v/>
      </c>
      <c r="G2317" s="368"/>
      <c r="H2317" s="418"/>
      <c r="I2317" s="368"/>
      <c r="J2317" s="275"/>
      <c r="K2317" s="248"/>
    </row>
    <row r="2318" spans="1:11" ht="25" customHeight="1" x14ac:dyDescent="0.35">
      <c r="A2318" s="377" t="s">
        <v>22</v>
      </c>
      <c r="B2318" s="296" t="s">
        <v>4209</v>
      </c>
      <c r="C2318" s="378" t="s">
        <v>4210</v>
      </c>
      <c r="D2318" s="275"/>
      <c r="E2318" s="384"/>
      <c r="F2318" s="354" t="str">
        <f>IF(E2318="","",VLOOKUP(E2318,'2 Pdc unico solo segmento A'!F$3:H$723,3,FALSE))</f>
        <v/>
      </c>
      <c r="G2318" s="368"/>
      <c r="H2318" s="418"/>
      <c r="I2318" s="368"/>
      <c r="J2318" s="275"/>
      <c r="K2318" s="248"/>
    </row>
    <row r="2319" spans="1:11" ht="25" customHeight="1" x14ac:dyDescent="0.35">
      <c r="A2319" s="375" t="s">
        <v>19</v>
      </c>
      <c r="B2319" s="295" t="s">
        <v>4211</v>
      </c>
      <c r="C2319" s="310" t="s">
        <v>4212</v>
      </c>
      <c r="D2319" s="275"/>
      <c r="E2319" s="295"/>
      <c r="F2319" s="376" t="str">
        <f>IF(E2319="","",VLOOKUP(E2319,'2 Pdc unico solo segmento A'!F$3:H$723,3,FALSE))</f>
        <v/>
      </c>
      <c r="G2319" s="368"/>
      <c r="H2319" s="411"/>
      <c r="I2319" s="368"/>
      <c r="J2319" s="275"/>
      <c r="K2319" s="248"/>
    </row>
    <row r="2320" spans="1:11" ht="25" customHeight="1" x14ac:dyDescent="0.35">
      <c r="A2320" s="377" t="s">
        <v>22</v>
      </c>
      <c r="B2320" s="296" t="s">
        <v>4213</v>
      </c>
      <c r="C2320" s="378" t="s">
        <v>4214</v>
      </c>
      <c r="D2320" s="275"/>
      <c r="E2320" s="384"/>
      <c r="F2320" s="354" t="str">
        <f>IF(E2320="","",VLOOKUP(E2320,'2 Pdc unico solo segmento A'!F$3:H$723,3,FALSE))</f>
        <v/>
      </c>
      <c r="G2320" s="368"/>
      <c r="H2320" s="418"/>
      <c r="I2320" s="368"/>
      <c r="J2320" s="275"/>
      <c r="K2320" s="248"/>
    </row>
    <row r="2321" spans="1:11" ht="25" customHeight="1" x14ac:dyDescent="0.35">
      <c r="A2321" s="377" t="s">
        <v>22</v>
      </c>
      <c r="B2321" s="296" t="s">
        <v>4215</v>
      </c>
      <c r="C2321" s="378" t="s">
        <v>4216</v>
      </c>
      <c r="D2321" s="275"/>
      <c r="E2321" s="384"/>
      <c r="F2321" s="354" t="str">
        <f>IF(E2321="","",VLOOKUP(E2321,'2 Pdc unico solo segmento A'!F$3:H$723,3,FALSE))</f>
        <v/>
      </c>
      <c r="G2321" s="368"/>
      <c r="H2321" s="418"/>
      <c r="I2321" s="368"/>
      <c r="J2321" s="275"/>
      <c r="K2321" s="248"/>
    </row>
    <row r="2322" spans="1:11" ht="25" customHeight="1" x14ac:dyDescent="0.35">
      <c r="A2322" s="377" t="s">
        <v>22</v>
      </c>
      <c r="B2322" s="296" t="s">
        <v>4217</v>
      </c>
      <c r="C2322" s="378" t="s">
        <v>4218</v>
      </c>
      <c r="D2322" s="275"/>
      <c r="E2322" s="384"/>
      <c r="F2322" s="354" t="str">
        <f>IF(E2322="","",VLOOKUP(E2322,'2 Pdc unico solo segmento A'!F$3:H$723,3,FALSE))</f>
        <v/>
      </c>
      <c r="G2322" s="368"/>
      <c r="H2322" s="418"/>
      <c r="I2322" s="368"/>
      <c r="J2322" s="275"/>
      <c r="K2322" s="248"/>
    </row>
    <row r="2323" spans="1:11" ht="25" customHeight="1" x14ac:dyDescent="0.35">
      <c r="A2323" s="377" t="s">
        <v>22</v>
      </c>
      <c r="B2323" s="296" t="s">
        <v>4219</v>
      </c>
      <c r="C2323" s="378" t="s">
        <v>4220</v>
      </c>
      <c r="D2323" s="275"/>
      <c r="E2323" s="384"/>
      <c r="F2323" s="354" t="str">
        <f>IF(E2323="","",VLOOKUP(E2323,'2 Pdc unico solo segmento A'!F$3:H$723,3,FALSE))</f>
        <v/>
      </c>
      <c r="G2323" s="368"/>
      <c r="H2323" s="418"/>
      <c r="I2323" s="368"/>
      <c r="J2323" s="275"/>
      <c r="K2323" s="248"/>
    </row>
    <row r="2324" spans="1:11" ht="25" customHeight="1" x14ac:dyDescent="0.35">
      <c r="A2324" s="377" t="s">
        <v>22</v>
      </c>
      <c r="B2324" s="296" t="s">
        <v>4221</v>
      </c>
      <c r="C2324" s="378" t="s">
        <v>4222</v>
      </c>
      <c r="D2324" s="275"/>
      <c r="E2324" s="384"/>
      <c r="F2324" s="354" t="str">
        <f>IF(E2324="","",VLOOKUP(E2324,'2 Pdc unico solo segmento A'!F$3:H$723,3,FALSE))</f>
        <v/>
      </c>
      <c r="G2324" s="368"/>
      <c r="H2324" s="418"/>
      <c r="I2324" s="368"/>
      <c r="J2324" s="275"/>
      <c r="K2324" s="248"/>
    </row>
    <row r="2325" spans="1:11" ht="25" customHeight="1" x14ac:dyDescent="0.35">
      <c r="A2325" s="377" t="s">
        <v>22</v>
      </c>
      <c r="B2325" s="296" t="s">
        <v>4223</v>
      </c>
      <c r="C2325" s="378" t="s">
        <v>4224</v>
      </c>
      <c r="D2325" s="275"/>
      <c r="E2325" s="384"/>
      <c r="F2325" s="354" t="str">
        <f>IF(E2325="","",VLOOKUP(E2325,'2 Pdc unico solo segmento A'!F$3:H$723,3,FALSE))</f>
        <v/>
      </c>
      <c r="G2325" s="368"/>
      <c r="H2325" s="418"/>
      <c r="I2325" s="368"/>
      <c r="J2325" s="275"/>
      <c r="K2325" s="248"/>
    </row>
    <row r="2326" spans="1:11" ht="25" customHeight="1" x14ac:dyDescent="0.35">
      <c r="A2326" s="377" t="s">
        <v>22</v>
      </c>
      <c r="B2326" s="296" t="s">
        <v>4225</v>
      </c>
      <c r="C2326" s="378" t="s">
        <v>4226</v>
      </c>
      <c r="D2326" s="275"/>
      <c r="E2326" s="384"/>
      <c r="F2326" s="354" t="str">
        <f>IF(E2326="","",VLOOKUP(E2326,'2 Pdc unico solo segmento A'!F$3:H$723,3,FALSE))</f>
        <v/>
      </c>
      <c r="G2326" s="368"/>
      <c r="H2326" s="418"/>
      <c r="I2326" s="368"/>
      <c r="J2326" s="275"/>
      <c r="K2326" s="248"/>
    </row>
    <row r="2327" spans="1:11" ht="25" customHeight="1" x14ac:dyDescent="0.35">
      <c r="A2327" s="377" t="s">
        <v>22</v>
      </c>
      <c r="B2327" s="296" t="s">
        <v>4227</v>
      </c>
      <c r="C2327" s="378" t="s">
        <v>4228</v>
      </c>
      <c r="D2327" s="275"/>
      <c r="E2327" s="384"/>
      <c r="F2327" s="354" t="str">
        <f>IF(E2327="","",VLOOKUP(E2327,'2 Pdc unico solo segmento A'!F$3:H$723,3,FALSE))</f>
        <v/>
      </c>
      <c r="G2327" s="368"/>
      <c r="H2327" s="418"/>
      <c r="I2327" s="368"/>
      <c r="J2327" s="275"/>
      <c r="K2327" s="248"/>
    </row>
    <row r="2328" spans="1:11" ht="25" customHeight="1" x14ac:dyDescent="0.35">
      <c r="A2328" s="377" t="s">
        <v>22</v>
      </c>
      <c r="B2328" s="296" t="s">
        <v>4229</v>
      </c>
      <c r="C2328" s="378" t="s">
        <v>4230</v>
      </c>
      <c r="D2328" s="275"/>
      <c r="E2328" s="384"/>
      <c r="F2328" s="354" t="str">
        <f>IF(E2328="","",VLOOKUP(E2328,'2 Pdc unico solo segmento A'!F$3:H$723,3,FALSE))</f>
        <v/>
      </c>
      <c r="G2328" s="368"/>
      <c r="H2328" s="418"/>
      <c r="I2328" s="368"/>
      <c r="J2328" s="275"/>
      <c r="K2328" s="248"/>
    </row>
    <row r="2329" spans="1:11" ht="25" customHeight="1" x14ac:dyDescent="0.35">
      <c r="A2329" s="377" t="s">
        <v>22</v>
      </c>
      <c r="B2329" s="296" t="s">
        <v>4231</v>
      </c>
      <c r="C2329" s="378" t="s">
        <v>4232</v>
      </c>
      <c r="D2329" s="275"/>
      <c r="E2329" s="384"/>
      <c r="F2329" s="354" t="str">
        <f>IF(E2329="","",VLOOKUP(E2329,'2 Pdc unico solo segmento A'!F$3:H$723,3,FALSE))</f>
        <v/>
      </c>
      <c r="G2329" s="368"/>
      <c r="H2329" s="418"/>
      <c r="I2329" s="368"/>
      <c r="J2329" s="275"/>
      <c r="K2329" s="248"/>
    </row>
    <row r="2330" spans="1:11" ht="25" customHeight="1" x14ac:dyDescent="0.35">
      <c r="A2330" s="377" t="s">
        <v>22</v>
      </c>
      <c r="B2330" s="296" t="s">
        <v>4233</v>
      </c>
      <c r="C2330" s="378" t="s">
        <v>4234</v>
      </c>
      <c r="D2330" s="275"/>
      <c r="E2330" s="384"/>
      <c r="F2330" s="354" t="str">
        <f>IF(E2330="","",VLOOKUP(E2330,'2 Pdc unico solo segmento A'!F$3:H$723,3,FALSE))</f>
        <v/>
      </c>
      <c r="G2330" s="368"/>
      <c r="H2330" s="418"/>
      <c r="I2330" s="368"/>
      <c r="J2330" s="275"/>
      <c r="K2330" s="248"/>
    </row>
    <row r="2331" spans="1:11" ht="25" customHeight="1" x14ac:dyDescent="0.35">
      <c r="A2331" s="377" t="s">
        <v>22</v>
      </c>
      <c r="B2331" s="296" t="s">
        <v>4235</v>
      </c>
      <c r="C2331" s="378" t="s">
        <v>4236</v>
      </c>
      <c r="D2331" s="275"/>
      <c r="E2331" s="384"/>
      <c r="F2331" s="354" t="str">
        <f>IF(E2331="","",VLOOKUP(E2331,'2 Pdc unico solo segmento A'!F$3:H$723,3,FALSE))</f>
        <v/>
      </c>
      <c r="G2331" s="368"/>
      <c r="H2331" s="418"/>
      <c r="I2331" s="368"/>
      <c r="J2331" s="275"/>
      <c r="K2331" s="248"/>
    </row>
    <row r="2332" spans="1:11" ht="25" customHeight="1" x14ac:dyDescent="0.35">
      <c r="A2332" s="377" t="s">
        <v>22</v>
      </c>
      <c r="B2332" s="296" t="s">
        <v>4237</v>
      </c>
      <c r="C2332" s="378" t="s">
        <v>4238</v>
      </c>
      <c r="D2332" s="275"/>
      <c r="E2332" s="384"/>
      <c r="F2332" s="354" t="str">
        <f>IF(E2332="","",VLOOKUP(E2332,'2 Pdc unico solo segmento A'!F$3:H$723,3,FALSE))</f>
        <v/>
      </c>
      <c r="G2332" s="368"/>
      <c r="H2332" s="418"/>
      <c r="I2332" s="368"/>
      <c r="J2332" s="275"/>
      <c r="K2332" s="248"/>
    </row>
    <row r="2333" spans="1:11" ht="25" customHeight="1" x14ac:dyDescent="0.35">
      <c r="A2333" s="377" t="s">
        <v>22</v>
      </c>
      <c r="B2333" s="296" t="s">
        <v>4239</v>
      </c>
      <c r="C2333" s="378" t="s">
        <v>4240</v>
      </c>
      <c r="D2333" s="275"/>
      <c r="E2333" s="384"/>
      <c r="F2333" s="354" t="str">
        <f>IF(E2333="","",VLOOKUP(E2333,'2 Pdc unico solo segmento A'!F$3:H$723,3,FALSE))</f>
        <v/>
      </c>
      <c r="G2333" s="368"/>
      <c r="H2333" s="418"/>
      <c r="I2333" s="368"/>
      <c r="J2333" s="275"/>
      <c r="K2333" s="248"/>
    </row>
    <row r="2334" spans="1:11" ht="25" customHeight="1" x14ac:dyDescent="0.35">
      <c r="A2334" s="377" t="s">
        <v>22</v>
      </c>
      <c r="B2334" s="296" t="s">
        <v>4241</v>
      </c>
      <c r="C2334" s="378" t="s">
        <v>4242</v>
      </c>
      <c r="D2334" s="275"/>
      <c r="E2334" s="384"/>
      <c r="F2334" s="354" t="str">
        <f>IF(E2334="","",VLOOKUP(E2334,'2 Pdc unico solo segmento A'!F$3:H$723,3,FALSE))</f>
        <v/>
      </c>
      <c r="G2334" s="368"/>
      <c r="H2334" s="418"/>
      <c r="I2334" s="368"/>
      <c r="J2334" s="275"/>
      <c r="K2334" s="248"/>
    </row>
    <row r="2335" spans="1:11" ht="25" customHeight="1" x14ac:dyDescent="0.35">
      <c r="A2335" s="377" t="s">
        <v>22</v>
      </c>
      <c r="B2335" s="296" t="s">
        <v>4243</v>
      </c>
      <c r="C2335" s="378" t="s">
        <v>4244</v>
      </c>
      <c r="D2335" s="275"/>
      <c r="E2335" s="384"/>
      <c r="F2335" s="354" t="str">
        <f>IF(E2335="","",VLOOKUP(E2335,'2 Pdc unico solo segmento A'!F$3:H$723,3,FALSE))</f>
        <v/>
      </c>
      <c r="G2335" s="368"/>
      <c r="H2335" s="418"/>
      <c r="I2335" s="368"/>
      <c r="J2335" s="275"/>
      <c r="K2335" s="248"/>
    </row>
    <row r="2336" spans="1:11" ht="25" customHeight="1" x14ac:dyDescent="0.35">
      <c r="A2336" s="377" t="s">
        <v>22</v>
      </c>
      <c r="B2336" s="296" t="s">
        <v>4245</v>
      </c>
      <c r="C2336" s="378" t="s">
        <v>4246</v>
      </c>
      <c r="D2336" s="275"/>
      <c r="E2336" s="384"/>
      <c r="F2336" s="354" t="str">
        <f>IF(E2336="","",VLOOKUP(E2336,'2 Pdc unico solo segmento A'!F$3:H$723,3,FALSE))</f>
        <v/>
      </c>
      <c r="G2336" s="368"/>
      <c r="H2336" s="418"/>
      <c r="I2336" s="368"/>
      <c r="J2336" s="275"/>
      <c r="K2336" s="248"/>
    </row>
    <row r="2337" spans="1:11" ht="25" customHeight="1" x14ac:dyDescent="0.35">
      <c r="A2337" s="377" t="s">
        <v>22</v>
      </c>
      <c r="B2337" s="296" t="s">
        <v>4247</v>
      </c>
      <c r="C2337" s="378" t="s">
        <v>4248</v>
      </c>
      <c r="D2337" s="275"/>
      <c r="E2337" s="384"/>
      <c r="F2337" s="354" t="str">
        <f>IF(E2337="","",VLOOKUP(E2337,'2 Pdc unico solo segmento A'!F$3:H$723,3,FALSE))</f>
        <v/>
      </c>
      <c r="G2337" s="368"/>
      <c r="H2337" s="418"/>
      <c r="I2337" s="368"/>
      <c r="J2337" s="275"/>
      <c r="K2337" s="248"/>
    </row>
    <row r="2338" spans="1:11" ht="25" customHeight="1" x14ac:dyDescent="0.35">
      <c r="A2338" s="377" t="s">
        <v>22</v>
      </c>
      <c r="B2338" s="296" t="s">
        <v>4249</v>
      </c>
      <c r="C2338" s="378" t="s">
        <v>4250</v>
      </c>
      <c r="D2338" s="275"/>
      <c r="E2338" s="384"/>
      <c r="F2338" s="354" t="str">
        <f>IF(E2338="","",VLOOKUP(E2338,'2 Pdc unico solo segmento A'!F$3:H$723,3,FALSE))</f>
        <v/>
      </c>
      <c r="G2338" s="368"/>
      <c r="H2338" s="418"/>
      <c r="I2338" s="368"/>
      <c r="J2338" s="275"/>
      <c r="K2338" s="248"/>
    </row>
    <row r="2339" spans="1:11" ht="25" customHeight="1" x14ac:dyDescent="0.35">
      <c r="A2339" s="377" t="s">
        <v>22</v>
      </c>
      <c r="B2339" s="296" t="s">
        <v>4251</v>
      </c>
      <c r="C2339" s="378" t="s">
        <v>4252</v>
      </c>
      <c r="D2339" s="275"/>
      <c r="E2339" s="384"/>
      <c r="F2339" s="354" t="str">
        <f>IF(E2339="","",VLOOKUP(E2339,'2 Pdc unico solo segmento A'!F$3:H$723,3,FALSE))</f>
        <v/>
      </c>
      <c r="G2339" s="368"/>
      <c r="H2339" s="418"/>
      <c r="I2339" s="368"/>
      <c r="J2339" s="275"/>
      <c r="K2339" s="248"/>
    </row>
    <row r="2340" spans="1:11" ht="25" customHeight="1" x14ac:dyDescent="0.35">
      <c r="A2340" s="375" t="s">
        <v>19</v>
      </c>
      <c r="B2340" s="295" t="s">
        <v>4253</v>
      </c>
      <c r="C2340" s="310" t="s">
        <v>4254</v>
      </c>
      <c r="D2340" s="275"/>
      <c r="E2340" s="295"/>
      <c r="F2340" s="376" t="str">
        <f>IF(E2340="","",VLOOKUP(E2340,'2 Pdc unico solo segmento A'!F$3:H$723,3,FALSE))</f>
        <v/>
      </c>
      <c r="G2340" s="368"/>
      <c r="H2340" s="411"/>
      <c r="I2340" s="368"/>
      <c r="J2340" s="275"/>
      <c r="K2340" s="248"/>
    </row>
    <row r="2341" spans="1:11" ht="25" customHeight="1" x14ac:dyDescent="0.35">
      <c r="A2341" s="377" t="s">
        <v>22</v>
      </c>
      <c r="B2341" s="296" t="s">
        <v>4255</v>
      </c>
      <c r="C2341" s="378" t="s">
        <v>4256</v>
      </c>
      <c r="D2341" s="275"/>
      <c r="E2341" s="384"/>
      <c r="F2341" s="354" t="str">
        <f>IF(E2341="","",VLOOKUP(E2341,'2 Pdc unico solo segmento A'!F$3:H$723,3,FALSE))</f>
        <v/>
      </c>
      <c r="G2341" s="368"/>
      <c r="H2341" s="418"/>
      <c r="I2341" s="368"/>
      <c r="J2341" s="275"/>
      <c r="K2341" s="248"/>
    </row>
    <row r="2342" spans="1:11" ht="25" customHeight="1" x14ac:dyDescent="0.35">
      <c r="A2342" s="377" t="s">
        <v>22</v>
      </c>
      <c r="B2342" s="296" t="s">
        <v>4257</v>
      </c>
      <c r="C2342" s="378" t="s">
        <v>4258</v>
      </c>
      <c r="D2342" s="275"/>
      <c r="E2342" s="384"/>
      <c r="F2342" s="354" t="str">
        <f>IF(E2342="","",VLOOKUP(E2342,'2 Pdc unico solo segmento A'!F$3:H$723,3,FALSE))</f>
        <v/>
      </c>
      <c r="G2342" s="368"/>
      <c r="H2342" s="418"/>
      <c r="I2342" s="368"/>
      <c r="J2342" s="275"/>
      <c r="K2342" s="248"/>
    </row>
    <row r="2343" spans="1:11" ht="25" customHeight="1" x14ac:dyDescent="0.35">
      <c r="A2343" s="377" t="s">
        <v>22</v>
      </c>
      <c r="B2343" s="296" t="s">
        <v>4259</v>
      </c>
      <c r="C2343" s="378" t="s">
        <v>4260</v>
      </c>
      <c r="D2343" s="275"/>
      <c r="E2343" s="384"/>
      <c r="F2343" s="354" t="str">
        <f>IF(E2343="","",VLOOKUP(E2343,'2 Pdc unico solo segmento A'!F$3:H$723,3,FALSE))</f>
        <v/>
      </c>
      <c r="G2343" s="368"/>
      <c r="H2343" s="418"/>
      <c r="I2343" s="368"/>
      <c r="J2343" s="275"/>
      <c r="K2343" s="248"/>
    </row>
    <row r="2344" spans="1:11" ht="25" customHeight="1" x14ac:dyDescent="0.35">
      <c r="A2344" s="375" t="s">
        <v>19</v>
      </c>
      <c r="B2344" s="295" t="s">
        <v>4261</v>
      </c>
      <c r="C2344" s="310" t="s">
        <v>4262</v>
      </c>
      <c r="D2344" s="275"/>
      <c r="E2344" s="295"/>
      <c r="F2344" s="376" t="str">
        <f>IF(E2344="","",VLOOKUP(E2344,'2 Pdc unico solo segmento A'!F$3:H$723,3,FALSE))</f>
        <v/>
      </c>
      <c r="G2344" s="368"/>
      <c r="H2344" s="411"/>
      <c r="I2344" s="368"/>
      <c r="J2344" s="275"/>
      <c r="K2344" s="248"/>
    </row>
    <row r="2345" spans="1:11" ht="25" customHeight="1" x14ac:dyDescent="0.35">
      <c r="A2345" s="377" t="s">
        <v>22</v>
      </c>
      <c r="B2345" s="296" t="s">
        <v>4261</v>
      </c>
      <c r="C2345" s="378" t="s">
        <v>4263</v>
      </c>
      <c r="D2345" s="275"/>
      <c r="E2345" s="384"/>
      <c r="F2345" s="354" t="str">
        <f>IF(E2345="","",VLOOKUP(E2345,'2 Pdc unico solo segmento A'!F$3:H$723,3,FALSE))</f>
        <v/>
      </c>
      <c r="G2345" s="368"/>
      <c r="H2345" s="418"/>
      <c r="I2345" s="368"/>
      <c r="J2345" s="275"/>
      <c r="K2345" s="248"/>
    </row>
    <row r="2346" spans="1:11" ht="25" customHeight="1" x14ac:dyDescent="0.35">
      <c r="A2346" s="373" t="s">
        <v>16</v>
      </c>
      <c r="B2346" s="294" t="s">
        <v>4264</v>
      </c>
      <c r="C2346" s="309" t="s">
        <v>4265</v>
      </c>
      <c r="D2346" s="275"/>
      <c r="E2346" s="294"/>
      <c r="F2346" s="374" t="str">
        <f>IF(E2346="","",VLOOKUP(E2346,'2 Pdc unico solo segmento A'!F$3:H$723,3,FALSE))</f>
        <v/>
      </c>
      <c r="G2346" s="368"/>
      <c r="H2346" s="410"/>
      <c r="I2346" s="368"/>
      <c r="J2346" s="275"/>
      <c r="K2346" s="248"/>
    </row>
    <row r="2347" spans="1:11" ht="25" customHeight="1" x14ac:dyDescent="0.35">
      <c r="A2347" s="375" t="s">
        <v>19</v>
      </c>
      <c r="B2347" s="295" t="s">
        <v>4266</v>
      </c>
      <c r="C2347" s="310" t="s">
        <v>4267</v>
      </c>
      <c r="D2347" s="275"/>
      <c r="E2347" s="295"/>
      <c r="F2347" s="376" t="str">
        <f>IF(E2347="","",VLOOKUP(E2347,'2 Pdc unico solo segmento A'!F$3:H$723,3,FALSE))</f>
        <v/>
      </c>
      <c r="G2347" s="368"/>
      <c r="H2347" s="411"/>
      <c r="I2347" s="368"/>
      <c r="J2347" s="275"/>
      <c r="K2347" s="248"/>
    </row>
    <row r="2348" spans="1:11" ht="25" customHeight="1" x14ac:dyDescent="0.35">
      <c r="A2348" s="377" t="s">
        <v>22</v>
      </c>
      <c r="B2348" s="296" t="s">
        <v>4266</v>
      </c>
      <c r="C2348" s="378" t="s">
        <v>4268</v>
      </c>
      <c r="D2348" s="275"/>
      <c r="E2348" s="384"/>
      <c r="F2348" s="354" t="str">
        <f>IF(E2348="","",VLOOKUP(E2348,'2 Pdc unico solo segmento A'!F$3:H$723,3,FALSE))</f>
        <v/>
      </c>
      <c r="G2348" s="368"/>
      <c r="H2348" s="418"/>
      <c r="I2348" s="368"/>
      <c r="J2348" s="275"/>
      <c r="K2348" s="248"/>
    </row>
    <row r="2349" spans="1:11" ht="25" customHeight="1" x14ac:dyDescent="0.35">
      <c r="A2349" s="375" t="s">
        <v>19</v>
      </c>
      <c r="B2349" s="295" t="s">
        <v>4269</v>
      </c>
      <c r="C2349" s="310" t="s">
        <v>4270</v>
      </c>
      <c r="D2349" s="275"/>
      <c r="E2349" s="295"/>
      <c r="F2349" s="376" t="str">
        <f>IF(E2349="","",VLOOKUP(E2349,'2 Pdc unico solo segmento A'!F$3:H$723,3,FALSE))</f>
        <v/>
      </c>
      <c r="G2349" s="368"/>
      <c r="H2349" s="411"/>
      <c r="I2349" s="368"/>
      <c r="J2349" s="275"/>
      <c r="K2349" s="248"/>
    </row>
    <row r="2350" spans="1:11" ht="25" customHeight="1" x14ac:dyDescent="0.35">
      <c r="A2350" s="377" t="s">
        <v>22</v>
      </c>
      <c r="B2350" s="296" t="s">
        <v>4269</v>
      </c>
      <c r="C2350" s="378" t="s">
        <v>4271</v>
      </c>
      <c r="D2350" s="275"/>
      <c r="E2350" s="384"/>
      <c r="F2350" s="354" t="str">
        <f>IF(E2350="","",VLOOKUP(E2350,'2 Pdc unico solo segmento A'!F$3:H$723,3,FALSE))</f>
        <v/>
      </c>
      <c r="G2350" s="368"/>
      <c r="H2350" s="418"/>
      <c r="I2350" s="368"/>
      <c r="J2350" s="275"/>
      <c r="K2350" s="248"/>
    </row>
    <row r="2351" spans="1:11" ht="25" customHeight="1" x14ac:dyDescent="0.35">
      <c r="A2351" s="375" t="s">
        <v>19</v>
      </c>
      <c r="B2351" s="295" t="s">
        <v>4272</v>
      </c>
      <c r="C2351" s="310" t="s">
        <v>4273</v>
      </c>
      <c r="D2351" s="275"/>
      <c r="E2351" s="295"/>
      <c r="F2351" s="376" t="str">
        <f>IF(E2351="","",VLOOKUP(E2351,'2 Pdc unico solo segmento A'!F$3:H$723,3,FALSE))</f>
        <v/>
      </c>
      <c r="G2351" s="368"/>
      <c r="H2351" s="411"/>
      <c r="I2351" s="368"/>
      <c r="J2351" s="275"/>
      <c r="K2351" s="248"/>
    </row>
    <row r="2352" spans="1:11" ht="25" customHeight="1" x14ac:dyDescent="0.35">
      <c r="A2352" s="377" t="s">
        <v>22</v>
      </c>
      <c r="B2352" s="296" t="s">
        <v>4272</v>
      </c>
      <c r="C2352" s="378" t="s">
        <v>4274</v>
      </c>
      <c r="D2352" s="275"/>
      <c r="E2352" s="384"/>
      <c r="F2352" s="354" t="str">
        <f>IF(E2352="","",VLOOKUP(E2352,'2 Pdc unico solo segmento A'!F$3:H$723,3,FALSE))</f>
        <v/>
      </c>
      <c r="G2352" s="368"/>
      <c r="H2352" s="418"/>
      <c r="I2352" s="368"/>
      <c r="J2352" s="275"/>
      <c r="K2352" s="248"/>
    </row>
    <row r="2353" spans="1:11" ht="25" customHeight="1" x14ac:dyDescent="0.35">
      <c r="A2353" s="373" t="s">
        <v>16</v>
      </c>
      <c r="B2353" s="294" t="s">
        <v>4275</v>
      </c>
      <c r="C2353" s="309" t="s">
        <v>4276</v>
      </c>
      <c r="D2353" s="275"/>
      <c r="E2353" s="294"/>
      <c r="F2353" s="374" t="str">
        <f>IF(E2353="","",VLOOKUP(E2353,'2 Pdc unico solo segmento A'!F$3:H$723,3,FALSE))</f>
        <v/>
      </c>
      <c r="G2353" s="368"/>
      <c r="H2353" s="410"/>
      <c r="I2353" s="368"/>
      <c r="J2353" s="275"/>
      <c r="K2353" s="248"/>
    </row>
    <row r="2354" spans="1:11" ht="25" customHeight="1" x14ac:dyDescent="0.35">
      <c r="A2354" s="375" t="s">
        <v>19</v>
      </c>
      <c r="B2354" s="295" t="s">
        <v>4277</v>
      </c>
      <c r="C2354" s="310" t="s">
        <v>4278</v>
      </c>
      <c r="D2354" s="275"/>
      <c r="E2354" s="295"/>
      <c r="F2354" s="376" t="str">
        <f>IF(E2354="","",VLOOKUP(E2354,'2 Pdc unico solo segmento A'!F$3:H$723,3,FALSE))</f>
        <v/>
      </c>
      <c r="G2354" s="368"/>
      <c r="H2354" s="411"/>
      <c r="I2354" s="368"/>
      <c r="J2354" s="275"/>
      <c r="K2354" s="248"/>
    </row>
    <row r="2355" spans="1:11" ht="25" customHeight="1" x14ac:dyDescent="0.35">
      <c r="A2355" s="377" t="s">
        <v>22</v>
      </c>
      <c r="B2355" s="296" t="s">
        <v>4277</v>
      </c>
      <c r="C2355" s="378" t="s">
        <v>4279</v>
      </c>
      <c r="D2355" s="275"/>
      <c r="E2355" s="384"/>
      <c r="F2355" s="354" t="str">
        <f>IF(E2355="","",VLOOKUP(E2355,'2 Pdc unico solo segmento A'!F$3:H$723,3,FALSE))</f>
        <v/>
      </c>
      <c r="G2355" s="368"/>
      <c r="H2355" s="418"/>
      <c r="I2355" s="368"/>
      <c r="J2355" s="275"/>
      <c r="K2355" s="248"/>
    </row>
    <row r="2356" spans="1:11" ht="25" customHeight="1" x14ac:dyDescent="0.35">
      <c r="A2356" s="375" t="s">
        <v>19</v>
      </c>
      <c r="B2356" s="295" t="s">
        <v>4280</v>
      </c>
      <c r="C2356" s="310" t="s">
        <v>4281</v>
      </c>
      <c r="D2356" s="275"/>
      <c r="E2356" s="295"/>
      <c r="F2356" s="376" t="str">
        <f>IF(E2356="","",VLOOKUP(E2356,'2 Pdc unico solo segmento A'!F$3:H$723,3,FALSE))</f>
        <v/>
      </c>
      <c r="G2356" s="368"/>
      <c r="H2356" s="411"/>
      <c r="I2356" s="368"/>
      <c r="J2356" s="275"/>
      <c r="K2356" s="248"/>
    </row>
    <row r="2357" spans="1:11" ht="25" customHeight="1" x14ac:dyDescent="0.35">
      <c r="A2357" s="377" t="s">
        <v>22</v>
      </c>
      <c r="B2357" s="296" t="s">
        <v>4280</v>
      </c>
      <c r="C2357" s="378" t="s">
        <v>4282</v>
      </c>
      <c r="D2357" s="275"/>
      <c r="E2357" s="384"/>
      <c r="F2357" s="354" t="str">
        <f>IF(E2357="","",VLOOKUP(E2357,'2 Pdc unico solo segmento A'!F$3:H$723,3,FALSE))</f>
        <v/>
      </c>
      <c r="G2357" s="368"/>
      <c r="H2357" s="418"/>
      <c r="I2357" s="368"/>
      <c r="J2357" s="275"/>
      <c r="K2357" s="248"/>
    </row>
    <row r="2358" spans="1:11" ht="25" customHeight="1" x14ac:dyDescent="0.35">
      <c r="A2358" s="373" t="s">
        <v>16</v>
      </c>
      <c r="B2358" s="294" t="s">
        <v>4283</v>
      </c>
      <c r="C2358" s="309" t="s">
        <v>4284</v>
      </c>
      <c r="D2358" s="275"/>
      <c r="E2358" s="294"/>
      <c r="F2358" s="374" t="str">
        <f>IF(E2358="","",VLOOKUP(E2358,'2 Pdc unico solo segmento A'!F$3:H$723,3,FALSE))</f>
        <v/>
      </c>
      <c r="G2358" s="368"/>
      <c r="H2358" s="410"/>
      <c r="I2358" s="368"/>
      <c r="J2358" s="275"/>
      <c r="K2358" s="248"/>
    </row>
    <row r="2359" spans="1:11" ht="25" customHeight="1" x14ac:dyDescent="0.35">
      <c r="A2359" s="375" t="s">
        <v>19</v>
      </c>
      <c r="B2359" s="295" t="s">
        <v>4285</v>
      </c>
      <c r="C2359" s="310" t="s">
        <v>4286</v>
      </c>
      <c r="D2359" s="275"/>
      <c r="E2359" s="295"/>
      <c r="F2359" s="376" t="str">
        <f>IF(E2359="","",VLOOKUP(E2359,'2 Pdc unico solo segmento A'!F$3:H$723,3,FALSE))</f>
        <v/>
      </c>
      <c r="G2359" s="368"/>
      <c r="H2359" s="411"/>
      <c r="I2359" s="368"/>
      <c r="J2359" s="275"/>
      <c r="K2359" s="248"/>
    </row>
    <row r="2360" spans="1:11" ht="25" customHeight="1" x14ac:dyDescent="0.35">
      <c r="A2360" s="377" t="s">
        <v>22</v>
      </c>
      <c r="B2360" s="296" t="s">
        <v>4287</v>
      </c>
      <c r="C2360" s="378" t="s">
        <v>4288</v>
      </c>
      <c r="D2360" s="275"/>
      <c r="E2360" s="296" t="s">
        <v>781</v>
      </c>
      <c r="F2360" s="312" t="str">
        <f>IF(E2360="","",VLOOKUP(E2360,'2 Pdc unico solo segmento A'!F$3:H$723,3,FALSE))</f>
        <v>Trasferimenti attivi in conto esercizio</v>
      </c>
      <c r="G2360" s="368"/>
      <c r="H2360" s="412"/>
      <c r="I2360" s="368"/>
      <c r="J2360" s="275"/>
      <c r="K2360" s="248"/>
    </row>
    <row r="2361" spans="1:11" ht="25" customHeight="1" x14ac:dyDescent="0.35">
      <c r="A2361" s="377" t="s">
        <v>22</v>
      </c>
      <c r="B2361" s="296" t="s">
        <v>4289</v>
      </c>
      <c r="C2361" s="378" t="s">
        <v>4290</v>
      </c>
      <c r="D2361" s="275"/>
      <c r="E2361" s="296" t="s">
        <v>781</v>
      </c>
      <c r="F2361" s="312" t="str">
        <f>IF(E2361="","",VLOOKUP(E2361,'2 Pdc unico solo segmento A'!F$3:H$723,3,FALSE))</f>
        <v>Trasferimenti attivi in conto esercizio</v>
      </c>
      <c r="G2361" s="368"/>
      <c r="H2361" s="412"/>
      <c r="I2361" s="368"/>
      <c r="J2361" s="275"/>
      <c r="K2361" s="248"/>
    </row>
    <row r="2362" spans="1:11" ht="25" customHeight="1" x14ac:dyDescent="0.35">
      <c r="A2362" s="377" t="s">
        <v>22</v>
      </c>
      <c r="B2362" s="296" t="s">
        <v>4291</v>
      </c>
      <c r="C2362" s="378" t="s">
        <v>4292</v>
      </c>
      <c r="D2362" s="275"/>
      <c r="E2362" s="296" t="s">
        <v>781</v>
      </c>
      <c r="F2362" s="312" t="str">
        <f>IF(E2362="","",VLOOKUP(E2362,'2 Pdc unico solo segmento A'!F$3:H$723,3,FALSE))</f>
        <v>Trasferimenti attivi in conto esercizio</v>
      </c>
      <c r="G2362" s="368"/>
      <c r="H2362" s="412"/>
      <c r="I2362" s="368"/>
      <c r="J2362" s="275"/>
      <c r="K2362" s="248"/>
    </row>
    <row r="2363" spans="1:11" ht="25" customHeight="1" x14ac:dyDescent="0.35">
      <c r="A2363" s="377" t="s">
        <v>22</v>
      </c>
      <c r="B2363" s="296" t="s">
        <v>4293</v>
      </c>
      <c r="C2363" s="378" t="s">
        <v>4294</v>
      </c>
      <c r="D2363" s="275"/>
      <c r="E2363" s="296" t="s">
        <v>781</v>
      </c>
      <c r="F2363" s="312" t="str">
        <f>IF(E2363="","",VLOOKUP(E2363,'2 Pdc unico solo segmento A'!F$3:H$723,3,FALSE))</f>
        <v>Trasferimenti attivi in conto esercizio</v>
      </c>
      <c r="G2363" s="368"/>
      <c r="H2363" s="412"/>
      <c r="I2363" s="368"/>
      <c r="J2363" s="275"/>
      <c r="K2363" s="248"/>
    </row>
    <row r="2364" spans="1:11" ht="25" customHeight="1" x14ac:dyDescent="0.35">
      <c r="A2364" s="377" t="s">
        <v>22</v>
      </c>
      <c r="B2364" s="296" t="s">
        <v>4295</v>
      </c>
      <c r="C2364" s="378" t="s">
        <v>4296</v>
      </c>
      <c r="D2364" s="275"/>
      <c r="E2364" s="296" t="s">
        <v>781</v>
      </c>
      <c r="F2364" s="312" t="str">
        <f>IF(E2364="","",VLOOKUP(E2364,'2 Pdc unico solo segmento A'!F$3:H$723,3,FALSE))</f>
        <v>Trasferimenti attivi in conto esercizio</v>
      </c>
      <c r="G2364" s="368"/>
      <c r="H2364" s="412"/>
      <c r="I2364" s="368"/>
      <c r="J2364" s="275"/>
      <c r="K2364" s="248"/>
    </row>
    <row r="2365" spans="1:11" ht="25" customHeight="1" x14ac:dyDescent="0.35">
      <c r="A2365" s="377" t="s">
        <v>22</v>
      </c>
      <c r="B2365" s="296" t="s">
        <v>4297</v>
      </c>
      <c r="C2365" s="378" t="s">
        <v>4298</v>
      </c>
      <c r="D2365" s="275"/>
      <c r="E2365" s="296" t="s">
        <v>781</v>
      </c>
      <c r="F2365" s="312" t="str">
        <f>IF(E2365="","",VLOOKUP(E2365,'2 Pdc unico solo segmento A'!F$3:H$723,3,FALSE))</f>
        <v>Trasferimenti attivi in conto esercizio</v>
      </c>
      <c r="G2365" s="368"/>
      <c r="H2365" s="412"/>
      <c r="I2365" s="368"/>
      <c r="J2365" s="275"/>
      <c r="K2365" s="248"/>
    </row>
    <row r="2366" spans="1:11" ht="25" customHeight="1" x14ac:dyDescent="0.35">
      <c r="A2366" s="377" t="s">
        <v>22</v>
      </c>
      <c r="B2366" s="296" t="s">
        <v>4299</v>
      </c>
      <c r="C2366" s="378" t="s">
        <v>4300</v>
      </c>
      <c r="D2366" s="275"/>
      <c r="E2366" s="296" t="s">
        <v>781</v>
      </c>
      <c r="F2366" s="312" t="str">
        <f>IF(E2366="","",VLOOKUP(E2366,'2 Pdc unico solo segmento A'!F$3:H$723,3,FALSE))</f>
        <v>Trasferimenti attivi in conto esercizio</v>
      </c>
      <c r="G2366" s="368"/>
      <c r="H2366" s="412"/>
      <c r="I2366" s="368"/>
      <c r="J2366" s="275"/>
      <c r="K2366" s="248"/>
    </row>
    <row r="2367" spans="1:11" ht="25" customHeight="1" x14ac:dyDescent="0.35">
      <c r="A2367" s="377" t="s">
        <v>22</v>
      </c>
      <c r="B2367" s="296" t="s">
        <v>4301</v>
      </c>
      <c r="C2367" s="378" t="s">
        <v>4302</v>
      </c>
      <c r="D2367" s="275"/>
      <c r="E2367" s="296" t="s">
        <v>781</v>
      </c>
      <c r="F2367" s="312" t="str">
        <f>IF(E2367="","",VLOOKUP(E2367,'2 Pdc unico solo segmento A'!F$3:H$723,3,FALSE))</f>
        <v>Trasferimenti attivi in conto esercizio</v>
      </c>
      <c r="G2367" s="368"/>
      <c r="H2367" s="412"/>
      <c r="I2367" s="368"/>
      <c r="J2367" s="275"/>
      <c r="K2367" s="248"/>
    </row>
    <row r="2368" spans="1:11" ht="25" customHeight="1" x14ac:dyDescent="0.35">
      <c r="A2368" s="377" t="s">
        <v>22</v>
      </c>
      <c r="B2368" s="296" t="s">
        <v>4303</v>
      </c>
      <c r="C2368" s="378" t="s">
        <v>4304</v>
      </c>
      <c r="D2368" s="275"/>
      <c r="E2368" s="296" t="s">
        <v>781</v>
      </c>
      <c r="F2368" s="312" t="str">
        <f>IF(E2368="","",VLOOKUP(E2368,'2 Pdc unico solo segmento A'!F$3:H$723,3,FALSE))</f>
        <v>Trasferimenti attivi in conto esercizio</v>
      </c>
      <c r="G2368" s="368"/>
      <c r="H2368" s="412"/>
      <c r="I2368" s="368"/>
      <c r="J2368" s="275"/>
      <c r="K2368" s="248"/>
    </row>
    <row r="2369" spans="1:11" ht="25" customHeight="1" x14ac:dyDescent="0.35">
      <c r="A2369" s="377" t="s">
        <v>22</v>
      </c>
      <c r="B2369" s="296" t="s">
        <v>4305</v>
      </c>
      <c r="C2369" s="378" t="s">
        <v>4306</v>
      </c>
      <c r="D2369" s="275"/>
      <c r="E2369" s="296" t="s">
        <v>781</v>
      </c>
      <c r="F2369" s="312" t="str">
        <f>IF(E2369="","",VLOOKUP(E2369,'2 Pdc unico solo segmento A'!F$3:H$723,3,FALSE))</f>
        <v>Trasferimenti attivi in conto esercizio</v>
      </c>
      <c r="G2369" s="368"/>
      <c r="H2369" s="412"/>
      <c r="I2369" s="368"/>
      <c r="J2369" s="275"/>
      <c r="K2369" s="248"/>
    </row>
    <row r="2370" spans="1:11" ht="25" customHeight="1" x14ac:dyDescent="0.35">
      <c r="A2370" s="377" t="s">
        <v>22</v>
      </c>
      <c r="B2370" s="296" t="s">
        <v>4307</v>
      </c>
      <c r="C2370" s="378" t="s">
        <v>4308</v>
      </c>
      <c r="D2370" s="275"/>
      <c r="E2370" s="296" t="s">
        <v>781</v>
      </c>
      <c r="F2370" s="312" t="str">
        <f>IF(E2370="","",VLOOKUP(E2370,'2 Pdc unico solo segmento A'!F$3:H$723,3,FALSE))</f>
        <v>Trasferimenti attivi in conto esercizio</v>
      </c>
      <c r="G2370" s="368"/>
      <c r="H2370" s="412"/>
      <c r="I2370" s="368"/>
      <c r="J2370" s="275"/>
      <c r="K2370" s="248"/>
    </row>
    <row r="2371" spans="1:11" ht="25" customHeight="1" x14ac:dyDescent="0.35">
      <c r="A2371" s="377" t="s">
        <v>22</v>
      </c>
      <c r="B2371" s="296" t="s">
        <v>4309</v>
      </c>
      <c r="C2371" s="378" t="s">
        <v>4310</v>
      </c>
      <c r="D2371" s="275"/>
      <c r="E2371" s="296" t="s">
        <v>781</v>
      </c>
      <c r="F2371" s="312" t="str">
        <f>IF(E2371="","",VLOOKUP(E2371,'2 Pdc unico solo segmento A'!F$3:H$723,3,FALSE))</f>
        <v>Trasferimenti attivi in conto esercizio</v>
      </c>
      <c r="G2371" s="368"/>
      <c r="H2371" s="412"/>
      <c r="I2371" s="368"/>
      <c r="J2371" s="275"/>
      <c r="K2371" s="248"/>
    </row>
    <row r="2372" spans="1:11" ht="25" customHeight="1" x14ac:dyDescent="0.35">
      <c r="A2372" s="377" t="s">
        <v>22</v>
      </c>
      <c r="B2372" s="296" t="s">
        <v>4311</v>
      </c>
      <c r="C2372" s="378" t="s">
        <v>4312</v>
      </c>
      <c r="D2372" s="275"/>
      <c r="E2372" s="296" t="s">
        <v>781</v>
      </c>
      <c r="F2372" s="312" t="str">
        <f>IF(E2372="","",VLOOKUP(E2372,'2 Pdc unico solo segmento A'!F$3:H$723,3,FALSE))</f>
        <v>Trasferimenti attivi in conto esercizio</v>
      </c>
      <c r="G2372" s="368"/>
      <c r="H2372" s="412"/>
      <c r="I2372" s="368"/>
      <c r="J2372" s="275"/>
      <c r="K2372" s="248"/>
    </row>
    <row r="2373" spans="1:11" ht="25" customHeight="1" x14ac:dyDescent="0.35">
      <c r="A2373" s="375" t="s">
        <v>19</v>
      </c>
      <c r="B2373" s="295" t="s">
        <v>4313</v>
      </c>
      <c r="C2373" s="310" t="s">
        <v>4314</v>
      </c>
      <c r="D2373" s="275"/>
      <c r="E2373" s="295"/>
      <c r="F2373" s="376" t="str">
        <f>IF(E2373="","",VLOOKUP(E2373,'2 Pdc unico solo segmento A'!F$3:H$723,3,FALSE))</f>
        <v/>
      </c>
      <c r="G2373" s="368"/>
      <c r="H2373" s="411"/>
      <c r="I2373" s="368"/>
      <c r="J2373" s="275"/>
      <c r="K2373" s="248"/>
    </row>
    <row r="2374" spans="1:11" ht="25" customHeight="1" x14ac:dyDescent="0.35">
      <c r="A2374" s="377" t="s">
        <v>22</v>
      </c>
      <c r="B2374" s="296" t="s">
        <v>4315</v>
      </c>
      <c r="C2374" s="378" t="s">
        <v>4316</v>
      </c>
      <c r="D2374" s="275"/>
      <c r="E2374" s="296" t="s">
        <v>781</v>
      </c>
      <c r="F2374" s="312" t="str">
        <f>IF(E2374="","",VLOOKUP(E2374,'2 Pdc unico solo segmento A'!F$3:H$723,3,FALSE))</f>
        <v>Trasferimenti attivi in conto esercizio</v>
      </c>
      <c r="G2374" s="368"/>
      <c r="H2374" s="412"/>
      <c r="I2374" s="368"/>
      <c r="J2374" s="275"/>
      <c r="K2374" s="248"/>
    </row>
    <row r="2375" spans="1:11" ht="25" customHeight="1" x14ac:dyDescent="0.35">
      <c r="A2375" s="377" t="s">
        <v>22</v>
      </c>
      <c r="B2375" s="296" t="s">
        <v>4317</v>
      </c>
      <c r="C2375" s="378" t="s">
        <v>4318</v>
      </c>
      <c r="D2375" s="275"/>
      <c r="E2375" s="296" t="s">
        <v>781</v>
      </c>
      <c r="F2375" s="312" t="str">
        <f>IF(E2375="","",VLOOKUP(E2375,'2 Pdc unico solo segmento A'!F$3:H$723,3,FALSE))</f>
        <v>Trasferimenti attivi in conto esercizio</v>
      </c>
      <c r="G2375" s="368"/>
      <c r="H2375" s="412"/>
      <c r="I2375" s="368"/>
      <c r="J2375" s="275"/>
      <c r="K2375" s="248"/>
    </row>
    <row r="2376" spans="1:11" ht="25" customHeight="1" x14ac:dyDescent="0.35">
      <c r="A2376" s="377" t="s">
        <v>22</v>
      </c>
      <c r="B2376" s="296" t="s">
        <v>4319</v>
      </c>
      <c r="C2376" s="378" t="s">
        <v>4320</v>
      </c>
      <c r="D2376" s="275"/>
      <c r="E2376" s="296" t="s">
        <v>781</v>
      </c>
      <c r="F2376" s="312" t="str">
        <f>IF(E2376="","",VLOOKUP(E2376,'2 Pdc unico solo segmento A'!F$3:H$723,3,FALSE))</f>
        <v>Trasferimenti attivi in conto esercizio</v>
      </c>
      <c r="G2376" s="368"/>
      <c r="H2376" s="412"/>
      <c r="I2376" s="368"/>
      <c r="J2376" s="275"/>
      <c r="K2376" s="248"/>
    </row>
    <row r="2377" spans="1:11" ht="25" customHeight="1" x14ac:dyDescent="0.35">
      <c r="A2377" s="377" t="s">
        <v>22</v>
      </c>
      <c r="B2377" s="296" t="s">
        <v>4321</v>
      </c>
      <c r="C2377" s="378" t="s">
        <v>4322</v>
      </c>
      <c r="D2377" s="275"/>
      <c r="E2377" s="296" t="s">
        <v>781</v>
      </c>
      <c r="F2377" s="312" t="str">
        <f>IF(E2377="","",VLOOKUP(E2377,'2 Pdc unico solo segmento A'!F$3:H$723,3,FALSE))</f>
        <v>Trasferimenti attivi in conto esercizio</v>
      </c>
      <c r="G2377" s="368"/>
      <c r="H2377" s="412"/>
      <c r="I2377" s="368"/>
      <c r="J2377" s="275"/>
      <c r="K2377" s="248"/>
    </row>
    <row r="2378" spans="1:11" ht="25" customHeight="1" x14ac:dyDescent="0.35">
      <c r="A2378" s="377" t="s">
        <v>22</v>
      </c>
      <c r="B2378" s="296" t="s">
        <v>4323</v>
      </c>
      <c r="C2378" s="378" t="s">
        <v>4324</v>
      </c>
      <c r="D2378" s="275"/>
      <c r="E2378" s="296" t="s">
        <v>781</v>
      </c>
      <c r="F2378" s="312" t="str">
        <f>IF(E2378="","",VLOOKUP(E2378,'2 Pdc unico solo segmento A'!F$3:H$723,3,FALSE))</f>
        <v>Trasferimenti attivi in conto esercizio</v>
      </c>
      <c r="G2378" s="368"/>
      <c r="H2378" s="412"/>
      <c r="I2378" s="368"/>
      <c r="J2378" s="275"/>
      <c r="K2378" s="248"/>
    </row>
    <row r="2379" spans="1:11" ht="25" customHeight="1" x14ac:dyDescent="0.35">
      <c r="A2379" s="377" t="s">
        <v>22</v>
      </c>
      <c r="B2379" s="296" t="s">
        <v>4325</v>
      </c>
      <c r="C2379" s="378" t="s">
        <v>4326</v>
      </c>
      <c r="D2379" s="275"/>
      <c r="E2379" s="296" t="s">
        <v>781</v>
      </c>
      <c r="F2379" s="312" t="str">
        <f>IF(E2379="","",VLOOKUP(E2379,'2 Pdc unico solo segmento A'!F$3:H$723,3,FALSE))</f>
        <v>Trasferimenti attivi in conto esercizio</v>
      </c>
      <c r="G2379" s="368"/>
      <c r="H2379" s="412"/>
      <c r="I2379" s="368"/>
      <c r="J2379" s="275"/>
      <c r="K2379" s="248"/>
    </row>
    <row r="2380" spans="1:11" ht="25" customHeight="1" x14ac:dyDescent="0.35">
      <c r="A2380" s="377" t="s">
        <v>22</v>
      </c>
      <c r="B2380" s="296" t="s">
        <v>4327</v>
      </c>
      <c r="C2380" s="378" t="s">
        <v>4328</v>
      </c>
      <c r="D2380" s="275"/>
      <c r="E2380" s="296" t="s">
        <v>781</v>
      </c>
      <c r="F2380" s="312" t="str">
        <f>IF(E2380="","",VLOOKUP(E2380,'2 Pdc unico solo segmento A'!F$3:H$723,3,FALSE))</f>
        <v>Trasferimenti attivi in conto esercizio</v>
      </c>
      <c r="G2380" s="368"/>
      <c r="H2380" s="412"/>
      <c r="I2380" s="368"/>
      <c r="J2380" s="275"/>
      <c r="K2380" s="248"/>
    </row>
    <row r="2381" spans="1:11" ht="25" customHeight="1" x14ac:dyDescent="0.35">
      <c r="A2381" s="377" t="s">
        <v>22</v>
      </c>
      <c r="B2381" s="296" t="s">
        <v>4329</v>
      </c>
      <c r="C2381" s="378" t="s">
        <v>4330</v>
      </c>
      <c r="D2381" s="275"/>
      <c r="E2381" s="296" t="s">
        <v>781</v>
      </c>
      <c r="F2381" s="312" t="str">
        <f>IF(E2381="","",VLOOKUP(E2381,'2 Pdc unico solo segmento A'!F$3:H$723,3,FALSE))</f>
        <v>Trasferimenti attivi in conto esercizio</v>
      </c>
      <c r="G2381" s="368"/>
      <c r="H2381" s="412"/>
      <c r="I2381" s="368"/>
      <c r="J2381" s="275"/>
      <c r="K2381" s="248"/>
    </row>
    <row r="2382" spans="1:11" ht="25" customHeight="1" x14ac:dyDescent="0.35">
      <c r="A2382" s="377" t="s">
        <v>22</v>
      </c>
      <c r="B2382" s="296" t="s">
        <v>4331</v>
      </c>
      <c r="C2382" s="378" t="s">
        <v>4332</v>
      </c>
      <c r="D2382" s="275"/>
      <c r="E2382" s="296" t="s">
        <v>781</v>
      </c>
      <c r="F2382" s="312" t="str">
        <f>IF(E2382="","",VLOOKUP(E2382,'2 Pdc unico solo segmento A'!F$3:H$723,3,FALSE))</f>
        <v>Trasferimenti attivi in conto esercizio</v>
      </c>
      <c r="G2382" s="368"/>
      <c r="H2382" s="412"/>
      <c r="I2382" s="368"/>
      <c r="J2382" s="275"/>
      <c r="K2382" s="248"/>
    </row>
    <row r="2383" spans="1:11" ht="25" customHeight="1" x14ac:dyDescent="0.35">
      <c r="A2383" s="377" t="s">
        <v>22</v>
      </c>
      <c r="B2383" s="296" t="s">
        <v>4333</v>
      </c>
      <c r="C2383" s="378" t="s">
        <v>4334</v>
      </c>
      <c r="D2383" s="275"/>
      <c r="E2383" s="296" t="s">
        <v>781</v>
      </c>
      <c r="F2383" s="312" t="str">
        <f>IF(E2383="","",VLOOKUP(E2383,'2 Pdc unico solo segmento A'!F$3:H$723,3,FALSE))</f>
        <v>Trasferimenti attivi in conto esercizio</v>
      </c>
      <c r="G2383" s="368"/>
      <c r="H2383" s="412"/>
      <c r="I2383" s="368"/>
      <c r="J2383" s="275"/>
      <c r="K2383" s="248"/>
    </row>
    <row r="2384" spans="1:11" ht="25" customHeight="1" x14ac:dyDescent="0.35">
      <c r="A2384" s="377" t="s">
        <v>22</v>
      </c>
      <c r="B2384" s="296" t="s">
        <v>4335</v>
      </c>
      <c r="C2384" s="378" t="s">
        <v>4336</v>
      </c>
      <c r="D2384" s="275"/>
      <c r="E2384" s="296" t="s">
        <v>781</v>
      </c>
      <c r="F2384" s="312" t="str">
        <f>IF(E2384="","",VLOOKUP(E2384,'2 Pdc unico solo segmento A'!F$3:H$723,3,FALSE))</f>
        <v>Trasferimenti attivi in conto esercizio</v>
      </c>
      <c r="G2384" s="368"/>
      <c r="H2384" s="412"/>
      <c r="I2384" s="368"/>
      <c r="J2384" s="275"/>
      <c r="K2384" s="248"/>
    </row>
    <row r="2385" spans="1:11" ht="25" customHeight="1" x14ac:dyDescent="0.35">
      <c r="A2385" s="377" t="s">
        <v>22</v>
      </c>
      <c r="B2385" s="296" t="s">
        <v>4337</v>
      </c>
      <c r="C2385" s="378" t="s">
        <v>4338</v>
      </c>
      <c r="D2385" s="275"/>
      <c r="E2385" s="296" t="s">
        <v>781</v>
      </c>
      <c r="F2385" s="312" t="str">
        <f>IF(E2385="","",VLOOKUP(E2385,'2 Pdc unico solo segmento A'!F$3:H$723,3,FALSE))</f>
        <v>Trasferimenti attivi in conto esercizio</v>
      </c>
      <c r="G2385" s="368"/>
      <c r="H2385" s="412"/>
      <c r="I2385" s="368"/>
      <c r="J2385" s="275"/>
      <c r="K2385" s="248"/>
    </row>
    <row r="2386" spans="1:11" ht="25" customHeight="1" x14ac:dyDescent="0.35">
      <c r="A2386" s="377" t="s">
        <v>22</v>
      </c>
      <c r="B2386" s="296" t="s">
        <v>4339</v>
      </c>
      <c r="C2386" s="378" t="s">
        <v>4340</v>
      </c>
      <c r="D2386" s="275"/>
      <c r="E2386" s="296" t="s">
        <v>781</v>
      </c>
      <c r="F2386" s="312" t="str">
        <f>IF(E2386="","",VLOOKUP(E2386,'2 Pdc unico solo segmento A'!F$3:H$723,3,FALSE))</f>
        <v>Trasferimenti attivi in conto esercizio</v>
      </c>
      <c r="G2386" s="368"/>
      <c r="H2386" s="412"/>
      <c r="I2386" s="368"/>
      <c r="J2386" s="275"/>
      <c r="K2386" s="248"/>
    </row>
    <row r="2387" spans="1:11" ht="25" customHeight="1" x14ac:dyDescent="0.35">
      <c r="A2387" s="377" t="s">
        <v>22</v>
      </c>
      <c r="B2387" s="296" t="s">
        <v>4341</v>
      </c>
      <c r="C2387" s="378" t="s">
        <v>4342</v>
      </c>
      <c r="D2387" s="275"/>
      <c r="E2387" s="296" t="s">
        <v>781</v>
      </c>
      <c r="F2387" s="312" t="str">
        <f>IF(E2387="","",VLOOKUP(E2387,'2 Pdc unico solo segmento A'!F$3:H$723,3,FALSE))</f>
        <v>Trasferimenti attivi in conto esercizio</v>
      </c>
      <c r="G2387" s="368"/>
      <c r="H2387" s="412"/>
      <c r="I2387" s="368"/>
      <c r="J2387" s="275"/>
      <c r="K2387" s="248"/>
    </row>
    <row r="2388" spans="1:11" ht="25" customHeight="1" x14ac:dyDescent="0.35">
      <c r="A2388" s="377" t="s">
        <v>22</v>
      </c>
      <c r="B2388" s="296" t="s">
        <v>4343</v>
      </c>
      <c r="C2388" s="378" t="s">
        <v>4344</v>
      </c>
      <c r="D2388" s="275"/>
      <c r="E2388" s="296" t="s">
        <v>781</v>
      </c>
      <c r="F2388" s="312" t="str">
        <f>IF(E2388="","",VLOOKUP(E2388,'2 Pdc unico solo segmento A'!F$3:H$723,3,FALSE))</f>
        <v>Trasferimenti attivi in conto esercizio</v>
      </c>
      <c r="G2388" s="368"/>
      <c r="H2388" s="412"/>
      <c r="I2388" s="368"/>
      <c r="J2388" s="275"/>
      <c r="K2388" s="248"/>
    </row>
    <row r="2389" spans="1:11" ht="25" customHeight="1" x14ac:dyDescent="0.35">
      <c r="A2389" s="377" t="s">
        <v>22</v>
      </c>
      <c r="B2389" s="296" t="s">
        <v>4345</v>
      </c>
      <c r="C2389" s="378" t="s">
        <v>4346</v>
      </c>
      <c r="D2389" s="275"/>
      <c r="E2389" s="296" t="s">
        <v>781</v>
      </c>
      <c r="F2389" s="312" t="str">
        <f>IF(E2389="","",VLOOKUP(E2389,'2 Pdc unico solo segmento A'!F$3:H$723,3,FALSE))</f>
        <v>Trasferimenti attivi in conto esercizio</v>
      </c>
      <c r="G2389" s="368"/>
      <c r="H2389" s="412"/>
      <c r="I2389" s="368"/>
      <c r="J2389" s="275"/>
      <c r="K2389" s="248"/>
    </row>
    <row r="2390" spans="1:11" ht="25" customHeight="1" x14ac:dyDescent="0.35">
      <c r="A2390" s="377" t="s">
        <v>22</v>
      </c>
      <c r="B2390" s="296" t="s">
        <v>4347</v>
      </c>
      <c r="C2390" s="378" t="s">
        <v>4348</v>
      </c>
      <c r="D2390" s="275"/>
      <c r="E2390" s="296" t="s">
        <v>781</v>
      </c>
      <c r="F2390" s="312" t="str">
        <f>IF(E2390="","",VLOOKUP(E2390,'2 Pdc unico solo segmento A'!F$3:H$723,3,FALSE))</f>
        <v>Trasferimenti attivi in conto esercizio</v>
      </c>
      <c r="G2390" s="368"/>
      <c r="H2390" s="412"/>
      <c r="I2390" s="368"/>
      <c r="J2390" s="275"/>
      <c r="K2390" s="248"/>
    </row>
    <row r="2391" spans="1:11" ht="25" customHeight="1" x14ac:dyDescent="0.35">
      <c r="A2391" s="377" t="s">
        <v>22</v>
      </c>
      <c r="B2391" s="296" t="s">
        <v>4349</v>
      </c>
      <c r="C2391" s="378" t="s">
        <v>4350</v>
      </c>
      <c r="D2391" s="275"/>
      <c r="E2391" s="296" t="s">
        <v>781</v>
      </c>
      <c r="F2391" s="312" t="str">
        <f>IF(E2391="","",VLOOKUP(E2391,'2 Pdc unico solo segmento A'!F$3:H$723,3,FALSE))</f>
        <v>Trasferimenti attivi in conto esercizio</v>
      </c>
      <c r="G2391" s="368"/>
      <c r="H2391" s="412"/>
      <c r="I2391" s="368"/>
      <c r="J2391" s="275"/>
      <c r="K2391" s="248"/>
    </row>
    <row r="2392" spans="1:11" ht="25" customHeight="1" x14ac:dyDescent="0.35">
      <c r="A2392" s="377" t="s">
        <v>22</v>
      </c>
      <c r="B2392" s="296" t="s">
        <v>4351</v>
      </c>
      <c r="C2392" s="378" t="s">
        <v>4352</v>
      </c>
      <c r="D2392" s="275"/>
      <c r="E2392" s="296" t="s">
        <v>781</v>
      </c>
      <c r="F2392" s="312" t="str">
        <f>IF(E2392="","",VLOOKUP(E2392,'2 Pdc unico solo segmento A'!F$3:H$723,3,FALSE))</f>
        <v>Trasferimenti attivi in conto esercizio</v>
      </c>
      <c r="G2392" s="368"/>
      <c r="H2392" s="412"/>
      <c r="I2392" s="368"/>
      <c r="J2392" s="275"/>
      <c r="K2392" s="248"/>
    </row>
    <row r="2393" spans="1:11" ht="25" customHeight="1" x14ac:dyDescent="0.35">
      <c r="A2393" s="377" t="s">
        <v>22</v>
      </c>
      <c r="B2393" s="296" t="s">
        <v>4353</v>
      </c>
      <c r="C2393" s="378" t="s">
        <v>4354</v>
      </c>
      <c r="D2393" s="275"/>
      <c r="E2393" s="296" t="s">
        <v>781</v>
      </c>
      <c r="F2393" s="312" t="str">
        <f>IF(E2393="","",VLOOKUP(E2393,'2 Pdc unico solo segmento A'!F$3:H$723,3,FALSE))</f>
        <v>Trasferimenti attivi in conto esercizio</v>
      </c>
      <c r="G2393" s="368"/>
      <c r="H2393" s="412"/>
      <c r="I2393" s="368"/>
      <c r="J2393" s="275"/>
      <c r="K2393" s="248"/>
    </row>
    <row r="2394" spans="1:11" ht="25" customHeight="1" x14ac:dyDescent="0.35">
      <c r="A2394" s="375" t="s">
        <v>19</v>
      </c>
      <c r="B2394" s="295" t="s">
        <v>4355</v>
      </c>
      <c r="C2394" s="310" t="s">
        <v>4356</v>
      </c>
      <c r="D2394" s="275"/>
      <c r="E2394" s="295"/>
      <c r="F2394" s="376" t="str">
        <f>IF(E2394="","",VLOOKUP(E2394,'2 Pdc unico solo segmento A'!F$3:H$723,3,FALSE))</f>
        <v/>
      </c>
      <c r="G2394" s="368"/>
      <c r="H2394" s="411"/>
      <c r="I2394" s="368"/>
      <c r="J2394" s="275"/>
      <c r="K2394" s="248"/>
    </row>
    <row r="2395" spans="1:11" ht="25" customHeight="1" x14ac:dyDescent="0.35">
      <c r="A2395" s="377" t="s">
        <v>22</v>
      </c>
      <c r="B2395" s="296" t="s">
        <v>4357</v>
      </c>
      <c r="C2395" s="378" t="s">
        <v>4358</v>
      </c>
      <c r="D2395" s="275"/>
      <c r="E2395" s="296" t="s">
        <v>781</v>
      </c>
      <c r="F2395" s="312" t="str">
        <f>IF(E2395="","",VLOOKUP(E2395,'2 Pdc unico solo segmento A'!F$3:H$723,3,FALSE))</f>
        <v>Trasferimenti attivi in conto esercizio</v>
      </c>
      <c r="G2395" s="368"/>
      <c r="H2395" s="412"/>
      <c r="I2395" s="368"/>
      <c r="J2395" s="275"/>
      <c r="K2395" s="248"/>
    </row>
    <row r="2396" spans="1:11" ht="25" customHeight="1" x14ac:dyDescent="0.35">
      <c r="A2396" s="377" t="s">
        <v>22</v>
      </c>
      <c r="B2396" s="296" t="s">
        <v>4359</v>
      </c>
      <c r="C2396" s="378" t="s">
        <v>4360</v>
      </c>
      <c r="D2396" s="275"/>
      <c r="E2396" s="296" t="s">
        <v>781</v>
      </c>
      <c r="F2396" s="312" t="str">
        <f>IF(E2396="","",VLOOKUP(E2396,'2 Pdc unico solo segmento A'!F$3:H$723,3,FALSE))</f>
        <v>Trasferimenti attivi in conto esercizio</v>
      </c>
      <c r="G2396" s="368"/>
      <c r="H2396" s="412"/>
      <c r="I2396" s="368"/>
      <c r="J2396" s="275"/>
      <c r="K2396" s="248"/>
    </row>
    <row r="2397" spans="1:11" ht="25" customHeight="1" x14ac:dyDescent="0.35">
      <c r="A2397" s="377" t="s">
        <v>22</v>
      </c>
      <c r="B2397" s="296" t="s">
        <v>4361</v>
      </c>
      <c r="C2397" s="378" t="s">
        <v>4362</v>
      </c>
      <c r="D2397" s="275"/>
      <c r="E2397" s="296" t="s">
        <v>781</v>
      </c>
      <c r="F2397" s="312" t="str">
        <f>IF(E2397="","",VLOOKUP(E2397,'2 Pdc unico solo segmento A'!F$3:H$723,3,FALSE))</f>
        <v>Trasferimenti attivi in conto esercizio</v>
      </c>
      <c r="G2397" s="368"/>
      <c r="H2397" s="412"/>
      <c r="I2397" s="368"/>
      <c r="J2397" s="275"/>
      <c r="K2397" s="248"/>
    </row>
    <row r="2398" spans="1:11" ht="25" customHeight="1" x14ac:dyDescent="0.35">
      <c r="A2398" s="375" t="s">
        <v>19</v>
      </c>
      <c r="B2398" s="295" t="s">
        <v>4363</v>
      </c>
      <c r="C2398" s="310" t="s">
        <v>4364</v>
      </c>
      <c r="D2398" s="275"/>
      <c r="E2398" s="295"/>
      <c r="F2398" s="376" t="str">
        <f>IF(E2398="","",VLOOKUP(E2398,'2 Pdc unico solo segmento A'!F$3:H$723,3,FALSE))</f>
        <v/>
      </c>
      <c r="G2398" s="368"/>
      <c r="H2398" s="411"/>
      <c r="I2398" s="368"/>
      <c r="J2398" s="275"/>
      <c r="K2398" s="248"/>
    </row>
    <row r="2399" spans="1:11" ht="25" customHeight="1" x14ac:dyDescent="0.35">
      <c r="A2399" s="377" t="s">
        <v>22</v>
      </c>
      <c r="B2399" s="296" t="s">
        <v>4363</v>
      </c>
      <c r="C2399" s="378" t="s">
        <v>4365</v>
      </c>
      <c r="D2399" s="275"/>
      <c r="E2399" s="296" t="s">
        <v>781</v>
      </c>
      <c r="F2399" s="312" t="str">
        <f>IF(E2399="","",VLOOKUP(E2399,'2 Pdc unico solo segmento A'!F$3:H$723,3,FALSE))</f>
        <v>Trasferimenti attivi in conto esercizio</v>
      </c>
      <c r="G2399" s="368"/>
      <c r="H2399" s="412"/>
      <c r="I2399" s="368"/>
      <c r="J2399" s="275"/>
      <c r="K2399" s="248"/>
    </row>
    <row r="2400" spans="1:11" ht="25" customHeight="1" x14ac:dyDescent="0.35">
      <c r="A2400" s="373" t="s">
        <v>16</v>
      </c>
      <c r="B2400" s="294" t="s">
        <v>4366</v>
      </c>
      <c r="C2400" s="309" t="s">
        <v>4367</v>
      </c>
      <c r="D2400" s="275"/>
      <c r="E2400" s="294"/>
      <c r="F2400" s="374" t="str">
        <f>IF(E2400="","",VLOOKUP(E2400,'2 Pdc unico solo segmento A'!F$3:H$723,3,FALSE))</f>
        <v/>
      </c>
      <c r="G2400" s="368"/>
      <c r="H2400" s="410"/>
      <c r="I2400" s="368"/>
      <c r="J2400" s="275"/>
      <c r="K2400" s="248"/>
    </row>
    <row r="2401" spans="1:11" ht="25" customHeight="1" x14ac:dyDescent="0.35">
      <c r="A2401" s="375" t="s">
        <v>19</v>
      </c>
      <c r="B2401" s="295" t="s">
        <v>4366</v>
      </c>
      <c r="C2401" s="310" t="s">
        <v>4368</v>
      </c>
      <c r="D2401" s="275"/>
      <c r="E2401" s="295"/>
      <c r="F2401" s="376" t="str">
        <f>IF(E2401="","",VLOOKUP(E2401,'2 Pdc unico solo segmento A'!F$3:H$723,3,FALSE))</f>
        <v/>
      </c>
      <c r="G2401" s="368"/>
      <c r="H2401" s="411"/>
      <c r="I2401" s="368"/>
      <c r="J2401" s="275"/>
      <c r="K2401" s="248"/>
    </row>
    <row r="2402" spans="1:11" ht="25" customHeight="1" x14ac:dyDescent="0.35">
      <c r="A2402" s="377" t="s">
        <v>22</v>
      </c>
      <c r="B2402" s="296" t="s">
        <v>4366</v>
      </c>
      <c r="C2402" s="378" t="s">
        <v>4369</v>
      </c>
      <c r="D2402" s="275"/>
      <c r="E2402" s="296" t="s">
        <v>781</v>
      </c>
      <c r="F2402" s="312" t="str">
        <f>IF(E2402="","",VLOOKUP(E2402,'2 Pdc unico solo segmento A'!F$3:H$723,3,FALSE))</f>
        <v>Trasferimenti attivi in conto esercizio</v>
      </c>
      <c r="G2402" s="368"/>
      <c r="H2402" s="412"/>
      <c r="I2402" s="368"/>
      <c r="J2402" s="275"/>
      <c r="K2402" s="248"/>
    </row>
    <row r="2403" spans="1:11" ht="25" customHeight="1" x14ac:dyDescent="0.35">
      <c r="A2403" s="373" t="s">
        <v>16</v>
      </c>
      <c r="B2403" s="294" t="s">
        <v>4370</v>
      </c>
      <c r="C2403" s="309" t="s">
        <v>4371</v>
      </c>
      <c r="D2403" s="275"/>
      <c r="E2403" s="294"/>
      <c r="F2403" s="374" t="str">
        <f>IF(E2403="","",VLOOKUP(E2403,'2 Pdc unico solo segmento A'!F$3:H$723,3,FALSE))</f>
        <v/>
      </c>
      <c r="G2403" s="368"/>
      <c r="H2403" s="410"/>
      <c r="I2403" s="368"/>
      <c r="J2403" s="275"/>
      <c r="K2403" s="248"/>
    </row>
    <row r="2404" spans="1:11" ht="25" customHeight="1" x14ac:dyDescent="0.35">
      <c r="A2404" s="375" t="s">
        <v>19</v>
      </c>
      <c r="B2404" s="295" t="s">
        <v>4372</v>
      </c>
      <c r="C2404" s="310" t="s">
        <v>4373</v>
      </c>
      <c r="D2404" s="275"/>
      <c r="E2404" s="295"/>
      <c r="F2404" s="376" t="str">
        <f>IF(E2404="","",VLOOKUP(E2404,'2 Pdc unico solo segmento A'!F$3:H$723,3,FALSE))</f>
        <v/>
      </c>
      <c r="G2404" s="368"/>
      <c r="H2404" s="411"/>
      <c r="I2404" s="368"/>
      <c r="J2404" s="275"/>
      <c r="K2404" s="248"/>
    </row>
    <row r="2405" spans="1:11" ht="25" customHeight="1" x14ac:dyDescent="0.35">
      <c r="A2405" s="377" t="s">
        <v>22</v>
      </c>
      <c r="B2405" s="296" t="s">
        <v>4372</v>
      </c>
      <c r="C2405" s="378" t="s">
        <v>4374</v>
      </c>
      <c r="D2405" s="275"/>
      <c r="E2405" s="296" t="s">
        <v>781</v>
      </c>
      <c r="F2405" s="312" t="str">
        <f>IF(E2405="","",VLOOKUP(E2405,'2 Pdc unico solo segmento A'!F$3:H$723,3,FALSE))</f>
        <v>Trasferimenti attivi in conto esercizio</v>
      </c>
      <c r="G2405" s="368"/>
      <c r="H2405" s="412"/>
      <c r="I2405" s="368"/>
      <c r="J2405" s="275"/>
      <c r="K2405" s="248"/>
    </row>
    <row r="2406" spans="1:11" ht="25" customHeight="1" x14ac:dyDescent="0.35">
      <c r="A2406" s="375" t="s">
        <v>19</v>
      </c>
      <c r="B2406" s="295" t="s">
        <v>4375</v>
      </c>
      <c r="C2406" s="310" t="s">
        <v>4376</v>
      </c>
      <c r="D2406" s="275"/>
      <c r="E2406" s="295"/>
      <c r="F2406" s="376" t="str">
        <f>IF(E2406="","",VLOOKUP(E2406,'2 Pdc unico solo segmento A'!F$3:H$723,3,FALSE))</f>
        <v/>
      </c>
      <c r="G2406" s="368"/>
      <c r="H2406" s="411"/>
      <c r="I2406" s="368"/>
      <c r="J2406" s="275"/>
      <c r="K2406" s="248"/>
    </row>
    <row r="2407" spans="1:11" ht="25" customHeight="1" x14ac:dyDescent="0.35">
      <c r="A2407" s="377" t="s">
        <v>22</v>
      </c>
      <c r="B2407" s="296" t="s">
        <v>4375</v>
      </c>
      <c r="C2407" s="378" t="s">
        <v>4377</v>
      </c>
      <c r="D2407" s="275"/>
      <c r="E2407" s="296" t="s">
        <v>781</v>
      </c>
      <c r="F2407" s="312" t="str">
        <f>IF(E2407="","",VLOOKUP(E2407,'2 Pdc unico solo segmento A'!F$3:H$723,3,FALSE))</f>
        <v>Trasferimenti attivi in conto esercizio</v>
      </c>
      <c r="G2407" s="368"/>
      <c r="H2407" s="412"/>
      <c r="I2407" s="368"/>
      <c r="J2407" s="275"/>
      <c r="K2407" s="248"/>
    </row>
    <row r="2408" spans="1:11" ht="25" customHeight="1" x14ac:dyDescent="0.35">
      <c r="A2408" s="375" t="s">
        <v>19</v>
      </c>
      <c r="B2408" s="295" t="s">
        <v>4378</v>
      </c>
      <c r="C2408" s="310" t="s">
        <v>4379</v>
      </c>
      <c r="D2408" s="275"/>
      <c r="E2408" s="295"/>
      <c r="F2408" s="376" t="str">
        <f>IF(E2408="","",VLOOKUP(E2408,'2 Pdc unico solo segmento A'!F$3:H$723,3,FALSE))</f>
        <v/>
      </c>
      <c r="G2408" s="368"/>
      <c r="H2408" s="411"/>
      <c r="I2408" s="368"/>
      <c r="J2408" s="275"/>
      <c r="K2408" s="248"/>
    </row>
    <row r="2409" spans="1:11" ht="25" customHeight="1" x14ac:dyDescent="0.35">
      <c r="A2409" s="377" t="s">
        <v>22</v>
      </c>
      <c r="B2409" s="300" t="s">
        <v>4378</v>
      </c>
      <c r="C2409" s="378" t="s">
        <v>4380</v>
      </c>
      <c r="D2409" s="275"/>
      <c r="E2409" s="296" t="s">
        <v>781</v>
      </c>
      <c r="F2409" s="312" t="str">
        <f>IF(E2409="","",VLOOKUP(E2409,'2 Pdc unico solo segmento A'!F$3:H$723,3,FALSE))</f>
        <v>Trasferimenti attivi in conto esercizio</v>
      </c>
      <c r="G2409" s="368"/>
      <c r="H2409" s="412"/>
      <c r="I2409" s="368"/>
      <c r="J2409" s="275"/>
      <c r="K2409" s="248"/>
    </row>
    <row r="2410" spans="1:11" ht="25" customHeight="1" x14ac:dyDescent="0.35">
      <c r="A2410" s="373" t="s">
        <v>16</v>
      </c>
      <c r="B2410" s="294" t="s">
        <v>4381</v>
      </c>
      <c r="C2410" s="309" t="s">
        <v>4382</v>
      </c>
      <c r="D2410" s="275"/>
      <c r="E2410" s="294"/>
      <c r="F2410" s="374" t="str">
        <f>IF(E2410="","",VLOOKUP(E2410,'2 Pdc unico solo segmento A'!F$3:H$723,3,FALSE))</f>
        <v/>
      </c>
      <c r="G2410" s="368"/>
      <c r="H2410" s="410"/>
      <c r="I2410" s="368"/>
      <c r="J2410" s="275"/>
      <c r="K2410" s="248"/>
    </row>
    <row r="2411" spans="1:11" ht="25" customHeight="1" x14ac:dyDescent="0.35">
      <c r="A2411" s="375" t="s">
        <v>19</v>
      </c>
      <c r="B2411" s="295" t="s">
        <v>4381</v>
      </c>
      <c r="C2411" s="310" t="s">
        <v>4383</v>
      </c>
      <c r="D2411" s="275"/>
      <c r="E2411" s="295"/>
      <c r="F2411" s="376" t="str">
        <f>IF(E2411="","",VLOOKUP(E2411,'2 Pdc unico solo segmento A'!F$3:H$723,3,FALSE))</f>
        <v/>
      </c>
      <c r="G2411" s="368"/>
      <c r="H2411" s="411"/>
      <c r="I2411" s="368"/>
      <c r="J2411" s="275"/>
      <c r="K2411" s="248"/>
    </row>
    <row r="2412" spans="1:11" ht="25" customHeight="1" x14ac:dyDescent="0.35">
      <c r="A2412" s="377" t="s">
        <v>22</v>
      </c>
      <c r="B2412" s="296" t="s">
        <v>4384</v>
      </c>
      <c r="C2412" s="378" t="s">
        <v>4385</v>
      </c>
      <c r="D2412" s="275"/>
      <c r="E2412" s="296" t="s">
        <v>781</v>
      </c>
      <c r="F2412" s="312" t="str">
        <f>IF(E2412="","",VLOOKUP(E2412,'2 Pdc unico solo segmento A'!F$3:H$723,3,FALSE))</f>
        <v>Trasferimenti attivi in conto esercizio</v>
      </c>
      <c r="G2412" s="368"/>
      <c r="H2412" s="412"/>
      <c r="I2412" s="368"/>
      <c r="J2412" s="275"/>
      <c r="K2412" s="248"/>
    </row>
    <row r="2413" spans="1:11" ht="25" customHeight="1" x14ac:dyDescent="0.35">
      <c r="A2413" s="373" t="s">
        <v>16</v>
      </c>
      <c r="B2413" s="294" t="s">
        <v>4386</v>
      </c>
      <c r="C2413" s="309" t="s">
        <v>4387</v>
      </c>
      <c r="D2413" s="275"/>
      <c r="E2413" s="294"/>
      <c r="F2413" s="374" t="str">
        <f>IF(E2413="","",VLOOKUP(E2413,'2 Pdc unico solo segmento A'!F$3:H$723,3,FALSE))</f>
        <v/>
      </c>
      <c r="G2413" s="368"/>
      <c r="H2413" s="410"/>
      <c r="I2413" s="368"/>
      <c r="J2413" s="275"/>
      <c r="K2413" s="248"/>
    </row>
    <row r="2414" spans="1:11" ht="25" customHeight="1" x14ac:dyDescent="0.35">
      <c r="A2414" s="375" t="s">
        <v>19</v>
      </c>
      <c r="B2414" s="295" t="s">
        <v>4388</v>
      </c>
      <c r="C2414" s="310" t="s">
        <v>4389</v>
      </c>
      <c r="D2414" s="275"/>
      <c r="E2414" s="295"/>
      <c r="F2414" s="376" t="str">
        <f>IF(E2414="","",VLOOKUP(E2414,'2 Pdc unico solo segmento A'!F$3:H$723,3,FALSE))</f>
        <v/>
      </c>
      <c r="G2414" s="368"/>
      <c r="H2414" s="411"/>
      <c r="I2414" s="368"/>
      <c r="J2414" s="275"/>
      <c r="K2414" s="248"/>
    </row>
    <row r="2415" spans="1:11" ht="25" customHeight="1" x14ac:dyDescent="0.35">
      <c r="A2415" s="377" t="s">
        <v>22</v>
      </c>
      <c r="B2415" s="296" t="s">
        <v>4388</v>
      </c>
      <c r="C2415" s="378" t="s">
        <v>4390</v>
      </c>
      <c r="D2415" s="275"/>
      <c r="E2415" s="296" t="s">
        <v>781</v>
      </c>
      <c r="F2415" s="312" t="str">
        <f>IF(E2415="","",VLOOKUP(E2415,'2 Pdc unico solo segmento A'!F$3:H$723,3,FALSE))</f>
        <v>Trasferimenti attivi in conto esercizio</v>
      </c>
      <c r="G2415" s="368"/>
      <c r="H2415" s="412"/>
      <c r="I2415" s="368"/>
      <c r="J2415" s="275"/>
      <c r="K2415" s="248"/>
    </row>
    <row r="2416" spans="1:11" ht="25" customHeight="1" x14ac:dyDescent="0.35">
      <c r="A2416" s="375" t="s">
        <v>19</v>
      </c>
      <c r="B2416" s="295" t="s">
        <v>4391</v>
      </c>
      <c r="C2416" s="310" t="s">
        <v>4392</v>
      </c>
      <c r="D2416" s="275"/>
      <c r="E2416" s="295"/>
      <c r="F2416" s="376" t="str">
        <f>IF(E2416="","",VLOOKUP(E2416,'2 Pdc unico solo segmento A'!F$3:H$723,3,FALSE))</f>
        <v/>
      </c>
      <c r="G2416" s="368"/>
      <c r="H2416" s="411"/>
      <c r="I2416" s="368"/>
      <c r="J2416" s="275"/>
      <c r="K2416" s="248"/>
    </row>
    <row r="2417" spans="1:11" ht="25" customHeight="1" x14ac:dyDescent="0.35">
      <c r="A2417" s="377" t="s">
        <v>22</v>
      </c>
      <c r="B2417" s="296" t="s">
        <v>4391</v>
      </c>
      <c r="C2417" s="378" t="s">
        <v>4393</v>
      </c>
      <c r="D2417" s="275"/>
      <c r="E2417" s="296" t="s">
        <v>781</v>
      </c>
      <c r="F2417" s="312" t="str">
        <f>IF(E2417="","",VLOOKUP(E2417,'2 Pdc unico solo segmento A'!F$3:H$723,3,FALSE))</f>
        <v>Trasferimenti attivi in conto esercizio</v>
      </c>
      <c r="G2417" s="368"/>
      <c r="H2417" s="412"/>
      <c r="I2417" s="368"/>
      <c r="J2417" s="275"/>
      <c r="K2417" s="248"/>
    </row>
    <row r="2418" spans="1:11" ht="25" customHeight="1" x14ac:dyDescent="0.35">
      <c r="A2418" s="372" t="s">
        <v>13</v>
      </c>
      <c r="B2418" s="370" t="s">
        <v>4394</v>
      </c>
      <c r="C2418" s="371" t="s">
        <v>4395</v>
      </c>
      <c r="D2418" s="275"/>
      <c r="E2418" s="370"/>
      <c r="F2418" s="372" t="str">
        <f>IF(E2418="","",VLOOKUP(E2418,'2 Pdc unico solo segmento A'!F$3:H$723,3,FALSE))</f>
        <v/>
      </c>
      <c r="G2418" s="368"/>
      <c r="H2418" s="409"/>
      <c r="I2418" s="368"/>
      <c r="J2418" s="275"/>
      <c r="K2418" s="248"/>
    </row>
    <row r="2419" spans="1:11" ht="25" customHeight="1" x14ac:dyDescent="0.35">
      <c r="A2419" s="373" t="s">
        <v>16</v>
      </c>
      <c r="B2419" s="294" t="s">
        <v>4394</v>
      </c>
      <c r="C2419" s="309" t="s">
        <v>4396</v>
      </c>
      <c r="D2419" s="275"/>
      <c r="E2419" s="294"/>
      <c r="F2419" s="374" t="str">
        <f>IF(E2419="","",VLOOKUP(E2419,'2 Pdc unico solo segmento A'!F$3:H$723,3,FALSE))</f>
        <v/>
      </c>
      <c r="G2419" s="368"/>
      <c r="H2419" s="410"/>
      <c r="I2419" s="368"/>
      <c r="J2419" s="275"/>
      <c r="K2419" s="248"/>
    </row>
    <row r="2420" spans="1:11" ht="25" customHeight="1" x14ac:dyDescent="0.35">
      <c r="A2420" s="375" t="s">
        <v>19</v>
      </c>
      <c r="B2420" s="295" t="s">
        <v>4394</v>
      </c>
      <c r="C2420" s="310" t="s">
        <v>4397</v>
      </c>
      <c r="D2420" s="275"/>
      <c r="E2420" s="295"/>
      <c r="F2420" s="376" t="str">
        <f>IF(E2420="","",VLOOKUP(E2420,'2 Pdc unico solo segmento A'!F$3:H$723,3,FALSE))</f>
        <v/>
      </c>
      <c r="G2420" s="368"/>
      <c r="H2420" s="411"/>
      <c r="I2420" s="368"/>
      <c r="J2420" s="275"/>
      <c r="K2420" s="248"/>
    </row>
    <row r="2421" spans="1:11" ht="25" customHeight="1" x14ac:dyDescent="0.35">
      <c r="A2421" s="377" t="s">
        <v>22</v>
      </c>
      <c r="B2421" s="296" t="s">
        <v>4394</v>
      </c>
      <c r="C2421" s="378" t="s">
        <v>4398</v>
      </c>
      <c r="D2421" s="275"/>
      <c r="E2421" s="296" t="s">
        <v>1387</v>
      </c>
      <c r="F2421" s="312" t="str">
        <f>IF(E2421="","",VLOOKUP(E2421,'2 Pdc unico solo segmento A'!F$3:H$723,3,FALSE))</f>
        <v>Sopravvenienze attive e insussistenze del passivo</v>
      </c>
      <c r="G2421" s="368"/>
      <c r="H2421" s="412"/>
      <c r="I2421" s="368"/>
      <c r="J2421" s="275"/>
      <c r="K2421" s="248"/>
    </row>
    <row r="2422" spans="1:11" ht="25" customHeight="1" x14ac:dyDescent="0.35">
      <c r="A2422" s="372" t="s">
        <v>13</v>
      </c>
      <c r="B2422" s="370" t="s">
        <v>4399</v>
      </c>
      <c r="C2422" s="371" t="s">
        <v>4400</v>
      </c>
      <c r="D2422" s="275"/>
      <c r="E2422" s="370"/>
      <c r="F2422" s="372" t="str">
        <f>IF(E2422="","",VLOOKUP(E2422,'2 Pdc unico solo segmento A'!F$3:H$723,3,FALSE))</f>
        <v/>
      </c>
      <c r="G2422" s="368"/>
      <c r="H2422" s="409"/>
      <c r="I2422" s="368"/>
      <c r="J2422" s="275"/>
      <c r="K2422" s="248"/>
    </row>
    <row r="2423" spans="1:11" ht="25" customHeight="1" x14ac:dyDescent="0.35">
      <c r="A2423" s="373" t="s">
        <v>16</v>
      </c>
      <c r="B2423" s="294" t="s">
        <v>3240</v>
      </c>
      <c r="C2423" s="309" t="s">
        <v>4401</v>
      </c>
      <c r="D2423" s="275"/>
      <c r="E2423" s="294"/>
      <c r="F2423" s="374" t="str">
        <f>IF(E2423="","",VLOOKUP(E2423,'2 Pdc unico solo segmento A'!F$3:H$723,3,FALSE))</f>
        <v/>
      </c>
      <c r="G2423" s="368"/>
      <c r="H2423" s="410"/>
      <c r="I2423" s="368"/>
      <c r="J2423" s="275"/>
      <c r="K2423" s="248"/>
    </row>
    <row r="2424" spans="1:11" ht="25" customHeight="1" x14ac:dyDescent="0.35">
      <c r="A2424" s="375" t="s">
        <v>19</v>
      </c>
      <c r="B2424" s="295" t="s">
        <v>4402</v>
      </c>
      <c r="C2424" s="310" t="s">
        <v>4403</v>
      </c>
      <c r="D2424" s="275"/>
      <c r="E2424" s="295"/>
      <c r="F2424" s="376" t="str">
        <f>IF(E2424="","",VLOOKUP(E2424,'2 Pdc unico solo segmento A'!F$3:H$723,3,FALSE))</f>
        <v/>
      </c>
      <c r="G2424" s="368"/>
      <c r="H2424" s="411"/>
      <c r="I2424" s="368"/>
      <c r="J2424" s="275"/>
      <c r="K2424" s="248"/>
    </row>
    <row r="2425" spans="1:11" ht="25" customHeight="1" x14ac:dyDescent="0.35">
      <c r="A2425" s="377" t="s">
        <v>22</v>
      </c>
      <c r="B2425" s="296" t="s">
        <v>4402</v>
      </c>
      <c r="C2425" s="378" t="s">
        <v>4404</v>
      </c>
      <c r="D2425" s="275"/>
      <c r="E2425" s="296" t="s">
        <v>1387</v>
      </c>
      <c r="F2425" s="312" t="str">
        <f>IF(E2425="","",VLOOKUP(E2425,'2 Pdc unico solo segmento A'!F$3:H$723,3,FALSE))</f>
        <v>Sopravvenienze attive e insussistenze del passivo</v>
      </c>
      <c r="G2425" s="368"/>
      <c r="H2425" s="412"/>
      <c r="I2425" s="368"/>
      <c r="J2425" s="275"/>
      <c r="K2425" s="248"/>
    </row>
    <row r="2426" spans="1:11" ht="25" customHeight="1" x14ac:dyDescent="0.35">
      <c r="A2426" s="375" t="s">
        <v>19</v>
      </c>
      <c r="B2426" s="295" t="s">
        <v>4405</v>
      </c>
      <c r="C2426" s="310" t="s">
        <v>4406</v>
      </c>
      <c r="D2426" s="275"/>
      <c r="E2426" s="295"/>
      <c r="F2426" s="376" t="str">
        <f>IF(E2426="","",VLOOKUP(E2426,'2 Pdc unico solo segmento A'!F$3:H$723,3,FALSE))</f>
        <v/>
      </c>
      <c r="G2426" s="368"/>
      <c r="H2426" s="411"/>
      <c r="I2426" s="368"/>
      <c r="J2426" s="275"/>
      <c r="K2426" s="248"/>
    </row>
    <row r="2427" spans="1:11" ht="25" customHeight="1" x14ac:dyDescent="0.35">
      <c r="A2427" s="377" t="s">
        <v>22</v>
      </c>
      <c r="B2427" s="296" t="s">
        <v>4405</v>
      </c>
      <c r="C2427" s="378" t="s">
        <v>4407</v>
      </c>
      <c r="D2427" s="275"/>
      <c r="E2427" s="296" t="s">
        <v>1387</v>
      </c>
      <c r="F2427" s="312" t="str">
        <f>IF(E2427="","",VLOOKUP(E2427,'2 Pdc unico solo segmento A'!F$3:H$723,3,FALSE))</f>
        <v>Sopravvenienze attive e insussistenze del passivo</v>
      </c>
      <c r="G2427" s="368"/>
      <c r="H2427" s="412"/>
      <c r="I2427" s="368"/>
      <c r="J2427" s="275"/>
      <c r="K2427" s="248"/>
    </row>
    <row r="2428" spans="1:11" ht="25" customHeight="1" x14ac:dyDescent="0.35">
      <c r="A2428" s="373" t="s">
        <v>16</v>
      </c>
      <c r="B2428" s="294" t="s">
        <v>4408</v>
      </c>
      <c r="C2428" s="309" t="s">
        <v>4409</v>
      </c>
      <c r="D2428" s="275"/>
      <c r="E2428" s="294"/>
      <c r="F2428" s="374" t="str">
        <f>IF(E2428="","",VLOOKUP(E2428,'2 Pdc unico solo segmento A'!F$3:H$723,3,FALSE))</f>
        <v/>
      </c>
      <c r="G2428" s="368"/>
      <c r="H2428" s="410"/>
      <c r="I2428" s="368"/>
      <c r="J2428" s="275"/>
      <c r="K2428" s="248"/>
    </row>
    <row r="2429" spans="1:11" ht="25" customHeight="1" x14ac:dyDescent="0.35">
      <c r="A2429" s="375" t="s">
        <v>19</v>
      </c>
      <c r="B2429" s="295" t="s">
        <v>4408</v>
      </c>
      <c r="C2429" s="310" t="s">
        <v>4410</v>
      </c>
      <c r="D2429" s="275"/>
      <c r="E2429" s="295"/>
      <c r="F2429" s="376" t="str">
        <f>IF(E2429="","",VLOOKUP(E2429,'2 Pdc unico solo segmento A'!F$3:H$723,3,FALSE))</f>
        <v/>
      </c>
      <c r="G2429" s="368"/>
      <c r="H2429" s="411"/>
      <c r="I2429" s="368"/>
      <c r="J2429" s="275"/>
      <c r="K2429" s="248"/>
    </row>
    <row r="2430" spans="1:11" ht="25" customHeight="1" x14ac:dyDescent="0.35">
      <c r="A2430" s="377" t="s">
        <v>22</v>
      </c>
      <c r="B2430" s="296" t="s">
        <v>4408</v>
      </c>
      <c r="C2430" s="378" t="s">
        <v>4411</v>
      </c>
      <c r="D2430" s="275"/>
      <c r="E2430" s="296" t="s">
        <v>1387</v>
      </c>
      <c r="F2430" s="312" t="str">
        <f>IF(E2430="","",VLOOKUP(E2430,'2 Pdc unico solo segmento A'!F$3:H$723,3,FALSE))</f>
        <v>Sopravvenienze attive e insussistenze del passivo</v>
      </c>
      <c r="G2430" s="368"/>
      <c r="H2430" s="412"/>
      <c r="I2430" s="368"/>
      <c r="J2430" s="275"/>
      <c r="K2430" s="248"/>
    </row>
    <row r="2431" spans="1:11" ht="25" customHeight="1" x14ac:dyDescent="0.35">
      <c r="A2431" s="372" t="s">
        <v>13</v>
      </c>
      <c r="B2431" s="370" t="s">
        <v>4412</v>
      </c>
      <c r="C2431" s="371" t="s">
        <v>4413</v>
      </c>
      <c r="D2431" s="275"/>
      <c r="E2431" s="370"/>
      <c r="F2431" s="372" t="str">
        <f>IF(E2431="","",VLOOKUP(E2431,'2 Pdc unico solo segmento A'!F$3:H$723,3,FALSE))</f>
        <v/>
      </c>
      <c r="G2431" s="368"/>
      <c r="H2431" s="409"/>
      <c r="I2431" s="368"/>
      <c r="J2431" s="275"/>
      <c r="K2431" s="248"/>
    </row>
    <row r="2432" spans="1:11" ht="25" customHeight="1" x14ac:dyDescent="0.35">
      <c r="A2432" s="373" t="s">
        <v>16</v>
      </c>
      <c r="B2432" s="294" t="s">
        <v>4414</v>
      </c>
      <c r="C2432" s="309" t="s">
        <v>4415</v>
      </c>
      <c r="D2432" s="275"/>
      <c r="E2432" s="294"/>
      <c r="F2432" s="374" t="str">
        <f>IF(E2432="","",VLOOKUP(E2432,'2 Pdc unico solo segmento A'!F$3:H$723,3,FALSE))</f>
        <v/>
      </c>
      <c r="G2432" s="368"/>
      <c r="H2432" s="410"/>
      <c r="I2432" s="368"/>
      <c r="J2432" s="275"/>
      <c r="K2432" s="248"/>
    </row>
    <row r="2433" spans="1:11" ht="25" customHeight="1" x14ac:dyDescent="0.35">
      <c r="A2433" s="375" t="s">
        <v>19</v>
      </c>
      <c r="B2433" s="295" t="s">
        <v>4416</v>
      </c>
      <c r="C2433" s="310" t="s">
        <v>4417</v>
      </c>
      <c r="D2433" s="275"/>
      <c r="E2433" s="295"/>
      <c r="F2433" s="376" t="str">
        <f>IF(E2433="","",VLOOKUP(E2433,'2 Pdc unico solo segmento A'!F$3:H$723,3,FALSE))</f>
        <v/>
      </c>
      <c r="G2433" s="368"/>
      <c r="H2433" s="411"/>
      <c r="I2433" s="368"/>
      <c r="J2433" s="275"/>
      <c r="K2433" s="248"/>
    </row>
    <row r="2434" spans="1:11" ht="25" customHeight="1" x14ac:dyDescent="0.35">
      <c r="A2434" s="377" t="s">
        <v>22</v>
      </c>
      <c r="B2434" s="296" t="s">
        <v>4418</v>
      </c>
      <c r="C2434" s="378" t="s">
        <v>4419</v>
      </c>
      <c r="D2434" s="275"/>
      <c r="E2434" s="296" t="s">
        <v>194</v>
      </c>
      <c r="F2434" s="312" t="str">
        <f>IF(E2434="","",VLOOKUP(E2434,'2 Pdc unico solo segmento A'!F$3:H$723,3,FALSE))</f>
        <v>Altri proventi e ricavi diversi</v>
      </c>
      <c r="G2434" s="368"/>
      <c r="H2434" s="412"/>
      <c r="I2434" s="368"/>
      <c r="J2434" s="275"/>
      <c r="K2434" s="248"/>
    </row>
    <row r="2435" spans="1:11" ht="25" customHeight="1" x14ac:dyDescent="0.35">
      <c r="A2435" s="377" t="s">
        <v>22</v>
      </c>
      <c r="B2435" s="296" t="s">
        <v>4420</v>
      </c>
      <c r="C2435" s="378" t="s">
        <v>4421</v>
      </c>
      <c r="D2435" s="275"/>
      <c r="E2435" s="296" t="s">
        <v>194</v>
      </c>
      <c r="F2435" s="312" t="str">
        <f>IF(E2435="","",VLOOKUP(E2435,'2 Pdc unico solo segmento A'!F$3:H$723,3,FALSE))</f>
        <v>Altri proventi e ricavi diversi</v>
      </c>
      <c r="G2435" s="368"/>
      <c r="H2435" s="412"/>
      <c r="I2435" s="368"/>
      <c r="J2435" s="275"/>
      <c r="K2435" s="248"/>
    </row>
    <row r="2436" spans="1:11" ht="25" customHeight="1" x14ac:dyDescent="0.35">
      <c r="A2436" s="377" t="s">
        <v>22</v>
      </c>
      <c r="B2436" s="296" t="s">
        <v>4422</v>
      </c>
      <c r="C2436" s="378" t="s">
        <v>4423</v>
      </c>
      <c r="D2436" s="275"/>
      <c r="E2436" s="296" t="s">
        <v>194</v>
      </c>
      <c r="F2436" s="312" t="str">
        <f>IF(E2436="","",VLOOKUP(E2436,'2 Pdc unico solo segmento A'!F$3:H$723,3,FALSE))</f>
        <v>Altri proventi e ricavi diversi</v>
      </c>
      <c r="G2436" s="368"/>
      <c r="H2436" s="412"/>
      <c r="I2436" s="368"/>
      <c r="J2436" s="275"/>
      <c r="K2436" s="248"/>
    </row>
    <row r="2437" spans="1:11" ht="25" customHeight="1" x14ac:dyDescent="0.35">
      <c r="A2437" s="377" t="s">
        <v>22</v>
      </c>
      <c r="B2437" s="296" t="s">
        <v>4424</v>
      </c>
      <c r="C2437" s="378" t="s">
        <v>4425</v>
      </c>
      <c r="D2437" s="275"/>
      <c r="E2437" s="296" t="s">
        <v>194</v>
      </c>
      <c r="F2437" s="312" t="str">
        <f>IF(E2437="","",VLOOKUP(E2437,'2 Pdc unico solo segmento A'!F$3:H$723,3,FALSE))</f>
        <v>Altri proventi e ricavi diversi</v>
      </c>
      <c r="G2437" s="368"/>
      <c r="H2437" s="412"/>
      <c r="I2437" s="368"/>
      <c r="J2437" s="275"/>
      <c r="K2437" s="248"/>
    </row>
    <row r="2438" spans="1:11" ht="25" customHeight="1" x14ac:dyDescent="0.35">
      <c r="A2438" s="375" t="s">
        <v>19</v>
      </c>
      <c r="B2438" s="295" t="s">
        <v>4426</v>
      </c>
      <c r="C2438" s="310" t="s">
        <v>4427</v>
      </c>
      <c r="D2438" s="275"/>
      <c r="E2438" s="295"/>
      <c r="F2438" s="376" t="str">
        <f>IF(E2438="","",VLOOKUP(E2438,'2 Pdc unico solo segmento A'!F$3:H$723,3,FALSE))</f>
        <v/>
      </c>
      <c r="G2438" s="368"/>
      <c r="H2438" s="411"/>
      <c r="I2438" s="368"/>
      <c r="J2438" s="275"/>
      <c r="K2438" s="248"/>
    </row>
    <row r="2439" spans="1:11" ht="25" customHeight="1" x14ac:dyDescent="0.35">
      <c r="A2439" s="377" t="s">
        <v>22</v>
      </c>
      <c r="B2439" s="296" t="s">
        <v>4428</v>
      </c>
      <c r="C2439" s="378" t="s">
        <v>4429</v>
      </c>
      <c r="D2439" s="275"/>
      <c r="E2439" s="296" t="s">
        <v>194</v>
      </c>
      <c r="F2439" s="312" t="str">
        <f>IF(E2439="","",VLOOKUP(E2439,'2 Pdc unico solo segmento A'!F$3:H$723,3,FALSE))</f>
        <v>Altri proventi e ricavi diversi</v>
      </c>
      <c r="G2439" s="368"/>
      <c r="H2439" s="412"/>
      <c r="I2439" s="368"/>
      <c r="J2439" s="275"/>
      <c r="K2439" s="248"/>
    </row>
    <row r="2440" spans="1:11" ht="25" customHeight="1" x14ac:dyDescent="0.35">
      <c r="A2440" s="377" t="s">
        <v>22</v>
      </c>
      <c r="B2440" s="296" t="s">
        <v>4430</v>
      </c>
      <c r="C2440" s="378" t="s">
        <v>4431</v>
      </c>
      <c r="D2440" s="275"/>
      <c r="E2440" s="296" t="s">
        <v>194</v>
      </c>
      <c r="F2440" s="312" t="str">
        <f>IF(E2440="","",VLOOKUP(E2440,'2 Pdc unico solo segmento A'!F$3:H$723,3,FALSE))</f>
        <v>Altri proventi e ricavi diversi</v>
      </c>
      <c r="G2440" s="368"/>
      <c r="H2440" s="412"/>
      <c r="I2440" s="368"/>
      <c r="J2440" s="275"/>
      <c r="K2440" s="248"/>
    </row>
    <row r="2441" spans="1:11" ht="25" customHeight="1" x14ac:dyDescent="0.35">
      <c r="A2441" s="377" t="s">
        <v>22</v>
      </c>
      <c r="B2441" s="296" t="s">
        <v>4432</v>
      </c>
      <c r="C2441" s="378" t="s">
        <v>4433</v>
      </c>
      <c r="D2441" s="275"/>
      <c r="E2441" s="296" t="s">
        <v>194</v>
      </c>
      <c r="F2441" s="312" t="str">
        <f>IF(E2441="","",VLOOKUP(E2441,'2 Pdc unico solo segmento A'!F$3:H$723,3,FALSE))</f>
        <v>Altri proventi e ricavi diversi</v>
      </c>
      <c r="G2441" s="368"/>
      <c r="H2441" s="412"/>
      <c r="I2441" s="368"/>
      <c r="J2441" s="275"/>
      <c r="K2441" s="248"/>
    </row>
    <row r="2442" spans="1:11" ht="25" customHeight="1" x14ac:dyDescent="0.35">
      <c r="A2442" s="377" t="s">
        <v>22</v>
      </c>
      <c r="B2442" s="296" t="s">
        <v>4434</v>
      </c>
      <c r="C2442" s="378" t="s">
        <v>4435</v>
      </c>
      <c r="D2442" s="275"/>
      <c r="E2442" s="296" t="s">
        <v>194</v>
      </c>
      <c r="F2442" s="312" t="str">
        <f>IF(E2442="","",VLOOKUP(E2442,'2 Pdc unico solo segmento A'!F$3:H$723,3,FALSE))</f>
        <v>Altri proventi e ricavi diversi</v>
      </c>
      <c r="G2442" s="368"/>
      <c r="H2442" s="412"/>
      <c r="I2442" s="368"/>
      <c r="J2442" s="275"/>
      <c r="K2442" s="248"/>
    </row>
    <row r="2443" spans="1:11" ht="25" customHeight="1" x14ac:dyDescent="0.35">
      <c r="A2443" s="375" t="s">
        <v>19</v>
      </c>
      <c r="B2443" s="295" t="s">
        <v>4436</v>
      </c>
      <c r="C2443" s="310" t="s">
        <v>4437</v>
      </c>
      <c r="D2443" s="275"/>
      <c r="E2443" s="295"/>
      <c r="F2443" s="376" t="str">
        <f>IF(E2443="","",VLOOKUP(E2443,'2 Pdc unico solo segmento A'!F$3:H$723,3,FALSE))</f>
        <v/>
      </c>
      <c r="G2443" s="368"/>
      <c r="H2443" s="411"/>
      <c r="I2443" s="368"/>
      <c r="J2443" s="275"/>
      <c r="K2443" s="248"/>
    </row>
    <row r="2444" spans="1:11" ht="25" customHeight="1" x14ac:dyDescent="0.35">
      <c r="A2444" s="377" t="s">
        <v>22</v>
      </c>
      <c r="B2444" s="296" t="s">
        <v>4438</v>
      </c>
      <c r="C2444" s="378" t="s">
        <v>4439</v>
      </c>
      <c r="D2444" s="275"/>
      <c r="E2444" s="296" t="s">
        <v>194</v>
      </c>
      <c r="F2444" s="312" t="str">
        <f>IF(E2444="","",VLOOKUP(E2444,'2 Pdc unico solo segmento A'!F$3:H$723,3,FALSE))</f>
        <v>Altri proventi e ricavi diversi</v>
      </c>
      <c r="G2444" s="368"/>
      <c r="H2444" s="412"/>
      <c r="I2444" s="368"/>
      <c r="J2444" s="275"/>
      <c r="K2444" s="248"/>
    </row>
    <row r="2445" spans="1:11" ht="25" customHeight="1" x14ac:dyDescent="0.35">
      <c r="A2445" s="377" t="s">
        <v>22</v>
      </c>
      <c r="B2445" s="296" t="s">
        <v>4440</v>
      </c>
      <c r="C2445" s="378" t="s">
        <v>4441</v>
      </c>
      <c r="D2445" s="275"/>
      <c r="E2445" s="296" t="s">
        <v>194</v>
      </c>
      <c r="F2445" s="312" t="str">
        <f>IF(E2445="","",VLOOKUP(E2445,'2 Pdc unico solo segmento A'!F$3:H$723,3,FALSE))</f>
        <v>Altri proventi e ricavi diversi</v>
      </c>
      <c r="G2445" s="368"/>
      <c r="H2445" s="412"/>
      <c r="I2445" s="368"/>
      <c r="J2445" s="275"/>
      <c r="K2445" s="248"/>
    </row>
    <row r="2446" spans="1:11" ht="25" customHeight="1" x14ac:dyDescent="0.35">
      <c r="A2446" s="375" t="s">
        <v>19</v>
      </c>
      <c r="B2446" s="295" t="s">
        <v>4442</v>
      </c>
      <c r="C2446" s="310" t="s">
        <v>4443</v>
      </c>
      <c r="D2446" s="275"/>
      <c r="E2446" s="295"/>
      <c r="F2446" s="376" t="str">
        <f>IF(E2446="","",VLOOKUP(E2446,'2 Pdc unico solo segmento A'!F$3:H$723,3,FALSE))</f>
        <v/>
      </c>
      <c r="G2446" s="368"/>
      <c r="H2446" s="411"/>
      <c r="I2446" s="368"/>
      <c r="J2446" s="275"/>
      <c r="K2446" s="248"/>
    </row>
    <row r="2447" spans="1:11" ht="25" customHeight="1" x14ac:dyDescent="0.35">
      <c r="A2447" s="377" t="s">
        <v>22</v>
      </c>
      <c r="B2447" s="296" t="s">
        <v>4444</v>
      </c>
      <c r="C2447" s="378" t="s">
        <v>4445</v>
      </c>
      <c r="D2447" s="275"/>
      <c r="E2447" s="296" t="s">
        <v>194</v>
      </c>
      <c r="F2447" s="312" t="str">
        <f>IF(E2447="","",VLOOKUP(E2447,'2 Pdc unico solo segmento A'!F$3:H$723,3,FALSE))</f>
        <v>Altri proventi e ricavi diversi</v>
      </c>
      <c r="G2447" s="368"/>
      <c r="H2447" s="412"/>
      <c r="I2447" s="368"/>
      <c r="J2447" s="275"/>
      <c r="K2447" s="248"/>
    </row>
    <row r="2448" spans="1:11" ht="25" customHeight="1" x14ac:dyDescent="0.35">
      <c r="A2448" s="377" t="s">
        <v>22</v>
      </c>
      <c r="B2448" s="296" t="s">
        <v>4446</v>
      </c>
      <c r="C2448" s="378" t="s">
        <v>4447</v>
      </c>
      <c r="D2448" s="275"/>
      <c r="E2448" s="296" t="s">
        <v>194</v>
      </c>
      <c r="F2448" s="312" t="str">
        <f>IF(E2448="","",VLOOKUP(E2448,'2 Pdc unico solo segmento A'!F$3:H$723,3,FALSE))</f>
        <v>Altri proventi e ricavi diversi</v>
      </c>
      <c r="G2448" s="368"/>
      <c r="H2448" s="412"/>
      <c r="I2448" s="368"/>
      <c r="J2448" s="275"/>
      <c r="K2448" s="248"/>
    </row>
    <row r="2449" spans="1:11" ht="25" customHeight="1" x14ac:dyDescent="0.35">
      <c r="A2449" s="377" t="s">
        <v>22</v>
      </c>
      <c r="B2449" s="296" t="s">
        <v>4448</v>
      </c>
      <c r="C2449" s="378" t="s">
        <v>4449</v>
      </c>
      <c r="D2449" s="275"/>
      <c r="E2449" s="296" t="s">
        <v>194</v>
      </c>
      <c r="F2449" s="312" t="str">
        <f>IF(E2449="","",VLOOKUP(E2449,'2 Pdc unico solo segmento A'!F$3:H$723,3,FALSE))</f>
        <v>Altri proventi e ricavi diversi</v>
      </c>
      <c r="G2449" s="368"/>
      <c r="H2449" s="412"/>
      <c r="I2449" s="368"/>
      <c r="J2449" s="275"/>
      <c r="K2449" s="248"/>
    </row>
    <row r="2450" spans="1:11" ht="25" customHeight="1" x14ac:dyDescent="0.35">
      <c r="A2450" s="375" t="s">
        <v>19</v>
      </c>
      <c r="B2450" s="295" t="s">
        <v>4450</v>
      </c>
      <c r="C2450" s="310" t="s">
        <v>4451</v>
      </c>
      <c r="D2450" s="275"/>
      <c r="E2450" s="295"/>
      <c r="F2450" s="376" t="str">
        <f>IF(E2450="","",VLOOKUP(E2450,'2 Pdc unico solo segmento A'!F$3:H$723,3,FALSE))</f>
        <v/>
      </c>
      <c r="G2450" s="368"/>
      <c r="H2450" s="411"/>
      <c r="I2450" s="368"/>
      <c r="J2450" s="275"/>
      <c r="K2450" s="248"/>
    </row>
    <row r="2451" spans="1:11" ht="25" customHeight="1" x14ac:dyDescent="0.35">
      <c r="A2451" s="377" t="s">
        <v>22</v>
      </c>
      <c r="B2451" s="296" t="s">
        <v>4452</v>
      </c>
      <c r="C2451" s="378" t="s">
        <v>4453</v>
      </c>
      <c r="D2451" s="275"/>
      <c r="E2451" s="296" t="s">
        <v>194</v>
      </c>
      <c r="F2451" s="312" t="str">
        <f>IF(E2451="","",VLOOKUP(E2451,'2 Pdc unico solo segmento A'!F$3:H$723,3,FALSE))</f>
        <v>Altri proventi e ricavi diversi</v>
      </c>
      <c r="G2451" s="368"/>
      <c r="H2451" s="412"/>
      <c r="I2451" s="368"/>
      <c r="J2451" s="275"/>
      <c r="K2451" s="248"/>
    </row>
    <row r="2452" spans="1:11" ht="25" customHeight="1" x14ac:dyDescent="0.35">
      <c r="A2452" s="375" t="s">
        <v>19</v>
      </c>
      <c r="B2452" s="295" t="s">
        <v>4454</v>
      </c>
      <c r="C2452" s="310" t="s">
        <v>4455</v>
      </c>
      <c r="D2452" s="275"/>
      <c r="E2452" s="295"/>
      <c r="F2452" s="376" t="str">
        <f>IF(E2452="","",VLOOKUP(E2452,'2 Pdc unico solo segmento A'!F$3:H$723,3,FALSE))</f>
        <v/>
      </c>
      <c r="G2452" s="368"/>
      <c r="H2452" s="411"/>
      <c r="I2452" s="368"/>
      <c r="J2452" s="275"/>
      <c r="K2452" s="248"/>
    </row>
    <row r="2453" spans="1:11" ht="25" customHeight="1" x14ac:dyDescent="0.35">
      <c r="A2453" s="377" t="s">
        <v>22</v>
      </c>
      <c r="B2453" s="296" t="s">
        <v>4456</v>
      </c>
      <c r="C2453" s="378" t="s">
        <v>4457</v>
      </c>
      <c r="D2453" s="275"/>
      <c r="E2453" s="296" t="s">
        <v>194</v>
      </c>
      <c r="F2453" s="312" t="str">
        <f>IF(E2453="","",VLOOKUP(E2453,'2 Pdc unico solo segmento A'!F$3:H$723,3,FALSE))</f>
        <v>Altri proventi e ricavi diversi</v>
      </c>
      <c r="G2453" s="368"/>
      <c r="H2453" s="412"/>
      <c r="I2453" s="368"/>
      <c r="J2453" s="275"/>
      <c r="K2453" s="248"/>
    </row>
    <row r="2454" spans="1:11" ht="25" customHeight="1" x14ac:dyDescent="0.35">
      <c r="A2454" s="377" t="s">
        <v>22</v>
      </c>
      <c r="B2454" s="296" t="s">
        <v>4458</v>
      </c>
      <c r="C2454" s="378" t="s">
        <v>4459</v>
      </c>
      <c r="D2454" s="275"/>
      <c r="E2454" s="296" t="s">
        <v>194</v>
      </c>
      <c r="F2454" s="312" t="str">
        <f>IF(E2454="","",VLOOKUP(E2454,'2 Pdc unico solo segmento A'!F$3:H$723,3,FALSE))</f>
        <v>Altri proventi e ricavi diversi</v>
      </c>
      <c r="G2454" s="368"/>
      <c r="H2454" s="412"/>
      <c r="I2454" s="368"/>
      <c r="J2454" s="275"/>
      <c r="K2454" s="248"/>
    </row>
    <row r="2455" spans="1:11" ht="25" customHeight="1" x14ac:dyDescent="0.35">
      <c r="A2455" s="377" t="s">
        <v>22</v>
      </c>
      <c r="B2455" s="296" t="s">
        <v>4460</v>
      </c>
      <c r="C2455" s="378" t="s">
        <v>4461</v>
      </c>
      <c r="D2455" s="275"/>
      <c r="E2455" s="296" t="s">
        <v>194</v>
      </c>
      <c r="F2455" s="312" t="str">
        <f>IF(E2455="","",VLOOKUP(E2455,'2 Pdc unico solo segmento A'!F$3:H$723,3,FALSE))</f>
        <v>Altri proventi e ricavi diversi</v>
      </c>
      <c r="G2455" s="368"/>
      <c r="H2455" s="412"/>
      <c r="I2455" s="368"/>
      <c r="J2455" s="275"/>
      <c r="K2455" s="248"/>
    </row>
    <row r="2456" spans="1:11" ht="25" customHeight="1" x14ac:dyDescent="0.35">
      <c r="A2456" s="377" t="s">
        <v>22</v>
      </c>
      <c r="B2456" s="296" t="s">
        <v>4462</v>
      </c>
      <c r="C2456" s="378" t="s">
        <v>4463</v>
      </c>
      <c r="D2456" s="275"/>
      <c r="E2456" s="296" t="s">
        <v>194</v>
      </c>
      <c r="F2456" s="312" t="str">
        <f>IF(E2456="","",VLOOKUP(E2456,'2 Pdc unico solo segmento A'!F$3:H$723,3,FALSE))</f>
        <v>Altri proventi e ricavi diversi</v>
      </c>
      <c r="G2456" s="368"/>
      <c r="H2456" s="412"/>
      <c r="I2456" s="368"/>
      <c r="J2456" s="275"/>
      <c r="K2456" s="248"/>
    </row>
    <row r="2457" spans="1:11" ht="25" customHeight="1" x14ac:dyDescent="0.35">
      <c r="A2457" s="377" t="s">
        <v>22</v>
      </c>
      <c r="B2457" s="296" t="s">
        <v>4464</v>
      </c>
      <c r="C2457" s="378" t="s">
        <v>4465</v>
      </c>
      <c r="D2457" s="275"/>
      <c r="E2457" s="296" t="s">
        <v>194</v>
      </c>
      <c r="F2457" s="312" t="str">
        <f>IF(E2457="","",VLOOKUP(E2457,'2 Pdc unico solo segmento A'!F$3:H$723,3,FALSE))</f>
        <v>Altri proventi e ricavi diversi</v>
      </c>
      <c r="G2457" s="368"/>
      <c r="H2457" s="412"/>
      <c r="I2457" s="368"/>
      <c r="J2457" s="275"/>
      <c r="K2457" s="248"/>
    </row>
    <row r="2458" spans="1:11" ht="25" customHeight="1" x14ac:dyDescent="0.35">
      <c r="A2458" s="377" t="s">
        <v>22</v>
      </c>
      <c r="B2458" s="296" t="s">
        <v>4466</v>
      </c>
      <c r="C2458" s="378" t="s">
        <v>4467</v>
      </c>
      <c r="D2458" s="275"/>
      <c r="E2458" s="296" t="s">
        <v>194</v>
      </c>
      <c r="F2458" s="312" t="str">
        <f>IF(E2458="","",VLOOKUP(E2458,'2 Pdc unico solo segmento A'!F$3:H$723,3,FALSE))</f>
        <v>Altri proventi e ricavi diversi</v>
      </c>
      <c r="G2458" s="368"/>
      <c r="H2458" s="412"/>
      <c r="I2458" s="368"/>
      <c r="J2458" s="275"/>
      <c r="K2458" s="248"/>
    </row>
    <row r="2459" spans="1:11" ht="25" customHeight="1" x14ac:dyDescent="0.35">
      <c r="A2459" s="375" t="s">
        <v>19</v>
      </c>
      <c r="B2459" s="295" t="s">
        <v>4468</v>
      </c>
      <c r="C2459" s="310" t="s">
        <v>4469</v>
      </c>
      <c r="D2459" s="275"/>
      <c r="E2459" s="295"/>
      <c r="F2459" s="376" t="str">
        <f>IF(E2459="","",VLOOKUP(E2459,'2 Pdc unico solo segmento A'!F$3:H$723,3,FALSE))</f>
        <v/>
      </c>
      <c r="G2459" s="368"/>
      <c r="H2459" s="411"/>
      <c r="I2459" s="368"/>
      <c r="J2459" s="275"/>
      <c r="K2459" s="248"/>
    </row>
    <row r="2460" spans="1:11" ht="25" customHeight="1" x14ac:dyDescent="0.35">
      <c r="A2460" s="377" t="s">
        <v>22</v>
      </c>
      <c r="B2460" s="296" t="s">
        <v>4470</v>
      </c>
      <c r="C2460" s="378" t="s">
        <v>4471</v>
      </c>
      <c r="D2460" s="275"/>
      <c r="E2460" s="296" t="s">
        <v>194</v>
      </c>
      <c r="F2460" s="312" t="str">
        <f>IF(E2460="","",VLOOKUP(E2460,'2 Pdc unico solo segmento A'!F$3:H$723,3,FALSE))</f>
        <v>Altri proventi e ricavi diversi</v>
      </c>
      <c r="G2460" s="368"/>
      <c r="H2460" s="412"/>
      <c r="I2460" s="368"/>
      <c r="J2460" s="275"/>
      <c r="K2460" s="248"/>
    </row>
    <row r="2461" spans="1:11" ht="25" customHeight="1" x14ac:dyDescent="0.35">
      <c r="A2461" s="377" t="s">
        <v>22</v>
      </c>
      <c r="B2461" s="300" t="s">
        <v>4472</v>
      </c>
      <c r="C2461" s="378" t="s">
        <v>4473</v>
      </c>
      <c r="D2461" s="275"/>
      <c r="E2461" s="296"/>
      <c r="F2461" s="312" t="str">
        <f>IF(E2461="","",VLOOKUP(E2461,'2 Pdc unico solo segmento A'!F$3:H$723,3,FALSE))</f>
        <v/>
      </c>
      <c r="G2461" s="368"/>
      <c r="H2461" s="416"/>
      <c r="I2461" s="368"/>
      <c r="J2461" s="275"/>
      <c r="K2461" s="248"/>
    </row>
    <row r="2462" spans="1:11" ht="25" customHeight="1" x14ac:dyDescent="0.35">
      <c r="A2462" s="377" t="s">
        <v>22</v>
      </c>
      <c r="B2462" s="296" t="s">
        <v>4474</v>
      </c>
      <c r="C2462" s="378" t="s">
        <v>4475</v>
      </c>
      <c r="D2462" s="275"/>
      <c r="E2462" s="296" t="s">
        <v>194</v>
      </c>
      <c r="F2462" s="312" t="str">
        <f>IF(E2462="","",VLOOKUP(E2462,'2 Pdc unico solo segmento A'!F$3:H$723,3,FALSE))</f>
        <v>Altri proventi e ricavi diversi</v>
      </c>
      <c r="G2462" s="368"/>
      <c r="H2462" s="412"/>
      <c r="I2462" s="368"/>
      <c r="J2462" s="275"/>
      <c r="K2462" s="248"/>
    </row>
    <row r="2463" spans="1:11" ht="25" customHeight="1" x14ac:dyDescent="0.35">
      <c r="A2463" s="377" t="s">
        <v>22</v>
      </c>
      <c r="B2463" s="296" t="s">
        <v>4476</v>
      </c>
      <c r="C2463" s="378" t="s">
        <v>4477</v>
      </c>
      <c r="D2463" s="275"/>
      <c r="E2463" s="296" t="s">
        <v>194</v>
      </c>
      <c r="F2463" s="312" t="str">
        <f>IF(E2463="","",VLOOKUP(E2463,'2 Pdc unico solo segmento A'!F$3:H$723,3,FALSE))</f>
        <v>Altri proventi e ricavi diversi</v>
      </c>
      <c r="G2463" s="368"/>
      <c r="H2463" s="412"/>
      <c r="I2463" s="368"/>
      <c r="J2463" s="275"/>
      <c r="K2463" s="248"/>
    </row>
    <row r="2464" spans="1:11" ht="25" customHeight="1" x14ac:dyDescent="0.35">
      <c r="A2464" s="377" t="s">
        <v>22</v>
      </c>
      <c r="B2464" s="296" t="s">
        <v>4478</v>
      </c>
      <c r="C2464" s="378" t="s">
        <v>4479</v>
      </c>
      <c r="D2464" s="275"/>
      <c r="E2464" s="296" t="s">
        <v>194</v>
      </c>
      <c r="F2464" s="312" t="str">
        <f>IF(E2464="","",VLOOKUP(E2464,'2 Pdc unico solo segmento A'!F$3:H$723,3,FALSE))</f>
        <v>Altri proventi e ricavi diversi</v>
      </c>
      <c r="G2464" s="368"/>
      <c r="H2464" s="412"/>
      <c r="I2464" s="368"/>
      <c r="J2464" s="275"/>
      <c r="K2464" s="248"/>
    </row>
    <row r="2465" spans="1:11" ht="25" customHeight="1" x14ac:dyDescent="0.35">
      <c r="A2465" s="377" t="s">
        <v>22</v>
      </c>
      <c r="B2465" s="296" t="s">
        <v>4480</v>
      </c>
      <c r="C2465" s="378" t="s">
        <v>4481</v>
      </c>
      <c r="D2465" s="275"/>
      <c r="E2465" s="296" t="s">
        <v>194</v>
      </c>
      <c r="F2465" s="312" t="str">
        <f>IF(E2465="","",VLOOKUP(E2465,'2 Pdc unico solo segmento A'!F$3:H$723,3,FALSE))</f>
        <v>Altri proventi e ricavi diversi</v>
      </c>
      <c r="G2465" s="368"/>
      <c r="H2465" s="412"/>
      <c r="I2465" s="368"/>
      <c r="J2465" s="275"/>
      <c r="K2465" s="248"/>
    </row>
    <row r="2466" spans="1:11" ht="25" customHeight="1" x14ac:dyDescent="0.35">
      <c r="A2466" s="377" t="s">
        <v>22</v>
      </c>
      <c r="B2466" s="296" t="s">
        <v>4482</v>
      </c>
      <c r="C2466" s="378" t="s">
        <v>4483</v>
      </c>
      <c r="D2466" s="275"/>
      <c r="E2466" s="296" t="s">
        <v>194</v>
      </c>
      <c r="F2466" s="312" t="str">
        <f>IF(E2466="","",VLOOKUP(E2466,'2 Pdc unico solo segmento A'!F$3:H$723,3,FALSE))</f>
        <v>Altri proventi e ricavi diversi</v>
      </c>
      <c r="G2466" s="368"/>
      <c r="H2466" s="412"/>
      <c r="I2466" s="368"/>
      <c r="J2466" s="275"/>
      <c r="K2466" s="248"/>
    </row>
    <row r="2467" spans="1:11" ht="25" customHeight="1" x14ac:dyDescent="0.35">
      <c r="A2467" s="377" t="s">
        <v>22</v>
      </c>
      <c r="B2467" s="296" t="s">
        <v>4484</v>
      </c>
      <c r="C2467" s="378" t="s">
        <v>4485</v>
      </c>
      <c r="D2467" s="275"/>
      <c r="E2467" s="296" t="s">
        <v>194</v>
      </c>
      <c r="F2467" s="312" t="str">
        <f>IF(E2467="","",VLOOKUP(E2467,'2 Pdc unico solo segmento A'!F$3:H$723,3,FALSE))</f>
        <v>Altri proventi e ricavi diversi</v>
      </c>
      <c r="G2467" s="368"/>
      <c r="H2467" s="412"/>
      <c r="I2467" s="368"/>
      <c r="J2467" s="275"/>
      <c r="K2467" s="248"/>
    </row>
    <row r="2468" spans="1:11" ht="25" customHeight="1" x14ac:dyDescent="0.35">
      <c r="A2468" s="377" t="s">
        <v>22</v>
      </c>
      <c r="B2468" s="296" t="s">
        <v>4486</v>
      </c>
      <c r="C2468" s="378" t="s">
        <v>4487</v>
      </c>
      <c r="D2468" s="275"/>
      <c r="E2468" s="296" t="s">
        <v>194</v>
      </c>
      <c r="F2468" s="312" t="str">
        <f>IF(E2468="","",VLOOKUP(E2468,'2 Pdc unico solo segmento A'!F$3:H$723,3,FALSE))</f>
        <v>Altri proventi e ricavi diversi</v>
      </c>
      <c r="G2468" s="368"/>
      <c r="H2468" s="412"/>
      <c r="I2468" s="368"/>
      <c r="J2468" s="275"/>
      <c r="K2468" s="248"/>
    </row>
    <row r="2469" spans="1:11" ht="25" customHeight="1" x14ac:dyDescent="0.35">
      <c r="A2469" s="377" t="s">
        <v>22</v>
      </c>
      <c r="B2469" s="296" t="s">
        <v>4488</v>
      </c>
      <c r="C2469" s="378" t="s">
        <v>4489</v>
      </c>
      <c r="D2469" s="275"/>
      <c r="E2469" s="296" t="s">
        <v>194</v>
      </c>
      <c r="F2469" s="312" t="str">
        <f>IF(E2469="","",VLOOKUP(E2469,'2 Pdc unico solo segmento A'!F$3:H$723,3,FALSE))</f>
        <v>Altri proventi e ricavi diversi</v>
      </c>
      <c r="G2469" s="368"/>
      <c r="H2469" s="412"/>
      <c r="I2469" s="368"/>
      <c r="J2469" s="275"/>
      <c r="K2469" s="248"/>
    </row>
    <row r="2470" spans="1:11" ht="25" customHeight="1" x14ac:dyDescent="0.35">
      <c r="A2470" s="377" t="s">
        <v>22</v>
      </c>
      <c r="B2470" s="296" t="s">
        <v>4490</v>
      </c>
      <c r="C2470" s="378" t="s">
        <v>4491</v>
      </c>
      <c r="D2470" s="275"/>
      <c r="E2470" s="296" t="s">
        <v>194</v>
      </c>
      <c r="F2470" s="312" t="str">
        <f>IF(E2470="","",VLOOKUP(E2470,'2 Pdc unico solo segmento A'!F$3:H$723,3,FALSE))</f>
        <v>Altri proventi e ricavi diversi</v>
      </c>
      <c r="G2470" s="368"/>
      <c r="H2470" s="412"/>
      <c r="I2470" s="368"/>
      <c r="J2470" s="275"/>
      <c r="K2470" s="248"/>
    </row>
    <row r="2471" spans="1:11" ht="25" customHeight="1" x14ac:dyDescent="0.35">
      <c r="A2471" s="377" t="s">
        <v>22</v>
      </c>
      <c r="B2471" s="296" t="s">
        <v>4492</v>
      </c>
      <c r="C2471" s="378" t="s">
        <v>4493</v>
      </c>
      <c r="D2471" s="275"/>
      <c r="E2471" s="296" t="s">
        <v>194</v>
      </c>
      <c r="F2471" s="312" t="str">
        <f>IF(E2471="","",VLOOKUP(E2471,'2 Pdc unico solo segmento A'!F$3:H$723,3,FALSE))</f>
        <v>Altri proventi e ricavi diversi</v>
      </c>
      <c r="G2471" s="368"/>
      <c r="H2471" s="412"/>
      <c r="I2471" s="368"/>
      <c r="J2471" s="275"/>
      <c r="K2471" s="248"/>
    </row>
    <row r="2472" spans="1:11" ht="25" customHeight="1" x14ac:dyDescent="0.35">
      <c r="A2472" s="377" t="s">
        <v>22</v>
      </c>
      <c r="B2472" s="296" t="s">
        <v>4494</v>
      </c>
      <c r="C2472" s="378" t="s">
        <v>4495</v>
      </c>
      <c r="D2472" s="275"/>
      <c r="E2472" s="296" t="s">
        <v>194</v>
      </c>
      <c r="F2472" s="312" t="str">
        <f>IF(E2472="","",VLOOKUP(E2472,'2 Pdc unico solo segmento A'!F$3:H$723,3,FALSE))</f>
        <v>Altri proventi e ricavi diversi</v>
      </c>
      <c r="G2472" s="368"/>
      <c r="H2472" s="412"/>
      <c r="I2472" s="368"/>
      <c r="J2472" s="275"/>
      <c r="K2472" s="248"/>
    </row>
    <row r="2473" spans="1:11" ht="25" customHeight="1" x14ac:dyDescent="0.35">
      <c r="A2473" s="377" t="s">
        <v>22</v>
      </c>
      <c r="B2473" s="296" t="s">
        <v>4496</v>
      </c>
      <c r="C2473" s="378" t="s">
        <v>4497</v>
      </c>
      <c r="D2473" s="275"/>
      <c r="E2473" s="296" t="s">
        <v>194</v>
      </c>
      <c r="F2473" s="312" t="str">
        <f>IF(E2473="","",VLOOKUP(E2473,'2 Pdc unico solo segmento A'!F$3:H$723,3,FALSE))</f>
        <v>Altri proventi e ricavi diversi</v>
      </c>
      <c r="G2473" s="368"/>
      <c r="H2473" s="412"/>
      <c r="I2473" s="368"/>
      <c r="J2473" s="275"/>
      <c r="K2473" s="248"/>
    </row>
    <row r="2474" spans="1:11" ht="25" customHeight="1" x14ac:dyDescent="0.35">
      <c r="A2474" s="377" t="s">
        <v>22</v>
      </c>
      <c r="B2474" s="296" t="s">
        <v>4498</v>
      </c>
      <c r="C2474" s="378" t="s">
        <v>4499</v>
      </c>
      <c r="D2474" s="275"/>
      <c r="E2474" s="296" t="s">
        <v>194</v>
      </c>
      <c r="F2474" s="312" t="str">
        <f>IF(E2474="","",VLOOKUP(E2474,'2 Pdc unico solo segmento A'!F$3:H$723,3,FALSE))</f>
        <v>Altri proventi e ricavi diversi</v>
      </c>
      <c r="G2474" s="368"/>
      <c r="H2474" s="412"/>
      <c r="I2474" s="368"/>
      <c r="J2474" s="275"/>
      <c r="K2474" s="248"/>
    </row>
    <row r="2475" spans="1:11" ht="25" customHeight="1" x14ac:dyDescent="0.35">
      <c r="A2475" s="377" t="s">
        <v>22</v>
      </c>
      <c r="B2475" s="296" t="s">
        <v>4500</v>
      </c>
      <c r="C2475" s="378" t="s">
        <v>4501</v>
      </c>
      <c r="D2475" s="275"/>
      <c r="E2475" s="296" t="s">
        <v>194</v>
      </c>
      <c r="F2475" s="312" t="str">
        <f>IF(E2475="","",VLOOKUP(E2475,'2 Pdc unico solo segmento A'!F$3:H$723,3,FALSE))</f>
        <v>Altri proventi e ricavi diversi</v>
      </c>
      <c r="G2475" s="368"/>
      <c r="H2475" s="412"/>
      <c r="I2475" s="368"/>
      <c r="J2475" s="275"/>
      <c r="K2475" s="248"/>
    </row>
    <row r="2476" spans="1:11" ht="25" customHeight="1" x14ac:dyDescent="0.35">
      <c r="A2476" s="375" t="s">
        <v>19</v>
      </c>
      <c r="B2476" s="295" t="s">
        <v>4502</v>
      </c>
      <c r="C2476" s="310" t="s">
        <v>4503</v>
      </c>
      <c r="D2476" s="275"/>
      <c r="E2476" s="295"/>
      <c r="F2476" s="376" t="str">
        <f>IF(E2476="","",VLOOKUP(E2476,'2 Pdc unico solo segmento A'!F$3:H$723,3,FALSE))</f>
        <v/>
      </c>
      <c r="G2476" s="368"/>
      <c r="H2476" s="411"/>
      <c r="I2476" s="368"/>
      <c r="J2476" s="275"/>
      <c r="K2476" s="248"/>
    </row>
    <row r="2477" spans="1:11" ht="25" customHeight="1" x14ac:dyDescent="0.35">
      <c r="A2477" s="377" t="s">
        <v>22</v>
      </c>
      <c r="B2477" s="296" t="s">
        <v>4504</v>
      </c>
      <c r="C2477" s="378" t="s">
        <v>4505</v>
      </c>
      <c r="D2477" s="275"/>
      <c r="E2477" s="296" t="s">
        <v>194</v>
      </c>
      <c r="F2477" s="312" t="str">
        <f>IF(E2477="","",VLOOKUP(E2477,'2 Pdc unico solo segmento A'!F$3:H$723,3,FALSE))</f>
        <v>Altri proventi e ricavi diversi</v>
      </c>
      <c r="G2477" s="368"/>
      <c r="H2477" s="412"/>
      <c r="I2477" s="368"/>
      <c r="J2477" s="275"/>
      <c r="K2477" s="248"/>
    </row>
    <row r="2478" spans="1:11" ht="25" customHeight="1" x14ac:dyDescent="0.35">
      <c r="A2478" s="375" t="s">
        <v>19</v>
      </c>
      <c r="B2478" s="295" t="s">
        <v>4506</v>
      </c>
      <c r="C2478" s="310" t="s">
        <v>4507</v>
      </c>
      <c r="D2478" s="275"/>
      <c r="E2478" s="295"/>
      <c r="F2478" s="376" t="str">
        <f>IF(E2478="","",VLOOKUP(E2478,'2 Pdc unico solo segmento A'!F$3:H$723,3,FALSE))</f>
        <v/>
      </c>
      <c r="G2478" s="368"/>
      <c r="H2478" s="411"/>
      <c r="I2478" s="368"/>
      <c r="J2478" s="275"/>
      <c r="K2478" s="248"/>
    </row>
    <row r="2479" spans="1:11" ht="25" customHeight="1" x14ac:dyDescent="0.35">
      <c r="A2479" s="377" t="s">
        <v>22</v>
      </c>
      <c r="B2479" s="296" t="s">
        <v>4508</v>
      </c>
      <c r="C2479" s="378" t="s">
        <v>4509</v>
      </c>
      <c r="D2479" s="275"/>
      <c r="E2479" s="296" t="s">
        <v>194</v>
      </c>
      <c r="F2479" s="312" t="str">
        <f>IF(E2479="","",VLOOKUP(E2479,'2 Pdc unico solo segmento A'!F$3:H$723,3,FALSE))</f>
        <v>Altri proventi e ricavi diversi</v>
      </c>
      <c r="G2479" s="368"/>
      <c r="H2479" s="412"/>
      <c r="I2479" s="368"/>
      <c r="J2479" s="275"/>
      <c r="K2479" s="248"/>
    </row>
    <row r="2480" spans="1:11" ht="25" customHeight="1" x14ac:dyDescent="0.35">
      <c r="A2480" s="375" t="s">
        <v>19</v>
      </c>
      <c r="B2480" s="295" t="s">
        <v>4510</v>
      </c>
      <c r="C2480" s="310" t="s">
        <v>4511</v>
      </c>
      <c r="D2480" s="275"/>
      <c r="E2480" s="295"/>
      <c r="F2480" s="376" t="str">
        <f>IF(E2480="","",VLOOKUP(E2480,'2 Pdc unico solo segmento A'!F$3:H$723,3,FALSE))</f>
        <v/>
      </c>
      <c r="G2480" s="368"/>
      <c r="H2480" s="411"/>
      <c r="I2480" s="368"/>
      <c r="J2480" s="275"/>
      <c r="K2480" s="248"/>
    </row>
    <row r="2481" spans="1:11" ht="25" customHeight="1" x14ac:dyDescent="0.35">
      <c r="A2481" s="377" t="s">
        <v>22</v>
      </c>
      <c r="B2481" s="296" t="s">
        <v>4512</v>
      </c>
      <c r="C2481" s="378" t="s">
        <v>4513</v>
      </c>
      <c r="D2481" s="275"/>
      <c r="E2481" s="296" t="s">
        <v>194</v>
      </c>
      <c r="F2481" s="312" t="str">
        <f>IF(E2481="","",VLOOKUP(E2481,'2 Pdc unico solo segmento A'!F$3:H$723,3,FALSE))</f>
        <v>Altri proventi e ricavi diversi</v>
      </c>
      <c r="G2481" s="368"/>
      <c r="H2481" s="412"/>
      <c r="I2481" s="368"/>
      <c r="J2481" s="275"/>
      <c r="K2481" s="248"/>
    </row>
    <row r="2482" spans="1:11" ht="25" customHeight="1" x14ac:dyDescent="0.35">
      <c r="A2482" s="377" t="s">
        <v>22</v>
      </c>
      <c r="B2482" s="296" t="s">
        <v>4514</v>
      </c>
      <c r="C2482" s="378" t="s">
        <v>4515</v>
      </c>
      <c r="D2482" s="275"/>
      <c r="E2482" s="296" t="s">
        <v>194</v>
      </c>
      <c r="F2482" s="312" t="str">
        <f>IF(E2482="","",VLOOKUP(E2482,'2 Pdc unico solo segmento A'!F$3:H$723,3,FALSE))</f>
        <v>Altri proventi e ricavi diversi</v>
      </c>
      <c r="G2482" s="368"/>
      <c r="H2482" s="412"/>
      <c r="I2482" s="368"/>
      <c r="J2482" s="275"/>
      <c r="K2482" s="248"/>
    </row>
    <row r="2483" spans="1:11" ht="25" customHeight="1" x14ac:dyDescent="0.35">
      <c r="A2483" s="377" t="s">
        <v>22</v>
      </c>
      <c r="B2483" s="296" t="s">
        <v>4516</v>
      </c>
      <c r="C2483" s="378" t="s">
        <v>4517</v>
      </c>
      <c r="D2483" s="275"/>
      <c r="E2483" s="296" t="s">
        <v>194</v>
      </c>
      <c r="F2483" s="312" t="str">
        <f>IF(E2483="","",VLOOKUP(E2483,'2 Pdc unico solo segmento A'!F$3:H$723,3,FALSE))</f>
        <v>Altri proventi e ricavi diversi</v>
      </c>
      <c r="G2483" s="368"/>
      <c r="H2483" s="412"/>
      <c r="I2483" s="368"/>
      <c r="J2483" s="275"/>
      <c r="K2483" s="248"/>
    </row>
    <row r="2484" spans="1:11" ht="25" customHeight="1" x14ac:dyDescent="0.35">
      <c r="A2484" s="373" t="s">
        <v>16</v>
      </c>
      <c r="B2484" s="294" t="s">
        <v>4518</v>
      </c>
      <c r="C2484" s="309" t="s">
        <v>4519</v>
      </c>
      <c r="D2484" s="275"/>
      <c r="E2484" s="294"/>
      <c r="F2484" s="374" t="str">
        <f>IF(E2484="","",VLOOKUP(E2484,'2 Pdc unico solo segmento A'!F$3:H$723,3,FALSE))</f>
        <v/>
      </c>
      <c r="G2484" s="368"/>
      <c r="H2484" s="410"/>
      <c r="I2484" s="368"/>
      <c r="J2484" s="275"/>
      <c r="K2484" s="248"/>
    </row>
    <row r="2485" spans="1:11" ht="25" customHeight="1" x14ac:dyDescent="0.35">
      <c r="A2485" s="375" t="s">
        <v>19</v>
      </c>
      <c r="B2485" s="295" t="s">
        <v>4520</v>
      </c>
      <c r="C2485" s="310" t="s">
        <v>4521</v>
      </c>
      <c r="D2485" s="275"/>
      <c r="E2485" s="295"/>
      <c r="F2485" s="376" t="str">
        <f>IF(E2485="","",VLOOKUP(E2485,'2 Pdc unico solo segmento A'!F$3:H$723,3,FALSE))</f>
        <v/>
      </c>
      <c r="G2485" s="368"/>
      <c r="H2485" s="411"/>
      <c r="I2485" s="368"/>
      <c r="J2485" s="275"/>
      <c r="K2485" s="248"/>
    </row>
    <row r="2486" spans="1:11" ht="25" customHeight="1" x14ac:dyDescent="0.35">
      <c r="A2486" s="377" t="s">
        <v>22</v>
      </c>
      <c r="B2486" s="296" t="s">
        <v>4522</v>
      </c>
      <c r="C2486" s="378" t="s">
        <v>4523</v>
      </c>
      <c r="D2486" s="275"/>
      <c r="E2486" s="296" t="s">
        <v>194</v>
      </c>
      <c r="F2486" s="312" t="str">
        <f>IF(E2486="","",VLOOKUP(E2486,'2 Pdc unico solo segmento A'!F$3:H$723,3,FALSE))</f>
        <v>Altri proventi e ricavi diversi</v>
      </c>
      <c r="G2486" s="368"/>
      <c r="H2486" s="412"/>
      <c r="I2486" s="368"/>
      <c r="J2486" s="275"/>
      <c r="K2486" s="248"/>
    </row>
    <row r="2487" spans="1:11" ht="25" customHeight="1" x14ac:dyDescent="0.35">
      <c r="A2487" s="377" t="s">
        <v>22</v>
      </c>
      <c r="B2487" s="296" t="s">
        <v>4524</v>
      </c>
      <c r="C2487" s="378" t="s">
        <v>4525</v>
      </c>
      <c r="D2487" s="275"/>
      <c r="E2487" s="296" t="s">
        <v>194</v>
      </c>
      <c r="F2487" s="312" t="str">
        <f>IF(E2487="","",VLOOKUP(E2487,'2 Pdc unico solo segmento A'!F$3:H$723,3,FALSE))</f>
        <v>Altri proventi e ricavi diversi</v>
      </c>
      <c r="G2487" s="368"/>
      <c r="H2487" s="412"/>
      <c r="I2487" s="368"/>
      <c r="J2487" s="275"/>
      <c r="K2487" s="248"/>
    </row>
    <row r="2488" spans="1:11" ht="25" customHeight="1" x14ac:dyDescent="0.35">
      <c r="A2488" s="377" t="s">
        <v>22</v>
      </c>
      <c r="B2488" s="296" t="s">
        <v>4526</v>
      </c>
      <c r="C2488" s="378" t="s">
        <v>4527</v>
      </c>
      <c r="D2488" s="275"/>
      <c r="E2488" s="296" t="s">
        <v>194</v>
      </c>
      <c r="F2488" s="312" t="str">
        <f>IF(E2488="","",VLOOKUP(E2488,'2 Pdc unico solo segmento A'!F$3:H$723,3,FALSE))</f>
        <v>Altri proventi e ricavi diversi</v>
      </c>
      <c r="G2488" s="368"/>
      <c r="H2488" s="412"/>
      <c r="I2488" s="368"/>
      <c r="J2488" s="275"/>
      <c r="K2488" s="248"/>
    </row>
    <row r="2489" spans="1:11" ht="25" customHeight="1" x14ac:dyDescent="0.35">
      <c r="A2489" s="375" t="s">
        <v>19</v>
      </c>
      <c r="B2489" s="295" t="s">
        <v>4528</v>
      </c>
      <c r="C2489" s="310" t="s">
        <v>4529</v>
      </c>
      <c r="D2489" s="275"/>
      <c r="E2489" s="295"/>
      <c r="F2489" s="376" t="str">
        <f>IF(E2489="","",VLOOKUP(E2489,'2 Pdc unico solo segmento A'!F$3:H$723,3,FALSE))</f>
        <v/>
      </c>
      <c r="G2489" s="368"/>
      <c r="H2489" s="411"/>
      <c r="I2489" s="368"/>
      <c r="J2489" s="275"/>
      <c r="K2489" s="248"/>
    </row>
    <row r="2490" spans="1:11" ht="25" customHeight="1" x14ac:dyDescent="0.35">
      <c r="A2490" s="377" t="s">
        <v>22</v>
      </c>
      <c r="B2490" s="296" t="s">
        <v>4530</v>
      </c>
      <c r="C2490" s="378" t="s">
        <v>4531</v>
      </c>
      <c r="D2490" s="275"/>
      <c r="E2490" s="296" t="s">
        <v>194</v>
      </c>
      <c r="F2490" s="312" t="str">
        <f>IF(E2490="","",VLOOKUP(E2490,'2 Pdc unico solo segmento A'!F$3:H$723,3,FALSE))</f>
        <v>Altri proventi e ricavi diversi</v>
      </c>
      <c r="G2490" s="368"/>
      <c r="H2490" s="412"/>
      <c r="I2490" s="368"/>
      <c r="J2490" s="275"/>
      <c r="K2490" s="248"/>
    </row>
    <row r="2491" spans="1:11" ht="25" customHeight="1" x14ac:dyDescent="0.35">
      <c r="A2491" s="377" t="s">
        <v>22</v>
      </c>
      <c r="B2491" s="296" t="s">
        <v>4532</v>
      </c>
      <c r="C2491" s="378" t="s">
        <v>4533</v>
      </c>
      <c r="D2491" s="275"/>
      <c r="E2491" s="296" t="s">
        <v>194</v>
      </c>
      <c r="F2491" s="312" t="str">
        <f>IF(E2491="","",VLOOKUP(E2491,'2 Pdc unico solo segmento A'!F$3:H$723,3,FALSE))</f>
        <v>Altri proventi e ricavi diversi</v>
      </c>
      <c r="G2491" s="368"/>
      <c r="H2491" s="412"/>
      <c r="I2491" s="368"/>
      <c r="J2491" s="275"/>
      <c r="K2491" s="248"/>
    </row>
    <row r="2492" spans="1:11" ht="25" customHeight="1" x14ac:dyDescent="0.35">
      <c r="A2492" s="377" t="s">
        <v>22</v>
      </c>
      <c r="B2492" s="296" t="s">
        <v>4534</v>
      </c>
      <c r="C2492" s="378" t="s">
        <v>4535</v>
      </c>
      <c r="D2492" s="275"/>
      <c r="E2492" s="296" t="s">
        <v>194</v>
      </c>
      <c r="F2492" s="312" t="str">
        <f>IF(E2492="","",VLOOKUP(E2492,'2 Pdc unico solo segmento A'!F$3:H$723,3,FALSE))</f>
        <v>Altri proventi e ricavi diversi</v>
      </c>
      <c r="G2492" s="368"/>
      <c r="H2492" s="412"/>
      <c r="I2492" s="368"/>
      <c r="J2492" s="275"/>
      <c r="K2492" s="248"/>
    </row>
    <row r="2493" spans="1:11" ht="25" customHeight="1" x14ac:dyDescent="0.35">
      <c r="A2493" s="377" t="s">
        <v>22</v>
      </c>
      <c r="B2493" s="296" t="s">
        <v>4536</v>
      </c>
      <c r="C2493" s="378" t="s">
        <v>4537</v>
      </c>
      <c r="D2493" s="275"/>
      <c r="E2493" s="296" t="s">
        <v>194</v>
      </c>
      <c r="F2493" s="312" t="str">
        <f>IF(E2493="","",VLOOKUP(E2493,'2 Pdc unico solo segmento A'!F$3:H$723,3,FALSE))</f>
        <v>Altri proventi e ricavi diversi</v>
      </c>
      <c r="G2493" s="368"/>
      <c r="H2493" s="412"/>
      <c r="I2493" s="368"/>
      <c r="J2493" s="275"/>
      <c r="K2493" s="248"/>
    </row>
    <row r="2494" spans="1:11" ht="25" customHeight="1" x14ac:dyDescent="0.35">
      <c r="A2494" s="373" t="s">
        <v>16</v>
      </c>
      <c r="B2494" s="294" t="s">
        <v>4538</v>
      </c>
      <c r="C2494" s="309" t="s">
        <v>4539</v>
      </c>
      <c r="D2494" s="275"/>
      <c r="E2494" s="294"/>
      <c r="F2494" s="374" t="str">
        <f>IF(E2494="","",VLOOKUP(E2494,'2 Pdc unico solo segmento A'!F$3:H$723,3,FALSE))</f>
        <v/>
      </c>
      <c r="G2494" s="368"/>
      <c r="H2494" s="410"/>
      <c r="I2494" s="368"/>
      <c r="J2494" s="275"/>
      <c r="K2494" s="248"/>
    </row>
    <row r="2495" spans="1:11" ht="25" customHeight="1" x14ac:dyDescent="0.35">
      <c r="A2495" s="375" t="s">
        <v>19</v>
      </c>
      <c r="B2495" s="295" t="s">
        <v>4540</v>
      </c>
      <c r="C2495" s="310" t="s">
        <v>4541</v>
      </c>
      <c r="D2495" s="275"/>
      <c r="E2495" s="295"/>
      <c r="F2495" s="376" t="str">
        <f>IF(E2495="","",VLOOKUP(E2495,'2 Pdc unico solo segmento A'!F$3:H$723,3,FALSE))</f>
        <v/>
      </c>
      <c r="G2495" s="368"/>
      <c r="H2495" s="411"/>
      <c r="I2495" s="368"/>
      <c r="J2495" s="275"/>
      <c r="K2495" s="248"/>
    </row>
    <row r="2496" spans="1:11" ht="25" customHeight="1" x14ac:dyDescent="0.35">
      <c r="A2496" s="377" t="s">
        <v>22</v>
      </c>
      <c r="B2496" s="296" t="s">
        <v>4542</v>
      </c>
      <c r="C2496" s="378" t="s">
        <v>4543</v>
      </c>
      <c r="D2496" s="275"/>
      <c r="E2496" s="296" t="s">
        <v>194</v>
      </c>
      <c r="F2496" s="312" t="str">
        <f>IF(E2496="","",VLOOKUP(E2496,'2 Pdc unico solo segmento A'!F$3:H$723,3,FALSE))</f>
        <v>Altri proventi e ricavi diversi</v>
      </c>
      <c r="G2496" s="368"/>
      <c r="H2496" s="412"/>
      <c r="I2496" s="368"/>
      <c r="J2496" s="275"/>
      <c r="K2496" s="248"/>
    </row>
    <row r="2497" spans="1:11" ht="25" customHeight="1" x14ac:dyDescent="0.35">
      <c r="A2497" s="375" t="s">
        <v>19</v>
      </c>
      <c r="B2497" s="295" t="s">
        <v>4544</v>
      </c>
      <c r="C2497" s="310" t="s">
        <v>4545</v>
      </c>
      <c r="D2497" s="275"/>
      <c r="E2497" s="295"/>
      <c r="F2497" s="376" t="str">
        <f>IF(E2497="","",VLOOKUP(E2497,'2 Pdc unico solo segmento A'!F$3:H$723,3,FALSE))</f>
        <v/>
      </c>
      <c r="G2497" s="368"/>
      <c r="H2497" s="411"/>
      <c r="I2497" s="368"/>
      <c r="J2497" s="275"/>
      <c r="K2497" s="248"/>
    </row>
    <row r="2498" spans="1:11" ht="25" customHeight="1" x14ac:dyDescent="0.35">
      <c r="A2498" s="377" t="s">
        <v>22</v>
      </c>
      <c r="B2498" s="296" t="s">
        <v>4546</v>
      </c>
      <c r="C2498" s="378" t="s">
        <v>4547</v>
      </c>
      <c r="D2498" s="275"/>
      <c r="E2498" s="296" t="s">
        <v>194</v>
      </c>
      <c r="F2498" s="312" t="str">
        <f>IF(E2498="","",VLOOKUP(E2498,'2 Pdc unico solo segmento A'!F$3:H$723,3,FALSE))</f>
        <v>Altri proventi e ricavi diversi</v>
      </c>
      <c r="G2498" s="368"/>
      <c r="H2498" s="412"/>
      <c r="I2498" s="368"/>
      <c r="J2498" s="275"/>
      <c r="K2498" s="248"/>
    </row>
    <row r="2499" spans="1:11" ht="25" customHeight="1" x14ac:dyDescent="0.35">
      <c r="A2499" s="375" t="s">
        <v>19</v>
      </c>
      <c r="B2499" s="295" t="s">
        <v>4548</v>
      </c>
      <c r="C2499" s="310" t="s">
        <v>4549</v>
      </c>
      <c r="D2499" s="275"/>
      <c r="E2499" s="295"/>
      <c r="F2499" s="376" t="str">
        <f>IF(E2499="","",VLOOKUP(E2499,'2 Pdc unico solo segmento A'!F$3:H$723,3,FALSE))</f>
        <v/>
      </c>
      <c r="G2499" s="368"/>
      <c r="H2499" s="411"/>
      <c r="I2499" s="368"/>
      <c r="J2499" s="275"/>
      <c r="K2499" s="248"/>
    </row>
    <row r="2500" spans="1:11" ht="25" customHeight="1" x14ac:dyDescent="0.35">
      <c r="A2500" s="377" t="s">
        <v>22</v>
      </c>
      <c r="B2500" s="296" t="s">
        <v>4550</v>
      </c>
      <c r="C2500" s="378" t="s">
        <v>4551</v>
      </c>
      <c r="D2500" s="275"/>
      <c r="E2500" s="296" t="s">
        <v>194</v>
      </c>
      <c r="F2500" s="312" t="str">
        <f>IF(E2500="","",VLOOKUP(E2500,'2 Pdc unico solo segmento A'!F$3:H$723,3,FALSE))</f>
        <v>Altri proventi e ricavi diversi</v>
      </c>
      <c r="G2500" s="368"/>
      <c r="H2500" s="412"/>
      <c r="I2500" s="368"/>
      <c r="J2500" s="275"/>
      <c r="K2500" s="248"/>
    </row>
    <row r="2501" spans="1:11" ht="25" customHeight="1" x14ac:dyDescent="0.35">
      <c r="A2501" s="375" t="s">
        <v>19</v>
      </c>
      <c r="B2501" s="295" t="s">
        <v>4552</v>
      </c>
      <c r="C2501" s="310" t="s">
        <v>4553</v>
      </c>
      <c r="D2501" s="275"/>
      <c r="E2501" s="295"/>
      <c r="F2501" s="376" t="str">
        <f>IF(E2501="","",VLOOKUP(E2501,'2 Pdc unico solo segmento A'!F$3:H$723,3,FALSE))</f>
        <v/>
      </c>
      <c r="G2501" s="368"/>
      <c r="H2501" s="411"/>
      <c r="I2501" s="368"/>
      <c r="J2501" s="275"/>
      <c r="K2501" s="248"/>
    </row>
    <row r="2502" spans="1:11" ht="25" customHeight="1" x14ac:dyDescent="0.35">
      <c r="A2502" s="377" t="s">
        <v>22</v>
      </c>
      <c r="B2502" s="296" t="s">
        <v>4554</v>
      </c>
      <c r="C2502" s="378" t="s">
        <v>4555</v>
      </c>
      <c r="D2502" s="275"/>
      <c r="E2502" s="296" t="s">
        <v>194</v>
      </c>
      <c r="F2502" s="312" t="str">
        <f>IF(E2502="","",VLOOKUP(E2502,'2 Pdc unico solo segmento A'!F$3:H$723,3,FALSE))</f>
        <v>Altri proventi e ricavi diversi</v>
      </c>
      <c r="G2502" s="368"/>
      <c r="H2502" s="412"/>
      <c r="I2502" s="368"/>
      <c r="J2502" s="275"/>
      <c r="K2502" s="248"/>
    </row>
    <row r="2503" spans="1:11" ht="25" customHeight="1" x14ac:dyDescent="0.35">
      <c r="A2503" s="373" t="s">
        <v>16</v>
      </c>
      <c r="B2503" s="294" t="s">
        <v>4556</v>
      </c>
      <c r="C2503" s="309" t="s">
        <v>4557</v>
      </c>
      <c r="D2503" s="275"/>
      <c r="E2503" s="294"/>
      <c r="F2503" s="374" t="str">
        <f>IF(E2503="","",VLOOKUP(E2503,'2 Pdc unico solo segmento A'!F$3:H$723,3,FALSE))</f>
        <v/>
      </c>
      <c r="G2503" s="368"/>
      <c r="H2503" s="410"/>
      <c r="I2503" s="368"/>
      <c r="J2503" s="275"/>
      <c r="K2503" s="248"/>
    </row>
    <row r="2504" spans="1:11" ht="25" customHeight="1" x14ac:dyDescent="0.35">
      <c r="A2504" s="375" t="s">
        <v>19</v>
      </c>
      <c r="B2504" s="295" t="s">
        <v>4558</v>
      </c>
      <c r="C2504" s="310" t="s">
        <v>4559</v>
      </c>
      <c r="D2504" s="275"/>
      <c r="E2504" s="295"/>
      <c r="F2504" s="376" t="str">
        <f>IF(E2504="","",VLOOKUP(E2504,'2 Pdc unico solo segmento A'!F$3:H$723,3,FALSE))</f>
        <v/>
      </c>
      <c r="G2504" s="368"/>
      <c r="H2504" s="411"/>
      <c r="I2504" s="368"/>
      <c r="J2504" s="275"/>
      <c r="K2504" s="248"/>
    </row>
    <row r="2505" spans="1:11" ht="25" customHeight="1" x14ac:dyDescent="0.35">
      <c r="A2505" s="377" t="s">
        <v>22</v>
      </c>
      <c r="B2505" s="296" t="s">
        <v>4560</v>
      </c>
      <c r="C2505" s="378" t="s">
        <v>4561</v>
      </c>
      <c r="D2505" s="275"/>
      <c r="E2505" s="296" t="s">
        <v>194</v>
      </c>
      <c r="F2505" s="312" t="str">
        <f>IF(E2505="","",VLOOKUP(E2505,'2 Pdc unico solo segmento A'!F$3:H$723,3,FALSE))</f>
        <v>Altri proventi e ricavi diversi</v>
      </c>
      <c r="G2505" s="368"/>
      <c r="H2505" s="412"/>
      <c r="I2505" s="368"/>
      <c r="J2505" s="275"/>
      <c r="K2505" s="248"/>
    </row>
    <row r="2506" spans="1:11" ht="25" customHeight="1" x14ac:dyDescent="0.35">
      <c r="A2506" s="377" t="s">
        <v>22</v>
      </c>
      <c r="B2506" s="296" t="s">
        <v>4562</v>
      </c>
      <c r="C2506" s="378" t="s">
        <v>4563</v>
      </c>
      <c r="D2506" s="275"/>
      <c r="E2506" s="296" t="s">
        <v>194</v>
      </c>
      <c r="F2506" s="312" t="str">
        <f>IF(E2506="","",VLOOKUP(E2506,'2 Pdc unico solo segmento A'!F$3:H$723,3,FALSE))</f>
        <v>Altri proventi e ricavi diversi</v>
      </c>
      <c r="G2506" s="368"/>
      <c r="H2506" s="412"/>
      <c r="I2506" s="368"/>
      <c r="J2506" s="275"/>
      <c r="K2506" s="248"/>
    </row>
    <row r="2507" spans="1:11" ht="25" customHeight="1" x14ac:dyDescent="0.35">
      <c r="A2507" s="377" t="s">
        <v>22</v>
      </c>
      <c r="B2507" s="296" t="s">
        <v>4564</v>
      </c>
      <c r="C2507" s="378" t="s">
        <v>4565</v>
      </c>
      <c r="D2507" s="275"/>
      <c r="E2507" s="296" t="s">
        <v>194</v>
      </c>
      <c r="F2507" s="312" t="str">
        <f>IF(E2507="","",VLOOKUP(E2507,'2 Pdc unico solo segmento A'!F$3:H$723,3,FALSE))</f>
        <v>Altri proventi e ricavi diversi</v>
      </c>
      <c r="G2507" s="368"/>
      <c r="H2507" s="412"/>
      <c r="I2507" s="368"/>
      <c r="J2507" s="275"/>
      <c r="K2507" s="248"/>
    </row>
    <row r="2508" spans="1:11" ht="25" customHeight="1" x14ac:dyDescent="0.35">
      <c r="A2508" s="375" t="s">
        <v>19</v>
      </c>
      <c r="B2508" s="295" t="s">
        <v>4566</v>
      </c>
      <c r="C2508" s="310" t="s">
        <v>4567</v>
      </c>
      <c r="D2508" s="275"/>
      <c r="E2508" s="295"/>
      <c r="F2508" s="376" t="str">
        <f>IF(E2508="","",VLOOKUP(E2508,'2 Pdc unico solo segmento A'!F$3:H$723,3,FALSE))</f>
        <v/>
      </c>
      <c r="G2508" s="368"/>
      <c r="H2508" s="411"/>
      <c r="I2508" s="368"/>
      <c r="J2508" s="275"/>
      <c r="K2508" s="248"/>
    </row>
    <row r="2509" spans="1:11" ht="25" customHeight="1" x14ac:dyDescent="0.35">
      <c r="A2509" s="377" t="s">
        <v>22</v>
      </c>
      <c r="B2509" s="296" t="s">
        <v>4568</v>
      </c>
      <c r="C2509" s="378" t="s">
        <v>4569</v>
      </c>
      <c r="D2509" s="275"/>
      <c r="E2509" s="296" t="s">
        <v>194</v>
      </c>
      <c r="F2509" s="312" t="str">
        <f>IF(E2509="","",VLOOKUP(E2509,'2 Pdc unico solo segmento A'!F$3:H$723,3,FALSE))</f>
        <v>Altri proventi e ricavi diversi</v>
      </c>
      <c r="G2509" s="368"/>
      <c r="H2509" s="412"/>
      <c r="I2509" s="368"/>
      <c r="J2509" s="275"/>
      <c r="K2509" s="248"/>
    </row>
    <row r="2510" spans="1:11" ht="25" customHeight="1" x14ac:dyDescent="0.35">
      <c r="A2510" s="377" t="s">
        <v>22</v>
      </c>
      <c r="B2510" s="296" t="s">
        <v>4570</v>
      </c>
      <c r="C2510" s="378" t="s">
        <v>4571</v>
      </c>
      <c r="D2510" s="275"/>
      <c r="E2510" s="296" t="s">
        <v>194</v>
      </c>
      <c r="F2510" s="312" t="str">
        <f>IF(E2510="","",VLOOKUP(E2510,'2 Pdc unico solo segmento A'!F$3:H$723,3,FALSE))</f>
        <v>Altri proventi e ricavi diversi</v>
      </c>
      <c r="G2510" s="368"/>
      <c r="H2510" s="412"/>
      <c r="I2510" s="368"/>
      <c r="J2510" s="275"/>
      <c r="K2510" s="248"/>
    </row>
    <row r="2511" spans="1:11" ht="25" customHeight="1" x14ac:dyDescent="0.35">
      <c r="A2511" s="377" t="s">
        <v>22</v>
      </c>
      <c r="B2511" s="296" t="s">
        <v>4572</v>
      </c>
      <c r="C2511" s="378" t="s">
        <v>4573</v>
      </c>
      <c r="D2511" s="275"/>
      <c r="E2511" s="296" t="s">
        <v>194</v>
      </c>
      <c r="F2511" s="312" t="str">
        <f>IF(E2511="","",VLOOKUP(E2511,'2 Pdc unico solo segmento A'!F$3:H$723,3,FALSE))</f>
        <v>Altri proventi e ricavi diversi</v>
      </c>
      <c r="G2511" s="368"/>
      <c r="H2511" s="412"/>
      <c r="I2511" s="368"/>
      <c r="J2511" s="275"/>
      <c r="K2511" s="248"/>
    </row>
    <row r="2512" spans="1:11" ht="25" customHeight="1" x14ac:dyDescent="0.35">
      <c r="A2512" s="375" t="s">
        <v>19</v>
      </c>
      <c r="B2512" s="295" t="s">
        <v>4574</v>
      </c>
      <c r="C2512" s="310" t="s">
        <v>4575</v>
      </c>
      <c r="D2512" s="275"/>
      <c r="E2512" s="295"/>
      <c r="F2512" s="376" t="str">
        <f>IF(E2512="","",VLOOKUP(E2512,'2 Pdc unico solo segmento A'!F$3:H$723,3,FALSE))</f>
        <v/>
      </c>
      <c r="G2512" s="368"/>
      <c r="H2512" s="411"/>
      <c r="I2512" s="368"/>
      <c r="J2512" s="275"/>
      <c r="K2512" s="248"/>
    </row>
    <row r="2513" spans="1:11" ht="25" customHeight="1" x14ac:dyDescent="0.35">
      <c r="A2513" s="377" t="s">
        <v>22</v>
      </c>
      <c r="B2513" s="296" t="s">
        <v>4576</v>
      </c>
      <c r="C2513" s="378" t="s">
        <v>4577</v>
      </c>
      <c r="D2513" s="275"/>
      <c r="E2513" s="296" t="s">
        <v>194</v>
      </c>
      <c r="F2513" s="312" t="str">
        <f>IF(E2513="","",VLOOKUP(E2513,'2 Pdc unico solo segmento A'!F$3:H$723,3,FALSE))</f>
        <v>Altri proventi e ricavi diversi</v>
      </c>
      <c r="G2513" s="368"/>
      <c r="H2513" s="412"/>
      <c r="I2513" s="368"/>
      <c r="J2513" s="275"/>
      <c r="K2513" s="248"/>
    </row>
    <row r="2514" spans="1:11" ht="25" customHeight="1" x14ac:dyDescent="0.35">
      <c r="A2514" s="377" t="s">
        <v>22</v>
      </c>
      <c r="B2514" s="296" t="s">
        <v>4578</v>
      </c>
      <c r="C2514" s="378" t="s">
        <v>4579</v>
      </c>
      <c r="D2514" s="275"/>
      <c r="E2514" s="296" t="s">
        <v>194</v>
      </c>
      <c r="F2514" s="312" t="str">
        <f>IF(E2514="","",VLOOKUP(E2514,'2 Pdc unico solo segmento A'!F$3:H$723,3,FALSE))</f>
        <v>Altri proventi e ricavi diversi</v>
      </c>
      <c r="G2514" s="368"/>
      <c r="H2514" s="412"/>
      <c r="I2514" s="368"/>
      <c r="J2514" s="275"/>
      <c r="K2514" s="248"/>
    </row>
    <row r="2515" spans="1:11" ht="25" customHeight="1" x14ac:dyDescent="0.35">
      <c r="A2515" s="377" t="s">
        <v>22</v>
      </c>
      <c r="B2515" s="296" t="s">
        <v>4580</v>
      </c>
      <c r="C2515" s="378" t="s">
        <v>4581</v>
      </c>
      <c r="D2515" s="275"/>
      <c r="E2515" s="296" t="s">
        <v>194</v>
      </c>
      <c r="F2515" s="312" t="str">
        <f>IF(E2515="","",VLOOKUP(E2515,'2 Pdc unico solo segmento A'!F$3:H$723,3,FALSE))</f>
        <v>Altri proventi e ricavi diversi</v>
      </c>
      <c r="G2515" s="368"/>
      <c r="H2515" s="412"/>
      <c r="I2515" s="368"/>
      <c r="J2515" s="275"/>
      <c r="K2515" s="248"/>
    </row>
    <row r="2516" spans="1:11" ht="25" customHeight="1" x14ac:dyDescent="0.35">
      <c r="A2516" s="375" t="s">
        <v>19</v>
      </c>
      <c r="B2516" s="295" t="s">
        <v>4582</v>
      </c>
      <c r="C2516" s="310" t="s">
        <v>4583</v>
      </c>
      <c r="D2516" s="275"/>
      <c r="E2516" s="295"/>
      <c r="F2516" s="376" t="str">
        <f>IF(E2516="","",VLOOKUP(E2516,'2 Pdc unico solo segmento A'!F$3:H$723,3,FALSE))</f>
        <v/>
      </c>
      <c r="G2516" s="368"/>
      <c r="H2516" s="411"/>
      <c r="I2516" s="368"/>
      <c r="J2516" s="275"/>
      <c r="K2516" s="248"/>
    </row>
    <row r="2517" spans="1:11" ht="25" customHeight="1" x14ac:dyDescent="0.35">
      <c r="A2517" s="377" t="s">
        <v>22</v>
      </c>
      <c r="B2517" s="296" t="s">
        <v>4584</v>
      </c>
      <c r="C2517" s="378" t="s">
        <v>4585</v>
      </c>
      <c r="D2517" s="275"/>
      <c r="E2517" s="296" t="s">
        <v>194</v>
      </c>
      <c r="F2517" s="312" t="str">
        <f>IF(E2517="","",VLOOKUP(E2517,'2 Pdc unico solo segmento A'!F$3:H$723,3,FALSE))</f>
        <v>Altri proventi e ricavi diversi</v>
      </c>
      <c r="G2517" s="368"/>
      <c r="H2517" s="412"/>
      <c r="I2517" s="368"/>
      <c r="J2517" s="275"/>
      <c r="K2517" s="248"/>
    </row>
    <row r="2518" spans="1:11" ht="25" customHeight="1" x14ac:dyDescent="0.35">
      <c r="A2518" s="377" t="s">
        <v>22</v>
      </c>
      <c r="B2518" s="296" t="s">
        <v>4586</v>
      </c>
      <c r="C2518" s="378" t="s">
        <v>4587</v>
      </c>
      <c r="D2518" s="275"/>
      <c r="E2518" s="296" t="s">
        <v>194</v>
      </c>
      <c r="F2518" s="312" t="str">
        <f>IF(E2518="","",VLOOKUP(E2518,'2 Pdc unico solo segmento A'!F$3:H$723,3,FALSE))</f>
        <v>Altri proventi e ricavi diversi</v>
      </c>
      <c r="G2518" s="368"/>
      <c r="H2518" s="412"/>
      <c r="I2518" s="368"/>
      <c r="J2518" s="275"/>
      <c r="K2518" s="248"/>
    </row>
    <row r="2519" spans="1:11" ht="25" customHeight="1" x14ac:dyDescent="0.35">
      <c r="A2519" s="375" t="s">
        <v>19</v>
      </c>
      <c r="B2519" s="295" t="s">
        <v>4588</v>
      </c>
      <c r="C2519" s="310" t="s">
        <v>4589</v>
      </c>
      <c r="D2519" s="275"/>
      <c r="E2519" s="295"/>
      <c r="F2519" s="376" t="str">
        <f>IF(E2519="","",VLOOKUP(E2519,'2 Pdc unico solo segmento A'!F$3:H$723,3,FALSE))</f>
        <v/>
      </c>
      <c r="G2519" s="368"/>
      <c r="H2519" s="411"/>
      <c r="I2519" s="368"/>
      <c r="J2519" s="275"/>
      <c r="K2519" s="248"/>
    </row>
    <row r="2520" spans="1:11" ht="25" customHeight="1" x14ac:dyDescent="0.35">
      <c r="A2520" s="377" t="s">
        <v>22</v>
      </c>
      <c r="B2520" s="296" t="s">
        <v>4590</v>
      </c>
      <c r="C2520" s="378" t="s">
        <v>4591</v>
      </c>
      <c r="D2520" s="275"/>
      <c r="E2520" s="296" t="s">
        <v>194</v>
      </c>
      <c r="F2520" s="312" t="str">
        <f>IF(E2520="","",VLOOKUP(E2520,'2 Pdc unico solo segmento A'!F$3:H$723,3,FALSE))</f>
        <v>Altri proventi e ricavi diversi</v>
      </c>
      <c r="G2520" s="368"/>
      <c r="H2520" s="412"/>
      <c r="I2520" s="368"/>
      <c r="J2520" s="275"/>
      <c r="K2520" s="248"/>
    </row>
    <row r="2521" spans="1:11" ht="25" customHeight="1" x14ac:dyDescent="0.35">
      <c r="A2521" s="377" t="s">
        <v>22</v>
      </c>
      <c r="B2521" s="296" t="s">
        <v>4592</v>
      </c>
      <c r="C2521" s="378" t="s">
        <v>4593</v>
      </c>
      <c r="D2521" s="275"/>
      <c r="E2521" s="296" t="s">
        <v>194</v>
      </c>
      <c r="F2521" s="312" t="str">
        <f>IF(E2521="","",VLOOKUP(E2521,'2 Pdc unico solo segmento A'!F$3:H$723,3,FALSE))</f>
        <v>Altri proventi e ricavi diversi</v>
      </c>
      <c r="G2521" s="368"/>
      <c r="H2521" s="412"/>
      <c r="I2521" s="368"/>
      <c r="J2521" s="275"/>
      <c r="K2521" s="248"/>
    </row>
    <row r="2522" spans="1:11" ht="25" customHeight="1" x14ac:dyDescent="0.35">
      <c r="A2522" s="377" t="s">
        <v>22</v>
      </c>
      <c r="B2522" s="296" t="s">
        <v>4594</v>
      </c>
      <c r="C2522" s="378" t="s">
        <v>4595</v>
      </c>
      <c r="D2522" s="275"/>
      <c r="E2522" s="296" t="s">
        <v>194</v>
      </c>
      <c r="F2522" s="312" t="str">
        <f>IF(E2522="","",VLOOKUP(E2522,'2 Pdc unico solo segmento A'!F$3:H$723,3,FALSE))</f>
        <v>Altri proventi e ricavi diversi</v>
      </c>
      <c r="G2522" s="368"/>
      <c r="H2522" s="412"/>
      <c r="I2522" s="368"/>
      <c r="J2522" s="275"/>
      <c r="K2522" s="248"/>
    </row>
    <row r="2523" spans="1:11" ht="25" customHeight="1" x14ac:dyDescent="0.35">
      <c r="A2523" s="373" t="s">
        <v>16</v>
      </c>
      <c r="B2523" s="294" t="s">
        <v>4596</v>
      </c>
      <c r="C2523" s="309" t="s">
        <v>4597</v>
      </c>
      <c r="D2523" s="275"/>
      <c r="E2523" s="294"/>
      <c r="F2523" s="374" t="str">
        <f>IF(E2523="","",VLOOKUP(E2523,'2 Pdc unico solo segmento A'!F$3:H$723,3,FALSE))</f>
        <v/>
      </c>
      <c r="G2523" s="368"/>
      <c r="H2523" s="410"/>
      <c r="I2523" s="368"/>
      <c r="J2523" s="275"/>
      <c r="K2523" s="248"/>
    </row>
    <row r="2524" spans="1:11" ht="25" customHeight="1" x14ac:dyDescent="0.35">
      <c r="A2524" s="375" t="s">
        <v>19</v>
      </c>
      <c r="B2524" s="295" t="s">
        <v>4598</v>
      </c>
      <c r="C2524" s="310" t="s">
        <v>4599</v>
      </c>
      <c r="D2524" s="275"/>
      <c r="E2524" s="295"/>
      <c r="F2524" s="376" t="str">
        <f>IF(E2524="","",VLOOKUP(E2524,'2 Pdc unico solo segmento A'!F$3:H$723,3,FALSE))</f>
        <v/>
      </c>
      <c r="G2524" s="368"/>
      <c r="H2524" s="411"/>
      <c r="I2524" s="368"/>
      <c r="J2524" s="275"/>
      <c r="K2524" s="248"/>
    </row>
    <row r="2525" spans="1:11" ht="25" customHeight="1" x14ac:dyDescent="0.35">
      <c r="A2525" s="377" t="s">
        <v>22</v>
      </c>
      <c r="B2525" s="296" t="s">
        <v>4598</v>
      </c>
      <c r="C2525" s="378" t="s">
        <v>4600</v>
      </c>
      <c r="D2525" s="275"/>
      <c r="E2525" s="296" t="s">
        <v>194</v>
      </c>
      <c r="F2525" s="312" t="str">
        <f>IF(E2525="","",VLOOKUP(E2525,'2 Pdc unico solo segmento A'!F$3:H$723,3,FALSE))</f>
        <v>Altri proventi e ricavi diversi</v>
      </c>
      <c r="G2525" s="368"/>
      <c r="H2525" s="412"/>
      <c r="I2525" s="368"/>
      <c r="J2525" s="275"/>
      <c r="K2525" s="248"/>
    </row>
    <row r="2526" spans="1:11" ht="25" customHeight="1" x14ac:dyDescent="0.35">
      <c r="A2526" s="375" t="s">
        <v>19</v>
      </c>
      <c r="B2526" s="295" t="s">
        <v>4601</v>
      </c>
      <c r="C2526" s="310" t="s">
        <v>4602</v>
      </c>
      <c r="D2526" s="275"/>
      <c r="E2526" s="295"/>
      <c r="F2526" s="376" t="str">
        <f>IF(E2526="","",VLOOKUP(E2526,'2 Pdc unico solo segmento A'!F$3:H$723,3,FALSE))</f>
        <v/>
      </c>
      <c r="G2526" s="368"/>
      <c r="H2526" s="411"/>
      <c r="I2526" s="368"/>
      <c r="J2526" s="275"/>
      <c r="K2526" s="248"/>
    </row>
    <row r="2527" spans="1:11" ht="25" customHeight="1" x14ac:dyDescent="0.35">
      <c r="A2527" s="377" t="s">
        <v>22</v>
      </c>
      <c r="B2527" s="296" t="s">
        <v>4601</v>
      </c>
      <c r="C2527" s="378" t="s">
        <v>4603</v>
      </c>
      <c r="D2527" s="275"/>
      <c r="E2527" s="296" t="s">
        <v>194</v>
      </c>
      <c r="F2527" s="312" t="str">
        <f>IF(E2527="","",VLOOKUP(E2527,'2 Pdc unico solo segmento A'!F$3:H$723,3,FALSE))</f>
        <v>Altri proventi e ricavi diversi</v>
      </c>
      <c r="G2527" s="368"/>
      <c r="H2527" s="412"/>
      <c r="I2527" s="368"/>
      <c r="J2527" s="275"/>
      <c r="K2527" s="248"/>
    </row>
    <row r="2528" spans="1:11" ht="25" customHeight="1" x14ac:dyDescent="0.35">
      <c r="A2528" s="373" t="s">
        <v>16</v>
      </c>
      <c r="B2528" s="294" t="s">
        <v>4604</v>
      </c>
      <c r="C2528" s="309" t="s">
        <v>4605</v>
      </c>
      <c r="D2528" s="275"/>
      <c r="E2528" s="294"/>
      <c r="F2528" s="374" t="str">
        <f>IF(E2528="","",VLOOKUP(E2528,'2 Pdc unico solo segmento A'!F$3:H$723,3,FALSE))</f>
        <v/>
      </c>
      <c r="G2528" s="368"/>
      <c r="H2528" s="410"/>
      <c r="I2528" s="368"/>
      <c r="J2528" s="275"/>
      <c r="K2528" s="248"/>
    </row>
    <row r="2529" spans="1:11" ht="25" customHeight="1" x14ac:dyDescent="0.35">
      <c r="A2529" s="375" t="s">
        <v>19</v>
      </c>
      <c r="B2529" s="295" t="s">
        <v>4606</v>
      </c>
      <c r="C2529" s="310" t="s">
        <v>4607</v>
      </c>
      <c r="D2529" s="275"/>
      <c r="E2529" s="295"/>
      <c r="F2529" s="376" t="str">
        <f>IF(E2529="","",VLOOKUP(E2529,'2 Pdc unico solo segmento A'!F$3:H$723,3,FALSE))</f>
        <v/>
      </c>
      <c r="G2529" s="368"/>
      <c r="H2529" s="411"/>
      <c r="I2529" s="368"/>
      <c r="J2529" s="275"/>
      <c r="K2529" s="248"/>
    </row>
    <row r="2530" spans="1:11" ht="25" customHeight="1" x14ac:dyDescent="0.35">
      <c r="A2530" s="377" t="s">
        <v>22</v>
      </c>
      <c r="B2530" s="296" t="s">
        <v>4608</v>
      </c>
      <c r="C2530" s="378" t="s">
        <v>4609</v>
      </c>
      <c r="D2530" s="275"/>
      <c r="E2530" s="296" t="s">
        <v>194</v>
      </c>
      <c r="F2530" s="312" t="str">
        <f>IF(E2530="","",VLOOKUP(E2530,'2 Pdc unico solo segmento A'!F$3:H$723,3,FALSE))</f>
        <v>Altri proventi e ricavi diversi</v>
      </c>
      <c r="G2530" s="368"/>
      <c r="H2530" s="412"/>
      <c r="I2530" s="368"/>
      <c r="J2530" s="275"/>
      <c r="K2530" s="248"/>
    </row>
    <row r="2531" spans="1:11" ht="25" customHeight="1" x14ac:dyDescent="0.35">
      <c r="A2531" s="377" t="s">
        <v>22</v>
      </c>
      <c r="B2531" s="296" t="s">
        <v>4610</v>
      </c>
      <c r="C2531" s="378" t="s">
        <v>4611</v>
      </c>
      <c r="D2531" s="275"/>
      <c r="E2531" s="296" t="s">
        <v>194</v>
      </c>
      <c r="F2531" s="312" t="str">
        <f>IF(E2531="","",VLOOKUP(E2531,'2 Pdc unico solo segmento A'!F$3:H$723,3,FALSE))</f>
        <v>Altri proventi e ricavi diversi</v>
      </c>
      <c r="G2531" s="368"/>
      <c r="H2531" s="412"/>
      <c r="I2531" s="368"/>
      <c r="J2531" s="275"/>
      <c r="K2531" s="248"/>
    </row>
    <row r="2532" spans="1:11" ht="25" customHeight="1" x14ac:dyDescent="0.35">
      <c r="A2532" s="375" t="s">
        <v>19</v>
      </c>
      <c r="B2532" s="295" t="s">
        <v>4612</v>
      </c>
      <c r="C2532" s="310" t="s">
        <v>4613</v>
      </c>
      <c r="D2532" s="275"/>
      <c r="E2532" s="295"/>
      <c r="F2532" s="376" t="str">
        <f>IF(E2532="","",VLOOKUP(E2532,'2 Pdc unico solo segmento A'!F$3:H$723,3,FALSE))</f>
        <v/>
      </c>
      <c r="G2532" s="368"/>
      <c r="H2532" s="411"/>
      <c r="I2532" s="368"/>
      <c r="J2532" s="275"/>
      <c r="K2532" s="248"/>
    </row>
    <row r="2533" spans="1:11" ht="25" customHeight="1" x14ac:dyDescent="0.35">
      <c r="A2533" s="377" t="s">
        <v>22</v>
      </c>
      <c r="B2533" s="296" t="s">
        <v>4614</v>
      </c>
      <c r="C2533" s="378" t="s">
        <v>4615</v>
      </c>
      <c r="D2533" s="275"/>
      <c r="E2533" s="296" t="s">
        <v>194</v>
      </c>
      <c r="F2533" s="312" t="str">
        <f>IF(E2533="","",VLOOKUP(E2533,'2 Pdc unico solo segmento A'!F$3:H$723,3,FALSE))</f>
        <v>Altri proventi e ricavi diversi</v>
      </c>
      <c r="G2533" s="368"/>
      <c r="H2533" s="412"/>
      <c r="I2533" s="368"/>
      <c r="J2533" s="275"/>
      <c r="K2533" s="248"/>
    </row>
    <row r="2534" spans="1:11" ht="25" customHeight="1" x14ac:dyDescent="0.35">
      <c r="A2534" s="377" t="s">
        <v>22</v>
      </c>
      <c r="B2534" s="296" t="s">
        <v>4616</v>
      </c>
      <c r="C2534" s="378" t="s">
        <v>4617</v>
      </c>
      <c r="D2534" s="275"/>
      <c r="E2534" s="296" t="s">
        <v>194</v>
      </c>
      <c r="F2534" s="312" t="str">
        <f>IF(E2534="","",VLOOKUP(E2534,'2 Pdc unico solo segmento A'!F$3:H$723,3,FALSE))</f>
        <v>Altri proventi e ricavi diversi</v>
      </c>
      <c r="G2534" s="368"/>
      <c r="H2534" s="412"/>
      <c r="I2534" s="368"/>
      <c r="J2534" s="275"/>
      <c r="K2534" s="248"/>
    </row>
    <row r="2535" spans="1:11" ht="25" customHeight="1" x14ac:dyDescent="0.35">
      <c r="A2535" s="373" t="s">
        <v>16</v>
      </c>
      <c r="B2535" s="294" t="s">
        <v>4618</v>
      </c>
      <c r="C2535" s="309" t="s">
        <v>4619</v>
      </c>
      <c r="D2535" s="275"/>
      <c r="E2535" s="294"/>
      <c r="F2535" s="374" t="str">
        <f>IF(E2535="","",VLOOKUP(E2535,'2 Pdc unico solo segmento A'!F$3:H$723,3,FALSE))</f>
        <v/>
      </c>
      <c r="G2535" s="368"/>
      <c r="H2535" s="410"/>
      <c r="I2535" s="368"/>
      <c r="J2535" s="275"/>
      <c r="K2535" s="248"/>
    </row>
    <row r="2536" spans="1:11" ht="25" customHeight="1" x14ac:dyDescent="0.35">
      <c r="A2536" s="375" t="s">
        <v>19</v>
      </c>
      <c r="B2536" s="295" t="s">
        <v>4620</v>
      </c>
      <c r="C2536" s="310" t="s">
        <v>4621</v>
      </c>
      <c r="D2536" s="275"/>
      <c r="E2536" s="295"/>
      <c r="F2536" s="376" t="str">
        <f>IF(E2536="","",VLOOKUP(E2536,'2 Pdc unico solo segmento A'!F$3:H$723,3,FALSE))</f>
        <v/>
      </c>
      <c r="G2536" s="368"/>
      <c r="H2536" s="411"/>
      <c r="I2536" s="368"/>
      <c r="J2536" s="275"/>
      <c r="K2536" s="248"/>
    </row>
    <row r="2537" spans="1:11" ht="25" customHeight="1" x14ac:dyDescent="0.35">
      <c r="A2537" s="377" t="s">
        <v>22</v>
      </c>
      <c r="B2537" s="296" t="s">
        <v>4622</v>
      </c>
      <c r="C2537" s="378" t="s">
        <v>4623</v>
      </c>
      <c r="D2537" s="275"/>
      <c r="E2537" s="296" t="s">
        <v>194</v>
      </c>
      <c r="F2537" s="312" t="str">
        <f>IF(E2537="","",VLOOKUP(E2537,'2 Pdc unico solo segmento A'!F$3:H$723,3,FALSE))</f>
        <v>Altri proventi e ricavi diversi</v>
      </c>
      <c r="G2537" s="368"/>
      <c r="H2537" s="412"/>
      <c r="I2537" s="368"/>
      <c r="J2537" s="275"/>
      <c r="K2537" s="248"/>
    </row>
    <row r="2538" spans="1:11" ht="25" customHeight="1" x14ac:dyDescent="0.35">
      <c r="A2538" s="377" t="s">
        <v>22</v>
      </c>
      <c r="B2538" s="296" t="s">
        <v>4624</v>
      </c>
      <c r="C2538" s="378" t="s">
        <v>4625</v>
      </c>
      <c r="D2538" s="275"/>
      <c r="E2538" s="296" t="s">
        <v>194</v>
      </c>
      <c r="F2538" s="312" t="str">
        <f>IF(E2538="","",VLOOKUP(E2538,'2 Pdc unico solo segmento A'!F$3:H$723,3,FALSE))</f>
        <v>Altri proventi e ricavi diversi</v>
      </c>
      <c r="G2538" s="368"/>
      <c r="H2538" s="412"/>
      <c r="I2538" s="368"/>
      <c r="J2538" s="275"/>
      <c r="K2538" s="248"/>
    </row>
    <row r="2539" spans="1:11" ht="25" customHeight="1" x14ac:dyDescent="0.35">
      <c r="A2539" s="375" t="s">
        <v>19</v>
      </c>
      <c r="B2539" s="295" t="s">
        <v>4626</v>
      </c>
      <c r="C2539" s="310" t="s">
        <v>4627</v>
      </c>
      <c r="D2539" s="275"/>
      <c r="E2539" s="295"/>
      <c r="F2539" s="376" t="str">
        <f>IF(E2539="","",VLOOKUP(E2539,'2 Pdc unico solo segmento A'!F$3:H$723,3,FALSE))</f>
        <v/>
      </c>
      <c r="G2539" s="368"/>
      <c r="H2539" s="411"/>
      <c r="I2539" s="368"/>
      <c r="J2539" s="275"/>
      <c r="K2539" s="248"/>
    </row>
    <row r="2540" spans="1:11" ht="25" customHeight="1" x14ac:dyDescent="0.35">
      <c r="A2540" s="377" t="s">
        <v>22</v>
      </c>
      <c r="B2540" s="296" t="s">
        <v>4628</v>
      </c>
      <c r="C2540" s="378" t="s">
        <v>4629</v>
      </c>
      <c r="D2540" s="275"/>
      <c r="E2540" s="296" t="s">
        <v>194</v>
      </c>
      <c r="F2540" s="312" t="str">
        <f>IF(E2540="","",VLOOKUP(E2540,'2 Pdc unico solo segmento A'!F$3:H$723,3,FALSE))</f>
        <v>Altri proventi e ricavi diversi</v>
      </c>
      <c r="G2540" s="368"/>
      <c r="H2540" s="412"/>
      <c r="I2540" s="368"/>
      <c r="J2540" s="275"/>
      <c r="K2540" s="248"/>
    </row>
    <row r="2541" spans="1:11" ht="25" customHeight="1" x14ac:dyDescent="0.35">
      <c r="A2541" s="377" t="s">
        <v>22</v>
      </c>
      <c r="B2541" s="296" t="s">
        <v>4630</v>
      </c>
      <c r="C2541" s="378" t="s">
        <v>4631</v>
      </c>
      <c r="D2541" s="275"/>
      <c r="E2541" s="296" t="s">
        <v>194</v>
      </c>
      <c r="F2541" s="312" t="str">
        <f>IF(E2541="","",VLOOKUP(E2541,'2 Pdc unico solo segmento A'!F$3:H$723,3,FALSE))</f>
        <v>Altri proventi e ricavi diversi</v>
      </c>
      <c r="G2541" s="368"/>
      <c r="H2541" s="412"/>
      <c r="I2541" s="368"/>
      <c r="J2541" s="275"/>
      <c r="K2541" s="248"/>
    </row>
    <row r="2542" spans="1:11" ht="25" customHeight="1" x14ac:dyDescent="0.35">
      <c r="A2542" s="372" t="s">
        <v>13</v>
      </c>
      <c r="B2542" s="370" t="s">
        <v>4632</v>
      </c>
      <c r="C2542" s="371" t="s">
        <v>4633</v>
      </c>
      <c r="D2542" s="275"/>
      <c r="E2542" s="370"/>
      <c r="F2542" s="372" t="str">
        <f>IF(E2542="","",VLOOKUP(E2542,'2 Pdc unico solo segmento A'!F$3:H$723,3,FALSE))</f>
        <v/>
      </c>
      <c r="G2542" s="368"/>
      <c r="H2542" s="409"/>
      <c r="I2542" s="368"/>
      <c r="J2542" s="275"/>
      <c r="K2542" s="248"/>
    </row>
    <row r="2543" spans="1:11" ht="25" customHeight="1" x14ac:dyDescent="0.35">
      <c r="A2543" s="373" t="s">
        <v>16</v>
      </c>
      <c r="B2543" s="294" t="s">
        <v>4634</v>
      </c>
      <c r="C2543" s="309" t="s">
        <v>4635</v>
      </c>
      <c r="D2543" s="275"/>
      <c r="E2543" s="294"/>
      <c r="F2543" s="374" t="str">
        <f>IF(E2543="","",VLOOKUP(E2543,'2 Pdc unico solo segmento A'!F$3:H$723,3,FALSE))</f>
        <v/>
      </c>
      <c r="G2543" s="368"/>
      <c r="H2543" s="410"/>
      <c r="I2543" s="368"/>
      <c r="J2543" s="275"/>
      <c r="K2543" s="248"/>
    </row>
    <row r="2544" spans="1:11" ht="25" customHeight="1" x14ac:dyDescent="0.35">
      <c r="A2544" s="375" t="s">
        <v>19</v>
      </c>
      <c r="B2544" s="295" t="s">
        <v>4634</v>
      </c>
      <c r="C2544" s="310" t="s">
        <v>4636</v>
      </c>
      <c r="D2544" s="275"/>
      <c r="E2544" s="295"/>
      <c r="F2544" s="376" t="str">
        <f>IF(E2544="","",VLOOKUP(E2544,'2 Pdc unico solo segmento A'!F$3:H$723,3,FALSE))</f>
        <v/>
      </c>
      <c r="G2544" s="368"/>
      <c r="H2544" s="411"/>
      <c r="I2544" s="368"/>
      <c r="J2544" s="275"/>
      <c r="K2544" s="248"/>
    </row>
    <row r="2545" spans="1:11" ht="25" customHeight="1" x14ac:dyDescent="0.35">
      <c r="A2545" s="377" t="s">
        <v>22</v>
      </c>
      <c r="B2545" s="296" t="s">
        <v>4634</v>
      </c>
      <c r="C2545" s="378" t="s">
        <v>4637</v>
      </c>
      <c r="D2545" s="275"/>
      <c r="E2545" s="296" t="s">
        <v>4638</v>
      </c>
      <c r="F2545" s="312" t="str">
        <f>IF(E2545="","",VLOOKUP(E2545,'2 Pdc unico solo segmento A'!F$3:H$723,3,FALSE))</f>
        <v>Altri ricavi e proventi straordinari</v>
      </c>
      <c r="G2545" s="368"/>
      <c r="H2545" s="412"/>
      <c r="I2545" s="368"/>
      <c r="J2545" s="275"/>
      <c r="K2545" s="248"/>
    </row>
    <row r="2546" spans="1:11" ht="25" customHeight="1" x14ac:dyDescent="0.35">
      <c r="A2546" s="373" t="s">
        <v>16</v>
      </c>
      <c r="B2546" s="294" t="s">
        <v>4639</v>
      </c>
      <c r="C2546" s="309" t="s">
        <v>4640</v>
      </c>
      <c r="D2546" s="275"/>
      <c r="E2546" s="294"/>
      <c r="F2546" s="374" t="str">
        <f>IF(E2546="","",VLOOKUP(E2546,'2 Pdc unico solo segmento A'!F$3:H$723,3,FALSE))</f>
        <v/>
      </c>
      <c r="G2546" s="368"/>
      <c r="H2546" s="410"/>
      <c r="I2546" s="368"/>
      <c r="J2546" s="275"/>
      <c r="K2546" s="248"/>
    </row>
    <row r="2547" spans="1:11" ht="25" customHeight="1" x14ac:dyDescent="0.35">
      <c r="A2547" s="375" t="s">
        <v>19</v>
      </c>
      <c r="B2547" s="295" t="s">
        <v>4639</v>
      </c>
      <c r="C2547" s="310" t="s">
        <v>4641</v>
      </c>
      <c r="D2547" s="275"/>
      <c r="E2547" s="295"/>
      <c r="F2547" s="376" t="str">
        <f>IF(E2547="","",VLOOKUP(E2547,'2 Pdc unico solo segmento A'!F$3:H$723,3,FALSE))</f>
        <v/>
      </c>
      <c r="G2547" s="368"/>
      <c r="H2547" s="411"/>
      <c r="I2547" s="368"/>
      <c r="J2547" s="275"/>
      <c r="K2547" s="248"/>
    </row>
    <row r="2548" spans="1:11" ht="25" customHeight="1" x14ac:dyDescent="0.35">
      <c r="A2548" s="377" t="s">
        <v>22</v>
      </c>
      <c r="B2548" s="296" t="s">
        <v>4639</v>
      </c>
      <c r="C2548" s="378" t="s">
        <v>4642</v>
      </c>
      <c r="D2548" s="275"/>
      <c r="E2548" s="296" t="s">
        <v>4638</v>
      </c>
      <c r="F2548" s="312" t="str">
        <f>IF(E2548="","",VLOOKUP(E2548,'2 Pdc unico solo segmento A'!F$3:H$723,3,FALSE))</f>
        <v>Altri ricavi e proventi straordinari</v>
      </c>
      <c r="G2548" s="368"/>
      <c r="H2548" s="412"/>
      <c r="I2548" s="368"/>
      <c r="J2548" s="275"/>
      <c r="K2548" s="248"/>
    </row>
    <row r="2549" spans="1:11" ht="25" customHeight="1" x14ac:dyDescent="0.35">
      <c r="A2549" s="373" t="s">
        <v>16</v>
      </c>
      <c r="B2549" s="294" t="s">
        <v>4643</v>
      </c>
      <c r="C2549" s="309" t="s">
        <v>4644</v>
      </c>
      <c r="D2549" s="275"/>
      <c r="E2549" s="294"/>
      <c r="F2549" s="374" t="str">
        <f>IF(E2549="","",VLOOKUP(E2549,'2 Pdc unico solo segmento A'!F$3:H$723,3,FALSE))</f>
        <v/>
      </c>
      <c r="G2549" s="368"/>
      <c r="H2549" s="410"/>
      <c r="I2549" s="368"/>
      <c r="J2549" s="275"/>
      <c r="K2549" s="248"/>
    </row>
    <row r="2550" spans="1:11" ht="25" customHeight="1" x14ac:dyDescent="0.35">
      <c r="A2550" s="375" t="s">
        <v>19</v>
      </c>
      <c r="B2550" s="295" t="s">
        <v>4643</v>
      </c>
      <c r="C2550" s="310" t="s">
        <v>4645</v>
      </c>
      <c r="D2550" s="275"/>
      <c r="E2550" s="295"/>
      <c r="F2550" s="376" t="str">
        <f>IF(E2550="","",VLOOKUP(E2550,'2 Pdc unico solo segmento A'!F$3:H$723,3,FALSE))</f>
        <v/>
      </c>
      <c r="G2550" s="368"/>
      <c r="H2550" s="411"/>
      <c r="I2550" s="368"/>
      <c r="J2550" s="275"/>
      <c r="K2550" s="248"/>
    </row>
    <row r="2551" spans="1:11" ht="25" customHeight="1" x14ac:dyDescent="0.35">
      <c r="A2551" s="377" t="s">
        <v>22</v>
      </c>
      <c r="B2551" s="296" t="s">
        <v>4643</v>
      </c>
      <c r="C2551" s="378" t="s">
        <v>4646</v>
      </c>
      <c r="D2551" s="275"/>
      <c r="E2551" s="296" t="s">
        <v>4638</v>
      </c>
      <c r="F2551" s="312" t="str">
        <f>IF(E2551="","",VLOOKUP(E2551,'2 Pdc unico solo segmento A'!F$3:H$723,3,FALSE))</f>
        <v>Altri ricavi e proventi straordinari</v>
      </c>
      <c r="G2551" s="368"/>
      <c r="H2551" s="412"/>
      <c r="I2551" s="368"/>
      <c r="J2551" s="275"/>
      <c r="K2551" s="248"/>
    </row>
    <row r="2552" spans="1:11" ht="25" customHeight="1" x14ac:dyDescent="0.35">
      <c r="A2552" s="523" t="s">
        <v>4647</v>
      </c>
      <c r="B2552" s="524"/>
      <c r="C2552" s="525"/>
      <c r="D2552" s="275"/>
      <c r="E2552" s="392"/>
      <c r="F2552" s="393" t="str">
        <f>IF(E2552="","",VLOOKUP(E2552,'2 Pdc unico solo segmento A'!F$3:H$723,3,FALSE))</f>
        <v/>
      </c>
      <c r="G2552" s="368"/>
      <c r="H2552" s="419"/>
      <c r="I2552" s="368"/>
      <c r="J2552" s="275"/>
      <c r="K2552" s="248"/>
    </row>
    <row r="2553" spans="1:11" ht="25" customHeight="1" x14ac:dyDescent="0.35">
      <c r="A2553" s="361" t="s">
        <v>8</v>
      </c>
      <c r="B2553" s="362" t="s">
        <v>4648</v>
      </c>
      <c r="C2553" s="363">
        <v>1</v>
      </c>
      <c r="D2553" s="275"/>
      <c r="E2553" s="362"/>
      <c r="F2553" s="361" t="str">
        <f>IF(E2553="","",VLOOKUP(E2553,'2 Pdc unico solo segmento A'!F$3:H$723,3,FALSE))</f>
        <v/>
      </c>
      <c r="G2553" s="368"/>
      <c r="H2553" s="420"/>
      <c r="I2553" s="368"/>
      <c r="J2553" s="275"/>
      <c r="K2553" s="248"/>
    </row>
    <row r="2554" spans="1:11" ht="25" customHeight="1" x14ac:dyDescent="0.35">
      <c r="A2554" s="365" t="s">
        <v>10</v>
      </c>
      <c r="B2554" s="366" t="s">
        <v>4649</v>
      </c>
      <c r="C2554" s="367" t="s">
        <v>12</v>
      </c>
      <c r="D2554" s="275"/>
      <c r="E2554" s="366"/>
      <c r="F2554" s="365" t="str">
        <f>IF(E2554="","",VLOOKUP(E2554,'2 Pdc unico solo segmento A'!F$3:H$723,3,FALSE))</f>
        <v/>
      </c>
      <c r="G2554" s="368"/>
      <c r="H2554" s="421"/>
      <c r="I2554" s="368"/>
      <c r="J2554" s="275"/>
      <c r="K2554" s="248"/>
    </row>
    <row r="2555" spans="1:11" ht="25" customHeight="1" x14ac:dyDescent="0.35">
      <c r="A2555" s="372" t="s">
        <v>13</v>
      </c>
      <c r="B2555" s="370" t="s">
        <v>4650</v>
      </c>
      <c r="C2555" s="371" t="s">
        <v>15</v>
      </c>
      <c r="D2555" s="275"/>
      <c r="E2555" s="370"/>
      <c r="F2555" s="372" t="str">
        <f>IF(E2555="","",VLOOKUP(E2555,'2 Pdc unico solo segmento A'!F$3:H$723,3,FALSE))</f>
        <v/>
      </c>
      <c r="G2555" s="368"/>
      <c r="H2555" s="422"/>
      <c r="I2555" s="368"/>
      <c r="J2555" s="275"/>
      <c r="K2555" s="248"/>
    </row>
    <row r="2556" spans="1:11" ht="25" customHeight="1" x14ac:dyDescent="0.35">
      <c r="A2556" s="374" t="s">
        <v>16</v>
      </c>
      <c r="B2556" s="294" t="s">
        <v>4650</v>
      </c>
      <c r="C2556" s="309" t="s">
        <v>18</v>
      </c>
      <c r="D2556" s="275"/>
      <c r="E2556" s="294"/>
      <c r="F2556" s="374" t="str">
        <f>IF(E2556="","",VLOOKUP(E2556,'2 Pdc unico solo segmento A'!F$3:H$723,3,FALSE))</f>
        <v/>
      </c>
      <c r="G2556" s="368"/>
      <c r="H2556" s="423"/>
      <c r="I2556" s="368"/>
      <c r="J2556" s="275"/>
      <c r="K2556" s="248"/>
    </row>
    <row r="2557" spans="1:11" ht="25" customHeight="1" x14ac:dyDescent="0.35">
      <c r="A2557" s="376" t="s">
        <v>19</v>
      </c>
      <c r="B2557" s="295" t="s">
        <v>4650</v>
      </c>
      <c r="C2557" s="310" t="s">
        <v>4651</v>
      </c>
      <c r="D2557" s="275"/>
      <c r="E2557" s="295"/>
      <c r="F2557" s="376" t="str">
        <f>IF(E2557="","",VLOOKUP(E2557,'2 Pdc unico solo segmento A'!F$3:H$723,3,FALSE))</f>
        <v/>
      </c>
      <c r="G2557" s="368"/>
      <c r="H2557" s="424"/>
      <c r="I2557" s="368"/>
      <c r="J2557" s="275"/>
      <c r="K2557" s="248"/>
    </row>
    <row r="2558" spans="1:11" ht="25" customHeight="1" x14ac:dyDescent="0.35">
      <c r="A2558" s="394" t="s">
        <v>22</v>
      </c>
      <c r="B2558" s="304" t="s">
        <v>4650</v>
      </c>
      <c r="C2558" s="395" t="s">
        <v>4652</v>
      </c>
      <c r="D2558" s="275"/>
      <c r="E2558" s="396"/>
      <c r="F2558" s="394" t="str">
        <f>IF(E2558="","",VLOOKUP(E2558,'2 Pdc unico solo segmento A'!F$3:H$723,3,FALSE))</f>
        <v/>
      </c>
      <c r="G2558" s="368"/>
      <c r="H2558" s="425"/>
      <c r="I2558" s="368"/>
      <c r="J2558" s="275"/>
      <c r="K2558" s="248"/>
    </row>
    <row r="2559" spans="1:11" ht="25" customHeight="1" x14ac:dyDescent="0.35">
      <c r="A2559" s="397" t="s">
        <v>4653</v>
      </c>
      <c r="B2559" s="304" t="s">
        <v>4650</v>
      </c>
      <c r="C2559" s="395" t="s">
        <v>4654</v>
      </c>
      <c r="D2559" s="275"/>
      <c r="E2559" s="404" t="s">
        <v>4655</v>
      </c>
      <c r="F2559" s="293" t="str">
        <f>IF(E2559="","",VLOOKUP(E2559,'2 Pdc unico solo segmento A'!F$3:H$723,3,FALSE))</f>
        <v>Crediti correnti per trasferimenti ottenuti</v>
      </c>
      <c r="G2559" s="368"/>
      <c r="H2559" s="426"/>
      <c r="I2559" s="368"/>
      <c r="J2559" s="275"/>
      <c r="K2559" s="248"/>
    </row>
    <row r="2560" spans="1:11" ht="25" customHeight="1" x14ac:dyDescent="0.35">
      <c r="A2560" s="372" t="s">
        <v>13</v>
      </c>
      <c r="B2560" s="370" t="s">
        <v>4656</v>
      </c>
      <c r="C2560" s="371" t="s">
        <v>4657</v>
      </c>
      <c r="D2560" s="275"/>
      <c r="E2560" s="370"/>
      <c r="F2560" s="372" t="str">
        <f>IF(E2560="","",VLOOKUP(E2560,'2 Pdc unico solo segmento A'!F$3:H$723,3,FALSE))</f>
        <v/>
      </c>
      <c r="G2560" s="368"/>
      <c r="H2560" s="422"/>
      <c r="I2560" s="368"/>
      <c r="J2560" s="275"/>
      <c r="K2560" s="248"/>
    </row>
    <row r="2561" spans="1:11" ht="25" customHeight="1" x14ac:dyDescent="0.35">
      <c r="A2561" s="374" t="s">
        <v>16</v>
      </c>
      <c r="B2561" s="294" t="s">
        <v>4656</v>
      </c>
      <c r="C2561" s="309" t="s">
        <v>4658</v>
      </c>
      <c r="D2561" s="275"/>
      <c r="E2561" s="294"/>
      <c r="F2561" s="374" t="str">
        <f>IF(E2561="","",VLOOKUP(E2561,'2 Pdc unico solo segmento A'!F$3:H$723,3,FALSE))</f>
        <v/>
      </c>
      <c r="G2561" s="368"/>
      <c r="H2561" s="423"/>
      <c r="I2561" s="368"/>
      <c r="J2561" s="275"/>
      <c r="K2561" s="248"/>
    </row>
    <row r="2562" spans="1:11" ht="25" customHeight="1" x14ac:dyDescent="0.35">
      <c r="A2562" s="376" t="s">
        <v>19</v>
      </c>
      <c r="B2562" s="295" t="s">
        <v>4656</v>
      </c>
      <c r="C2562" s="310" t="s">
        <v>4659</v>
      </c>
      <c r="D2562" s="275"/>
      <c r="E2562" s="295"/>
      <c r="F2562" s="376" t="str">
        <f>IF(E2562="","",VLOOKUP(E2562,'2 Pdc unico solo segmento A'!F$3:H$723,3,FALSE))</f>
        <v/>
      </c>
      <c r="G2562" s="368"/>
      <c r="H2562" s="424"/>
      <c r="I2562" s="368"/>
      <c r="J2562" s="275"/>
      <c r="K2562" s="248"/>
    </row>
    <row r="2563" spans="1:11" ht="25" customHeight="1" x14ac:dyDescent="0.35">
      <c r="A2563" s="394" t="s">
        <v>22</v>
      </c>
      <c r="B2563" s="304" t="s">
        <v>4656</v>
      </c>
      <c r="C2563" s="395" t="s">
        <v>4660</v>
      </c>
      <c r="D2563" s="275"/>
      <c r="E2563" s="396"/>
      <c r="F2563" s="394" t="str">
        <f>IF(E2563="","",VLOOKUP(E2563,'2 Pdc unico solo segmento A'!F$3:H$723,3,FALSE))</f>
        <v/>
      </c>
      <c r="G2563" s="368"/>
      <c r="H2563" s="425"/>
      <c r="I2563" s="368"/>
      <c r="J2563" s="275"/>
      <c r="K2563" s="248"/>
    </row>
    <row r="2564" spans="1:11" ht="25" customHeight="1" x14ac:dyDescent="0.35">
      <c r="A2564" s="397" t="s">
        <v>4653</v>
      </c>
      <c r="B2564" s="304" t="s">
        <v>4656</v>
      </c>
      <c r="C2564" s="395" t="s">
        <v>4661</v>
      </c>
      <c r="D2564" s="275"/>
      <c r="E2564" s="404" t="s">
        <v>4655</v>
      </c>
      <c r="F2564" s="293" t="str">
        <f>IF(E2564="","",VLOOKUP(E2564,'2 Pdc unico solo segmento A'!F$3:H$723,3,FALSE))</f>
        <v>Crediti correnti per trasferimenti ottenuti</v>
      </c>
      <c r="G2564" s="368"/>
      <c r="H2564" s="426"/>
      <c r="I2564" s="368"/>
      <c r="J2564" s="275"/>
      <c r="K2564" s="248"/>
    </row>
    <row r="2565" spans="1:11" ht="25" customHeight="1" x14ac:dyDescent="0.35">
      <c r="A2565" s="382" t="s">
        <v>10</v>
      </c>
      <c r="B2565" s="366" t="s">
        <v>4662</v>
      </c>
      <c r="C2565" s="367" t="s">
        <v>587</v>
      </c>
      <c r="D2565" s="275"/>
      <c r="E2565" s="366"/>
      <c r="F2565" s="365" t="str">
        <f>IF(E2565="","",VLOOKUP(E2565,'2 Pdc unico solo segmento A'!F$3:H$723,3,FALSE))</f>
        <v/>
      </c>
      <c r="G2565" s="368"/>
      <c r="H2565" s="421"/>
      <c r="I2565" s="368"/>
      <c r="J2565" s="275"/>
      <c r="K2565" s="248"/>
    </row>
    <row r="2566" spans="1:11" ht="25" customHeight="1" x14ac:dyDescent="0.35">
      <c r="A2566" s="369" t="s">
        <v>13</v>
      </c>
      <c r="B2566" s="370" t="s">
        <v>4663</v>
      </c>
      <c r="C2566" s="371" t="s">
        <v>589</v>
      </c>
      <c r="D2566" s="275"/>
      <c r="E2566" s="370"/>
      <c r="F2566" s="372" t="str">
        <f>IF(E2566="","",VLOOKUP(E2566,'2 Pdc unico solo segmento A'!F$3:H$723,3,FALSE))</f>
        <v/>
      </c>
      <c r="G2566" s="368"/>
      <c r="H2566" s="422"/>
      <c r="I2566" s="368"/>
      <c r="J2566" s="275"/>
      <c r="K2566" s="248"/>
    </row>
    <row r="2567" spans="1:11" ht="25" customHeight="1" x14ac:dyDescent="0.35">
      <c r="A2567" s="373" t="s">
        <v>16</v>
      </c>
      <c r="B2567" s="294" t="s">
        <v>4664</v>
      </c>
      <c r="C2567" s="309" t="s">
        <v>590</v>
      </c>
      <c r="D2567" s="275"/>
      <c r="E2567" s="294"/>
      <c r="F2567" s="374" t="str">
        <f>IF(E2567="","",VLOOKUP(E2567,'2 Pdc unico solo segmento A'!F$3:H$723,3,FALSE))</f>
        <v/>
      </c>
      <c r="G2567" s="368"/>
      <c r="H2567" s="423"/>
      <c r="I2567" s="368"/>
      <c r="J2567" s="275"/>
      <c r="K2567" s="248"/>
    </row>
    <row r="2568" spans="1:11" ht="25" customHeight="1" x14ac:dyDescent="0.35">
      <c r="A2568" s="375" t="s">
        <v>19</v>
      </c>
      <c r="B2568" s="295" t="s">
        <v>4664</v>
      </c>
      <c r="C2568" s="310" t="s">
        <v>592</v>
      </c>
      <c r="D2568" s="275"/>
      <c r="E2568" s="295"/>
      <c r="F2568" s="376" t="str">
        <f>IF(E2568="","",VLOOKUP(E2568,'2 Pdc unico solo segmento A'!F$3:H$723,3,FALSE))</f>
        <v/>
      </c>
      <c r="G2568" s="368"/>
      <c r="H2568" s="424"/>
      <c r="I2568" s="368"/>
      <c r="J2568" s="275"/>
      <c r="K2568" s="248"/>
    </row>
    <row r="2569" spans="1:11" ht="25" customHeight="1" x14ac:dyDescent="0.35">
      <c r="A2569" s="397" t="s">
        <v>22</v>
      </c>
      <c r="B2569" s="304" t="s">
        <v>4664</v>
      </c>
      <c r="C2569" s="395" t="s">
        <v>4665</v>
      </c>
      <c r="D2569" s="275"/>
      <c r="E2569" s="396"/>
      <c r="F2569" s="394" t="str">
        <f>IF(E2569="","",VLOOKUP(E2569,'2 Pdc unico solo segmento A'!F$3:H$723,3,FALSE))</f>
        <v/>
      </c>
      <c r="G2569" s="368"/>
      <c r="H2569" s="425"/>
      <c r="I2569" s="368"/>
      <c r="J2569" s="275"/>
      <c r="K2569" s="248"/>
    </row>
    <row r="2570" spans="1:11" ht="25" customHeight="1" x14ac:dyDescent="0.35">
      <c r="A2570" s="397" t="s">
        <v>4653</v>
      </c>
      <c r="B2570" s="304" t="s">
        <v>4664</v>
      </c>
      <c r="C2570" s="395" t="s">
        <v>4666</v>
      </c>
      <c r="D2570" s="275"/>
      <c r="E2570" s="392"/>
      <c r="F2570" s="393" t="str">
        <f>IF(E2570="","",VLOOKUP(E2570,'2 Pdc unico solo segmento A'!F$3:H$723,3,FALSE))</f>
        <v/>
      </c>
      <c r="G2570" s="368"/>
      <c r="H2570" s="427"/>
      <c r="I2570" s="368"/>
      <c r="J2570" s="275"/>
      <c r="K2570" s="248"/>
    </row>
    <row r="2571" spans="1:11" ht="25" customHeight="1" x14ac:dyDescent="0.35">
      <c r="A2571" s="373" t="s">
        <v>16</v>
      </c>
      <c r="B2571" s="294" t="s">
        <v>4667</v>
      </c>
      <c r="C2571" s="309" t="s">
        <v>4668</v>
      </c>
      <c r="D2571" s="275"/>
      <c r="E2571" s="294"/>
      <c r="F2571" s="374" t="str">
        <f>IF(E2571="","",VLOOKUP(E2571,'2 Pdc unico solo segmento A'!F$3:H$723,3,FALSE))</f>
        <v/>
      </c>
      <c r="G2571" s="368"/>
      <c r="H2571" s="423"/>
      <c r="I2571" s="368"/>
      <c r="J2571" s="275"/>
      <c r="K2571" s="248"/>
    </row>
    <row r="2572" spans="1:11" ht="25" customHeight="1" x14ac:dyDescent="0.35">
      <c r="A2572" s="375" t="s">
        <v>19</v>
      </c>
      <c r="B2572" s="295" t="s">
        <v>4669</v>
      </c>
      <c r="C2572" s="310" t="s">
        <v>4670</v>
      </c>
      <c r="D2572" s="275"/>
      <c r="E2572" s="295"/>
      <c r="F2572" s="376" t="str">
        <f>IF(E2572="","",VLOOKUP(E2572,'2 Pdc unico solo segmento A'!F$3:H$723,3,FALSE))</f>
        <v/>
      </c>
      <c r="G2572" s="368"/>
      <c r="H2572" s="424"/>
      <c r="I2572" s="368"/>
      <c r="J2572" s="275"/>
      <c r="K2572" s="248"/>
    </row>
    <row r="2573" spans="1:11" ht="25" customHeight="1" x14ac:dyDescent="0.35">
      <c r="A2573" s="397" t="s">
        <v>22</v>
      </c>
      <c r="B2573" s="304" t="s">
        <v>4669</v>
      </c>
      <c r="C2573" s="395" t="s">
        <v>4671</v>
      </c>
      <c r="D2573" s="275"/>
      <c r="E2573" s="396"/>
      <c r="F2573" s="394" t="str">
        <f>IF(E2573="","",VLOOKUP(E2573,'2 Pdc unico solo segmento A'!F$3:H$723,3,FALSE))</f>
        <v/>
      </c>
      <c r="G2573" s="368"/>
      <c r="H2573" s="425"/>
      <c r="I2573" s="368"/>
      <c r="J2573" s="275"/>
      <c r="K2573" s="248"/>
    </row>
    <row r="2574" spans="1:11" ht="25" customHeight="1" x14ac:dyDescent="0.35">
      <c r="A2574" s="397" t="s">
        <v>4653</v>
      </c>
      <c r="B2574" s="304" t="s">
        <v>4669</v>
      </c>
      <c r="C2574" s="395" t="s">
        <v>4672</v>
      </c>
      <c r="D2574" s="275"/>
      <c r="E2574" s="392"/>
      <c r="F2574" s="393" t="str">
        <f>IF(E2574="","",VLOOKUP(E2574,'2 Pdc unico solo segmento A'!F$3:H$723,3,FALSE))</f>
        <v/>
      </c>
      <c r="G2574" s="368"/>
      <c r="H2574" s="427"/>
      <c r="I2574" s="368"/>
      <c r="J2574" s="275"/>
      <c r="K2574" s="248"/>
    </row>
    <row r="2575" spans="1:11" ht="25" customHeight="1" x14ac:dyDescent="0.35">
      <c r="A2575" s="375" t="s">
        <v>19</v>
      </c>
      <c r="B2575" s="295" t="s">
        <v>4673</v>
      </c>
      <c r="C2575" s="310" t="s">
        <v>4674</v>
      </c>
      <c r="D2575" s="275"/>
      <c r="E2575" s="295"/>
      <c r="F2575" s="376" t="str">
        <f>IF(E2575="","",VLOOKUP(E2575,'2 Pdc unico solo segmento A'!F$3:H$723,3,FALSE))</f>
        <v/>
      </c>
      <c r="G2575" s="368"/>
      <c r="H2575" s="424"/>
      <c r="I2575" s="368"/>
      <c r="J2575" s="275"/>
      <c r="K2575" s="248"/>
    </row>
    <row r="2576" spans="1:11" ht="25" customHeight="1" x14ac:dyDescent="0.35">
      <c r="A2576" s="397" t="s">
        <v>22</v>
      </c>
      <c r="B2576" s="304" t="s">
        <v>4673</v>
      </c>
      <c r="C2576" s="395" t="s">
        <v>4675</v>
      </c>
      <c r="D2576" s="275"/>
      <c r="E2576" s="396"/>
      <c r="F2576" s="394" t="str">
        <f>IF(E2576="","",VLOOKUP(E2576,'2 Pdc unico solo segmento A'!F$3:H$723,3,FALSE))</f>
        <v/>
      </c>
      <c r="G2576" s="368"/>
      <c r="H2576" s="425"/>
      <c r="I2576" s="368"/>
      <c r="J2576" s="275"/>
      <c r="K2576" s="248"/>
    </row>
    <row r="2577" spans="1:11" ht="25" customHeight="1" x14ac:dyDescent="0.35">
      <c r="A2577" s="397" t="s">
        <v>4653</v>
      </c>
      <c r="B2577" s="304" t="s">
        <v>4673</v>
      </c>
      <c r="C2577" s="395" t="s">
        <v>4676</v>
      </c>
      <c r="D2577" s="275"/>
      <c r="E2577" s="392"/>
      <c r="F2577" s="393" t="str">
        <f>IF(E2577="","",VLOOKUP(E2577,'2 Pdc unico solo segmento A'!F$3:H$723,3,FALSE))</f>
        <v/>
      </c>
      <c r="G2577" s="368"/>
      <c r="H2577" s="427"/>
      <c r="I2577" s="368"/>
      <c r="J2577" s="275"/>
      <c r="K2577" s="248"/>
    </row>
    <row r="2578" spans="1:11" ht="25" customHeight="1" x14ac:dyDescent="0.35">
      <c r="A2578" s="373" t="s">
        <v>16</v>
      </c>
      <c r="B2578" s="294" t="s">
        <v>4677</v>
      </c>
      <c r="C2578" s="309" t="s">
        <v>4678</v>
      </c>
      <c r="D2578" s="275"/>
      <c r="E2578" s="294"/>
      <c r="F2578" s="374" t="str">
        <f>IF(E2578="","",VLOOKUP(E2578,'2 Pdc unico solo segmento A'!F$3:H$723,3,FALSE))</f>
        <v/>
      </c>
      <c r="G2578" s="368"/>
      <c r="H2578" s="423"/>
      <c r="I2578" s="368"/>
      <c r="J2578" s="275"/>
      <c r="K2578" s="248"/>
    </row>
    <row r="2579" spans="1:11" ht="25" customHeight="1" x14ac:dyDescent="0.35">
      <c r="A2579" s="375" t="s">
        <v>19</v>
      </c>
      <c r="B2579" s="295" t="s">
        <v>4679</v>
      </c>
      <c r="C2579" s="310" t="s">
        <v>4680</v>
      </c>
      <c r="D2579" s="275"/>
      <c r="E2579" s="295"/>
      <c r="F2579" s="376" t="str">
        <f>IF(E2579="","",VLOOKUP(E2579,'2 Pdc unico solo segmento A'!F$3:H$723,3,FALSE))</f>
        <v/>
      </c>
      <c r="G2579" s="368"/>
      <c r="H2579" s="424"/>
      <c r="I2579" s="368"/>
      <c r="J2579" s="275"/>
      <c r="K2579" s="248"/>
    </row>
    <row r="2580" spans="1:11" ht="25" customHeight="1" x14ac:dyDescent="0.35">
      <c r="A2580" s="397" t="s">
        <v>22</v>
      </c>
      <c r="B2580" s="304" t="s">
        <v>4679</v>
      </c>
      <c r="C2580" s="395" t="s">
        <v>4681</v>
      </c>
      <c r="D2580" s="275"/>
      <c r="E2580" s="396"/>
      <c r="F2580" s="394" t="str">
        <f>IF(E2580="","",VLOOKUP(E2580,'2 Pdc unico solo segmento A'!F$3:H$723,3,FALSE))</f>
        <v/>
      </c>
      <c r="G2580" s="368"/>
      <c r="H2580" s="425"/>
      <c r="I2580" s="368"/>
      <c r="J2580" s="275"/>
      <c r="K2580" s="248"/>
    </row>
    <row r="2581" spans="1:11" ht="25" customHeight="1" x14ac:dyDescent="0.35">
      <c r="A2581" s="397" t="s">
        <v>4653</v>
      </c>
      <c r="B2581" s="304" t="s">
        <v>4679</v>
      </c>
      <c r="C2581" s="395" t="s">
        <v>4682</v>
      </c>
      <c r="D2581" s="275"/>
      <c r="E2581" s="398" t="s">
        <v>4683</v>
      </c>
      <c r="F2581" s="293" t="str">
        <f>IF(E2581="","",VLOOKUP(E2581,'2 Pdc unico solo segmento A'!F$3:H$723,3,FALSE))</f>
        <v>Diritti di brevetto industriale e diritti di utilizzazione di opere dell'ingegno non in concessione e non acquisiti con leasing finanziario</v>
      </c>
      <c r="G2581" s="368"/>
      <c r="H2581" s="428"/>
      <c r="I2581" s="368"/>
      <c r="J2581" s="275"/>
      <c r="K2581" s="248"/>
    </row>
    <row r="2582" spans="1:11" ht="25" customHeight="1" x14ac:dyDescent="0.35">
      <c r="A2582" s="375" t="s">
        <v>19</v>
      </c>
      <c r="B2582" s="295" t="s">
        <v>4684</v>
      </c>
      <c r="C2582" s="310" t="s">
        <v>4685</v>
      </c>
      <c r="D2582" s="275"/>
      <c r="E2582" s="295"/>
      <c r="F2582" s="376" t="str">
        <f>IF(E2582="","",VLOOKUP(E2582,'2 Pdc unico solo segmento A'!F$3:H$723,3,FALSE))</f>
        <v/>
      </c>
      <c r="G2582" s="368"/>
      <c r="H2582" s="424"/>
      <c r="I2582" s="368"/>
      <c r="J2582" s="275"/>
      <c r="K2582" s="248"/>
    </row>
    <row r="2583" spans="1:11" ht="25" customHeight="1" x14ac:dyDescent="0.35">
      <c r="A2583" s="397" t="s">
        <v>22</v>
      </c>
      <c r="B2583" s="304" t="s">
        <v>4686</v>
      </c>
      <c r="C2583" s="395" t="s">
        <v>4687</v>
      </c>
      <c r="D2583" s="275"/>
      <c r="E2583" s="396"/>
      <c r="F2583" s="394" t="str">
        <f>IF(E2583="","",VLOOKUP(E2583,'2 Pdc unico solo segmento A'!F$3:H$723,3,FALSE))</f>
        <v/>
      </c>
      <c r="G2583" s="368"/>
      <c r="H2583" s="425"/>
      <c r="I2583" s="368"/>
      <c r="J2583" s="275"/>
      <c r="K2583" s="248"/>
    </row>
    <row r="2584" spans="1:11" ht="25" customHeight="1" x14ac:dyDescent="0.35">
      <c r="A2584" s="397" t="s">
        <v>4653</v>
      </c>
      <c r="B2584" s="304" t="s">
        <v>4686</v>
      </c>
      <c r="C2584" s="395" t="s">
        <v>4688</v>
      </c>
      <c r="D2584" s="275"/>
      <c r="E2584" s="398" t="s">
        <v>4689</v>
      </c>
      <c r="F2584" s="293" t="str">
        <f>IF(E2584="","",VLOOKUP(E2584,'2 Pdc unico solo segmento A'!F$3:H$723,3,FALSE))</f>
        <v>Diritti di brevetto industriale e diritti di utilizzazione di opere dell'ingegno acquisiti con leasing finanziario</v>
      </c>
      <c r="G2584" s="368"/>
      <c r="H2584" s="428"/>
      <c r="I2584" s="368"/>
      <c r="J2584" s="275"/>
      <c r="K2584" s="248"/>
    </row>
    <row r="2585" spans="1:11" ht="25" customHeight="1" x14ac:dyDescent="0.35">
      <c r="A2585" s="375" t="s">
        <v>19</v>
      </c>
      <c r="B2585" s="295" t="s">
        <v>4690</v>
      </c>
      <c r="C2585" s="310" t="s">
        <v>4691</v>
      </c>
      <c r="D2585" s="275"/>
      <c r="E2585" s="295"/>
      <c r="F2585" s="376" t="str">
        <f>IF(E2585="","",VLOOKUP(E2585,'2 Pdc unico solo segmento A'!F$3:H$723,3,FALSE))</f>
        <v/>
      </c>
      <c r="G2585" s="368"/>
      <c r="H2585" s="424"/>
      <c r="I2585" s="368"/>
      <c r="J2585" s="275"/>
      <c r="K2585" s="248"/>
    </row>
    <row r="2586" spans="1:11" ht="25" customHeight="1" x14ac:dyDescent="0.35">
      <c r="A2586" s="397" t="s">
        <v>22</v>
      </c>
      <c r="B2586" s="304" t="s">
        <v>4690</v>
      </c>
      <c r="C2586" s="395" t="s">
        <v>4692</v>
      </c>
      <c r="D2586" s="275"/>
      <c r="E2586" s="396"/>
      <c r="F2586" s="394" t="str">
        <f>IF(E2586="","",VLOOKUP(E2586,'2 Pdc unico solo segmento A'!F$3:H$723,3,FALSE))</f>
        <v/>
      </c>
      <c r="G2586" s="368"/>
      <c r="H2586" s="425"/>
      <c r="I2586" s="368"/>
      <c r="J2586" s="275"/>
      <c r="K2586" s="248"/>
    </row>
    <row r="2587" spans="1:11" ht="25" customHeight="1" x14ac:dyDescent="0.35">
      <c r="A2587" s="397" t="s">
        <v>4653</v>
      </c>
      <c r="B2587" s="304" t="s">
        <v>4690</v>
      </c>
      <c r="C2587" s="395" t="s">
        <v>4693</v>
      </c>
      <c r="D2587" s="275"/>
      <c r="E2587" s="398" t="s">
        <v>4683</v>
      </c>
      <c r="F2587" s="293" t="str">
        <f>IF(E2587="","",VLOOKUP(E2587,'2 Pdc unico solo segmento A'!F$3:H$723,3,FALSE))</f>
        <v>Diritti di brevetto industriale e diritti di utilizzazione di opere dell'ingegno non in concessione e non acquisiti con leasing finanziario</v>
      </c>
      <c r="G2587" s="368"/>
      <c r="H2587" s="428"/>
      <c r="I2587" s="368"/>
      <c r="J2587" s="275"/>
      <c r="K2587" s="248"/>
    </row>
    <row r="2588" spans="1:11" ht="25" customHeight="1" x14ac:dyDescent="0.35">
      <c r="A2588" s="375" t="s">
        <v>19</v>
      </c>
      <c r="B2588" s="295" t="s">
        <v>4694</v>
      </c>
      <c r="C2588" s="310" t="s">
        <v>4695</v>
      </c>
      <c r="D2588" s="275"/>
      <c r="E2588" s="295"/>
      <c r="F2588" s="376" t="str">
        <f>IF(E2588="","",VLOOKUP(E2588,'2 Pdc unico solo segmento A'!F$3:H$723,3,FALSE))</f>
        <v/>
      </c>
      <c r="G2588" s="368"/>
      <c r="H2588" s="424"/>
      <c r="I2588" s="368"/>
      <c r="J2588" s="275"/>
      <c r="K2588" s="248"/>
    </row>
    <row r="2589" spans="1:11" ht="25" customHeight="1" x14ac:dyDescent="0.35">
      <c r="A2589" s="397" t="s">
        <v>22</v>
      </c>
      <c r="B2589" s="304" t="s">
        <v>4696</v>
      </c>
      <c r="C2589" s="395" t="s">
        <v>4697</v>
      </c>
      <c r="D2589" s="275"/>
      <c r="E2589" s="396"/>
      <c r="F2589" s="394" t="str">
        <f>IF(E2589="","",VLOOKUP(E2589,'2 Pdc unico solo segmento A'!F$3:H$723,3,FALSE))</f>
        <v/>
      </c>
      <c r="G2589" s="368"/>
      <c r="H2589" s="425"/>
      <c r="I2589" s="368"/>
      <c r="J2589" s="275"/>
      <c r="K2589" s="248"/>
    </row>
    <row r="2590" spans="1:11" ht="25" customHeight="1" x14ac:dyDescent="0.35">
      <c r="A2590" s="397" t="s">
        <v>4653</v>
      </c>
      <c r="B2590" s="304" t="s">
        <v>4696</v>
      </c>
      <c r="C2590" s="395" t="s">
        <v>4698</v>
      </c>
      <c r="D2590" s="275"/>
      <c r="E2590" s="398" t="s">
        <v>4689</v>
      </c>
      <c r="F2590" s="293" t="str">
        <f>IF(E2590="","",VLOOKUP(E2590,'2 Pdc unico solo segmento A'!F$3:H$723,3,FALSE))</f>
        <v>Diritti di brevetto industriale e diritti di utilizzazione di opere dell'ingegno acquisiti con leasing finanziario</v>
      </c>
      <c r="G2590" s="368"/>
      <c r="H2590" s="428"/>
      <c r="I2590" s="368"/>
      <c r="J2590" s="275"/>
      <c r="K2590" s="248"/>
    </row>
    <row r="2591" spans="1:11" ht="25" customHeight="1" x14ac:dyDescent="0.35">
      <c r="A2591" s="375" t="s">
        <v>19</v>
      </c>
      <c r="B2591" s="295" t="s">
        <v>4699</v>
      </c>
      <c r="C2591" s="310" t="s">
        <v>4700</v>
      </c>
      <c r="D2591" s="275"/>
      <c r="E2591" s="295"/>
      <c r="F2591" s="376" t="str">
        <f>IF(E2591="","",VLOOKUP(E2591,'2 Pdc unico solo segmento A'!F$3:H$723,3,FALSE))</f>
        <v/>
      </c>
      <c r="G2591" s="368"/>
      <c r="H2591" s="424"/>
      <c r="I2591" s="368"/>
      <c r="J2591" s="275"/>
      <c r="K2591" s="248"/>
    </row>
    <row r="2592" spans="1:11" ht="25" customHeight="1" x14ac:dyDescent="0.35">
      <c r="A2592" s="397" t="s">
        <v>22</v>
      </c>
      <c r="B2592" s="304" t="s">
        <v>4699</v>
      </c>
      <c r="C2592" s="395" t="s">
        <v>4701</v>
      </c>
      <c r="D2592" s="275"/>
      <c r="E2592" s="396"/>
      <c r="F2592" s="394" t="str">
        <f>IF(E2592="","",VLOOKUP(E2592,'2 Pdc unico solo segmento A'!F$3:H$723,3,FALSE))</f>
        <v/>
      </c>
      <c r="G2592" s="368"/>
      <c r="H2592" s="425"/>
      <c r="I2592" s="368"/>
      <c r="J2592" s="275"/>
      <c r="K2592" s="248"/>
    </row>
    <row r="2593" spans="1:11" ht="25" customHeight="1" x14ac:dyDescent="0.35">
      <c r="A2593" s="397" t="s">
        <v>4653</v>
      </c>
      <c r="B2593" s="304" t="s">
        <v>4699</v>
      </c>
      <c r="C2593" s="395" t="s">
        <v>4702</v>
      </c>
      <c r="D2593" s="275"/>
      <c r="E2593" s="398" t="s">
        <v>4683</v>
      </c>
      <c r="F2593" s="293" t="str">
        <f>IF(E2593="","",VLOOKUP(E2593,'2 Pdc unico solo segmento A'!F$3:H$723,3,FALSE))</f>
        <v>Diritti di brevetto industriale e diritti di utilizzazione di opere dell'ingegno non in concessione e non acquisiti con leasing finanziario</v>
      </c>
      <c r="G2593" s="368"/>
      <c r="H2593" s="428"/>
      <c r="I2593" s="368"/>
      <c r="J2593" s="275"/>
      <c r="K2593" s="248"/>
    </row>
    <row r="2594" spans="1:11" ht="25" customHeight="1" x14ac:dyDescent="0.35">
      <c r="A2594" s="375" t="s">
        <v>19</v>
      </c>
      <c r="B2594" s="295" t="s">
        <v>4703</v>
      </c>
      <c r="C2594" s="310" t="s">
        <v>4704</v>
      </c>
      <c r="D2594" s="275"/>
      <c r="E2594" s="295"/>
      <c r="F2594" s="376" t="str">
        <f>IF(E2594="","",VLOOKUP(E2594,'2 Pdc unico solo segmento A'!F$3:H$723,3,FALSE))</f>
        <v/>
      </c>
      <c r="G2594" s="368"/>
      <c r="H2594" s="424"/>
      <c r="I2594" s="368"/>
      <c r="J2594" s="275"/>
      <c r="K2594" s="248"/>
    </row>
    <row r="2595" spans="1:11" ht="25" customHeight="1" x14ac:dyDescent="0.35">
      <c r="A2595" s="397" t="s">
        <v>22</v>
      </c>
      <c r="B2595" s="304" t="s">
        <v>4705</v>
      </c>
      <c r="C2595" s="395" t="s">
        <v>4706</v>
      </c>
      <c r="D2595" s="275"/>
      <c r="E2595" s="396"/>
      <c r="F2595" s="394" t="str">
        <f>IF(E2595="","",VLOOKUP(E2595,'2 Pdc unico solo segmento A'!F$3:H$723,3,FALSE))</f>
        <v/>
      </c>
      <c r="G2595" s="368"/>
      <c r="H2595" s="425"/>
      <c r="I2595" s="368"/>
      <c r="J2595" s="275"/>
      <c r="K2595" s="248"/>
    </row>
    <row r="2596" spans="1:11" ht="25" customHeight="1" x14ac:dyDescent="0.35">
      <c r="A2596" s="397" t="s">
        <v>4653</v>
      </c>
      <c r="B2596" s="304" t="s">
        <v>4705</v>
      </c>
      <c r="C2596" s="395" t="s">
        <v>4707</v>
      </c>
      <c r="D2596" s="275"/>
      <c r="E2596" s="398" t="s">
        <v>4689</v>
      </c>
      <c r="F2596" s="293" t="str">
        <f>IF(E2596="","",VLOOKUP(E2596,'2 Pdc unico solo segmento A'!F$3:H$723,3,FALSE))</f>
        <v>Diritti di brevetto industriale e diritti di utilizzazione di opere dell'ingegno acquisiti con leasing finanziario</v>
      </c>
      <c r="G2596" s="368"/>
      <c r="H2596" s="428"/>
      <c r="I2596" s="368"/>
      <c r="J2596" s="275"/>
      <c r="K2596" s="248"/>
    </row>
    <row r="2597" spans="1:11" ht="25" customHeight="1" x14ac:dyDescent="0.35">
      <c r="A2597" s="375" t="s">
        <v>19</v>
      </c>
      <c r="B2597" s="295" t="s">
        <v>4708</v>
      </c>
      <c r="C2597" s="310" t="s">
        <v>4709</v>
      </c>
      <c r="D2597" s="275"/>
      <c r="E2597" s="295"/>
      <c r="F2597" s="376" t="str">
        <f>IF(E2597="","",VLOOKUP(E2597,'2 Pdc unico solo segmento A'!F$3:H$723,3,FALSE))</f>
        <v/>
      </c>
      <c r="G2597" s="368"/>
      <c r="H2597" s="424"/>
      <c r="I2597" s="368"/>
      <c r="J2597" s="275"/>
      <c r="K2597" s="248"/>
    </row>
    <row r="2598" spans="1:11" ht="25" customHeight="1" x14ac:dyDescent="0.35">
      <c r="A2598" s="397" t="s">
        <v>22</v>
      </c>
      <c r="B2598" s="304" t="s">
        <v>4708</v>
      </c>
      <c r="C2598" s="395" t="s">
        <v>4710</v>
      </c>
      <c r="D2598" s="275"/>
      <c r="E2598" s="396"/>
      <c r="F2598" s="394" t="str">
        <f>IF(E2598="","",VLOOKUP(E2598,'2 Pdc unico solo segmento A'!F$3:H$723,3,FALSE))</f>
        <v/>
      </c>
      <c r="G2598" s="368"/>
      <c r="H2598" s="425"/>
      <c r="I2598" s="368"/>
      <c r="J2598" s="275"/>
      <c r="K2598" s="248"/>
    </row>
    <row r="2599" spans="1:11" ht="25" customHeight="1" x14ac:dyDescent="0.35">
      <c r="A2599" s="397" t="s">
        <v>4653</v>
      </c>
      <c r="B2599" s="304" t="s">
        <v>4708</v>
      </c>
      <c r="C2599" s="395" t="s">
        <v>4711</v>
      </c>
      <c r="D2599" s="275"/>
      <c r="E2599" s="398" t="s">
        <v>4683</v>
      </c>
      <c r="F2599" s="293" t="str">
        <f>IF(E2599="","",VLOOKUP(E2599,'2 Pdc unico solo segmento A'!F$3:H$723,3,FALSE))</f>
        <v>Diritti di brevetto industriale e diritti di utilizzazione di opere dell'ingegno non in concessione e non acquisiti con leasing finanziario</v>
      </c>
      <c r="G2599" s="368"/>
      <c r="H2599" s="428"/>
      <c r="I2599" s="368"/>
      <c r="J2599" s="275"/>
      <c r="K2599" s="248"/>
    </row>
    <row r="2600" spans="1:11" ht="25" customHeight="1" x14ac:dyDescent="0.35">
      <c r="A2600" s="373" t="s">
        <v>16</v>
      </c>
      <c r="B2600" s="294" t="s">
        <v>4712</v>
      </c>
      <c r="C2600" s="309" t="s">
        <v>4713</v>
      </c>
      <c r="D2600" s="275"/>
      <c r="E2600" s="294"/>
      <c r="F2600" s="374" t="str">
        <f>IF(E2600="","",VLOOKUP(E2600,'2 Pdc unico solo segmento A'!F$3:H$723,3,FALSE))</f>
        <v/>
      </c>
      <c r="G2600" s="368"/>
      <c r="H2600" s="423"/>
      <c r="I2600" s="368"/>
      <c r="J2600" s="275"/>
      <c r="K2600" s="248"/>
    </row>
    <row r="2601" spans="1:11" ht="25" customHeight="1" x14ac:dyDescent="0.35">
      <c r="A2601" s="375" t="s">
        <v>19</v>
      </c>
      <c r="B2601" s="295" t="s">
        <v>4712</v>
      </c>
      <c r="C2601" s="310" t="s">
        <v>4714</v>
      </c>
      <c r="D2601" s="275"/>
      <c r="E2601" s="295"/>
      <c r="F2601" s="376" t="str">
        <f>IF(E2601="","",VLOOKUP(E2601,'2 Pdc unico solo segmento A'!F$3:H$723,3,FALSE))</f>
        <v/>
      </c>
      <c r="G2601" s="368"/>
      <c r="H2601" s="424"/>
      <c r="I2601" s="368"/>
      <c r="J2601" s="275"/>
      <c r="K2601" s="248"/>
    </row>
    <row r="2602" spans="1:11" ht="25" customHeight="1" x14ac:dyDescent="0.35">
      <c r="A2602" s="397" t="s">
        <v>22</v>
      </c>
      <c r="B2602" s="304" t="s">
        <v>4712</v>
      </c>
      <c r="C2602" s="395" t="s">
        <v>4715</v>
      </c>
      <c r="D2602" s="275"/>
      <c r="E2602" s="396"/>
      <c r="F2602" s="394" t="str">
        <f>IF(E2602="","",VLOOKUP(E2602,'2 Pdc unico solo segmento A'!F$3:H$723,3,FALSE))</f>
        <v/>
      </c>
      <c r="G2602" s="368"/>
      <c r="H2602" s="425"/>
      <c r="I2602" s="368"/>
      <c r="J2602" s="275"/>
      <c r="K2602" s="248"/>
    </row>
    <row r="2603" spans="1:11" ht="25" customHeight="1" x14ac:dyDescent="0.35">
      <c r="A2603" s="397" t="s">
        <v>4653</v>
      </c>
      <c r="B2603" s="304" t="s">
        <v>4712</v>
      </c>
      <c r="C2603" s="395" t="s">
        <v>4716</v>
      </c>
      <c r="D2603" s="275"/>
      <c r="E2603" s="398" t="s">
        <v>4717</v>
      </c>
      <c r="F2603" s="293" t="str">
        <f>IF(E2603="","",VLOOKUP(E2603,'2 Pdc unico solo segmento A'!F$3:H$723,3,FALSE))</f>
        <v>Concessioni, licenze, marchi non in concessione e non acquisiti con leasing finanziario</v>
      </c>
      <c r="G2603" s="368"/>
      <c r="H2603" s="428"/>
      <c r="I2603" s="368"/>
      <c r="J2603" s="275"/>
      <c r="K2603" s="248"/>
    </row>
    <row r="2604" spans="1:11" ht="25" customHeight="1" x14ac:dyDescent="0.35">
      <c r="A2604" s="373" t="s">
        <v>16</v>
      </c>
      <c r="B2604" s="294" t="s">
        <v>4718</v>
      </c>
      <c r="C2604" s="309" t="s">
        <v>4719</v>
      </c>
      <c r="D2604" s="275"/>
      <c r="E2604" s="294"/>
      <c r="F2604" s="374" t="str">
        <f>IF(E2604="","",VLOOKUP(E2604,'2 Pdc unico solo segmento A'!F$3:H$723,3,FALSE))</f>
        <v/>
      </c>
      <c r="G2604" s="368"/>
      <c r="H2604" s="423"/>
      <c r="I2604" s="368"/>
      <c r="J2604" s="275"/>
      <c r="K2604" s="248"/>
    </row>
    <row r="2605" spans="1:11" ht="25" customHeight="1" x14ac:dyDescent="0.35">
      <c r="A2605" s="375" t="s">
        <v>19</v>
      </c>
      <c r="B2605" s="295" t="s">
        <v>4718</v>
      </c>
      <c r="C2605" s="310" t="s">
        <v>4720</v>
      </c>
      <c r="D2605" s="275"/>
      <c r="E2605" s="295"/>
      <c r="F2605" s="376" t="str">
        <f>IF(E2605="","",VLOOKUP(E2605,'2 Pdc unico solo segmento A'!F$3:H$723,3,FALSE))</f>
        <v/>
      </c>
      <c r="G2605" s="368"/>
      <c r="H2605" s="424"/>
      <c r="I2605" s="368"/>
      <c r="J2605" s="275"/>
      <c r="K2605" s="248"/>
    </row>
    <row r="2606" spans="1:11" ht="25" customHeight="1" x14ac:dyDescent="0.35">
      <c r="A2606" s="397" t="s">
        <v>22</v>
      </c>
      <c r="B2606" s="304" t="s">
        <v>4718</v>
      </c>
      <c r="C2606" s="395" t="s">
        <v>4721</v>
      </c>
      <c r="D2606" s="275"/>
      <c r="E2606" s="396"/>
      <c r="F2606" s="394" t="str">
        <f>IF(E2606="","",VLOOKUP(E2606,'2 Pdc unico solo segmento A'!F$3:H$723,3,FALSE))</f>
        <v/>
      </c>
      <c r="G2606" s="368"/>
      <c r="H2606" s="425"/>
      <c r="I2606" s="368"/>
      <c r="J2606" s="275"/>
      <c r="K2606" s="248"/>
    </row>
    <row r="2607" spans="1:11" ht="25" customHeight="1" x14ac:dyDescent="0.35">
      <c r="A2607" s="397" t="s">
        <v>4653</v>
      </c>
      <c r="B2607" s="304" t="s">
        <v>4718</v>
      </c>
      <c r="C2607" s="395" t="s">
        <v>4722</v>
      </c>
      <c r="D2607" s="275"/>
      <c r="E2607" s="398" t="s">
        <v>4723</v>
      </c>
      <c r="F2607" s="293" t="str">
        <f>IF(E2607="","",VLOOKUP(E2607,'2 Pdc unico solo segmento A'!F$3:H$723,3,FALSE))</f>
        <v>Avviamento non in concessione e non acquisito con leasing finanziario</v>
      </c>
      <c r="G2607" s="368"/>
      <c r="H2607" s="428"/>
      <c r="I2607" s="368"/>
      <c r="J2607" s="275"/>
      <c r="K2607" s="248"/>
    </row>
    <row r="2608" spans="1:11" ht="25" customHeight="1" x14ac:dyDescent="0.35">
      <c r="A2608" s="373" t="s">
        <v>16</v>
      </c>
      <c r="B2608" s="294" t="s">
        <v>4724</v>
      </c>
      <c r="C2608" s="309" t="s">
        <v>4725</v>
      </c>
      <c r="D2608" s="275"/>
      <c r="E2608" s="294"/>
      <c r="F2608" s="374" t="str">
        <f>IF(E2608="","",VLOOKUP(E2608,'2 Pdc unico solo segmento A'!F$3:H$723,3,FALSE))</f>
        <v/>
      </c>
      <c r="G2608" s="368"/>
      <c r="H2608" s="423"/>
      <c r="I2608" s="368"/>
      <c r="J2608" s="275"/>
      <c r="K2608" s="248"/>
    </row>
    <row r="2609" spans="1:11" ht="25" customHeight="1" x14ac:dyDescent="0.35">
      <c r="A2609" s="375" t="s">
        <v>19</v>
      </c>
      <c r="B2609" s="295" t="s">
        <v>4726</v>
      </c>
      <c r="C2609" s="310" t="s">
        <v>4727</v>
      </c>
      <c r="D2609" s="275"/>
      <c r="E2609" s="295"/>
      <c r="F2609" s="376" t="str">
        <f>IF(E2609="","",VLOOKUP(E2609,'2 Pdc unico solo segmento A'!F$3:H$723,3,FALSE))</f>
        <v/>
      </c>
      <c r="G2609" s="368"/>
      <c r="H2609" s="424"/>
      <c r="I2609" s="368"/>
      <c r="J2609" s="275"/>
      <c r="K2609" s="248"/>
    </row>
    <row r="2610" spans="1:11" ht="25" customHeight="1" x14ac:dyDescent="0.35">
      <c r="A2610" s="397" t="s">
        <v>22</v>
      </c>
      <c r="B2610" s="304" t="s">
        <v>4726</v>
      </c>
      <c r="C2610" s="395" t="s">
        <v>4728</v>
      </c>
      <c r="D2610" s="275"/>
      <c r="E2610" s="396"/>
      <c r="F2610" s="394" t="str">
        <f>IF(E2610="","",VLOOKUP(E2610,'2 Pdc unico solo segmento A'!F$3:H$723,3,FALSE))</f>
        <v/>
      </c>
      <c r="G2610" s="368"/>
      <c r="H2610" s="425"/>
      <c r="I2610" s="368"/>
      <c r="J2610" s="275"/>
      <c r="K2610" s="248"/>
    </row>
    <row r="2611" spans="1:11" ht="25" customHeight="1" x14ac:dyDescent="0.35">
      <c r="A2611" s="397" t="s">
        <v>4653</v>
      </c>
      <c r="B2611" s="304" t="s">
        <v>4726</v>
      </c>
      <c r="C2611" s="395" t="s">
        <v>4729</v>
      </c>
      <c r="D2611" s="275"/>
      <c r="E2611" s="398" t="s">
        <v>4730</v>
      </c>
      <c r="F2611" s="293" t="str">
        <f>IF(E2611="","",VLOOKUP(E2611,'2 Pdc unico solo segmento A'!F$3:H$723,3,FALSE))</f>
        <v>Immobilizzazioni immateriali in corso e acconti</v>
      </c>
      <c r="G2611" s="368"/>
      <c r="H2611" s="428"/>
      <c r="I2611" s="368"/>
      <c r="J2611" s="275"/>
      <c r="K2611" s="248"/>
    </row>
    <row r="2612" spans="1:11" ht="25" customHeight="1" x14ac:dyDescent="0.35">
      <c r="A2612" s="375" t="s">
        <v>19</v>
      </c>
      <c r="B2612" s="295" t="s">
        <v>4731</v>
      </c>
      <c r="C2612" s="310" t="s">
        <v>4732</v>
      </c>
      <c r="D2612" s="275"/>
      <c r="E2612" s="295"/>
      <c r="F2612" s="376" t="str">
        <f>IF(E2612="","",VLOOKUP(E2612,'2 Pdc unico solo segmento A'!F$3:H$723,3,FALSE))</f>
        <v/>
      </c>
      <c r="G2612" s="368"/>
      <c r="H2612" s="424"/>
      <c r="I2612" s="368"/>
      <c r="J2612" s="275"/>
      <c r="K2612" s="248"/>
    </row>
    <row r="2613" spans="1:11" ht="25" customHeight="1" x14ac:dyDescent="0.35">
      <c r="A2613" s="397" t="s">
        <v>22</v>
      </c>
      <c r="B2613" s="304" t="s">
        <v>4731</v>
      </c>
      <c r="C2613" s="395" t="s">
        <v>4733</v>
      </c>
      <c r="D2613" s="275"/>
      <c r="E2613" s="396"/>
      <c r="F2613" s="394" t="str">
        <f>IF(E2613="","",VLOOKUP(E2613,'2 Pdc unico solo segmento A'!F$3:H$723,3,FALSE))</f>
        <v/>
      </c>
      <c r="G2613" s="368"/>
      <c r="H2613" s="425"/>
      <c r="I2613" s="368"/>
      <c r="J2613" s="275"/>
      <c r="K2613" s="248"/>
    </row>
    <row r="2614" spans="1:11" ht="25" customHeight="1" x14ac:dyDescent="0.35">
      <c r="A2614" s="397" t="s">
        <v>4653</v>
      </c>
      <c r="B2614" s="304" t="s">
        <v>4731</v>
      </c>
      <c r="C2614" s="395" t="s">
        <v>4734</v>
      </c>
      <c r="D2614" s="275"/>
      <c r="E2614" s="398" t="s">
        <v>4683</v>
      </c>
      <c r="F2614" s="293" t="str">
        <f>IF(E2614="","",VLOOKUP(E2614,'2 Pdc unico solo segmento A'!F$3:H$723,3,FALSE))</f>
        <v>Diritti di brevetto industriale e diritti di utilizzazione di opere dell'ingegno non in concessione e non acquisiti con leasing finanziario</v>
      </c>
      <c r="G2614" s="368"/>
      <c r="H2614" s="428"/>
      <c r="I2614" s="368"/>
      <c r="J2614" s="275"/>
      <c r="K2614" s="248"/>
    </row>
    <row r="2615" spans="1:11" ht="25" customHeight="1" x14ac:dyDescent="0.35">
      <c r="A2615" s="375" t="s">
        <v>19</v>
      </c>
      <c r="B2615" s="295" t="s">
        <v>4735</v>
      </c>
      <c r="C2615" s="310" t="s">
        <v>4736</v>
      </c>
      <c r="D2615" s="275"/>
      <c r="E2615" s="295"/>
      <c r="F2615" s="376" t="str">
        <f>IF(E2615="","",VLOOKUP(E2615,'2 Pdc unico solo segmento A'!F$3:H$723,3,FALSE))</f>
        <v/>
      </c>
      <c r="G2615" s="368"/>
      <c r="H2615" s="424"/>
      <c r="I2615" s="368"/>
      <c r="J2615" s="275"/>
      <c r="K2615" s="248"/>
    </row>
    <row r="2616" spans="1:11" ht="25" customHeight="1" x14ac:dyDescent="0.35">
      <c r="A2616" s="397" t="s">
        <v>22</v>
      </c>
      <c r="B2616" s="304" t="s">
        <v>4735</v>
      </c>
      <c r="C2616" s="395" t="s">
        <v>4737</v>
      </c>
      <c r="D2616" s="275"/>
      <c r="E2616" s="396"/>
      <c r="F2616" s="394" t="str">
        <f>IF(E2616="","",VLOOKUP(E2616,'2 Pdc unico solo segmento A'!F$3:H$723,3,FALSE))</f>
        <v/>
      </c>
      <c r="G2616" s="368"/>
      <c r="H2616" s="425"/>
      <c r="I2616" s="368"/>
      <c r="J2616" s="275"/>
      <c r="K2616" s="248"/>
    </row>
    <row r="2617" spans="1:11" ht="25" customHeight="1" x14ac:dyDescent="0.35">
      <c r="A2617" s="397" t="s">
        <v>4653</v>
      </c>
      <c r="B2617" s="304" t="s">
        <v>4735</v>
      </c>
      <c r="C2617" s="395" t="s">
        <v>4738</v>
      </c>
      <c r="D2617" s="275"/>
      <c r="E2617" s="398" t="s">
        <v>4739</v>
      </c>
      <c r="F2617" s="293" t="str">
        <f>IF(E2617="","",VLOOKUP(E2617,'2 Pdc unico solo segmento A'!F$3:H$723,3,FALSE))</f>
        <v>Altre immobilizzazioni immateriali non in concessione e non acquisiti con leasing finanziario</v>
      </c>
      <c r="G2617" s="368"/>
      <c r="H2617" s="428"/>
      <c r="I2617" s="368"/>
      <c r="J2617" s="275"/>
      <c r="K2617" s="248"/>
    </row>
    <row r="2618" spans="1:11" ht="25" customHeight="1" x14ac:dyDescent="0.35">
      <c r="A2618" s="373" t="s">
        <v>16</v>
      </c>
      <c r="B2618" s="294" t="s">
        <v>4740</v>
      </c>
      <c r="C2618" s="309" t="s">
        <v>4741</v>
      </c>
      <c r="D2618" s="275"/>
      <c r="E2618" s="294"/>
      <c r="F2618" s="374" t="str">
        <f>IF(E2618="","",VLOOKUP(E2618,'2 Pdc unico solo segmento A'!F$3:H$723,3,FALSE))</f>
        <v/>
      </c>
      <c r="G2618" s="368"/>
      <c r="H2618" s="423"/>
      <c r="I2618" s="368"/>
      <c r="J2618" s="275"/>
      <c r="K2618" s="248"/>
    </row>
    <row r="2619" spans="1:11" ht="25" customHeight="1" x14ac:dyDescent="0.35">
      <c r="A2619" s="375" t="s">
        <v>19</v>
      </c>
      <c r="B2619" s="295" t="s">
        <v>4742</v>
      </c>
      <c r="C2619" s="310" t="s">
        <v>4743</v>
      </c>
      <c r="D2619" s="275"/>
      <c r="E2619" s="295"/>
      <c r="F2619" s="376" t="str">
        <f>IF(E2619="","",VLOOKUP(E2619,'2 Pdc unico solo segmento A'!F$3:H$723,3,FALSE))</f>
        <v/>
      </c>
      <c r="G2619" s="368"/>
      <c r="H2619" s="424"/>
      <c r="I2619" s="368"/>
      <c r="J2619" s="275"/>
      <c r="K2619" s="248"/>
    </row>
    <row r="2620" spans="1:11" ht="25" customHeight="1" x14ac:dyDescent="0.35">
      <c r="A2620" s="397" t="s">
        <v>22</v>
      </c>
      <c r="B2620" s="304" t="s">
        <v>4742</v>
      </c>
      <c r="C2620" s="395" t="s">
        <v>4744</v>
      </c>
      <c r="D2620" s="275"/>
      <c r="E2620" s="392"/>
      <c r="F2620" s="393" t="str">
        <f>IF(E2620="","",VLOOKUP(E2620,'2 Pdc unico solo segmento A'!F$3:H$723,3,FALSE))</f>
        <v/>
      </c>
      <c r="G2620" s="368"/>
      <c r="H2620" s="419"/>
      <c r="I2620" s="368"/>
      <c r="J2620" s="275"/>
      <c r="K2620" s="248"/>
    </row>
    <row r="2621" spans="1:11" ht="25" customHeight="1" x14ac:dyDescent="0.35">
      <c r="A2621" s="397" t="s">
        <v>4653</v>
      </c>
      <c r="B2621" s="304" t="s">
        <v>4745</v>
      </c>
      <c r="C2621" s="395" t="s">
        <v>4746</v>
      </c>
      <c r="D2621" s="275"/>
      <c r="E2621" s="392"/>
      <c r="F2621" s="393" t="str">
        <f>IF(E2621="","",VLOOKUP(E2621,'2 Pdc unico solo segmento A'!F$3:H$723,3,FALSE))</f>
        <v/>
      </c>
      <c r="G2621" s="368"/>
      <c r="H2621" s="427"/>
      <c r="I2621" s="368"/>
      <c r="J2621" s="275"/>
      <c r="K2621" s="248"/>
    </row>
    <row r="2622" spans="1:11" ht="25" customHeight="1" x14ac:dyDescent="0.35">
      <c r="A2622" s="397" t="s">
        <v>4653</v>
      </c>
      <c r="B2622" s="304" t="s">
        <v>4747</v>
      </c>
      <c r="C2622" s="395" t="s">
        <v>4748</v>
      </c>
      <c r="D2622" s="275"/>
      <c r="E2622" s="392"/>
      <c r="F2622" s="393" t="str">
        <f>IF(E2622="","",VLOOKUP(E2622,'2 Pdc unico solo segmento A'!F$3:H$723,3,FALSE))</f>
        <v/>
      </c>
      <c r="G2622" s="368"/>
      <c r="H2622" s="427"/>
      <c r="I2622" s="368"/>
      <c r="J2622" s="275"/>
      <c r="K2622" s="248"/>
    </row>
    <row r="2623" spans="1:11" ht="25" customHeight="1" x14ac:dyDescent="0.35">
      <c r="A2623" s="373" t="s">
        <v>16</v>
      </c>
      <c r="B2623" s="294" t="s">
        <v>4749</v>
      </c>
      <c r="C2623" s="309" t="s">
        <v>4750</v>
      </c>
      <c r="D2623" s="275"/>
      <c r="E2623" s="294"/>
      <c r="F2623" s="374" t="str">
        <f>IF(E2623="","",VLOOKUP(E2623,'2 Pdc unico solo segmento A'!F$3:H$723,3,FALSE))</f>
        <v/>
      </c>
      <c r="G2623" s="368"/>
      <c r="H2623" s="423"/>
      <c r="I2623" s="368"/>
      <c r="J2623" s="275"/>
      <c r="K2623" s="248"/>
    </row>
    <row r="2624" spans="1:11" ht="25" customHeight="1" x14ac:dyDescent="0.35">
      <c r="A2624" s="375" t="s">
        <v>19</v>
      </c>
      <c r="B2624" s="295" t="s">
        <v>4751</v>
      </c>
      <c r="C2624" s="310" t="s">
        <v>4752</v>
      </c>
      <c r="D2624" s="275"/>
      <c r="E2624" s="295"/>
      <c r="F2624" s="376" t="str">
        <f>IF(E2624="","",VLOOKUP(E2624,'2 Pdc unico solo segmento A'!F$3:H$723,3,FALSE))</f>
        <v/>
      </c>
      <c r="G2624" s="368"/>
      <c r="H2624" s="424"/>
      <c r="I2624" s="368"/>
      <c r="J2624" s="275"/>
      <c r="K2624" s="248"/>
    </row>
    <row r="2625" spans="1:11" ht="25" customHeight="1" x14ac:dyDescent="0.35">
      <c r="A2625" s="397" t="s">
        <v>22</v>
      </c>
      <c r="B2625" s="304" t="s">
        <v>4751</v>
      </c>
      <c r="C2625" s="395" t="s">
        <v>4753</v>
      </c>
      <c r="D2625" s="275"/>
      <c r="E2625" s="396"/>
      <c r="F2625" s="394" t="str">
        <f>IF(E2625="","",VLOOKUP(E2625,'2 Pdc unico solo segmento A'!F$3:H$723,3,FALSE))</f>
        <v/>
      </c>
      <c r="G2625" s="368"/>
      <c r="H2625" s="425"/>
      <c r="I2625" s="368"/>
      <c r="J2625" s="275"/>
      <c r="K2625" s="248"/>
    </row>
    <row r="2626" spans="1:11" ht="25" customHeight="1" x14ac:dyDescent="0.35">
      <c r="A2626" s="397" t="s">
        <v>4653</v>
      </c>
      <c r="B2626" s="304" t="s">
        <v>4751</v>
      </c>
      <c r="C2626" s="395" t="s">
        <v>4754</v>
      </c>
      <c r="D2626" s="275"/>
      <c r="E2626" s="398" t="s">
        <v>4739</v>
      </c>
      <c r="F2626" s="293" t="str">
        <f>IF(E2626="","",VLOOKUP(E2626,'2 Pdc unico solo segmento A'!F$3:H$723,3,FALSE))</f>
        <v>Altre immobilizzazioni immateriali non in concessione e non acquisiti con leasing finanziario</v>
      </c>
      <c r="G2626" s="368"/>
      <c r="H2626" s="428"/>
      <c r="I2626" s="368"/>
      <c r="J2626" s="275"/>
      <c r="K2626" s="248"/>
    </row>
    <row r="2627" spans="1:11" ht="25" customHeight="1" x14ac:dyDescent="0.35">
      <c r="A2627" s="397" t="s">
        <v>22</v>
      </c>
      <c r="B2627" s="304" t="s">
        <v>4755</v>
      </c>
      <c r="C2627" s="395" t="s">
        <v>4756</v>
      </c>
      <c r="D2627" s="275"/>
      <c r="E2627" s="396"/>
      <c r="F2627" s="394" t="str">
        <f>IF(E2627="","",VLOOKUP(E2627,'2 Pdc unico solo segmento A'!F$3:H$723,3,FALSE))</f>
        <v/>
      </c>
      <c r="G2627" s="368"/>
      <c r="H2627" s="425"/>
      <c r="I2627" s="368"/>
      <c r="J2627" s="275"/>
      <c r="K2627" s="248"/>
    </row>
    <row r="2628" spans="1:11" ht="25" customHeight="1" x14ac:dyDescent="0.35">
      <c r="A2628" s="397" t="s">
        <v>4653</v>
      </c>
      <c r="B2628" s="304" t="s">
        <v>4755</v>
      </c>
      <c r="C2628" s="395" t="s">
        <v>4757</v>
      </c>
      <c r="D2628" s="275"/>
      <c r="E2628" s="398" t="s">
        <v>4758</v>
      </c>
      <c r="F2628" s="293" t="str">
        <f>IF(E2628="","",VLOOKUP(E2628,'2 Pdc unico solo segmento A'!F$3:H$723,3,FALSE))</f>
        <v>Altre immobilizzazioni immateriali acquisiti con leasing finanziario</v>
      </c>
      <c r="G2628" s="368"/>
      <c r="H2628" s="428"/>
      <c r="I2628" s="368"/>
      <c r="J2628" s="275"/>
      <c r="K2628" s="248"/>
    </row>
    <row r="2629" spans="1:11" ht="25" customHeight="1" x14ac:dyDescent="0.35">
      <c r="A2629" s="369" t="s">
        <v>13</v>
      </c>
      <c r="B2629" s="370" t="s">
        <v>4759</v>
      </c>
      <c r="C2629" s="371" t="s">
        <v>615</v>
      </c>
      <c r="D2629" s="275"/>
      <c r="E2629" s="370"/>
      <c r="F2629" s="372" t="str">
        <f>IF(E2629="","",VLOOKUP(E2629,'2 Pdc unico solo segmento A'!F$3:H$723,3,FALSE))</f>
        <v/>
      </c>
      <c r="G2629" s="368"/>
      <c r="H2629" s="422"/>
      <c r="I2629" s="368"/>
      <c r="J2629" s="275"/>
      <c r="K2629" s="248"/>
    </row>
    <row r="2630" spans="1:11" ht="25" customHeight="1" x14ac:dyDescent="0.35">
      <c r="A2630" s="373" t="s">
        <v>16</v>
      </c>
      <c r="B2630" s="294" t="s">
        <v>4760</v>
      </c>
      <c r="C2630" s="309" t="s">
        <v>616</v>
      </c>
      <c r="D2630" s="275"/>
      <c r="E2630" s="294"/>
      <c r="F2630" s="374" t="str">
        <f>IF(E2630="","",VLOOKUP(E2630,'2 Pdc unico solo segmento A'!F$3:H$723,3,FALSE))</f>
        <v/>
      </c>
      <c r="G2630" s="368"/>
      <c r="H2630" s="423"/>
      <c r="I2630" s="368"/>
      <c r="J2630" s="275"/>
      <c r="K2630" s="248"/>
    </row>
    <row r="2631" spans="1:11" ht="25" customHeight="1" x14ac:dyDescent="0.35">
      <c r="A2631" s="375" t="s">
        <v>19</v>
      </c>
      <c r="B2631" s="295" t="s">
        <v>4761</v>
      </c>
      <c r="C2631" s="310" t="s">
        <v>618</v>
      </c>
      <c r="D2631" s="275"/>
      <c r="E2631" s="295"/>
      <c r="F2631" s="376" t="str">
        <f>IF(E2631="","",VLOOKUP(E2631,'2 Pdc unico solo segmento A'!F$3:H$723,3,FALSE))</f>
        <v/>
      </c>
      <c r="G2631" s="368"/>
      <c r="H2631" s="424"/>
      <c r="I2631" s="368"/>
      <c r="J2631" s="275"/>
      <c r="K2631" s="248"/>
    </row>
    <row r="2632" spans="1:11" ht="25" customHeight="1" x14ac:dyDescent="0.35">
      <c r="A2632" s="397" t="s">
        <v>22</v>
      </c>
      <c r="B2632" s="304" t="s">
        <v>4761</v>
      </c>
      <c r="C2632" s="395" t="s">
        <v>4762</v>
      </c>
      <c r="D2632" s="275"/>
      <c r="E2632" s="396"/>
      <c r="F2632" s="394" t="str">
        <f>IF(E2632="","",VLOOKUP(E2632,'2 Pdc unico solo segmento A'!F$3:H$723,3,FALSE))</f>
        <v/>
      </c>
      <c r="G2632" s="368"/>
      <c r="H2632" s="425"/>
      <c r="I2632" s="368"/>
      <c r="J2632" s="275"/>
      <c r="K2632" s="248"/>
    </row>
    <row r="2633" spans="1:11" ht="25" customHeight="1" x14ac:dyDescent="0.35">
      <c r="A2633" s="397" t="s">
        <v>4653</v>
      </c>
      <c r="B2633" s="304" t="s">
        <v>4761</v>
      </c>
      <c r="C2633" s="395" t="s">
        <v>4763</v>
      </c>
      <c r="D2633" s="275"/>
      <c r="E2633" s="398" t="s">
        <v>4764</v>
      </c>
      <c r="F2633" s="293" t="str">
        <f>IF(E2633="","",VLOOKUP(E2633,'2 Pdc unico solo segmento A'!F$3:H$723,3,FALSE))</f>
        <v>Altri beni demaniali non in concessione</v>
      </c>
      <c r="G2633" s="368"/>
      <c r="H2633" s="428"/>
      <c r="I2633" s="368"/>
      <c r="J2633" s="275"/>
      <c r="K2633" s="248"/>
    </row>
    <row r="2634" spans="1:11" ht="25" customHeight="1" x14ac:dyDescent="0.35">
      <c r="A2634" s="375" t="s">
        <v>19</v>
      </c>
      <c r="B2634" s="295" t="s">
        <v>4765</v>
      </c>
      <c r="C2634" s="310" t="s">
        <v>622</v>
      </c>
      <c r="D2634" s="275"/>
      <c r="E2634" s="295"/>
      <c r="F2634" s="376" t="str">
        <f>IF(E2634="","",VLOOKUP(E2634,'2 Pdc unico solo segmento A'!F$3:H$723,3,FALSE))</f>
        <v/>
      </c>
      <c r="G2634" s="368"/>
      <c r="H2634" s="424"/>
      <c r="I2634" s="368"/>
      <c r="J2634" s="275"/>
      <c r="K2634" s="248"/>
    </row>
    <row r="2635" spans="1:11" ht="25" customHeight="1" x14ac:dyDescent="0.35">
      <c r="A2635" s="397" t="s">
        <v>22</v>
      </c>
      <c r="B2635" s="304" t="s">
        <v>4765</v>
      </c>
      <c r="C2635" s="395" t="s">
        <v>4766</v>
      </c>
      <c r="D2635" s="275"/>
      <c r="E2635" s="396"/>
      <c r="F2635" s="394" t="str">
        <f>IF(E2635="","",VLOOKUP(E2635,'2 Pdc unico solo segmento A'!F$3:H$723,3,FALSE))</f>
        <v/>
      </c>
      <c r="G2635" s="368"/>
      <c r="H2635" s="425"/>
      <c r="I2635" s="368"/>
      <c r="J2635" s="275"/>
      <c r="K2635" s="248"/>
    </row>
    <row r="2636" spans="1:11" ht="25" customHeight="1" x14ac:dyDescent="0.35">
      <c r="A2636" s="397" t="s">
        <v>4653</v>
      </c>
      <c r="B2636" s="304" t="s">
        <v>4765</v>
      </c>
      <c r="C2636" s="395" t="s">
        <v>4767</v>
      </c>
      <c r="D2636" s="275"/>
      <c r="E2636" s="398" t="s">
        <v>4764</v>
      </c>
      <c r="F2636" s="293" t="str">
        <f>IF(E2636="","",VLOOKUP(E2636,'2 Pdc unico solo segmento A'!F$3:H$723,3,FALSE))</f>
        <v>Altri beni demaniali non in concessione</v>
      </c>
      <c r="G2636" s="368"/>
      <c r="H2636" s="428"/>
      <c r="I2636" s="368"/>
      <c r="J2636" s="275"/>
      <c r="K2636" s="248"/>
    </row>
    <row r="2637" spans="1:11" ht="25" customHeight="1" x14ac:dyDescent="0.35">
      <c r="A2637" s="375" t="s">
        <v>19</v>
      </c>
      <c r="B2637" s="295" t="s">
        <v>4768</v>
      </c>
      <c r="C2637" s="310" t="s">
        <v>625</v>
      </c>
      <c r="D2637" s="275"/>
      <c r="E2637" s="295"/>
      <c r="F2637" s="376" t="str">
        <f>IF(E2637="","",VLOOKUP(E2637,'2 Pdc unico solo segmento A'!F$3:H$723,3,FALSE))</f>
        <v/>
      </c>
      <c r="G2637" s="368"/>
      <c r="H2637" s="424"/>
      <c r="I2637" s="368"/>
      <c r="J2637" s="275"/>
      <c r="K2637" s="248"/>
    </row>
    <row r="2638" spans="1:11" ht="25" customHeight="1" x14ac:dyDescent="0.35">
      <c r="A2638" s="397" t="s">
        <v>22</v>
      </c>
      <c r="B2638" s="304" t="s">
        <v>4768</v>
      </c>
      <c r="C2638" s="395" t="s">
        <v>4769</v>
      </c>
      <c r="D2638" s="275"/>
      <c r="E2638" s="396"/>
      <c r="F2638" s="394" t="str">
        <f>IF(E2638="","",VLOOKUP(E2638,'2 Pdc unico solo segmento A'!F$3:H$723,3,FALSE))</f>
        <v/>
      </c>
      <c r="G2638" s="368"/>
      <c r="H2638" s="425"/>
      <c r="I2638" s="368"/>
      <c r="J2638" s="275"/>
      <c r="K2638" s="248"/>
    </row>
    <row r="2639" spans="1:11" ht="25" customHeight="1" x14ac:dyDescent="0.35">
      <c r="A2639" s="397" t="s">
        <v>4653</v>
      </c>
      <c r="B2639" s="304" t="s">
        <v>4768</v>
      </c>
      <c r="C2639" s="395" t="s">
        <v>4770</v>
      </c>
      <c r="D2639" s="275"/>
      <c r="E2639" s="398" t="s">
        <v>4771</v>
      </c>
      <c r="F2639" s="293" t="str">
        <f>IF(E2639="","",VLOOKUP(E2639,'2 Pdc unico solo segmento A'!F$3:H$723,3,FALSE))</f>
        <v>Terreni demaniali non in concessione</v>
      </c>
      <c r="G2639" s="368"/>
      <c r="H2639" s="428"/>
      <c r="I2639" s="368"/>
      <c r="J2639" s="275"/>
      <c r="K2639" s="248"/>
    </row>
    <row r="2640" spans="1:11" ht="25" customHeight="1" x14ac:dyDescent="0.35">
      <c r="A2640" s="375" t="s">
        <v>19</v>
      </c>
      <c r="B2640" s="295" t="s">
        <v>4772</v>
      </c>
      <c r="C2640" s="310" t="s">
        <v>744</v>
      </c>
      <c r="D2640" s="275"/>
      <c r="E2640" s="295"/>
      <c r="F2640" s="376" t="str">
        <f>IF(E2640="","",VLOOKUP(E2640,'2 Pdc unico solo segmento A'!F$3:H$723,3,FALSE))</f>
        <v/>
      </c>
      <c r="G2640" s="368"/>
      <c r="H2640" s="424"/>
      <c r="I2640" s="368"/>
      <c r="J2640" s="275"/>
      <c r="K2640" s="248"/>
    </row>
    <row r="2641" spans="1:11" ht="25" customHeight="1" x14ac:dyDescent="0.35">
      <c r="A2641" s="397" t="s">
        <v>22</v>
      </c>
      <c r="B2641" s="304" t="s">
        <v>4772</v>
      </c>
      <c r="C2641" s="395" t="s">
        <v>4773</v>
      </c>
      <c r="D2641" s="275"/>
      <c r="E2641" s="396"/>
      <c r="F2641" s="394" t="str">
        <f>IF(E2641="","",VLOOKUP(E2641,'2 Pdc unico solo segmento A'!F$3:H$723,3,FALSE))</f>
        <v/>
      </c>
      <c r="G2641" s="368"/>
      <c r="H2641" s="425"/>
      <c r="I2641" s="368"/>
      <c r="J2641" s="275"/>
      <c r="K2641" s="248"/>
    </row>
    <row r="2642" spans="1:11" ht="25" customHeight="1" x14ac:dyDescent="0.35">
      <c r="A2642" s="397" t="s">
        <v>4653</v>
      </c>
      <c r="B2642" s="304" t="s">
        <v>4772</v>
      </c>
      <c r="C2642" s="395" t="s">
        <v>4774</v>
      </c>
      <c r="D2642" s="275"/>
      <c r="E2642" s="398" t="s">
        <v>4764</v>
      </c>
      <c r="F2642" s="293" t="str">
        <f>IF(E2642="","",VLOOKUP(E2642,'2 Pdc unico solo segmento A'!F$3:H$723,3,FALSE))</f>
        <v>Altri beni demaniali non in concessione</v>
      </c>
      <c r="G2642" s="368"/>
      <c r="H2642" s="428"/>
      <c r="I2642" s="368"/>
      <c r="J2642" s="275"/>
      <c r="K2642" s="248"/>
    </row>
    <row r="2643" spans="1:11" ht="25" customHeight="1" x14ac:dyDescent="0.35">
      <c r="A2643" s="373" t="s">
        <v>16</v>
      </c>
      <c r="B2643" s="294" t="s">
        <v>4775</v>
      </c>
      <c r="C2643" s="309" t="s">
        <v>4776</v>
      </c>
      <c r="D2643" s="275"/>
      <c r="E2643" s="294"/>
      <c r="F2643" s="374" t="str">
        <f>IF(E2643="","",VLOOKUP(E2643,'2 Pdc unico solo segmento A'!F$3:H$723,3,FALSE))</f>
        <v/>
      </c>
      <c r="G2643" s="368"/>
      <c r="H2643" s="423"/>
      <c r="I2643" s="368"/>
      <c r="J2643" s="275"/>
      <c r="K2643" s="248"/>
    </row>
    <row r="2644" spans="1:11" ht="25" customHeight="1" x14ac:dyDescent="0.35">
      <c r="A2644" s="375" t="s">
        <v>19</v>
      </c>
      <c r="B2644" s="295" t="s">
        <v>4777</v>
      </c>
      <c r="C2644" s="310" t="s">
        <v>4778</v>
      </c>
      <c r="D2644" s="275"/>
      <c r="E2644" s="295"/>
      <c r="F2644" s="376" t="str">
        <f>IF(E2644="","",VLOOKUP(E2644,'2 Pdc unico solo segmento A'!F$3:H$723,3,FALSE))</f>
        <v/>
      </c>
      <c r="G2644" s="368"/>
      <c r="H2644" s="424"/>
      <c r="I2644" s="368"/>
      <c r="J2644" s="275"/>
      <c r="K2644" s="248"/>
    </row>
    <row r="2645" spans="1:11" ht="25" customHeight="1" x14ac:dyDescent="0.35">
      <c r="A2645" s="397" t="s">
        <v>22</v>
      </c>
      <c r="B2645" s="304" t="s">
        <v>4779</v>
      </c>
      <c r="C2645" s="395" t="s">
        <v>4780</v>
      </c>
      <c r="D2645" s="275"/>
      <c r="E2645" s="396"/>
      <c r="F2645" s="394" t="str">
        <f>IF(E2645="","",VLOOKUP(E2645,'2 Pdc unico solo segmento A'!F$3:H$723,3,FALSE))</f>
        <v/>
      </c>
      <c r="G2645" s="368"/>
      <c r="H2645" s="425"/>
      <c r="I2645" s="368"/>
      <c r="J2645" s="275"/>
      <c r="K2645" s="248"/>
    </row>
    <row r="2646" spans="1:11" ht="25" customHeight="1" x14ac:dyDescent="0.35">
      <c r="A2646" s="397" t="s">
        <v>4653</v>
      </c>
      <c r="B2646" s="304" t="s">
        <v>4779</v>
      </c>
      <c r="C2646" s="395" t="s">
        <v>4781</v>
      </c>
      <c r="D2646" s="275"/>
      <c r="E2646" s="398" t="s">
        <v>4782</v>
      </c>
      <c r="F2646" s="293" t="str">
        <f>IF(E2646="","",VLOOKUP(E2646,'2 Pdc unico solo segmento A'!F$3:H$723,3,FALSE))</f>
        <v>Mezzi di trasporto del patrimonio indisponibile (non militari) non in concessione</v>
      </c>
      <c r="G2646" s="368"/>
      <c r="H2646" s="428"/>
      <c r="I2646" s="368"/>
      <c r="J2646" s="275"/>
      <c r="K2646" s="248"/>
    </row>
    <row r="2647" spans="1:11" ht="25" customHeight="1" x14ac:dyDescent="0.35">
      <c r="A2647" s="397" t="s">
        <v>22</v>
      </c>
      <c r="B2647" s="304" t="s">
        <v>4783</v>
      </c>
      <c r="C2647" s="395" t="s">
        <v>4784</v>
      </c>
      <c r="D2647" s="275"/>
      <c r="E2647" s="396"/>
      <c r="F2647" s="394" t="str">
        <f>IF(E2647="","",VLOOKUP(E2647,'2 Pdc unico solo segmento A'!F$3:H$723,3,FALSE))</f>
        <v/>
      </c>
      <c r="G2647" s="368"/>
      <c r="H2647" s="425"/>
      <c r="I2647" s="368"/>
      <c r="J2647" s="275"/>
      <c r="K2647" s="248"/>
    </row>
    <row r="2648" spans="1:11" ht="25" customHeight="1" x14ac:dyDescent="0.35">
      <c r="A2648" s="397" t="s">
        <v>4653</v>
      </c>
      <c r="B2648" s="304" t="s">
        <v>4783</v>
      </c>
      <c r="C2648" s="395" t="s">
        <v>4785</v>
      </c>
      <c r="D2648" s="275"/>
      <c r="E2648" s="398" t="s">
        <v>4782</v>
      </c>
      <c r="F2648" s="293" t="str">
        <f>IF(E2648="","",VLOOKUP(E2648,'2 Pdc unico solo segmento A'!F$3:H$723,3,FALSE))</f>
        <v>Mezzi di trasporto del patrimonio indisponibile (non militari) non in concessione</v>
      </c>
      <c r="G2648" s="368"/>
      <c r="H2648" s="428"/>
      <c r="I2648" s="368"/>
      <c r="J2648" s="275"/>
      <c r="K2648" s="248"/>
    </row>
    <row r="2649" spans="1:11" ht="25" customHeight="1" x14ac:dyDescent="0.35">
      <c r="A2649" s="397" t="s">
        <v>22</v>
      </c>
      <c r="B2649" s="304" t="s">
        <v>4786</v>
      </c>
      <c r="C2649" s="395" t="s">
        <v>4787</v>
      </c>
      <c r="D2649" s="275"/>
      <c r="E2649" s="396"/>
      <c r="F2649" s="394" t="str">
        <f>IF(E2649="","",VLOOKUP(E2649,'2 Pdc unico solo segmento A'!F$3:H$723,3,FALSE))</f>
        <v/>
      </c>
      <c r="G2649" s="368"/>
      <c r="H2649" s="425"/>
      <c r="I2649" s="368"/>
      <c r="J2649" s="275"/>
      <c r="K2649" s="248"/>
    </row>
    <row r="2650" spans="1:11" ht="25" customHeight="1" x14ac:dyDescent="0.35">
      <c r="A2650" s="397" t="s">
        <v>4653</v>
      </c>
      <c r="B2650" s="304" t="s">
        <v>4786</v>
      </c>
      <c r="C2650" s="395" t="s">
        <v>4788</v>
      </c>
      <c r="D2650" s="275"/>
      <c r="E2650" s="398" t="s">
        <v>4782</v>
      </c>
      <c r="F2650" s="293" t="str">
        <f>IF(E2650="","",VLOOKUP(E2650,'2 Pdc unico solo segmento A'!F$3:H$723,3,FALSE))</f>
        <v>Mezzi di trasporto del patrimonio indisponibile (non militari) non in concessione</v>
      </c>
      <c r="G2650" s="368"/>
      <c r="H2650" s="428"/>
      <c r="I2650" s="368"/>
      <c r="J2650" s="275"/>
      <c r="K2650" s="248"/>
    </row>
    <row r="2651" spans="1:11" ht="25" customHeight="1" x14ac:dyDescent="0.35">
      <c r="A2651" s="397" t="s">
        <v>22</v>
      </c>
      <c r="B2651" s="304" t="s">
        <v>4789</v>
      </c>
      <c r="C2651" s="395" t="s">
        <v>4790</v>
      </c>
      <c r="D2651" s="275"/>
      <c r="E2651" s="396"/>
      <c r="F2651" s="394" t="str">
        <f>IF(E2651="","",VLOOKUP(E2651,'2 Pdc unico solo segmento A'!F$3:H$723,3,FALSE))</f>
        <v/>
      </c>
      <c r="G2651" s="368"/>
      <c r="H2651" s="425"/>
      <c r="I2651" s="368"/>
      <c r="J2651" s="275"/>
      <c r="K2651" s="248"/>
    </row>
    <row r="2652" spans="1:11" ht="25" customHeight="1" x14ac:dyDescent="0.35">
      <c r="A2652" s="397" t="s">
        <v>4653</v>
      </c>
      <c r="B2652" s="304" t="s">
        <v>4789</v>
      </c>
      <c r="C2652" s="395" t="s">
        <v>4791</v>
      </c>
      <c r="D2652" s="275"/>
      <c r="E2652" s="398" t="s">
        <v>4782</v>
      </c>
      <c r="F2652" s="293" t="str">
        <f>IF(E2652="","",VLOOKUP(E2652,'2 Pdc unico solo segmento A'!F$3:H$723,3,FALSE))</f>
        <v>Mezzi di trasporto del patrimonio indisponibile (non militari) non in concessione</v>
      </c>
      <c r="G2652" s="368"/>
      <c r="H2652" s="428"/>
      <c r="I2652" s="368"/>
      <c r="J2652" s="275"/>
      <c r="K2652" s="248"/>
    </row>
    <row r="2653" spans="1:11" ht="25" customHeight="1" x14ac:dyDescent="0.35">
      <c r="A2653" s="375" t="s">
        <v>19</v>
      </c>
      <c r="B2653" s="295" t="s">
        <v>4792</v>
      </c>
      <c r="C2653" s="310" t="s">
        <v>4793</v>
      </c>
      <c r="D2653" s="275"/>
      <c r="E2653" s="295"/>
      <c r="F2653" s="376" t="str">
        <f>IF(E2653="","",VLOOKUP(E2653,'2 Pdc unico solo segmento A'!F$3:H$723,3,FALSE))</f>
        <v/>
      </c>
      <c r="G2653" s="368"/>
      <c r="H2653" s="424"/>
      <c r="I2653" s="368"/>
      <c r="J2653" s="275"/>
      <c r="K2653" s="248"/>
    </row>
    <row r="2654" spans="1:11" ht="25" customHeight="1" x14ac:dyDescent="0.35">
      <c r="A2654" s="397" t="s">
        <v>22</v>
      </c>
      <c r="B2654" s="304" t="s">
        <v>4794</v>
      </c>
      <c r="C2654" s="395" t="s">
        <v>4795</v>
      </c>
      <c r="D2654" s="275"/>
      <c r="E2654" s="396"/>
      <c r="F2654" s="394" t="str">
        <f>IF(E2654="","",VLOOKUP(E2654,'2 Pdc unico solo segmento A'!F$3:H$723,3,FALSE))</f>
        <v/>
      </c>
      <c r="G2654" s="368"/>
      <c r="H2654" s="425"/>
      <c r="I2654" s="368"/>
      <c r="J2654" s="275"/>
      <c r="K2654" s="248"/>
    </row>
    <row r="2655" spans="1:11" ht="25" customHeight="1" x14ac:dyDescent="0.35">
      <c r="A2655" s="397" t="s">
        <v>4653</v>
      </c>
      <c r="B2655" s="304" t="s">
        <v>4794</v>
      </c>
      <c r="C2655" s="395" t="s">
        <v>4796</v>
      </c>
      <c r="D2655" s="275"/>
      <c r="E2655" s="398" t="s">
        <v>4797</v>
      </c>
      <c r="F2655" s="293" t="str">
        <f>IF(E2655="","",VLOOKUP(E2655,'2 Pdc unico solo segmento A'!F$3:H$723,3,FALSE))</f>
        <v>Mobili e arredi di fabbricati destinati a pubblici uffici o all'erogazione di servizi pubblici non in concessione</v>
      </c>
      <c r="G2655" s="368"/>
      <c r="H2655" s="428"/>
      <c r="I2655" s="368"/>
      <c r="J2655" s="275"/>
      <c r="K2655" s="248"/>
    </row>
    <row r="2656" spans="1:11" ht="25" customHeight="1" x14ac:dyDescent="0.35">
      <c r="A2656" s="397" t="s">
        <v>22</v>
      </c>
      <c r="B2656" s="304" t="s">
        <v>4798</v>
      </c>
      <c r="C2656" s="395" t="s">
        <v>4799</v>
      </c>
      <c r="D2656" s="275"/>
      <c r="E2656" s="396"/>
      <c r="F2656" s="394" t="str">
        <f>IF(E2656="","",VLOOKUP(E2656,'2 Pdc unico solo segmento A'!F$3:H$723,3,FALSE))</f>
        <v/>
      </c>
      <c r="G2656" s="368"/>
      <c r="H2656" s="425"/>
      <c r="I2656" s="368"/>
      <c r="J2656" s="275"/>
      <c r="K2656" s="248"/>
    </row>
    <row r="2657" spans="1:11" ht="25" customHeight="1" x14ac:dyDescent="0.35">
      <c r="A2657" s="397" t="s">
        <v>4653</v>
      </c>
      <c r="B2657" s="304" t="s">
        <v>4798</v>
      </c>
      <c r="C2657" s="395" t="s">
        <v>4800</v>
      </c>
      <c r="D2657" s="275"/>
      <c r="E2657" s="398" t="s">
        <v>4801</v>
      </c>
      <c r="F2657" s="293" t="str">
        <f>IF(E2657="","",VLOOKUP(E2657,'2 Pdc unico solo segmento A'!F$3:H$723,3,FALSE))</f>
        <v>Mobili e arredi del patrimonio disponibile non acquisiti con leasing finanziario</v>
      </c>
      <c r="G2657" s="368"/>
      <c r="H2657" s="428"/>
      <c r="I2657" s="368"/>
      <c r="J2657" s="275"/>
      <c r="K2657" s="248"/>
    </row>
    <row r="2658" spans="1:11" ht="25" customHeight="1" x14ac:dyDescent="0.35">
      <c r="A2658" s="397" t="s">
        <v>22</v>
      </c>
      <c r="B2658" s="304" t="s">
        <v>4802</v>
      </c>
      <c r="C2658" s="395" t="s">
        <v>4803</v>
      </c>
      <c r="D2658" s="275"/>
      <c r="E2658" s="396"/>
      <c r="F2658" s="394" t="str">
        <f>IF(E2658="","",VLOOKUP(E2658,'2 Pdc unico solo segmento A'!F$3:H$723,3,FALSE))</f>
        <v/>
      </c>
      <c r="G2658" s="368"/>
      <c r="H2658" s="425"/>
      <c r="I2658" s="368"/>
      <c r="J2658" s="275"/>
      <c r="K2658" s="248"/>
    </row>
    <row r="2659" spans="1:11" ht="25" customHeight="1" x14ac:dyDescent="0.35">
      <c r="A2659" s="397" t="s">
        <v>4653</v>
      </c>
      <c r="B2659" s="304" t="s">
        <v>4802</v>
      </c>
      <c r="C2659" s="395" t="s">
        <v>4804</v>
      </c>
      <c r="D2659" s="275"/>
      <c r="E2659" s="398" t="s">
        <v>4797</v>
      </c>
      <c r="F2659" s="293" t="str">
        <f>IF(E2659="","",VLOOKUP(E2659,'2 Pdc unico solo segmento A'!F$3:H$723,3,FALSE))</f>
        <v>Mobili e arredi di fabbricati destinati a pubblici uffici o all'erogazione di servizi pubblici non in concessione</v>
      </c>
      <c r="G2659" s="368"/>
      <c r="H2659" s="428"/>
      <c r="I2659" s="368"/>
      <c r="J2659" s="275"/>
      <c r="K2659" s="248"/>
    </row>
    <row r="2660" spans="1:11" ht="25" customHeight="1" x14ac:dyDescent="0.35">
      <c r="A2660" s="397" t="s">
        <v>22</v>
      </c>
      <c r="B2660" s="304" t="s">
        <v>4805</v>
      </c>
      <c r="C2660" s="395" t="s">
        <v>4806</v>
      </c>
      <c r="D2660" s="275"/>
      <c r="E2660" s="396"/>
      <c r="F2660" s="394" t="str">
        <f>IF(E2660="","",VLOOKUP(E2660,'2 Pdc unico solo segmento A'!F$3:H$723,3,FALSE))</f>
        <v/>
      </c>
      <c r="G2660" s="368"/>
      <c r="H2660" s="425"/>
      <c r="I2660" s="368"/>
      <c r="J2660" s="275"/>
      <c r="K2660" s="248"/>
    </row>
    <row r="2661" spans="1:11" ht="25" customHeight="1" x14ac:dyDescent="0.35">
      <c r="A2661" s="397" t="s">
        <v>4653</v>
      </c>
      <c r="B2661" s="304" t="s">
        <v>4805</v>
      </c>
      <c r="C2661" s="395" t="s">
        <v>4807</v>
      </c>
      <c r="D2661" s="275"/>
      <c r="E2661" s="398" t="s">
        <v>4801</v>
      </c>
      <c r="F2661" s="293" t="str">
        <f>IF(E2661="","",VLOOKUP(E2661,'2 Pdc unico solo segmento A'!F$3:H$723,3,FALSE))</f>
        <v>Mobili e arredi del patrimonio disponibile non acquisiti con leasing finanziario</v>
      </c>
      <c r="G2661" s="368"/>
      <c r="H2661" s="428"/>
      <c r="I2661" s="368"/>
      <c r="J2661" s="275"/>
      <c r="K2661" s="248"/>
    </row>
    <row r="2662" spans="1:11" ht="25" customHeight="1" x14ac:dyDescent="0.35">
      <c r="A2662" s="375" t="s">
        <v>19</v>
      </c>
      <c r="B2662" s="295" t="s">
        <v>4808</v>
      </c>
      <c r="C2662" s="310" t="s">
        <v>4809</v>
      </c>
      <c r="D2662" s="275"/>
      <c r="E2662" s="295"/>
      <c r="F2662" s="376" t="str">
        <f>IF(E2662="","",VLOOKUP(E2662,'2 Pdc unico solo segmento A'!F$3:H$723,3,FALSE))</f>
        <v/>
      </c>
      <c r="G2662" s="368"/>
      <c r="H2662" s="424"/>
      <c r="I2662" s="368"/>
      <c r="J2662" s="275"/>
      <c r="K2662" s="248"/>
    </row>
    <row r="2663" spans="1:11" ht="25" customHeight="1" x14ac:dyDescent="0.35">
      <c r="A2663" s="397" t="s">
        <v>22</v>
      </c>
      <c r="B2663" s="304" t="s">
        <v>4810</v>
      </c>
      <c r="C2663" s="395" t="s">
        <v>4811</v>
      </c>
      <c r="D2663" s="275"/>
      <c r="E2663" s="396"/>
      <c r="F2663" s="394" t="str">
        <f>IF(E2663="","",VLOOKUP(E2663,'2 Pdc unico solo segmento A'!F$3:H$723,3,FALSE))</f>
        <v/>
      </c>
      <c r="G2663" s="368"/>
      <c r="H2663" s="425"/>
      <c r="I2663" s="368"/>
      <c r="J2663" s="275"/>
      <c r="K2663" s="248"/>
    </row>
    <row r="2664" spans="1:11" ht="25" customHeight="1" x14ac:dyDescent="0.35">
      <c r="A2664" s="397" t="s">
        <v>4653</v>
      </c>
      <c r="B2664" s="304" t="s">
        <v>4810</v>
      </c>
      <c r="C2664" s="395" t="s">
        <v>4812</v>
      </c>
      <c r="D2664" s="275"/>
      <c r="E2664" s="398" t="s">
        <v>4813</v>
      </c>
      <c r="F2664" s="293" t="str">
        <f>IF(E2664="","",VLOOKUP(E2664,'2 Pdc unico solo segmento A'!F$3:H$723,3,FALSE))</f>
        <v>Impianti e macchinari del patrimonio disponibile non acquisiti con leasing finanziario</v>
      </c>
      <c r="G2664" s="368"/>
      <c r="H2664" s="428"/>
      <c r="I2664" s="368"/>
      <c r="J2664" s="275"/>
      <c r="K2664" s="248"/>
    </row>
    <row r="2665" spans="1:11" ht="25" customHeight="1" x14ac:dyDescent="0.35">
      <c r="A2665" s="397" t="s">
        <v>22</v>
      </c>
      <c r="B2665" s="304" t="s">
        <v>4814</v>
      </c>
      <c r="C2665" s="395" t="s">
        <v>4815</v>
      </c>
      <c r="D2665" s="275"/>
      <c r="E2665" s="396"/>
      <c r="F2665" s="394" t="str">
        <f>IF(E2665="","",VLOOKUP(E2665,'2 Pdc unico solo segmento A'!F$3:H$723,3,FALSE))</f>
        <v/>
      </c>
      <c r="G2665" s="368"/>
      <c r="H2665" s="425"/>
      <c r="I2665" s="368"/>
      <c r="J2665" s="275"/>
      <c r="K2665" s="248"/>
    </row>
    <row r="2666" spans="1:11" ht="25" customHeight="1" x14ac:dyDescent="0.35">
      <c r="A2666" s="397" t="s">
        <v>4653</v>
      </c>
      <c r="B2666" s="304" t="s">
        <v>4814</v>
      </c>
      <c r="C2666" s="395" t="s">
        <v>4816</v>
      </c>
      <c r="D2666" s="275"/>
      <c r="E2666" s="398" t="s">
        <v>4813</v>
      </c>
      <c r="F2666" s="293" t="str">
        <f>IF(E2666="","",VLOOKUP(E2666,'2 Pdc unico solo segmento A'!F$3:H$723,3,FALSE))</f>
        <v>Impianti e macchinari del patrimonio disponibile non acquisiti con leasing finanziario</v>
      </c>
      <c r="G2666" s="368"/>
      <c r="H2666" s="428"/>
      <c r="I2666" s="368"/>
      <c r="J2666" s="275"/>
      <c r="K2666" s="248"/>
    </row>
    <row r="2667" spans="1:11" ht="25" customHeight="1" x14ac:dyDescent="0.35">
      <c r="A2667" s="375" t="s">
        <v>19</v>
      </c>
      <c r="B2667" s="295" t="s">
        <v>4817</v>
      </c>
      <c r="C2667" s="310" t="s">
        <v>4818</v>
      </c>
      <c r="D2667" s="275"/>
      <c r="E2667" s="295"/>
      <c r="F2667" s="376" t="str">
        <f>IF(E2667="","",VLOOKUP(E2667,'2 Pdc unico solo segmento A'!F$3:H$723,3,FALSE))</f>
        <v/>
      </c>
      <c r="G2667" s="368"/>
      <c r="H2667" s="424"/>
      <c r="I2667" s="368"/>
      <c r="J2667" s="275"/>
      <c r="K2667" s="248"/>
    </row>
    <row r="2668" spans="1:11" ht="25" customHeight="1" x14ac:dyDescent="0.35">
      <c r="A2668" s="397" t="s">
        <v>22</v>
      </c>
      <c r="B2668" s="304" t="s">
        <v>4819</v>
      </c>
      <c r="C2668" s="395" t="s">
        <v>4820</v>
      </c>
      <c r="D2668" s="275"/>
      <c r="E2668" s="396"/>
      <c r="F2668" s="394" t="str">
        <f>IF(E2668="","",VLOOKUP(E2668,'2 Pdc unico solo segmento A'!F$3:H$723,3,FALSE))</f>
        <v/>
      </c>
      <c r="G2668" s="368"/>
      <c r="H2668" s="425"/>
      <c r="I2668" s="368"/>
      <c r="J2668" s="275"/>
      <c r="K2668" s="248"/>
    </row>
    <row r="2669" spans="1:11" ht="25" customHeight="1" x14ac:dyDescent="0.35">
      <c r="A2669" s="397" t="s">
        <v>4653</v>
      </c>
      <c r="B2669" s="304" t="s">
        <v>4819</v>
      </c>
      <c r="C2669" s="395" t="s">
        <v>4821</v>
      </c>
      <c r="D2669" s="275"/>
      <c r="E2669" s="398" t="s">
        <v>4822</v>
      </c>
      <c r="F2669" s="293" t="str">
        <f>IF(E2669="","",VLOOKUP(E2669,'2 Pdc unico solo segmento A'!F$3:H$723,3,FALSE))</f>
        <v>Attrezzature del patrimonio disponibile non acquisite con leasing finanziario</v>
      </c>
      <c r="G2669" s="368"/>
      <c r="H2669" s="428"/>
      <c r="I2669" s="368"/>
      <c r="J2669" s="275"/>
      <c r="K2669" s="248"/>
    </row>
    <row r="2670" spans="1:11" ht="25" customHeight="1" x14ac:dyDescent="0.35">
      <c r="A2670" s="397" t="s">
        <v>22</v>
      </c>
      <c r="B2670" s="304" t="s">
        <v>4823</v>
      </c>
      <c r="C2670" s="395" t="s">
        <v>4824</v>
      </c>
      <c r="D2670" s="275"/>
      <c r="E2670" s="396"/>
      <c r="F2670" s="394" t="str">
        <f>IF(E2670="","",VLOOKUP(E2670,'2 Pdc unico solo segmento A'!F$3:H$723,3,FALSE))</f>
        <v/>
      </c>
      <c r="G2670" s="368"/>
      <c r="H2670" s="425"/>
      <c r="I2670" s="368"/>
      <c r="J2670" s="275"/>
      <c r="K2670" s="248"/>
    </row>
    <row r="2671" spans="1:11" ht="25" customHeight="1" x14ac:dyDescent="0.35">
      <c r="A2671" s="397" t="s">
        <v>4653</v>
      </c>
      <c r="B2671" s="304" t="s">
        <v>4823</v>
      </c>
      <c r="C2671" s="395" t="s">
        <v>4825</v>
      </c>
      <c r="D2671" s="275"/>
      <c r="E2671" s="398" t="s">
        <v>4826</v>
      </c>
      <c r="F2671" s="293" t="str">
        <f>IF(E2671="","",VLOOKUP(E2671,'2 Pdc unico solo segmento A'!F$3:H$723,3,FALSE))</f>
        <v>Attrezzature del patrimonio indisponibile non in concessione</v>
      </c>
      <c r="G2671" s="368"/>
      <c r="H2671" s="428"/>
      <c r="I2671" s="368"/>
      <c r="J2671" s="275"/>
      <c r="K2671" s="248"/>
    </row>
    <row r="2672" spans="1:11" ht="25" customHeight="1" x14ac:dyDescent="0.35">
      <c r="A2672" s="397" t="s">
        <v>22</v>
      </c>
      <c r="B2672" s="304" t="s">
        <v>4827</v>
      </c>
      <c r="C2672" s="395" t="s">
        <v>4828</v>
      </c>
      <c r="D2672" s="275"/>
      <c r="E2672" s="396"/>
      <c r="F2672" s="394" t="str">
        <f>IF(E2672="","",VLOOKUP(E2672,'2 Pdc unico solo segmento A'!F$3:H$723,3,FALSE))</f>
        <v/>
      </c>
      <c r="G2672" s="368"/>
      <c r="H2672" s="425"/>
      <c r="I2672" s="368"/>
      <c r="J2672" s="275"/>
      <c r="K2672" s="248"/>
    </row>
    <row r="2673" spans="1:11" ht="25" customHeight="1" x14ac:dyDescent="0.35">
      <c r="A2673" s="397" t="s">
        <v>4653</v>
      </c>
      <c r="B2673" s="304" t="s">
        <v>4827</v>
      </c>
      <c r="C2673" s="395" t="s">
        <v>4829</v>
      </c>
      <c r="D2673" s="275"/>
      <c r="E2673" s="398" t="s">
        <v>4822</v>
      </c>
      <c r="F2673" s="293" t="str">
        <f>IF(E2673="","",VLOOKUP(E2673,'2 Pdc unico solo segmento A'!F$3:H$723,3,FALSE))</f>
        <v>Attrezzature del patrimonio disponibile non acquisite con leasing finanziario</v>
      </c>
      <c r="G2673" s="368"/>
      <c r="H2673" s="428"/>
      <c r="I2673" s="368"/>
      <c r="J2673" s="275"/>
      <c r="K2673" s="248"/>
    </row>
    <row r="2674" spans="1:11" ht="25" customHeight="1" x14ac:dyDescent="0.35">
      <c r="A2674" s="375" t="s">
        <v>19</v>
      </c>
      <c r="B2674" s="295" t="s">
        <v>4830</v>
      </c>
      <c r="C2674" s="310" t="s">
        <v>4831</v>
      </c>
      <c r="D2674" s="275"/>
      <c r="E2674" s="295"/>
      <c r="F2674" s="376" t="str">
        <f>IF(E2674="","",VLOOKUP(E2674,'2 Pdc unico solo segmento A'!F$3:H$723,3,FALSE))</f>
        <v/>
      </c>
      <c r="G2674" s="368"/>
      <c r="H2674" s="424"/>
      <c r="I2674" s="368"/>
      <c r="J2674" s="275"/>
      <c r="K2674" s="248"/>
    </row>
    <row r="2675" spans="1:11" ht="25" customHeight="1" x14ac:dyDescent="0.35">
      <c r="A2675" s="397" t="s">
        <v>22</v>
      </c>
      <c r="B2675" s="304" t="s">
        <v>4832</v>
      </c>
      <c r="C2675" s="395" t="s">
        <v>4833</v>
      </c>
      <c r="D2675" s="275"/>
      <c r="E2675" s="396"/>
      <c r="F2675" s="394" t="str">
        <f>IF(E2675="","",VLOOKUP(E2675,'2 Pdc unico solo segmento A'!F$3:H$723,3,FALSE))</f>
        <v/>
      </c>
      <c r="G2675" s="368"/>
      <c r="H2675" s="425"/>
      <c r="I2675" s="368"/>
      <c r="J2675" s="275"/>
      <c r="K2675" s="248"/>
    </row>
    <row r="2676" spans="1:11" ht="25" customHeight="1" x14ac:dyDescent="0.35">
      <c r="A2676" s="397" t="s">
        <v>4653</v>
      </c>
      <c r="B2676" s="304" t="s">
        <v>4832</v>
      </c>
      <c r="C2676" s="395" t="s">
        <v>4834</v>
      </c>
      <c r="D2676" s="275"/>
      <c r="E2676" s="398" t="s">
        <v>4835</v>
      </c>
      <c r="F2676" s="293" t="str">
        <f>IF(E2676="","",VLOOKUP(E2676,'2 Pdc unico solo segmento A'!F$3:H$723,3,FALSE))</f>
        <v>Macchine per ufficio e hardware del patrimonio disponibile non acquisiti con leasing finanziario</v>
      </c>
      <c r="G2676" s="368"/>
      <c r="H2676" s="428"/>
      <c r="I2676" s="368"/>
      <c r="J2676" s="275"/>
      <c r="K2676" s="248"/>
    </row>
    <row r="2677" spans="1:11" ht="25" customHeight="1" x14ac:dyDescent="0.35">
      <c r="A2677" s="375" t="s">
        <v>19</v>
      </c>
      <c r="B2677" s="295" t="s">
        <v>4836</v>
      </c>
      <c r="C2677" s="310" t="s">
        <v>4837</v>
      </c>
      <c r="D2677" s="275"/>
      <c r="E2677" s="295"/>
      <c r="F2677" s="376" t="str">
        <f>IF(E2677="","",VLOOKUP(E2677,'2 Pdc unico solo segmento A'!F$3:H$723,3,FALSE))</f>
        <v/>
      </c>
      <c r="G2677" s="368"/>
      <c r="H2677" s="424"/>
      <c r="I2677" s="368"/>
      <c r="J2677" s="275"/>
      <c r="K2677" s="248"/>
    </row>
    <row r="2678" spans="1:11" ht="25" customHeight="1" x14ac:dyDescent="0.35">
      <c r="A2678" s="397" t="s">
        <v>22</v>
      </c>
      <c r="B2678" s="304" t="s">
        <v>4838</v>
      </c>
      <c r="C2678" s="395" t="s">
        <v>4839</v>
      </c>
      <c r="D2678" s="275"/>
      <c r="E2678" s="396"/>
      <c r="F2678" s="394" t="str">
        <f>IF(E2678="","",VLOOKUP(E2678,'2 Pdc unico solo segmento A'!F$3:H$723,3,FALSE))</f>
        <v/>
      </c>
      <c r="G2678" s="368"/>
      <c r="H2678" s="425"/>
      <c r="I2678" s="368"/>
      <c r="J2678" s="275"/>
      <c r="K2678" s="248"/>
    </row>
    <row r="2679" spans="1:11" ht="25" customHeight="1" x14ac:dyDescent="0.35">
      <c r="A2679" s="397" t="s">
        <v>4653</v>
      </c>
      <c r="B2679" s="304" t="s">
        <v>4838</v>
      </c>
      <c r="C2679" s="395" t="s">
        <v>4840</v>
      </c>
      <c r="D2679" s="275"/>
      <c r="E2679" s="398" t="s">
        <v>4835</v>
      </c>
      <c r="F2679" s="293" t="str">
        <f>IF(E2679="","",VLOOKUP(E2679,'2 Pdc unico solo segmento A'!F$3:H$723,3,FALSE))</f>
        <v>Macchine per ufficio e hardware del patrimonio disponibile non acquisiti con leasing finanziario</v>
      </c>
      <c r="G2679" s="368"/>
      <c r="H2679" s="428"/>
      <c r="I2679" s="368"/>
      <c r="J2679" s="275"/>
      <c r="K2679" s="248"/>
    </row>
    <row r="2680" spans="1:11" ht="25" customHeight="1" x14ac:dyDescent="0.35">
      <c r="A2680" s="397" t="s">
        <v>22</v>
      </c>
      <c r="B2680" s="304" t="s">
        <v>4841</v>
      </c>
      <c r="C2680" s="395" t="s">
        <v>4842</v>
      </c>
      <c r="D2680" s="275"/>
      <c r="E2680" s="396"/>
      <c r="F2680" s="394" t="str">
        <f>IF(E2680="","",VLOOKUP(E2680,'2 Pdc unico solo segmento A'!F$3:H$723,3,FALSE))</f>
        <v/>
      </c>
      <c r="G2680" s="368"/>
      <c r="H2680" s="425"/>
      <c r="I2680" s="368"/>
      <c r="J2680" s="275"/>
      <c r="K2680" s="248"/>
    </row>
    <row r="2681" spans="1:11" ht="25" customHeight="1" x14ac:dyDescent="0.35">
      <c r="A2681" s="397" t="s">
        <v>4653</v>
      </c>
      <c r="B2681" s="304" t="s">
        <v>4841</v>
      </c>
      <c r="C2681" s="395" t="s">
        <v>4843</v>
      </c>
      <c r="D2681" s="275"/>
      <c r="E2681" s="398" t="s">
        <v>4835</v>
      </c>
      <c r="F2681" s="293" t="str">
        <f>IF(E2681="","",VLOOKUP(E2681,'2 Pdc unico solo segmento A'!F$3:H$723,3,FALSE))</f>
        <v>Macchine per ufficio e hardware del patrimonio disponibile non acquisiti con leasing finanziario</v>
      </c>
      <c r="G2681" s="368"/>
      <c r="H2681" s="428"/>
      <c r="I2681" s="368"/>
      <c r="J2681" s="275"/>
      <c r="K2681" s="248"/>
    </row>
    <row r="2682" spans="1:11" ht="25" customHeight="1" x14ac:dyDescent="0.35">
      <c r="A2682" s="397" t="s">
        <v>22</v>
      </c>
      <c r="B2682" s="304" t="s">
        <v>4844</v>
      </c>
      <c r="C2682" s="395" t="s">
        <v>4845</v>
      </c>
      <c r="D2682" s="275"/>
      <c r="E2682" s="396"/>
      <c r="F2682" s="394" t="str">
        <f>IF(E2682="","",VLOOKUP(E2682,'2 Pdc unico solo segmento A'!F$3:H$723,3,FALSE))</f>
        <v/>
      </c>
      <c r="G2682" s="368"/>
      <c r="H2682" s="425"/>
      <c r="I2682" s="368"/>
      <c r="J2682" s="275"/>
      <c r="K2682" s="248"/>
    </row>
    <row r="2683" spans="1:11" ht="25" customHeight="1" x14ac:dyDescent="0.35">
      <c r="A2683" s="397" t="s">
        <v>4653</v>
      </c>
      <c r="B2683" s="304" t="s">
        <v>4844</v>
      </c>
      <c r="C2683" s="395" t="s">
        <v>4846</v>
      </c>
      <c r="D2683" s="275"/>
      <c r="E2683" s="398" t="s">
        <v>4835</v>
      </c>
      <c r="F2683" s="293" t="str">
        <f>IF(E2683="","",VLOOKUP(E2683,'2 Pdc unico solo segmento A'!F$3:H$723,3,FALSE))</f>
        <v>Macchine per ufficio e hardware del patrimonio disponibile non acquisiti con leasing finanziario</v>
      </c>
      <c r="G2683" s="368"/>
      <c r="H2683" s="428"/>
      <c r="I2683" s="368"/>
      <c r="J2683" s="275"/>
      <c r="K2683" s="248"/>
    </row>
    <row r="2684" spans="1:11" ht="25" customHeight="1" x14ac:dyDescent="0.35">
      <c r="A2684" s="397" t="s">
        <v>22</v>
      </c>
      <c r="B2684" s="304" t="s">
        <v>4847</v>
      </c>
      <c r="C2684" s="395" t="s">
        <v>4848</v>
      </c>
      <c r="D2684" s="275"/>
      <c r="E2684" s="396"/>
      <c r="F2684" s="394" t="str">
        <f>IF(E2684="","",VLOOKUP(E2684,'2 Pdc unico solo segmento A'!F$3:H$723,3,FALSE))</f>
        <v/>
      </c>
      <c r="G2684" s="368"/>
      <c r="H2684" s="425"/>
      <c r="I2684" s="368"/>
      <c r="J2684" s="275"/>
      <c r="K2684" s="248"/>
    </row>
    <row r="2685" spans="1:11" ht="25" customHeight="1" x14ac:dyDescent="0.35">
      <c r="A2685" s="397" t="s">
        <v>4653</v>
      </c>
      <c r="B2685" s="304" t="s">
        <v>4847</v>
      </c>
      <c r="C2685" s="395" t="s">
        <v>4849</v>
      </c>
      <c r="D2685" s="275"/>
      <c r="E2685" s="398" t="s">
        <v>4835</v>
      </c>
      <c r="F2685" s="293" t="str">
        <f>IF(E2685="","",VLOOKUP(E2685,'2 Pdc unico solo segmento A'!F$3:H$723,3,FALSE))</f>
        <v>Macchine per ufficio e hardware del patrimonio disponibile non acquisiti con leasing finanziario</v>
      </c>
      <c r="G2685" s="368"/>
      <c r="H2685" s="428"/>
      <c r="I2685" s="368"/>
      <c r="J2685" s="275"/>
      <c r="K2685" s="248"/>
    </row>
    <row r="2686" spans="1:11" ht="25" customHeight="1" x14ac:dyDescent="0.35">
      <c r="A2686" s="397" t="s">
        <v>22</v>
      </c>
      <c r="B2686" s="304" t="s">
        <v>4850</v>
      </c>
      <c r="C2686" s="395" t="s">
        <v>4851</v>
      </c>
      <c r="D2686" s="275"/>
      <c r="E2686" s="396"/>
      <c r="F2686" s="394" t="str">
        <f>IF(E2686="","",VLOOKUP(E2686,'2 Pdc unico solo segmento A'!F$3:H$723,3,FALSE))</f>
        <v/>
      </c>
      <c r="G2686" s="368"/>
      <c r="H2686" s="425"/>
      <c r="I2686" s="368"/>
      <c r="J2686" s="275"/>
      <c r="K2686" s="248"/>
    </row>
    <row r="2687" spans="1:11" ht="25" customHeight="1" x14ac:dyDescent="0.35">
      <c r="A2687" s="397" t="s">
        <v>4653</v>
      </c>
      <c r="B2687" s="304" t="s">
        <v>4850</v>
      </c>
      <c r="C2687" s="395" t="s">
        <v>4852</v>
      </c>
      <c r="D2687" s="275"/>
      <c r="E2687" s="398" t="s">
        <v>4835</v>
      </c>
      <c r="F2687" s="293" t="str">
        <f>IF(E2687="","",VLOOKUP(E2687,'2 Pdc unico solo segmento A'!F$3:H$723,3,FALSE))</f>
        <v>Macchine per ufficio e hardware del patrimonio disponibile non acquisiti con leasing finanziario</v>
      </c>
      <c r="G2687" s="368"/>
      <c r="H2687" s="428"/>
      <c r="I2687" s="368"/>
      <c r="J2687" s="275"/>
      <c r="K2687" s="248"/>
    </row>
    <row r="2688" spans="1:11" ht="25" customHeight="1" x14ac:dyDescent="0.35">
      <c r="A2688" s="397" t="s">
        <v>22</v>
      </c>
      <c r="B2688" s="304" t="s">
        <v>4853</v>
      </c>
      <c r="C2688" s="395" t="s">
        <v>4854</v>
      </c>
      <c r="D2688" s="275"/>
      <c r="E2688" s="396"/>
      <c r="F2688" s="394" t="str">
        <f>IF(E2688="","",VLOOKUP(E2688,'2 Pdc unico solo segmento A'!F$3:H$723,3,FALSE))</f>
        <v/>
      </c>
      <c r="G2688" s="368"/>
      <c r="H2688" s="425"/>
      <c r="I2688" s="368"/>
      <c r="J2688" s="275"/>
      <c r="K2688" s="248"/>
    </row>
    <row r="2689" spans="1:11" ht="25" customHeight="1" x14ac:dyDescent="0.35">
      <c r="A2689" s="397" t="s">
        <v>4653</v>
      </c>
      <c r="B2689" s="304" t="s">
        <v>4853</v>
      </c>
      <c r="C2689" s="395" t="s">
        <v>4855</v>
      </c>
      <c r="D2689" s="275"/>
      <c r="E2689" s="398" t="s">
        <v>4835</v>
      </c>
      <c r="F2689" s="293" t="str">
        <f>IF(E2689="","",VLOOKUP(E2689,'2 Pdc unico solo segmento A'!F$3:H$723,3,FALSE))</f>
        <v>Macchine per ufficio e hardware del patrimonio disponibile non acquisiti con leasing finanziario</v>
      </c>
      <c r="G2689" s="368"/>
      <c r="H2689" s="428"/>
      <c r="I2689" s="368"/>
      <c r="J2689" s="275"/>
      <c r="K2689" s="248"/>
    </row>
    <row r="2690" spans="1:11" ht="25" customHeight="1" x14ac:dyDescent="0.35">
      <c r="A2690" s="375" t="s">
        <v>19</v>
      </c>
      <c r="B2690" s="295" t="s">
        <v>4856</v>
      </c>
      <c r="C2690" s="310" t="s">
        <v>4857</v>
      </c>
      <c r="D2690" s="275"/>
      <c r="E2690" s="295"/>
      <c r="F2690" s="376" t="str">
        <f>IF(E2690="","",VLOOKUP(E2690,'2 Pdc unico solo segmento A'!F$3:H$723,3,FALSE))</f>
        <v/>
      </c>
      <c r="G2690" s="368"/>
      <c r="H2690" s="424"/>
      <c r="I2690" s="368"/>
      <c r="J2690" s="275"/>
      <c r="K2690" s="248"/>
    </row>
    <row r="2691" spans="1:11" ht="25" customHeight="1" x14ac:dyDescent="0.35">
      <c r="A2691" s="397" t="s">
        <v>22</v>
      </c>
      <c r="B2691" s="304" t="s">
        <v>4858</v>
      </c>
      <c r="C2691" s="395" t="s">
        <v>4859</v>
      </c>
      <c r="D2691" s="275"/>
      <c r="E2691" s="396"/>
      <c r="F2691" s="394" t="str">
        <f>IF(E2691="","",VLOOKUP(E2691,'2 Pdc unico solo segmento A'!F$3:H$723,3,FALSE))</f>
        <v/>
      </c>
      <c r="G2691" s="368"/>
      <c r="H2691" s="425"/>
      <c r="I2691" s="368"/>
      <c r="J2691" s="275"/>
      <c r="K2691" s="248"/>
    </row>
    <row r="2692" spans="1:11" ht="25" customHeight="1" x14ac:dyDescent="0.35">
      <c r="A2692" s="397" t="s">
        <v>4653</v>
      </c>
      <c r="B2692" s="304" t="s">
        <v>4858</v>
      </c>
      <c r="C2692" s="395" t="s">
        <v>4860</v>
      </c>
      <c r="D2692" s="275"/>
      <c r="E2692" s="398" t="s">
        <v>4861</v>
      </c>
      <c r="F2692" s="293" t="str">
        <f>IF(E2692="","",VLOOKUP(E2692,'2 Pdc unico solo segmento A'!F$3:H$723,3,FALSE))</f>
        <v>Armamenti, aeromobili e mezzi terrestri militari, navi da guerra non in concessione</v>
      </c>
      <c r="G2692" s="368"/>
      <c r="H2692" s="428"/>
      <c r="I2692" s="368"/>
      <c r="J2692" s="275"/>
      <c r="K2692" s="248"/>
    </row>
    <row r="2693" spans="1:11" ht="25" customHeight="1" x14ac:dyDescent="0.35">
      <c r="A2693" s="397" t="s">
        <v>22</v>
      </c>
      <c r="B2693" s="304" t="s">
        <v>4862</v>
      </c>
      <c r="C2693" s="395" t="s">
        <v>4863</v>
      </c>
      <c r="D2693" s="275"/>
      <c r="E2693" s="396"/>
      <c r="F2693" s="394" t="str">
        <f>IF(E2693="","",VLOOKUP(E2693,'2 Pdc unico solo segmento A'!F$3:H$723,3,FALSE))</f>
        <v/>
      </c>
      <c r="G2693" s="368"/>
      <c r="H2693" s="425"/>
      <c r="I2693" s="368"/>
      <c r="J2693" s="275"/>
      <c r="K2693" s="248"/>
    </row>
    <row r="2694" spans="1:11" ht="25" customHeight="1" x14ac:dyDescent="0.35">
      <c r="A2694" s="397" t="s">
        <v>4653</v>
      </c>
      <c r="B2694" s="304" t="s">
        <v>4862</v>
      </c>
      <c r="C2694" s="395" t="s">
        <v>4864</v>
      </c>
      <c r="D2694" s="275"/>
      <c r="E2694" s="398" t="s">
        <v>4861</v>
      </c>
      <c r="F2694" s="293" t="str">
        <f>IF(E2694="","",VLOOKUP(E2694,'2 Pdc unico solo segmento A'!F$3:H$723,3,FALSE))</f>
        <v>Armamenti, aeromobili e mezzi terrestri militari, navi da guerra non in concessione</v>
      </c>
      <c r="G2694" s="368"/>
      <c r="H2694" s="428"/>
      <c r="I2694" s="368"/>
      <c r="J2694" s="275"/>
      <c r="K2694" s="248"/>
    </row>
    <row r="2695" spans="1:11" ht="25" customHeight="1" x14ac:dyDescent="0.35">
      <c r="A2695" s="375" t="s">
        <v>19</v>
      </c>
      <c r="B2695" s="295" t="s">
        <v>4865</v>
      </c>
      <c r="C2695" s="310" t="s">
        <v>4866</v>
      </c>
      <c r="D2695" s="275"/>
      <c r="E2695" s="295"/>
      <c r="F2695" s="376" t="str">
        <f>IF(E2695="","",VLOOKUP(E2695,'2 Pdc unico solo segmento A'!F$3:H$723,3,FALSE))</f>
        <v/>
      </c>
      <c r="G2695" s="368"/>
      <c r="H2695" s="424"/>
      <c r="I2695" s="368"/>
      <c r="J2695" s="275"/>
      <c r="K2695" s="248"/>
    </row>
    <row r="2696" spans="1:11" ht="25" customHeight="1" x14ac:dyDescent="0.35">
      <c r="A2696" s="397" t="s">
        <v>22</v>
      </c>
      <c r="B2696" s="304" t="s">
        <v>4867</v>
      </c>
      <c r="C2696" s="395" t="s">
        <v>4868</v>
      </c>
      <c r="D2696" s="275"/>
      <c r="E2696" s="396"/>
      <c r="F2696" s="394" t="str">
        <f>IF(E2696="","",VLOOKUP(E2696,'2 Pdc unico solo segmento A'!F$3:H$723,3,FALSE))</f>
        <v/>
      </c>
      <c r="G2696" s="368"/>
      <c r="H2696" s="425"/>
      <c r="I2696" s="368"/>
      <c r="J2696" s="275"/>
      <c r="K2696" s="248"/>
    </row>
    <row r="2697" spans="1:11" ht="25" customHeight="1" x14ac:dyDescent="0.35">
      <c r="A2697" s="397" t="s">
        <v>4653</v>
      </c>
      <c r="B2697" s="304" t="s">
        <v>4867</v>
      </c>
      <c r="C2697" s="395" t="s">
        <v>4869</v>
      </c>
      <c r="D2697" s="275"/>
      <c r="E2697" s="398" t="s">
        <v>4870</v>
      </c>
      <c r="F2697" s="293" t="str">
        <f>IF(E2697="","",VLOOKUP(E2697,'2 Pdc unico solo segmento A'!F$3:H$723,3,FALSE))</f>
        <v>Fabbricati non destinati ad uffici pubblici o a all'erogazione di servizi pubblici non acquisiti con leasing finanziario</v>
      </c>
      <c r="G2697" s="368"/>
      <c r="H2697" s="428"/>
      <c r="I2697" s="368"/>
      <c r="J2697" s="275"/>
      <c r="K2697" s="248"/>
    </row>
    <row r="2698" spans="1:11" ht="25" customHeight="1" x14ac:dyDescent="0.35">
      <c r="A2698" s="397" t="s">
        <v>22</v>
      </c>
      <c r="B2698" s="305" t="s">
        <v>4871</v>
      </c>
      <c r="C2698" s="395" t="s">
        <v>4872</v>
      </c>
      <c r="D2698" s="275"/>
      <c r="E2698" s="396"/>
      <c r="F2698" s="394" t="str">
        <f>IF(E2698="","",VLOOKUP(E2698,'2 Pdc unico solo segmento A'!F$3:H$723,3,FALSE))</f>
        <v/>
      </c>
      <c r="G2698" s="368"/>
      <c r="H2698" s="425"/>
      <c r="I2698" s="368"/>
      <c r="J2698" s="275"/>
      <c r="K2698" s="248"/>
    </row>
    <row r="2699" spans="1:11" ht="25" customHeight="1" x14ac:dyDescent="0.35">
      <c r="A2699" s="397" t="s">
        <v>4653</v>
      </c>
      <c r="B2699" s="306" t="s">
        <v>4873</v>
      </c>
      <c r="C2699" s="395" t="s">
        <v>4874</v>
      </c>
      <c r="D2699" s="275"/>
      <c r="E2699" s="398" t="s">
        <v>4870</v>
      </c>
      <c r="F2699" s="293" t="str">
        <f>IF(E2699="","",VLOOKUP(E2699,'2 Pdc unico solo segmento A'!F$3:H$723,3,FALSE))</f>
        <v>Fabbricati non destinati ad uffici pubblici o a all'erogazione di servizi pubblici non acquisiti con leasing finanziario</v>
      </c>
      <c r="G2699" s="368"/>
      <c r="H2699" s="428"/>
      <c r="I2699" s="368"/>
      <c r="J2699" s="275"/>
      <c r="K2699" s="248"/>
    </row>
    <row r="2700" spans="1:11" ht="25" customHeight="1" x14ac:dyDescent="0.35">
      <c r="A2700" s="397" t="s">
        <v>22</v>
      </c>
      <c r="B2700" s="304" t="s">
        <v>4875</v>
      </c>
      <c r="C2700" s="395" t="s">
        <v>4876</v>
      </c>
      <c r="D2700" s="275"/>
      <c r="E2700" s="396"/>
      <c r="F2700" s="394" t="str">
        <f>IF(E2700="","",VLOOKUP(E2700,'2 Pdc unico solo segmento A'!F$3:H$723,3,FALSE))</f>
        <v/>
      </c>
      <c r="G2700" s="368"/>
      <c r="H2700" s="425"/>
      <c r="I2700" s="368"/>
      <c r="J2700" s="275"/>
      <c r="K2700" s="248"/>
    </row>
    <row r="2701" spans="1:11" ht="25" customHeight="1" x14ac:dyDescent="0.35">
      <c r="A2701" s="397" t="s">
        <v>4653</v>
      </c>
      <c r="B2701" s="304" t="s">
        <v>4875</v>
      </c>
      <c r="C2701" s="395" t="s">
        <v>4877</v>
      </c>
      <c r="D2701" s="275"/>
      <c r="E2701" s="398" t="s">
        <v>4878</v>
      </c>
      <c r="F2701" s="293" t="str">
        <f>IF(E2701="","",VLOOKUP(E2701,'2 Pdc unico solo segmento A'!F$3:H$723,3,FALSE))</f>
        <v>Fabbricati destinati a sede di pubblici uffici o all'erogazione di servizi pubblici (non militari) non in concessione</v>
      </c>
      <c r="G2701" s="368"/>
      <c r="H2701" s="428"/>
      <c r="I2701" s="368"/>
      <c r="J2701" s="275"/>
      <c r="K2701" s="248"/>
    </row>
    <row r="2702" spans="1:11" ht="25" customHeight="1" x14ac:dyDescent="0.35">
      <c r="A2702" s="397" t="s">
        <v>22</v>
      </c>
      <c r="B2702" s="304" t="s">
        <v>4879</v>
      </c>
      <c r="C2702" s="395" t="s">
        <v>4880</v>
      </c>
      <c r="D2702" s="275"/>
      <c r="E2702" s="396"/>
      <c r="F2702" s="394" t="str">
        <f>IF(E2702="","",VLOOKUP(E2702,'2 Pdc unico solo segmento A'!F$3:H$723,3,FALSE))</f>
        <v/>
      </c>
      <c r="G2702" s="368"/>
      <c r="H2702" s="425"/>
      <c r="I2702" s="368"/>
      <c r="J2702" s="275"/>
      <c r="K2702" s="248"/>
    </row>
    <row r="2703" spans="1:11" ht="25" customHeight="1" x14ac:dyDescent="0.35">
      <c r="A2703" s="397" t="s">
        <v>4653</v>
      </c>
      <c r="B2703" s="304" t="s">
        <v>4879</v>
      </c>
      <c r="C2703" s="395" t="s">
        <v>4881</v>
      </c>
      <c r="D2703" s="275"/>
      <c r="E2703" s="398" t="s">
        <v>4870</v>
      </c>
      <c r="F2703" s="293" t="str">
        <f>IF(E2703="","",VLOOKUP(E2703,'2 Pdc unico solo segmento A'!F$3:H$723,3,FALSE))</f>
        <v>Fabbricati non destinati ad uffici pubblici o a all'erogazione di servizi pubblici non acquisiti con leasing finanziario</v>
      </c>
      <c r="G2703" s="368"/>
      <c r="H2703" s="428"/>
      <c r="I2703" s="368"/>
      <c r="J2703" s="275"/>
      <c r="K2703" s="248"/>
    </row>
    <row r="2704" spans="1:11" ht="25" customHeight="1" x14ac:dyDescent="0.35">
      <c r="A2704" s="397" t="s">
        <v>22</v>
      </c>
      <c r="B2704" s="304" t="s">
        <v>4882</v>
      </c>
      <c r="C2704" s="395" t="s">
        <v>4883</v>
      </c>
      <c r="D2704" s="275"/>
      <c r="E2704" s="396"/>
      <c r="F2704" s="394" t="str">
        <f>IF(E2704="","",VLOOKUP(E2704,'2 Pdc unico solo segmento A'!F$3:H$723,3,FALSE))</f>
        <v/>
      </c>
      <c r="G2704" s="368"/>
      <c r="H2704" s="425"/>
      <c r="I2704" s="368"/>
      <c r="J2704" s="275"/>
      <c r="K2704" s="248"/>
    </row>
    <row r="2705" spans="1:11" ht="25" customHeight="1" x14ac:dyDescent="0.35">
      <c r="A2705" s="397" t="s">
        <v>4653</v>
      </c>
      <c r="B2705" s="304" t="s">
        <v>4882</v>
      </c>
      <c r="C2705" s="395" t="s">
        <v>4884</v>
      </c>
      <c r="D2705" s="275"/>
      <c r="E2705" s="398" t="s">
        <v>4870</v>
      </c>
      <c r="F2705" s="293" t="str">
        <f>IF(E2705="","",VLOOKUP(E2705,'2 Pdc unico solo segmento A'!F$3:H$723,3,FALSE))</f>
        <v>Fabbricati non destinati ad uffici pubblici o a all'erogazione di servizi pubblici non acquisiti con leasing finanziario</v>
      </c>
      <c r="G2705" s="368"/>
      <c r="H2705" s="428"/>
      <c r="I2705" s="368"/>
      <c r="J2705" s="275"/>
      <c r="K2705" s="248"/>
    </row>
    <row r="2706" spans="1:11" ht="25" customHeight="1" x14ac:dyDescent="0.35">
      <c r="A2706" s="397" t="s">
        <v>22</v>
      </c>
      <c r="B2706" s="304" t="s">
        <v>4885</v>
      </c>
      <c r="C2706" s="395" t="s">
        <v>4886</v>
      </c>
      <c r="D2706" s="275"/>
      <c r="E2706" s="396"/>
      <c r="F2706" s="394" t="str">
        <f>IF(E2706="","",VLOOKUP(E2706,'2 Pdc unico solo segmento A'!F$3:H$723,3,FALSE))</f>
        <v/>
      </c>
      <c r="G2706" s="368"/>
      <c r="H2706" s="425"/>
      <c r="I2706" s="368"/>
      <c r="J2706" s="275"/>
      <c r="K2706" s="248"/>
    </row>
    <row r="2707" spans="1:11" ht="25" customHeight="1" x14ac:dyDescent="0.35">
      <c r="A2707" s="397" t="s">
        <v>4653</v>
      </c>
      <c r="B2707" s="304" t="s">
        <v>4885</v>
      </c>
      <c r="C2707" s="395" t="s">
        <v>4887</v>
      </c>
      <c r="D2707" s="275"/>
      <c r="E2707" s="398" t="s">
        <v>4878</v>
      </c>
      <c r="F2707" s="293" t="str">
        <f>IF(E2707="","",VLOOKUP(E2707,'2 Pdc unico solo segmento A'!F$3:H$723,3,FALSE))</f>
        <v>Fabbricati destinati a sede di pubblici uffici o all'erogazione di servizi pubblici (non militari) non in concessione</v>
      </c>
      <c r="G2707" s="368"/>
      <c r="H2707" s="428"/>
      <c r="I2707" s="368"/>
      <c r="J2707" s="275"/>
      <c r="K2707" s="248"/>
    </row>
    <row r="2708" spans="1:11" ht="25" customHeight="1" x14ac:dyDescent="0.35">
      <c r="A2708" s="397" t="s">
        <v>22</v>
      </c>
      <c r="B2708" s="304" t="s">
        <v>4888</v>
      </c>
      <c r="C2708" s="395" t="s">
        <v>4889</v>
      </c>
      <c r="D2708" s="275"/>
      <c r="E2708" s="396"/>
      <c r="F2708" s="394" t="str">
        <f>IF(E2708="","",VLOOKUP(E2708,'2 Pdc unico solo segmento A'!F$3:H$723,3,FALSE))</f>
        <v/>
      </c>
      <c r="G2708" s="368"/>
      <c r="H2708" s="425"/>
      <c r="I2708" s="368"/>
      <c r="J2708" s="275"/>
      <c r="K2708" s="248"/>
    </row>
    <row r="2709" spans="1:11" ht="25" customHeight="1" x14ac:dyDescent="0.35">
      <c r="A2709" s="397" t="s">
        <v>4653</v>
      </c>
      <c r="B2709" s="304" t="s">
        <v>4888</v>
      </c>
      <c r="C2709" s="395" t="s">
        <v>4890</v>
      </c>
      <c r="D2709" s="275"/>
      <c r="E2709" s="385" t="s">
        <v>4891</v>
      </c>
      <c r="F2709" s="293" t="str">
        <f>IF(E2709="","",VLOOKUP(E2709,'2 Pdc unico solo segmento A'!F$3:H$723,3,FALSE))</f>
        <v>Altri beni del patrimonio indisponibile non in concessione</v>
      </c>
      <c r="G2709" s="368"/>
      <c r="H2709" s="412"/>
      <c r="I2709" s="368"/>
      <c r="J2709" s="275"/>
      <c r="K2709" s="248"/>
    </row>
    <row r="2710" spans="1:11" ht="25" customHeight="1" x14ac:dyDescent="0.35">
      <c r="A2710" s="397" t="s">
        <v>22</v>
      </c>
      <c r="B2710" s="304" t="s">
        <v>4892</v>
      </c>
      <c r="C2710" s="395" t="s">
        <v>4893</v>
      </c>
      <c r="D2710" s="275"/>
      <c r="E2710" s="396"/>
      <c r="F2710" s="394" t="str">
        <f>IF(E2710="","",VLOOKUP(E2710,'2 Pdc unico solo segmento A'!F$3:H$723,3,FALSE))</f>
        <v/>
      </c>
      <c r="G2710" s="368"/>
      <c r="H2710" s="425"/>
      <c r="I2710" s="368"/>
      <c r="J2710" s="275"/>
      <c r="K2710" s="248"/>
    </row>
    <row r="2711" spans="1:11" ht="25" customHeight="1" x14ac:dyDescent="0.35">
      <c r="A2711" s="397" t="s">
        <v>4653</v>
      </c>
      <c r="B2711" s="304" t="s">
        <v>4892</v>
      </c>
      <c r="C2711" s="395" t="s">
        <v>4894</v>
      </c>
      <c r="D2711" s="275"/>
      <c r="E2711" s="398" t="s">
        <v>4895</v>
      </c>
      <c r="F2711" s="293" t="str">
        <f>IF(E2711="","",VLOOKUP(E2711,'2 Pdc unico solo segmento A'!F$3:H$723,3,FALSE))</f>
        <v>Atri beni del patrimonio disponibile non acquisiti con leasing finanziario</v>
      </c>
      <c r="G2711" s="368"/>
      <c r="H2711" s="428"/>
      <c r="I2711" s="368"/>
      <c r="J2711" s="275"/>
      <c r="K2711" s="248"/>
    </row>
    <row r="2712" spans="1:11" ht="25" customHeight="1" x14ac:dyDescent="0.35">
      <c r="A2712" s="397" t="s">
        <v>22</v>
      </c>
      <c r="B2712" s="304" t="s">
        <v>4896</v>
      </c>
      <c r="C2712" s="395" t="s">
        <v>4897</v>
      </c>
      <c r="D2712" s="275"/>
      <c r="E2712" s="396"/>
      <c r="F2712" s="394" t="str">
        <f>IF(E2712="","",VLOOKUP(E2712,'2 Pdc unico solo segmento A'!F$3:H$723,3,FALSE))</f>
        <v/>
      </c>
      <c r="G2712" s="368"/>
      <c r="H2712" s="425"/>
      <c r="I2712" s="368"/>
      <c r="J2712" s="275"/>
      <c r="K2712" s="248"/>
    </row>
    <row r="2713" spans="1:11" ht="25" customHeight="1" x14ac:dyDescent="0.35">
      <c r="A2713" s="397" t="s">
        <v>4653</v>
      </c>
      <c r="B2713" s="304" t="s">
        <v>4896</v>
      </c>
      <c r="C2713" s="395" t="s">
        <v>4898</v>
      </c>
      <c r="D2713" s="275"/>
      <c r="E2713" s="398" t="s">
        <v>4899</v>
      </c>
      <c r="F2713" s="293" t="str">
        <f>IF(E2713="","",VLOOKUP(E2713,'2 Pdc unico solo segmento A'!F$3:H$723,3,FALSE))</f>
        <v>Acquedotti pubblici e infrastrutture idrauliche non in concessione</v>
      </c>
      <c r="G2713" s="368"/>
      <c r="H2713" s="428"/>
      <c r="I2713" s="368"/>
      <c r="J2713" s="275"/>
      <c r="K2713" s="248"/>
    </row>
    <row r="2714" spans="1:11" ht="25" customHeight="1" x14ac:dyDescent="0.35">
      <c r="A2714" s="397" t="s">
        <v>22</v>
      </c>
      <c r="B2714" s="304" t="s">
        <v>4900</v>
      </c>
      <c r="C2714" s="395" t="s">
        <v>4901</v>
      </c>
      <c r="D2714" s="275"/>
      <c r="E2714" s="396"/>
      <c r="F2714" s="394" t="str">
        <f>IF(E2714="","",VLOOKUP(E2714,'2 Pdc unico solo segmento A'!F$3:H$723,3,FALSE))</f>
        <v/>
      </c>
      <c r="G2714" s="368"/>
      <c r="H2714" s="425"/>
      <c r="I2714" s="368"/>
      <c r="J2714" s="275"/>
      <c r="K2714" s="248"/>
    </row>
    <row r="2715" spans="1:11" ht="25" customHeight="1" x14ac:dyDescent="0.35">
      <c r="A2715" s="397" t="s">
        <v>4653</v>
      </c>
      <c r="B2715" s="304" t="s">
        <v>4900</v>
      </c>
      <c r="C2715" s="395" t="s">
        <v>4902</v>
      </c>
      <c r="D2715" s="275"/>
      <c r="E2715" s="398" t="s">
        <v>4891</v>
      </c>
      <c r="F2715" s="293" t="str">
        <f>IF(E2715="","",VLOOKUP(E2715,'2 Pdc unico solo segmento A'!F$3:H$723,3,FALSE))</f>
        <v>Altri beni del patrimonio indisponibile non in concessione</v>
      </c>
      <c r="G2715" s="368"/>
      <c r="H2715" s="428"/>
      <c r="I2715" s="368"/>
      <c r="J2715" s="275"/>
      <c r="K2715" s="248"/>
    </row>
    <row r="2716" spans="1:11" ht="25" customHeight="1" x14ac:dyDescent="0.35">
      <c r="A2716" s="397" t="s">
        <v>22</v>
      </c>
      <c r="B2716" s="304" t="s">
        <v>4903</v>
      </c>
      <c r="C2716" s="395" t="s">
        <v>4904</v>
      </c>
      <c r="D2716" s="275"/>
      <c r="E2716" s="396"/>
      <c r="F2716" s="394" t="str">
        <f>IF(E2716="","",VLOOKUP(E2716,'2 Pdc unico solo segmento A'!F$3:H$723,3,FALSE))</f>
        <v/>
      </c>
      <c r="G2716" s="368"/>
      <c r="H2716" s="425"/>
      <c r="I2716" s="368"/>
      <c r="J2716" s="275"/>
      <c r="K2716" s="248"/>
    </row>
    <row r="2717" spans="1:11" ht="25" customHeight="1" x14ac:dyDescent="0.35">
      <c r="A2717" s="397" t="s">
        <v>4653</v>
      </c>
      <c r="B2717" s="304" t="s">
        <v>4903</v>
      </c>
      <c r="C2717" s="395" t="s">
        <v>4905</v>
      </c>
      <c r="D2717" s="275"/>
      <c r="E2717" s="398" t="s">
        <v>4764</v>
      </c>
      <c r="F2717" s="293" t="str">
        <f>IF(E2717="","",VLOOKUP(E2717,'2 Pdc unico solo segmento A'!F$3:H$723,3,FALSE))</f>
        <v>Altri beni demaniali non in concessione</v>
      </c>
      <c r="G2717" s="368"/>
      <c r="H2717" s="428"/>
      <c r="I2717" s="368"/>
      <c r="J2717" s="275"/>
      <c r="K2717" s="248"/>
    </row>
    <row r="2718" spans="1:11" ht="25" customHeight="1" x14ac:dyDescent="0.35">
      <c r="A2718" s="397" t="s">
        <v>22</v>
      </c>
      <c r="B2718" s="304" t="s">
        <v>4906</v>
      </c>
      <c r="C2718" s="395" t="s">
        <v>4907</v>
      </c>
      <c r="D2718" s="275"/>
      <c r="E2718" s="396"/>
      <c r="F2718" s="394" t="str">
        <f>IF(E2718="","",VLOOKUP(E2718,'2 Pdc unico solo segmento A'!F$3:H$723,3,FALSE))</f>
        <v/>
      </c>
      <c r="G2718" s="368"/>
      <c r="H2718" s="425"/>
      <c r="I2718" s="368"/>
      <c r="J2718" s="275"/>
      <c r="K2718" s="248"/>
    </row>
    <row r="2719" spans="1:11" ht="25" customHeight="1" x14ac:dyDescent="0.35">
      <c r="A2719" s="397" t="s">
        <v>4653</v>
      </c>
      <c r="B2719" s="304" t="s">
        <v>4906</v>
      </c>
      <c r="C2719" s="395" t="s">
        <v>4908</v>
      </c>
      <c r="D2719" s="275"/>
      <c r="E2719" s="398" t="s">
        <v>4764</v>
      </c>
      <c r="F2719" s="293" t="str">
        <f>IF(E2719="","",VLOOKUP(E2719,'2 Pdc unico solo segmento A'!F$3:H$723,3,FALSE))</f>
        <v>Altri beni demaniali non in concessione</v>
      </c>
      <c r="G2719" s="368"/>
      <c r="H2719" s="428"/>
      <c r="I2719" s="368"/>
      <c r="J2719" s="275"/>
      <c r="K2719" s="248"/>
    </row>
    <row r="2720" spans="1:11" ht="25" customHeight="1" x14ac:dyDescent="0.35">
      <c r="A2720" s="397" t="s">
        <v>22</v>
      </c>
      <c r="B2720" s="304" t="s">
        <v>4909</v>
      </c>
      <c r="C2720" s="395" t="s">
        <v>4910</v>
      </c>
      <c r="D2720" s="275"/>
      <c r="E2720" s="396"/>
      <c r="F2720" s="394" t="str">
        <f>IF(E2720="","",VLOOKUP(E2720,'2 Pdc unico solo segmento A'!F$3:H$723,3,FALSE))</f>
        <v/>
      </c>
      <c r="G2720" s="368"/>
      <c r="H2720" s="425"/>
      <c r="I2720" s="368"/>
      <c r="J2720" s="275"/>
      <c r="K2720" s="248"/>
    </row>
    <row r="2721" spans="1:11" ht="25" customHeight="1" x14ac:dyDescent="0.35">
      <c r="A2721" s="397" t="s">
        <v>4653</v>
      </c>
      <c r="B2721" s="304" t="s">
        <v>4909</v>
      </c>
      <c r="C2721" s="395" t="s">
        <v>4911</v>
      </c>
      <c r="D2721" s="275"/>
      <c r="E2721" s="398" t="s">
        <v>4891</v>
      </c>
      <c r="F2721" s="293" t="str">
        <f>IF(E2721="","",VLOOKUP(E2721,'2 Pdc unico solo segmento A'!F$3:H$723,3,FALSE))</f>
        <v>Altri beni del patrimonio indisponibile non in concessione</v>
      </c>
      <c r="G2721" s="368"/>
      <c r="H2721" s="428"/>
      <c r="I2721" s="368"/>
      <c r="J2721" s="275"/>
      <c r="K2721" s="248"/>
    </row>
    <row r="2722" spans="1:11" ht="25" customHeight="1" x14ac:dyDescent="0.35">
      <c r="A2722" s="397" t="s">
        <v>22</v>
      </c>
      <c r="B2722" s="304" t="s">
        <v>4912</v>
      </c>
      <c r="C2722" s="395" t="s">
        <v>4913</v>
      </c>
      <c r="D2722" s="275"/>
      <c r="E2722" s="396"/>
      <c r="F2722" s="394" t="str">
        <f>IF(E2722="","",VLOOKUP(E2722,'2 Pdc unico solo segmento A'!F$3:H$723,3,FALSE))</f>
        <v/>
      </c>
      <c r="G2722" s="368"/>
      <c r="H2722" s="425"/>
      <c r="I2722" s="368"/>
      <c r="J2722" s="275"/>
      <c r="K2722" s="248"/>
    </row>
    <row r="2723" spans="1:11" ht="25" customHeight="1" x14ac:dyDescent="0.35">
      <c r="A2723" s="397" t="s">
        <v>4653</v>
      </c>
      <c r="B2723" s="304" t="s">
        <v>4912</v>
      </c>
      <c r="C2723" s="395" t="s">
        <v>4914</v>
      </c>
      <c r="D2723" s="275"/>
      <c r="E2723" s="398" t="s">
        <v>4878</v>
      </c>
      <c r="F2723" s="293" t="str">
        <f>IF(E2723="","",VLOOKUP(E2723,'2 Pdc unico solo segmento A'!F$3:H$723,3,FALSE))</f>
        <v>Fabbricati destinati a sede di pubblici uffici o all'erogazione di servizi pubblici (non militari) non in concessione</v>
      </c>
      <c r="G2723" s="368"/>
      <c r="H2723" s="428"/>
      <c r="I2723" s="368"/>
      <c r="J2723" s="275"/>
      <c r="K2723" s="248"/>
    </row>
    <row r="2724" spans="1:11" ht="25" customHeight="1" x14ac:dyDescent="0.35">
      <c r="A2724" s="397" t="s">
        <v>22</v>
      </c>
      <c r="B2724" s="304" t="s">
        <v>4915</v>
      </c>
      <c r="C2724" s="395" t="s">
        <v>4916</v>
      </c>
      <c r="D2724" s="275"/>
      <c r="E2724" s="396"/>
      <c r="F2724" s="394" t="str">
        <f>IF(E2724="","",VLOOKUP(E2724,'2 Pdc unico solo segmento A'!F$3:H$723,3,FALSE))</f>
        <v/>
      </c>
      <c r="G2724" s="368"/>
      <c r="H2724" s="425"/>
      <c r="I2724" s="368"/>
      <c r="J2724" s="275"/>
      <c r="K2724" s="248"/>
    </row>
    <row r="2725" spans="1:11" ht="25" customHeight="1" x14ac:dyDescent="0.35">
      <c r="A2725" s="397" t="s">
        <v>4653</v>
      </c>
      <c r="B2725" s="304" t="s">
        <v>4915</v>
      </c>
      <c r="C2725" s="395" t="s">
        <v>4917</v>
      </c>
      <c r="D2725" s="275"/>
      <c r="E2725" s="398" t="s">
        <v>4878</v>
      </c>
      <c r="F2725" s="293" t="str">
        <f>IF(E2725="","",VLOOKUP(E2725,'2 Pdc unico solo segmento A'!F$3:H$723,3,FALSE))</f>
        <v>Fabbricati destinati a sede di pubblici uffici o all'erogazione di servizi pubblici (non militari) non in concessione</v>
      </c>
      <c r="G2725" s="368"/>
      <c r="H2725" s="428"/>
      <c r="I2725" s="368"/>
      <c r="J2725" s="275"/>
      <c r="K2725" s="248"/>
    </row>
    <row r="2726" spans="1:11" ht="25" customHeight="1" x14ac:dyDescent="0.35">
      <c r="A2726" s="397" t="s">
        <v>22</v>
      </c>
      <c r="B2726" s="304" t="s">
        <v>4918</v>
      </c>
      <c r="C2726" s="395" t="s">
        <v>4919</v>
      </c>
      <c r="D2726" s="275"/>
      <c r="E2726" s="396"/>
      <c r="F2726" s="394" t="str">
        <f>IF(E2726="","",VLOOKUP(E2726,'2 Pdc unico solo segmento A'!F$3:H$723,3,FALSE))</f>
        <v/>
      </c>
      <c r="G2726" s="368"/>
      <c r="H2726" s="425"/>
      <c r="I2726" s="368"/>
      <c r="J2726" s="275"/>
      <c r="K2726" s="248"/>
    </row>
    <row r="2727" spans="1:11" ht="25" customHeight="1" x14ac:dyDescent="0.35">
      <c r="A2727" s="397" t="s">
        <v>4653</v>
      </c>
      <c r="B2727" s="304" t="s">
        <v>4920</v>
      </c>
      <c r="C2727" s="395" t="s">
        <v>4921</v>
      </c>
      <c r="D2727" s="275"/>
      <c r="E2727" s="398" t="s">
        <v>4878</v>
      </c>
      <c r="F2727" s="293" t="str">
        <f>IF(E2727="","",VLOOKUP(E2727,'2 Pdc unico solo segmento A'!F$3:H$723,3,FALSE))</f>
        <v>Fabbricati destinati a sede di pubblici uffici o all'erogazione di servizi pubblici (non militari) non in concessione</v>
      </c>
      <c r="G2727" s="368"/>
      <c r="H2727" s="428"/>
      <c r="I2727" s="368"/>
      <c r="J2727" s="275"/>
      <c r="K2727" s="248"/>
    </row>
    <row r="2728" spans="1:11" ht="25" customHeight="1" x14ac:dyDescent="0.35">
      <c r="A2728" s="397" t="s">
        <v>22</v>
      </c>
      <c r="B2728" s="304" t="s">
        <v>4922</v>
      </c>
      <c r="C2728" s="395" t="s">
        <v>4923</v>
      </c>
      <c r="D2728" s="275"/>
      <c r="E2728" s="396"/>
      <c r="F2728" s="394" t="str">
        <f>IF(E2728="","",VLOOKUP(E2728,'2 Pdc unico solo segmento A'!F$3:H$723,3,FALSE))</f>
        <v/>
      </c>
      <c r="G2728" s="368"/>
      <c r="H2728" s="425"/>
      <c r="I2728" s="368"/>
      <c r="J2728" s="275"/>
      <c r="K2728" s="248"/>
    </row>
    <row r="2729" spans="1:11" ht="25" customHeight="1" x14ac:dyDescent="0.35">
      <c r="A2729" s="397" t="s">
        <v>4653</v>
      </c>
      <c r="B2729" s="304" t="s">
        <v>4922</v>
      </c>
      <c r="C2729" s="395" t="s">
        <v>4924</v>
      </c>
      <c r="D2729" s="275"/>
      <c r="E2729" s="398" t="s">
        <v>4878</v>
      </c>
      <c r="F2729" s="293" t="s">
        <v>4925</v>
      </c>
      <c r="G2729" s="368"/>
      <c r="H2729" s="428"/>
      <c r="I2729" s="368"/>
      <c r="J2729" s="275"/>
      <c r="K2729" s="248"/>
    </row>
    <row r="2730" spans="1:11" ht="25" customHeight="1" x14ac:dyDescent="0.35">
      <c r="A2730" s="375" t="s">
        <v>19</v>
      </c>
      <c r="B2730" s="295" t="s">
        <v>4926</v>
      </c>
      <c r="C2730" s="310" t="s">
        <v>4927</v>
      </c>
      <c r="D2730" s="275"/>
      <c r="E2730" s="295"/>
      <c r="F2730" s="376" t="str">
        <f>IF(E2730="","",VLOOKUP(E2730,'2 Pdc unico solo segmento A'!F$3:H$723,3,FALSE))</f>
        <v/>
      </c>
      <c r="G2730" s="368"/>
      <c r="H2730" s="424"/>
      <c r="I2730" s="368"/>
      <c r="J2730" s="275"/>
      <c r="K2730" s="248"/>
    </row>
    <row r="2731" spans="1:11" ht="25" customHeight="1" x14ac:dyDescent="0.35">
      <c r="A2731" s="397" t="s">
        <v>22</v>
      </c>
      <c r="B2731" s="304" t="s">
        <v>4928</v>
      </c>
      <c r="C2731" s="395" t="s">
        <v>4929</v>
      </c>
      <c r="D2731" s="275"/>
      <c r="E2731" s="396"/>
      <c r="F2731" s="394" t="str">
        <f>IF(E2731="","",VLOOKUP(E2731,'2 Pdc unico solo segmento A'!F$3:H$723,3,FALSE))</f>
        <v/>
      </c>
      <c r="G2731" s="368"/>
      <c r="H2731" s="425"/>
      <c r="I2731" s="368"/>
      <c r="J2731" s="275"/>
      <c r="K2731" s="248"/>
    </row>
    <row r="2732" spans="1:11" ht="25" customHeight="1" x14ac:dyDescent="0.35">
      <c r="A2732" s="397" t="s">
        <v>4653</v>
      </c>
      <c r="B2732" s="304" t="s">
        <v>4928</v>
      </c>
      <c r="C2732" s="395" t="s">
        <v>4930</v>
      </c>
      <c r="D2732" s="275"/>
      <c r="E2732" s="398" t="s">
        <v>4931</v>
      </c>
      <c r="F2732" s="293" t="str">
        <f>IF(E2732="","",VLOOKUP(E2732,'2 Pdc unico solo segmento A'!F$3:H$723,3,FALSE))</f>
        <v>Beni culturali non demaniali non in concessione</v>
      </c>
      <c r="G2732" s="368"/>
      <c r="H2732" s="428"/>
      <c r="I2732" s="368"/>
      <c r="J2732" s="275"/>
      <c r="K2732" s="248"/>
    </row>
    <row r="2733" spans="1:11" ht="25" customHeight="1" x14ac:dyDescent="0.35">
      <c r="A2733" s="397" t="s">
        <v>22</v>
      </c>
      <c r="B2733" s="304" t="s">
        <v>4932</v>
      </c>
      <c r="C2733" s="395" t="s">
        <v>4933</v>
      </c>
      <c r="D2733" s="275"/>
      <c r="E2733" s="396"/>
      <c r="F2733" s="394" t="str">
        <f>IF(E2733="","",VLOOKUP(E2733,'2 Pdc unico solo segmento A'!F$3:H$723,3,FALSE))</f>
        <v/>
      </c>
      <c r="G2733" s="368"/>
      <c r="H2733" s="425"/>
      <c r="I2733" s="368"/>
      <c r="J2733" s="275"/>
      <c r="K2733" s="248"/>
    </row>
    <row r="2734" spans="1:11" ht="25" customHeight="1" x14ac:dyDescent="0.35">
      <c r="A2734" s="397" t="s">
        <v>4653</v>
      </c>
      <c r="B2734" s="306" t="s">
        <v>4934</v>
      </c>
      <c r="C2734" s="395" t="s">
        <v>4935</v>
      </c>
      <c r="D2734" s="275"/>
      <c r="E2734" s="398" t="s">
        <v>4931</v>
      </c>
      <c r="F2734" s="293" t="str">
        <f>IF(E2734="","",VLOOKUP(E2734,'2 Pdc unico solo segmento A'!F$3:H$723,3,FALSE))</f>
        <v>Beni culturali non demaniali non in concessione</v>
      </c>
      <c r="G2734" s="368"/>
      <c r="H2734" s="428"/>
      <c r="I2734" s="368"/>
      <c r="J2734" s="275"/>
      <c r="K2734" s="248"/>
    </row>
    <row r="2735" spans="1:11" ht="25" customHeight="1" x14ac:dyDescent="0.35">
      <c r="A2735" s="397" t="s">
        <v>22</v>
      </c>
      <c r="B2735" s="304" t="s">
        <v>4936</v>
      </c>
      <c r="C2735" s="395" t="s">
        <v>4937</v>
      </c>
      <c r="D2735" s="275"/>
      <c r="E2735" s="396"/>
      <c r="F2735" s="394" t="str">
        <f>IF(E2735="","",VLOOKUP(E2735,'2 Pdc unico solo segmento A'!F$3:H$723,3,FALSE))</f>
        <v/>
      </c>
      <c r="G2735" s="368"/>
      <c r="H2735" s="425"/>
      <c r="I2735" s="368"/>
      <c r="J2735" s="275"/>
      <c r="K2735" s="248"/>
    </row>
    <row r="2736" spans="1:11" ht="25" customHeight="1" x14ac:dyDescent="0.35">
      <c r="A2736" s="397" t="s">
        <v>4653</v>
      </c>
      <c r="B2736" s="304" t="s">
        <v>4936</v>
      </c>
      <c r="C2736" s="395" t="s">
        <v>4938</v>
      </c>
      <c r="D2736" s="275"/>
      <c r="E2736" s="398" t="s">
        <v>4931</v>
      </c>
      <c r="F2736" s="293" t="str">
        <f>IF(E2736="","",VLOOKUP(E2736,'2 Pdc unico solo segmento A'!F$3:H$723,3,FALSE))</f>
        <v>Beni culturali non demaniali non in concessione</v>
      </c>
      <c r="G2736" s="368"/>
      <c r="H2736" s="428"/>
      <c r="I2736" s="368"/>
      <c r="J2736" s="275"/>
      <c r="K2736" s="248"/>
    </row>
    <row r="2737" spans="1:11" ht="25" customHeight="1" x14ac:dyDescent="0.35">
      <c r="A2737" s="397" t="s">
        <v>22</v>
      </c>
      <c r="B2737" s="304" t="s">
        <v>4939</v>
      </c>
      <c r="C2737" s="395" t="s">
        <v>4940</v>
      </c>
      <c r="D2737" s="275"/>
      <c r="E2737" s="396"/>
      <c r="F2737" s="394" t="str">
        <f>IF(E2737="","",VLOOKUP(E2737,'2 Pdc unico solo segmento A'!F$3:H$723,3,FALSE))</f>
        <v/>
      </c>
      <c r="G2737" s="368"/>
      <c r="H2737" s="425"/>
      <c r="I2737" s="368"/>
      <c r="J2737" s="275"/>
      <c r="K2737" s="248"/>
    </row>
    <row r="2738" spans="1:11" ht="25" customHeight="1" x14ac:dyDescent="0.35">
      <c r="A2738" s="397" t="s">
        <v>4653</v>
      </c>
      <c r="B2738" s="304" t="s">
        <v>4939</v>
      </c>
      <c r="C2738" s="395" t="s">
        <v>4941</v>
      </c>
      <c r="D2738" s="275"/>
      <c r="E2738" s="398" t="s">
        <v>4931</v>
      </c>
      <c r="F2738" s="293" t="str">
        <f>IF(E2738="","",VLOOKUP(E2738,'2 Pdc unico solo segmento A'!F$3:H$723,3,FALSE))</f>
        <v>Beni culturali non demaniali non in concessione</v>
      </c>
      <c r="G2738" s="368"/>
      <c r="H2738" s="428"/>
      <c r="I2738" s="368"/>
      <c r="J2738" s="275"/>
      <c r="K2738" s="248"/>
    </row>
    <row r="2739" spans="1:11" ht="25" customHeight="1" x14ac:dyDescent="0.35">
      <c r="A2739" s="397" t="s">
        <v>22</v>
      </c>
      <c r="B2739" s="304" t="s">
        <v>4942</v>
      </c>
      <c r="C2739" s="395" t="s">
        <v>4943</v>
      </c>
      <c r="D2739" s="275"/>
      <c r="E2739" s="396"/>
      <c r="F2739" s="394" t="str">
        <f>IF(E2739="","",VLOOKUP(E2739,'2 Pdc unico solo segmento A'!F$3:H$723,3,FALSE))</f>
        <v/>
      </c>
      <c r="G2739" s="368"/>
      <c r="H2739" s="425"/>
      <c r="I2739" s="368"/>
      <c r="J2739" s="275"/>
      <c r="K2739" s="248"/>
    </row>
    <row r="2740" spans="1:11" ht="25" customHeight="1" x14ac:dyDescent="0.35">
      <c r="A2740" s="397" t="s">
        <v>4653</v>
      </c>
      <c r="B2740" s="304" t="s">
        <v>4942</v>
      </c>
      <c r="C2740" s="395" t="s">
        <v>4944</v>
      </c>
      <c r="D2740" s="275"/>
      <c r="E2740" s="398" t="s">
        <v>4931</v>
      </c>
      <c r="F2740" s="293" t="str">
        <f>IF(E2740="","",VLOOKUP(E2740,'2 Pdc unico solo segmento A'!F$3:H$723,3,FALSE))</f>
        <v>Beni culturali non demaniali non in concessione</v>
      </c>
      <c r="G2740" s="368"/>
      <c r="H2740" s="428"/>
      <c r="I2740" s="368"/>
      <c r="J2740" s="275"/>
      <c r="K2740" s="248"/>
    </row>
    <row r="2741" spans="1:11" ht="25" customHeight="1" x14ac:dyDescent="0.35">
      <c r="A2741" s="397" t="s">
        <v>22</v>
      </c>
      <c r="B2741" s="304" t="s">
        <v>4945</v>
      </c>
      <c r="C2741" s="395" t="s">
        <v>4946</v>
      </c>
      <c r="D2741" s="275"/>
      <c r="E2741" s="396"/>
      <c r="F2741" s="394" t="str">
        <f>IF(E2741="","",VLOOKUP(E2741,'2 Pdc unico solo segmento A'!F$3:H$723,3,FALSE))</f>
        <v/>
      </c>
      <c r="G2741" s="368"/>
      <c r="H2741" s="425"/>
      <c r="I2741" s="368"/>
      <c r="J2741" s="275"/>
      <c r="K2741" s="248"/>
    </row>
    <row r="2742" spans="1:11" ht="25" customHeight="1" x14ac:dyDescent="0.35">
      <c r="A2742" s="397" t="s">
        <v>4653</v>
      </c>
      <c r="B2742" s="304" t="s">
        <v>4945</v>
      </c>
      <c r="C2742" s="395" t="s">
        <v>4947</v>
      </c>
      <c r="D2742" s="275"/>
      <c r="E2742" s="398" t="s">
        <v>4931</v>
      </c>
      <c r="F2742" s="293" t="str">
        <f>IF(E2742="","",VLOOKUP(E2742,'2 Pdc unico solo segmento A'!F$3:H$723,3,FALSE))</f>
        <v>Beni culturali non demaniali non in concessione</v>
      </c>
      <c r="G2742" s="368"/>
      <c r="H2742" s="428"/>
      <c r="I2742" s="368"/>
      <c r="J2742" s="275"/>
      <c r="K2742" s="248"/>
    </row>
    <row r="2743" spans="1:11" ht="25" customHeight="1" x14ac:dyDescent="0.35">
      <c r="A2743" s="397" t="s">
        <v>22</v>
      </c>
      <c r="B2743" s="304" t="s">
        <v>4948</v>
      </c>
      <c r="C2743" s="395" t="s">
        <v>4949</v>
      </c>
      <c r="D2743" s="275"/>
      <c r="E2743" s="396"/>
      <c r="F2743" s="394" t="str">
        <f>IF(E2743="","",VLOOKUP(E2743,'2 Pdc unico solo segmento A'!F$3:H$723,3,FALSE))</f>
        <v/>
      </c>
      <c r="G2743" s="368"/>
      <c r="H2743" s="425"/>
      <c r="I2743" s="368"/>
      <c r="J2743" s="275"/>
      <c r="K2743" s="248"/>
    </row>
    <row r="2744" spans="1:11" ht="25" customHeight="1" x14ac:dyDescent="0.35">
      <c r="A2744" s="397" t="s">
        <v>4653</v>
      </c>
      <c r="B2744" s="304" t="s">
        <v>4948</v>
      </c>
      <c r="C2744" s="395" t="s">
        <v>4950</v>
      </c>
      <c r="D2744" s="275"/>
      <c r="E2744" s="398" t="s">
        <v>4931</v>
      </c>
      <c r="F2744" s="293" t="str">
        <f>IF(E2744="","",VLOOKUP(E2744,'2 Pdc unico solo segmento A'!F$3:H$723,3,FALSE))</f>
        <v>Beni culturali non demaniali non in concessione</v>
      </c>
      <c r="G2744" s="368"/>
      <c r="H2744" s="428"/>
      <c r="I2744" s="368"/>
      <c r="J2744" s="275"/>
      <c r="K2744" s="248"/>
    </row>
    <row r="2745" spans="1:11" ht="25" customHeight="1" x14ac:dyDescent="0.35">
      <c r="A2745" s="397" t="s">
        <v>22</v>
      </c>
      <c r="B2745" s="304" t="s">
        <v>4951</v>
      </c>
      <c r="C2745" s="395" t="s">
        <v>4952</v>
      </c>
      <c r="D2745" s="275"/>
      <c r="E2745" s="396"/>
      <c r="F2745" s="394" t="str">
        <f>IF(E2745="","",VLOOKUP(E2745,'2 Pdc unico solo segmento A'!F$3:H$723,3,FALSE))</f>
        <v/>
      </c>
      <c r="G2745" s="368"/>
      <c r="H2745" s="425"/>
      <c r="I2745" s="368"/>
      <c r="J2745" s="275"/>
      <c r="K2745" s="248"/>
    </row>
    <row r="2746" spans="1:11" ht="25" customHeight="1" x14ac:dyDescent="0.35">
      <c r="A2746" s="397" t="s">
        <v>4653</v>
      </c>
      <c r="B2746" s="304" t="s">
        <v>4951</v>
      </c>
      <c r="C2746" s="395" t="s">
        <v>4953</v>
      </c>
      <c r="D2746" s="275"/>
      <c r="E2746" s="398" t="s">
        <v>4931</v>
      </c>
      <c r="F2746" s="293" t="str">
        <f>IF(E2746="","",VLOOKUP(E2746,'2 Pdc unico solo segmento A'!F$3:H$723,3,FALSE))</f>
        <v>Beni culturali non demaniali non in concessione</v>
      </c>
      <c r="G2746" s="368"/>
      <c r="H2746" s="428"/>
      <c r="I2746" s="368"/>
      <c r="J2746" s="275"/>
      <c r="K2746" s="248"/>
    </row>
    <row r="2747" spans="1:11" ht="25" customHeight="1" x14ac:dyDescent="0.35">
      <c r="A2747" s="397" t="s">
        <v>22</v>
      </c>
      <c r="B2747" s="304" t="s">
        <v>4954</v>
      </c>
      <c r="C2747" s="395" t="s">
        <v>4955</v>
      </c>
      <c r="D2747" s="275"/>
      <c r="E2747" s="396"/>
      <c r="F2747" s="394" t="str">
        <f>IF(E2747="","",VLOOKUP(E2747,'2 Pdc unico solo segmento A'!F$3:H$723,3,FALSE))</f>
        <v/>
      </c>
      <c r="G2747" s="368"/>
      <c r="H2747" s="425"/>
      <c r="I2747" s="368"/>
      <c r="J2747" s="275"/>
      <c r="K2747" s="248"/>
    </row>
    <row r="2748" spans="1:11" ht="25" customHeight="1" x14ac:dyDescent="0.35">
      <c r="A2748" s="397" t="s">
        <v>4653</v>
      </c>
      <c r="B2748" s="304" t="s">
        <v>4954</v>
      </c>
      <c r="C2748" s="395" t="s">
        <v>4956</v>
      </c>
      <c r="D2748" s="275"/>
      <c r="E2748" s="398" t="s">
        <v>4931</v>
      </c>
      <c r="F2748" s="293" t="str">
        <f>IF(E2748="","",VLOOKUP(E2748,'2 Pdc unico solo segmento A'!F$3:H$723,3,FALSE))</f>
        <v>Beni culturali non demaniali non in concessione</v>
      </c>
      <c r="G2748" s="368"/>
      <c r="H2748" s="428"/>
      <c r="I2748" s="368"/>
      <c r="J2748" s="275"/>
      <c r="K2748" s="248"/>
    </row>
    <row r="2749" spans="1:11" ht="25" customHeight="1" x14ac:dyDescent="0.35">
      <c r="A2749" s="397" t="s">
        <v>22</v>
      </c>
      <c r="B2749" s="304" t="s">
        <v>4957</v>
      </c>
      <c r="C2749" s="395" t="s">
        <v>4958</v>
      </c>
      <c r="D2749" s="275"/>
      <c r="E2749" s="396"/>
      <c r="F2749" s="394" t="str">
        <f>IF(E2749="","",VLOOKUP(E2749,'2 Pdc unico solo segmento A'!F$3:H$723,3,FALSE))</f>
        <v/>
      </c>
      <c r="G2749" s="368"/>
      <c r="H2749" s="425"/>
      <c r="I2749" s="368"/>
      <c r="J2749" s="275"/>
      <c r="K2749" s="248"/>
    </row>
    <row r="2750" spans="1:11" ht="25" customHeight="1" x14ac:dyDescent="0.35">
      <c r="A2750" s="397" t="s">
        <v>4653</v>
      </c>
      <c r="B2750" s="304" t="s">
        <v>4957</v>
      </c>
      <c r="C2750" s="395" t="s">
        <v>4959</v>
      </c>
      <c r="D2750" s="275"/>
      <c r="E2750" s="398" t="s">
        <v>4931</v>
      </c>
      <c r="F2750" s="293" t="str">
        <f>IF(E2750="","",VLOOKUP(E2750,'2 Pdc unico solo segmento A'!F$3:H$723,3,FALSE))</f>
        <v>Beni culturali non demaniali non in concessione</v>
      </c>
      <c r="G2750" s="368"/>
      <c r="H2750" s="428"/>
      <c r="I2750" s="368"/>
      <c r="J2750" s="275"/>
      <c r="K2750" s="248"/>
    </row>
    <row r="2751" spans="1:11" ht="25" customHeight="1" x14ac:dyDescent="0.35">
      <c r="A2751" s="375" t="s">
        <v>19</v>
      </c>
      <c r="B2751" s="295" t="s">
        <v>4960</v>
      </c>
      <c r="C2751" s="310" t="s">
        <v>4961</v>
      </c>
      <c r="D2751" s="275"/>
      <c r="E2751" s="295"/>
      <c r="F2751" s="376" t="str">
        <f>IF(E2751="","",VLOOKUP(E2751,'2 Pdc unico solo segmento A'!F$3:H$723,3,FALSE))</f>
        <v/>
      </c>
      <c r="G2751" s="368"/>
      <c r="H2751" s="424"/>
      <c r="I2751" s="368"/>
      <c r="J2751" s="275"/>
      <c r="K2751" s="248"/>
    </row>
    <row r="2752" spans="1:11" ht="25" customHeight="1" x14ac:dyDescent="0.35">
      <c r="A2752" s="397" t="s">
        <v>22</v>
      </c>
      <c r="B2752" s="304" t="s">
        <v>4960</v>
      </c>
      <c r="C2752" s="395" t="s">
        <v>4962</v>
      </c>
      <c r="D2752" s="275"/>
      <c r="E2752" s="396"/>
      <c r="F2752" s="394" t="str">
        <f>IF(E2752="","",VLOOKUP(E2752,'2 Pdc unico solo segmento A'!F$3:H$723,3,FALSE))</f>
        <v/>
      </c>
      <c r="G2752" s="368"/>
      <c r="H2752" s="425"/>
      <c r="I2752" s="368"/>
      <c r="J2752" s="275"/>
      <c r="K2752" s="248"/>
    </row>
    <row r="2753" spans="1:11" ht="25" customHeight="1" x14ac:dyDescent="0.35">
      <c r="A2753" s="397" t="s">
        <v>4653</v>
      </c>
      <c r="B2753" s="304" t="s">
        <v>4960</v>
      </c>
      <c r="C2753" s="395" t="s">
        <v>4963</v>
      </c>
      <c r="D2753" s="275"/>
      <c r="E2753" s="398" t="s">
        <v>4895</v>
      </c>
      <c r="F2753" s="293" t="str">
        <f>IF(E2753="","",VLOOKUP(E2753,'2 Pdc unico solo segmento A'!F$3:H$723,3,FALSE))</f>
        <v>Atri beni del patrimonio disponibile non acquisiti con leasing finanziario</v>
      </c>
      <c r="G2753" s="368"/>
      <c r="H2753" s="428"/>
      <c r="I2753" s="368"/>
      <c r="J2753" s="275"/>
      <c r="K2753" s="248"/>
    </row>
    <row r="2754" spans="1:11" ht="25" customHeight="1" x14ac:dyDescent="0.35">
      <c r="A2754" s="375" t="s">
        <v>19</v>
      </c>
      <c r="B2754" s="295" t="s">
        <v>4964</v>
      </c>
      <c r="C2754" s="310" t="s">
        <v>4965</v>
      </c>
      <c r="D2754" s="275"/>
      <c r="E2754" s="295"/>
      <c r="F2754" s="376" t="str">
        <f>IF(E2754="","",VLOOKUP(E2754,'2 Pdc unico solo segmento A'!F$3:H$723,3,FALSE))</f>
        <v/>
      </c>
      <c r="G2754" s="368"/>
      <c r="H2754" s="424"/>
      <c r="I2754" s="368"/>
      <c r="J2754" s="275"/>
      <c r="K2754" s="248"/>
    </row>
    <row r="2755" spans="1:11" ht="25" customHeight="1" x14ac:dyDescent="0.35">
      <c r="A2755" s="397" t="s">
        <v>22</v>
      </c>
      <c r="B2755" s="304" t="s">
        <v>4966</v>
      </c>
      <c r="C2755" s="395" t="s">
        <v>4967</v>
      </c>
      <c r="D2755" s="275"/>
      <c r="E2755" s="396"/>
      <c r="F2755" s="394" t="str">
        <f>IF(E2755="","",VLOOKUP(E2755,'2 Pdc unico solo segmento A'!F$3:H$723,3,FALSE))</f>
        <v/>
      </c>
      <c r="G2755" s="368"/>
      <c r="H2755" s="425"/>
      <c r="I2755" s="368"/>
      <c r="J2755" s="275"/>
      <c r="K2755" s="248"/>
    </row>
    <row r="2756" spans="1:11" ht="25" customHeight="1" x14ac:dyDescent="0.35">
      <c r="A2756" s="397" t="s">
        <v>4653</v>
      </c>
      <c r="B2756" s="304" t="s">
        <v>4966</v>
      </c>
      <c r="C2756" s="395" t="s">
        <v>4968</v>
      </c>
      <c r="D2756" s="275"/>
      <c r="E2756" s="398" t="s">
        <v>4895</v>
      </c>
      <c r="F2756" s="293" t="str">
        <f>IF(E2756="","",VLOOKUP(E2756,'2 Pdc unico solo segmento A'!F$3:H$723,3,FALSE))</f>
        <v>Atri beni del patrimonio disponibile non acquisiti con leasing finanziario</v>
      </c>
      <c r="G2756" s="368"/>
      <c r="H2756" s="428"/>
      <c r="I2756" s="368"/>
      <c r="J2756" s="275"/>
      <c r="K2756" s="248"/>
    </row>
    <row r="2757" spans="1:11" ht="25" customHeight="1" x14ac:dyDescent="0.35">
      <c r="A2757" s="397" t="s">
        <v>22</v>
      </c>
      <c r="B2757" s="304" t="s">
        <v>4969</v>
      </c>
      <c r="C2757" s="395" t="s">
        <v>4970</v>
      </c>
      <c r="D2757" s="275"/>
      <c r="E2757" s="396"/>
      <c r="F2757" s="394" t="str">
        <f>IF(E2757="","",VLOOKUP(E2757,'2 Pdc unico solo segmento A'!F$3:H$723,3,FALSE))</f>
        <v/>
      </c>
      <c r="G2757" s="368"/>
      <c r="H2757" s="425"/>
      <c r="I2757" s="368"/>
      <c r="J2757" s="275"/>
      <c r="K2757" s="248"/>
    </row>
    <row r="2758" spans="1:11" ht="25" customHeight="1" x14ac:dyDescent="0.35">
      <c r="A2758" s="397" t="s">
        <v>4653</v>
      </c>
      <c r="B2758" s="304" t="s">
        <v>4969</v>
      </c>
      <c r="C2758" s="395" t="s">
        <v>4971</v>
      </c>
      <c r="D2758" s="275"/>
      <c r="E2758" s="398" t="s">
        <v>4895</v>
      </c>
      <c r="F2758" s="293" t="str">
        <f>IF(E2758="","",VLOOKUP(E2758,'2 Pdc unico solo segmento A'!F$3:H$723,3,FALSE))</f>
        <v>Atri beni del patrimonio disponibile non acquisiti con leasing finanziario</v>
      </c>
      <c r="G2758" s="368"/>
      <c r="H2758" s="428"/>
      <c r="I2758" s="368"/>
      <c r="J2758" s="275"/>
      <c r="K2758" s="248"/>
    </row>
    <row r="2759" spans="1:11" ht="25" customHeight="1" x14ac:dyDescent="0.35">
      <c r="A2759" s="397" t="s">
        <v>22</v>
      </c>
      <c r="B2759" s="304" t="s">
        <v>4972</v>
      </c>
      <c r="C2759" s="395" t="s">
        <v>4973</v>
      </c>
      <c r="D2759" s="275"/>
      <c r="E2759" s="396"/>
      <c r="F2759" s="394" t="str">
        <f>IF(E2759="","",VLOOKUP(E2759,'2 Pdc unico solo segmento A'!F$3:H$723,3,FALSE))</f>
        <v/>
      </c>
      <c r="G2759" s="368"/>
      <c r="H2759" s="425"/>
      <c r="I2759" s="368"/>
      <c r="J2759" s="275"/>
      <c r="K2759" s="248"/>
    </row>
    <row r="2760" spans="1:11" ht="25" customHeight="1" x14ac:dyDescent="0.35">
      <c r="A2760" s="397" t="s">
        <v>4653</v>
      </c>
      <c r="B2760" s="304" t="s">
        <v>4972</v>
      </c>
      <c r="C2760" s="395" t="s">
        <v>4974</v>
      </c>
      <c r="D2760" s="275"/>
      <c r="E2760" s="398" t="s">
        <v>4895</v>
      </c>
      <c r="F2760" s="293" t="str">
        <f>IF(E2760="","",VLOOKUP(E2760,'2 Pdc unico solo segmento A'!F$3:H$723,3,FALSE))</f>
        <v>Atri beni del patrimonio disponibile non acquisiti con leasing finanziario</v>
      </c>
      <c r="G2760" s="368"/>
      <c r="H2760" s="428"/>
      <c r="I2760" s="368"/>
      <c r="J2760" s="275"/>
      <c r="K2760" s="248"/>
    </row>
    <row r="2761" spans="1:11" ht="25" customHeight="1" x14ac:dyDescent="0.35">
      <c r="A2761" s="375" t="s">
        <v>19</v>
      </c>
      <c r="B2761" s="295" t="s">
        <v>4975</v>
      </c>
      <c r="C2761" s="310" t="s">
        <v>4976</v>
      </c>
      <c r="D2761" s="275"/>
      <c r="E2761" s="295"/>
      <c r="F2761" s="376" t="str">
        <f>IF(E2761="","",VLOOKUP(E2761,'2 Pdc unico solo segmento A'!F$3:H$723,3,FALSE))</f>
        <v/>
      </c>
      <c r="G2761" s="368"/>
      <c r="H2761" s="424"/>
      <c r="I2761" s="368"/>
      <c r="J2761" s="275"/>
      <c r="K2761" s="248"/>
    </row>
    <row r="2762" spans="1:11" ht="25" customHeight="1" x14ac:dyDescent="0.35">
      <c r="A2762" s="397" t="s">
        <v>22</v>
      </c>
      <c r="B2762" s="304" t="s">
        <v>4977</v>
      </c>
      <c r="C2762" s="395" t="s">
        <v>4978</v>
      </c>
      <c r="D2762" s="275"/>
      <c r="E2762" s="396"/>
      <c r="F2762" s="394" t="str">
        <f>IF(E2762="","",VLOOKUP(E2762,'2 Pdc unico solo segmento A'!F$3:H$723,3,FALSE))</f>
        <v/>
      </c>
      <c r="G2762" s="368"/>
      <c r="H2762" s="425"/>
      <c r="I2762" s="368"/>
      <c r="J2762" s="275"/>
      <c r="K2762" s="248"/>
    </row>
    <row r="2763" spans="1:11" ht="25" customHeight="1" x14ac:dyDescent="0.35">
      <c r="A2763" s="397" t="s">
        <v>4653</v>
      </c>
      <c r="B2763" s="304" t="s">
        <v>4977</v>
      </c>
      <c r="C2763" s="395" t="s">
        <v>4979</v>
      </c>
      <c r="D2763" s="275"/>
      <c r="E2763" s="398" t="s">
        <v>4980</v>
      </c>
      <c r="F2763" s="293" t="str">
        <f>IF(E2763="","",VLOOKUP(E2763,'2 Pdc unico solo segmento A'!F$3:H$723,3,FALSE))</f>
        <v>Terreni del patrimonio disponibile non acquisiti con leasing finanziario</v>
      </c>
      <c r="G2763" s="368"/>
      <c r="H2763" s="428"/>
      <c r="I2763" s="368"/>
      <c r="J2763" s="275"/>
      <c r="K2763" s="248"/>
    </row>
    <row r="2764" spans="1:11" ht="25" customHeight="1" x14ac:dyDescent="0.35">
      <c r="A2764" s="397" t="s">
        <v>22</v>
      </c>
      <c r="B2764" s="304" t="s">
        <v>4981</v>
      </c>
      <c r="C2764" s="395" t="s">
        <v>4982</v>
      </c>
      <c r="D2764" s="275"/>
      <c r="E2764" s="396"/>
      <c r="F2764" s="394" t="str">
        <f>IF(E2764="","",VLOOKUP(E2764,'2 Pdc unico solo segmento A'!F$3:H$723,3,FALSE))</f>
        <v/>
      </c>
      <c r="G2764" s="368"/>
      <c r="H2764" s="425"/>
      <c r="I2764" s="368"/>
      <c r="J2764" s="275"/>
      <c r="K2764" s="248"/>
    </row>
    <row r="2765" spans="1:11" ht="25" customHeight="1" x14ac:dyDescent="0.35">
      <c r="A2765" s="397" t="s">
        <v>4653</v>
      </c>
      <c r="B2765" s="304" t="s">
        <v>4981</v>
      </c>
      <c r="C2765" s="395" t="s">
        <v>4983</v>
      </c>
      <c r="D2765" s="275"/>
      <c r="E2765" s="398" t="s">
        <v>4980</v>
      </c>
      <c r="F2765" s="293" t="str">
        <f>IF(E2765="","",VLOOKUP(E2765,'2 Pdc unico solo segmento A'!F$3:H$723,3,FALSE))</f>
        <v>Terreni del patrimonio disponibile non acquisiti con leasing finanziario</v>
      </c>
      <c r="G2765" s="368"/>
      <c r="H2765" s="428"/>
      <c r="I2765" s="368"/>
      <c r="J2765" s="275"/>
      <c r="K2765" s="248"/>
    </row>
    <row r="2766" spans="1:11" ht="25" customHeight="1" x14ac:dyDescent="0.35">
      <c r="A2766" s="397" t="s">
        <v>22</v>
      </c>
      <c r="B2766" s="304" t="s">
        <v>4984</v>
      </c>
      <c r="C2766" s="395" t="s">
        <v>4985</v>
      </c>
      <c r="D2766" s="275"/>
      <c r="E2766" s="396"/>
      <c r="F2766" s="394" t="str">
        <f>IF(E2766="","",VLOOKUP(E2766,'2 Pdc unico solo segmento A'!F$3:H$723,3,FALSE))</f>
        <v/>
      </c>
      <c r="G2766" s="368"/>
      <c r="H2766" s="425"/>
      <c r="I2766" s="368"/>
      <c r="J2766" s="275"/>
      <c r="K2766" s="248"/>
    </row>
    <row r="2767" spans="1:11" ht="25" customHeight="1" x14ac:dyDescent="0.35">
      <c r="A2767" s="397" t="s">
        <v>4653</v>
      </c>
      <c r="B2767" s="304" t="s">
        <v>4984</v>
      </c>
      <c r="C2767" s="395" t="s">
        <v>4986</v>
      </c>
      <c r="D2767" s="275"/>
      <c r="E2767" s="398" t="s">
        <v>4980</v>
      </c>
      <c r="F2767" s="293" t="str">
        <f>IF(E2767="","",VLOOKUP(E2767,'2 Pdc unico solo segmento A'!F$3:H$723,3,FALSE))</f>
        <v>Terreni del patrimonio disponibile non acquisiti con leasing finanziario</v>
      </c>
      <c r="G2767" s="368"/>
      <c r="H2767" s="428"/>
      <c r="I2767" s="368"/>
      <c r="J2767" s="275"/>
      <c r="K2767" s="248"/>
    </row>
    <row r="2768" spans="1:11" ht="25" customHeight="1" x14ac:dyDescent="0.35">
      <c r="A2768" s="373" t="s">
        <v>16</v>
      </c>
      <c r="B2768" s="294" t="s">
        <v>4987</v>
      </c>
      <c r="C2768" s="309" t="s">
        <v>4988</v>
      </c>
      <c r="D2768" s="275"/>
      <c r="E2768" s="294"/>
      <c r="F2768" s="374" t="str">
        <f>IF(E2768="","",VLOOKUP(E2768,'2 Pdc unico solo segmento A'!F$3:H$723,3,FALSE))</f>
        <v/>
      </c>
      <c r="G2768" s="368"/>
      <c r="H2768" s="423"/>
      <c r="I2768" s="368"/>
      <c r="J2768" s="275"/>
      <c r="K2768" s="248"/>
    </row>
    <row r="2769" spans="1:11" ht="25" customHeight="1" x14ac:dyDescent="0.35">
      <c r="A2769" s="375" t="s">
        <v>19</v>
      </c>
      <c r="B2769" s="295" t="s">
        <v>4989</v>
      </c>
      <c r="C2769" s="310" t="s">
        <v>4990</v>
      </c>
      <c r="D2769" s="275"/>
      <c r="E2769" s="295"/>
      <c r="F2769" s="376" t="str">
        <f>IF(E2769="","",VLOOKUP(E2769,'2 Pdc unico solo segmento A'!F$3:H$723,3,FALSE))</f>
        <v/>
      </c>
      <c r="G2769" s="368"/>
      <c r="H2769" s="424"/>
      <c r="I2769" s="368"/>
      <c r="J2769" s="275"/>
      <c r="K2769" s="248"/>
    </row>
    <row r="2770" spans="1:11" ht="25" customHeight="1" x14ac:dyDescent="0.35">
      <c r="A2770" s="397" t="s">
        <v>22</v>
      </c>
      <c r="B2770" s="304" t="s">
        <v>4989</v>
      </c>
      <c r="C2770" s="395" t="s">
        <v>4991</v>
      </c>
      <c r="D2770" s="275"/>
      <c r="E2770" s="396"/>
      <c r="F2770" s="394" t="str">
        <f>IF(E2770="","",VLOOKUP(E2770,'2 Pdc unico solo segmento A'!F$3:H$723,3,FALSE))</f>
        <v/>
      </c>
      <c r="G2770" s="368"/>
      <c r="H2770" s="425"/>
      <c r="I2770" s="368"/>
      <c r="J2770" s="275"/>
      <c r="K2770" s="248"/>
    </row>
    <row r="2771" spans="1:11" ht="25" customHeight="1" x14ac:dyDescent="0.35">
      <c r="A2771" s="397" t="s">
        <v>4653</v>
      </c>
      <c r="B2771" s="304" t="s">
        <v>4989</v>
      </c>
      <c r="C2771" s="395" t="s">
        <v>4992</v>
      </c>
      <c r="D2771" s="275"/>
      <c r="E2771" s="398" t="s">
        <v>4993</v>
      </c>
      <c r="F2771" s="293" t="str">
        <f>IF(E2771="","",VLOOKUP(E2771,'2 Pdc unico solo segmento A'!F$3:H$723,3,FALSE))</f>
        <v>Altri beni del demanio marittimo non in concessione</v>
      </c>
      <c r="G2771" s="368"/>
      <c r="H2771" s="428"/>
      <c r="I2771" s="368"/>
      <c r="J2771" s="275"/>
      <c r="K2771" s="248"/>
    </row>
    <row r="2772" spans="1:11" ht="25" customHeight="1" x14ac:dyDescent="0.35">
      <c r="A2772" s="375" t="s">
        <v>19</v>
      </c>
      <c r="B2772" s="295" t="s">
        <v>4994</v>
      </c>
      <c r="C2772" s="310" t="s">
        <v>4995</v>
      </c>
      <c r="D2772" s="275"/>
      <c r="E2772" s="295"/>
      <c r="F2772" s="376" t="str">
        <f>IF(E2772="","",VLOOKUP(E2772,'2 Pdc unico solo segmento A'!F$3:H$723,3,FALSE))</f>
        <v/>
      </c>
      <c r="G2772" s="368"/>
      <c r="H2772" s="424"/>
      <c r="I2772" s="368"/>
      <c r="J2772" s="275"/>
      <c r="K2772" s="248"/>
    </row>
    <row r="2773" spans="1:11" ht="25" customHeight="1" x14ac:dyDescent="0.35">
      <c r="A2773" s="397" t="s">
        <v>22</v>
      </c>
      <c r="B2773" s="304" t="s">
        <v>4994</v>
      </c>
      <c r="C2773" s="395" t="s">
        <v>4996</v>
      </c>
      <c r="D2773" s="275"/>
      <c r="E2773" s="396"/>
      <c r="F2773" s="394" t="str">
        <f>IF(E2773="","",VLOOKUP(E2773,'2 Pdc unico solo segmento A'!F$3:H$723,3,FALSE))</f>
        <v/>
      </c>
      <c r="G2773" s="368"/>
      <c r="H2773" s="425"/>
      <c r="I2773" s="368"/>
      <c r="J2773" s="275"/>
      <c r="K2773" s="248"/>
    </row>
    <row r="2774" spans="1:11" ht="25" customHeight="1" x14ac:dyDescent="0.35">
      <c r="A2774" s="397" t="s">
        <v>4653</v>
      </c>
      <c r="B2774" s="304" t="s">
        <v>4994</v>
      </c>
      <c r="C2774" s="395" t="s">
        <v>4997</v>
      </c>
      <c r="D2774" s="275"/>
      <c r="E2774" s="398" t="s">
        <v>4998</v>
      </c>
      <c r="F2774" s="293" t="str">
        <f>IF(E2774="","",VLOOKUP(E2774,'2 Pdc unico solo segmento A'!F$3:H$723,3,FALSE))</f>
        <v>Beni del demanio idrico non in concessione</v>
      </c>
      <c r="G2774" s="368"/>
      <c r="H2774" s="428"/>
      <c r="I2774" s="368"/>
      <c r="J2774" s="275"/>
      <c r="K2774" s="248"/>
    </row>
    <row r="2775" spans="1:11" ht="25" customHeight="1" x14ac:dyDescent="0.35">
      <c r="A2775" s="375" t="s">
        <v>19</v>
      </c>
      <c r="B2775" s="295" t="s">
        <v>4999</v>
      </c>
      <c r="C2775" s="310" t="s">
        <v>5000</v>
      </c>
      <c r="D2775" s="275"/>
      <c r="E2775" s="295"/>
      <c r="F2775" s="376" t="str">
        <f>IF(E2775="","",VLOOKUP(E2775,'2 Pdc unico solo segmento A'!F$3:H$723,3,FALSE))</f>
        <v/>
      </c>
      <c r="G2775" s="368"/>
      <c r="H2775" s="424"/>
      <c r="I2775" s="368"/>
      <c r="J2775" s="275"/>
      <c r="K2775" s="248"/>
    </row>
    <row r="2776" spans="1:11" ht="25" customHeight="1" x14ac:dyDescent="0.35">
      <c r="A2776" s="397" t="s">
        <v>22</v>
      </c>
      <c r="B2776" s="304" t="s">
        <v>4999</v>
      </c>
      <c r="C2776" s="395" t="s">
        <v>5001</v>
      </c>
      <c r="D2776" s="275"/>
      <c r="E2776" s="396"/>
      <c r="F2776" s="394" t="str">
        <f>IF(E2776="","",VLOOKUP(E2776,'2 Pdc unico solo segmento A'!F$3:H$723,3,FALSE))</f>
        <v/>
      </c>
      <c r="G2776" s="368"/>
      <c r="H2776" s="425"/>
      <c r="I2776" s="368"/>
      <c r="J2776" s="275"/>
      <c r="K2776" s="248"/>
    </row>
    <row r="2777" spans="1:11" ht="25" customHeight="1" x14ac:dyDescent="0.35">
      <c r="A2777" s="397" t="s">
        <v>4653</v>
      </c>
      <c r="B2777" s="304" t="s">
        <v>4999</v>
      </c>
      <c r="C2777" s="395" t="s">
        <v>5002</v>
      </c>
      <c r="D2777" s="275"/>
      <c r="E2777" s="398" t="s">
        <v>5003</v>
      </c>
      <c r="F2777" s="293" t="str">
        <f>IF(E2777="","",VLOOKUP(E2777,'2 Pdc unico solo segmento A'!F$3:H$723,3,FALSE))</f>
        <v>Foreste non in concessione</v>
      </c>
      <c r="G2777" s="368"/>
      <c r="H2777" s="428"/>
      <c r="I2777" s="368"/>
      <c r="J2777" s="275"/>
      <c r="K2777" s="248"/>
    </row>
    <row r="2778" spans="1:11" ht="25" customHeight="1" x14ac:dyDescent="0.35">
      <c r="A2778" s="375" t="s">
        <v>19</v>
      </c>
      <c r="B2778" s="295" t="s">
        <v>5004</v>
      </c>
      <c r="C2778" s="310" t="s">
        <v>5005</v>
      </c>
      <c r="D2778" s="275"/>
      <c r="E2778" s="295"/>
      <c r="F2778" s="376" t="str">
        <f>IF(E2778="","",VLOOKUP(E2778,'2 Pdc unico solo segmento A'!F$3:H$723,3,FALSE))</f>
        <v/>
      </c>
      <c r="G2778" s="368"/>
      <c r="H2778" s="424"/>
      <c r="I2778" s="368"/>
      <c r="J2778" s="275"/>
      <c r="K2778" s="248"/>
    </row>
    <row r="2779" spans="1:11" ht="25" customHeight="1" x14ac:dyDescent="0.35">
      <c r="A2779" s="397" t="s">
        <v>22</v>
      </c>
      <c r="B2779" s="304" t="s">
        <v>5004</v>
      </c>
      <c r="C2779" s="395" t="s">
        <v>5006</v>
      </c>
      <c r="D2779" s="275"/>
      <c r="E2779" s="396"/>
      <c r="F2779" s="394" t="str">
        <f>IF(E2779="","",VLOOKUP(E2779,'2 Pdc unico solo segmento A'!F$3:H$723,3,FALSE))</f>
        <v/>
      </c>
      <c r="G2779" s="368"/>
      <c r="H2779" s="425"/>
      <c r="I2779" s="368"/>
      <c r="J2779" s="275"/>
      <c r="K2779" s="248"/>
    </row>
    <row r="2780" spans="1:11" ht="25" customHeight="1" x14ac:dyDescent="0.35">
      <c r="A2780" s="397" t="s">
        <v>4653</v>
      </c>
      <c r="B2780" s="304" t="s">
        <v>5004</v>
      </c>
      <c r="C2780" s="395" t="s">
        <v>5007</v>
      </c>
      <c r="D2780" s="275"/>
      <c r="E2780" s="398" t="s">
        <v>5008</v>
      </c>
      <c r="F2780" s="293" t="str">
        <f>IF(E2780="","",VLOOKUP(E2780,'2 Pdc unico solo segmento A'!F$3:H$723,3,FALSE))</f>
        <v>Miniere, cave e torbiere non in concessione</v>
      </c>
      <c r="G2780" s="368"/>
      <c r="H2780" s="428"/>
      <c r="I2780" s="368"/>
      <c r="J2780" s="275"/>
      <c r="K2780" s="248"/>
    </row>
    <row r="2781" spans="1:11" ht="25" customHeight="1" x14ac:dyDescent="0.35">
      <c r="A2781" s="375" t="s">
        <v>19</v>
      </c>
      <c r="B2781" s="295" t="s">
        <v>5009</v>
      </c>
      <c r="C2781" s="310" t="s">
        <v>5010</v>
      </c>
      <c r="D2781" s="275"/>
      <c r="E2781" s="295"/>
      <c r="F2781" s="376" t="str">
        <f>IF(E2781="","",VLOOKUP(E2781,'2 Pdc unico solo segmento A'!F$3:H$723,3,FALSE))</f>
        <v/>
      </c>
      <c r="G2781" s="368"/>
      <c r="H2781" s="424"/>
      <c r="I2781" s="368"/>
      <c r="J2781" s="275"/>
      <c r="K2781" s="248"/>
    </row>
    <row r="2782" spans="1:11" ht="25" customHeight="1" x14ac:dyDescent="0.35">
      <c r="A2782" s="397" t="s">
        <v>22</v>
      </c>
      <c r="B2782" s="304" t="s">
        <v>5009</v>
      </c>
      <c r="C2782" s="395" t="s">
        <v>5011</v>
      </c>
      <c r="D2782" s="275"/>
      <c r="E2782" s="396"/>
      <c r="F2782" s="394" t="str">
        <f>IF(E2782="","",VLOOKUP(E2782,'2 Pdc unico solo segmento A'!F$3:H$723,3,FALSE))</f>
        <v/>
      </c>
      <c r="G2782" s="368"/>
      <c r="H2782" s="425"/>
      <c r="I2782" s="368"/>
      <c r="J2782" s="275"/>
      <c r="K2782" s="248"/>
    </row>
    <row r="2783" spans="1:11" ht="25" customHeight="1" x14ac:dyDescent="0.35">
      <c r="A2783" s="397" t="s">
        <v>4653</v>
      </c>
      <c r="B2783" s="304" t="s">
        <v>5009</v>
      </c>
      <c r="C2783" s="395" t="s">
        <v>5012</v>
      </c>
      <c r="D2783" s="275"/>
      <c r="E2783" s="398" t="s">
        <v>5013</v>
      </c>
      <c r="F2783" s="293" t="str">
        <f>IF(E2783="","",VLOOKUP(E2783,'2 Pdc unico solo segmento A'!F$3:H$723,3,FALSE))</f>
        <v>Attività biologiche non acquisite con leasing finanziario</v>
      </c>
      <c r="G2783" s="368"/>
      <c r="H2783" s="428"/>
      <c r="I2783" s="368"/>
      <c r="J2783" s="275"/>
      <c r="K2783" s="248"/>
    </row>
    <row r="2784" spans="1:11" ht="25" customHeight="1" x14ac:dyDescent="0.35">
      <c r="A2784" s="375" t="s">
        <v>19</v>
      </c>
      <c r="B2784" s="295" t="s">
        <v>5014</v>
      </c>
      <c r="C2784" s="310" t="s">
        <v>5015</v>
      </c>
      <c r="D2784" s="275"/>
      <c r="E2784" s="295"/>
      <c r="F2784" s="376" t="str">
        <f>IF(E2784="","",VLOOKUP(E2784,'2 Pdc unico solo segmento A'!F$3:H$723,3,FALSE))</f>
        <v/>
      </c>
      <c r="G2784" s="368"/>
      <c r="H2784" s="424"/>
      <c r="I2784" s="368"/>
      <c r="J2784" s="275"/>
      <c r="K2784" s="248"/>
    </row>
    <row r="2785" spans="1:11" ht="25" customHeight="1" x14ac:dyDescent="0.35">
      <c r="A2785" s="397" t="s">
        <v>22</v>
      </c>
      <c r="B2785" s="304" t="s">
        <v>5014</v>
      </c>
      <c r="C2785" s="395" t="s">
        <v>5016</v>
      </c>
      <c r="D2785" s="275"/>
      <c r="E2785" s="396"/>
      <c r="F2785" s="394" t="str">
        <f>IF(E2785="","",VLOOKUP(E2785,'2 Pdc unico solo segmento A'!F$3:H$723,3,FALSE))</f>
        <v/>
      </c>
      <c r="G2785" s="368"/>
      <c r="H2785" s="425"/>
      <c r="I2785" s="368"/>
      <c r="J2785" s="275"/>
      <c r="K2785" s="248"/>
    </row>
    <row r="2786" spans="1:11" ht="25" customHeight="1" x14ac:dyDescent="0.35">
      <c r="A2786" s="397" t="s">
        <v>4653</v>
      </c>
      <c r="B2786" s="304" t="s">
        <v>5014</v>
      </c>
      <c r="C2786" s="395" t="s">
        <v>5017</v>
      </c>
      <c r="D2786" s="275"/>
      <c r="E2786" s="398" t="s">
        <v>5013</v>
      </c>
      <c r="F2786" s="293" t="str">
        <f>IF(E2786="","",VLOOKUP(E2786,'2 Pdc unico solo segmento A'!F$3:H$723,3,FALSE))</f>
        <v>Attività biologiche non acquisite con leasing finanziario</v>
      </c>
      <c r="G2786" s="368"/>
      <c r="H2786" s="428"/>
      <c r="I2786" s="368"/>
      <c r="J2786" s="275"/>
      <c r="K2786" s="248"/>
    </row>
    <row r="2787" spans="1:11" ht="25" customHeight="1" x14ac:dyDescent="0.35">
      <c r="A2787" s="373" t="s">
        <v>16</v>
      </c>
      <c r="B2787" s="294" t="s">
        <v>5018</v>
      </c>
      <c r="C2787" s="309" t="s">
        <v>5019</v>
      </c>
      <c r="D2787" s="275"/>
      <c r="E2787" s="294"/>
      <c r="F2787" s="374" t="str">
        <f>IF(E2787="","",VLOOKUP(E2787,'2 Pdc unico solo segmento A'!F$3:H$723,3,FALSE))</f>
        <v/>
      </c>
      <c r="G2787" s="368"/>
      <c r="H2787" s="423"/>
      <c r="I2787" s="368"/>
      <c r="J2787" s="275"/>
      <c r="K2787" s="248"/>
    </row>
    <row r="2788" spans="1:11" ht="25" customHeight="1" x14ac:dyDescent="0.35">
      <c r="A2788" s="375" t="s">
        <v>19</v>
      </c>
      <c r="B2788" s="295" t="s">
        <v>5020</v>
      </c>
      <c r="C2788" s="310" t="s">
        <v>5021</v>
      </c>
      <c r="D2788" s="275"/>
      <c r="E2788" s="295"/>
      <c r="F2788" s="376" t="str">
        <f>IF(E2788="","",VLOOKUP(E2788,'2 Pdc unico solo segmento A'!F$3:H$723,3,FALSE))</f>
        <v/>
      </c>
      <c r="G2788" s="368"/>
      <c r="H2788" s="424"/>
      <c r="I2788" s="368"/>
      <c r="J2788" s="275"/>
      <c r="K2788" s="248"/>
    </row>
    <row r="2789" spans="1:11" ht="25" customHeight="1" x14ac:dyDescent="0.35">
      <c r="A2789" s="397" t="s">
        <v>22</v>
      </c>
      <c r="B2789" s="304" t="s">
        <v>5020</v>
      </c>
      <c r="C2789" s="395" t="s">
        <v>5022</v>
      </c>
      <c r="D2789" s="275"/>
      <c r="E2789" s="396"/>
      <c r="F2789" s="394" t="str">
        <f>IF(E2789="","",VLOOKUP(E2789,'2 Pdc unico solo segmento A'!F$3:H$723,3,FALSE))</f>
        <v/>
      </c>
      <c r="G2789" s="368"/>
      <c r="H2789" s="425"/>
      <c r="I2789" s="368"/>
      <c r="J2789" s="275"/>
      <c r="K2789" s="248"/>
    </row>
    <row r="2790" spans="1:11" ht="25" customHeight="1" x14ac:dyDescent="0.35">
      <c r="A2790" s="397" t="s">
        <v>4653</v>
      </c>
      <c r="B2790" s="304" t="s">
        <v>5020</v>
      </c>
      <c r="C2790" s="395" t="s">
        <v>5023</v>
      </c>
      <c r="D2790" s="275"/>
      <c r="E2790" s="398" t="s">
        <v>5024</v>
      </c>
      <c r="F2790" s="293" t="str">
        <f>IF(E2790="","",VLOOKUP(E2790,'2 Pdc unico solo segmento A'!F$3:H$723,3,FALSE))</f>
        <v>Immobilizzazioni materiali in corso e acconti</v>
      </c>
      <c r="G2790" s="368"/>
      <c r="H2790" s="428"/>
      <c r="I2790" s="368"/>
      <c r="J2790" s="275"/>
      <c r="K2790" s="248"/>
    </row>
    <row r="2791" spans="1:11" ht="25" customHeight="1" x14ac:dyDescent="0.35">
      <c r="A2791" s="375" t="s">
        <v>19</v>
      </c>
      <c r="B2791" s="295" t="s">
        <v>5025</v>
      </c>
      <c r="C2791" s="310" t="s">
        <v>5026</v>
      </c>
      <c r="D2791" s="275"/>
      <c r="E2791" s="295"/>
      <c r="F2791" s="376" t="str">
        <f>IF(E2791="","",VLOOKUP(E2791,'2 Pdc unico solo segmento A'!F$3:H$723,3,FALSE))</f>
        <v/>
      </c>
      <c r="G2791" s="368"/>
      <c r="H2791" s="424"/>
      <c r="I2791" s="368"/>
      <c r="J2791" s="275"/>
      <c r="K2791" s="248"/>
    </row>
    <row r="2792" spans="1:11" ht="25" customHeight="1" x14ac:dyDescent="0.35">
      <c r="A2792" s="397" t="s">
        <v>22</v>
      </c>
      <c r="B2792" s="304" t="s">
        <v>5025</v>
      </c>
      <c r="C2792" s="395" t="s">
        <v>5027</v>
      </c>
      <c r="D2792" s="275"/>
      <c r="E2792" s="396"/>
      <c r="F2792" s="394" t="str">
        <f>IF(E2792="","",VLOOKUP(E2792,'2 Pdc unico solo segmento A'!F$3:H$723,3,FALSE))</f>
        <v/>
      </c>
      <c r="G2792" s="368"/>
      <c r="H2792" s="425"/>
      <c r="I2792" s="368"/>
      <c r="J2792" s="275"/>
      <c r="K2792" s="248"/>
    </row>
    <row r="2793" spans="1:11" ht="25" customHeight="1" x14ac:dyDescent="0.35">
      <c r="A2793" s="397" t="s">
        <v>4653</v>
      </c>
      <c r="B2793" s="304" t="s">
        <v>5025</v>
      </c>
      <c r="C2793" s="395" t="s">
        <v>5028</v>
      </c>
      <c r="D2793" s="275"/>
      <c r="E2793" s="398" t="s">
        <v>5024</v>
      </c>
      <c r="F2793" s="293" t="str">
        <f>IF(E2793="","",VLOOKUP(E2793,'2 Pdc unico solo segmento A'!F$3:H$723,3,FALSE))</f>
        <v>Immobilizzazioni materiali in corso e acconti</v>
      </c>
      <c r="G2793" s="368"/>
      <c r="H2793" s="428"/>
      <c r="I2793" s="368"/>
      <c r="J2793" s="275"/>
      <c r="K2793" s="248"/>
    </row>
    <row r="2794" spans="1:11" ht="25" customHeight="1" x14ac:dyDescent="0.35">
      <c r="A2794" s="373" t="s">
        <v>16</v>
      </c>
      <c r="B2794" s="294" t="s">
        <v>5029</v>
      </c>
      <c r="C2794" s="309" t="s">
        <v>5030</v>
      </c>
      <c r="D2794" s="275"/>
      <c r="E2794" s="294"/>
      <c r="F2794" s="374" t="str">
        <f>IF(E2794="","",VLOOKUP(E2794,'2 Pdc unico solo segmento A'!F$3:H$723,3,FALSE))</f>
        <v/>
      </c>
      <c r="G2794" s="368"/>
      <c r="H2794" s="423"/>
      <c r="I2794" s="368"/>
      <c r="J2794" s="275"/>
      <c r="K2794" s="248"/>
    </row>
    <row r="2795" spans="1:11" ht="25" customHeight="1" x14ac:dyDescent="0.35">
      <c r="A2795" s="375" t="s">
        <v>19</v>
      </c>
      <c r="B2795" s="295" t="s">
        <v>5031</v>
      </c>
      <c r="C2795" s="310" t="s">
        <v>5032</v>
      </c>
      <c r="D2795" s="275"/>
      <c r="E2795" s="295"/>
      <c r="F2795" s="376" t="str">
        <f>IF(E2795="","",VLOOKUP(E2795,'2 Pdc unico solo segmento A'!F$3:H$723,3,FALSE))</f>
        <v/>
      </c>
      <c r="G2795" s="368"/>
      <c r="H2795" s="424"/>
      <c r="I2795" s="368"/>
      <c r="J2795" s="275"/>
      <c r="K2795" s="248"/>
    </row>
    <row r="2796" spans="1:11" ht="25" customHeight="1" x14ac:dyDescent="0.35">
      <c r="A2796" s="397" t="s">
        <v>22</v>
      </c>
      <c r="B2796" s="304" t="s">
        <v>5033</v>
      </c>
      <c r="C2796" s="395" t="s">
        <v>5034</v>
      </c>
      <c r="D2796" s="275"/>
      <c r="E2796" s="396"/>
      <c r="F2796" s="394" t="str">
        <f>IF(E2796="","",VLOOKUP(E2796,'2 Pdc unico solo segmento A'!F$3:H$723,3,FALSE))</f>
        <v/>
      </c>
      <c r="G2796" s="368"/>
      <c r="H2796" s="425"/>
      <c r="I2796" s="368"/>
      <c r="J2796" s="275"/>
      <c r="K2796" s="248"/>
    </row>
    <row r="2797" spans="1:11" ht="25" customHeight="1" x14ac:dyDescent="0.35">
      <c r="A2797" s="397" t="s">
        <v>4653</v>
      </c>
      <c r="B2797" s="304" t="s">
        <v>5033</v>
      </c>
      <c r="C2797" s="395" t="s">
        <v>5035</v>
      </c>
      <c r="D2797" s="275"/>
      <c r="E2797" s="398" t="s">
        <v>4782</v>
      </c>
      <c r="F2797" s="293" t="str">
        <f>IF(E2797="","",VLOOKUP(E2797,'2 Pdc unico solo segmento A'!F$3:H$723,3,FALSE))</f>
        <v>Mezzi di trasporto del patrimonio indisponibile (non militari) non in concessione</v>
      </c>
      <c r="G2797" s="368"/>
      <c r="H2797" s="428"/>
      <c r="I2797" s="368"/>
      <c r="J2797" s="275"/>
      <c r="K2797" s="248"/>
    </row>
    <row r="2798" spans="1:11" ht="25" customHeight="1" x14ac:dyDescent="0.35">
      <c r="A2798" s="397" t="s">
        <v>22</v>
      </c>
      <c r="B2798" s="304" t="s">
        <v>5036</v>
      </c>
      <c r="C2798" s="395" t="s">
        <v>5037</v>
      </c>
      <c r="D2798" s="275"/>
      <c r="E2798" s="396"/>
      <c r="F2798" s="394" t="str">
        <f>IF(E2798="","",VLOOKUP(E2798,'2 Pdc unico solo segmento A'!F$3:H$723,3,FALSE))</f>
        <v/>
      </c>
      <c r="G2798" s="368"/>
      <c r="H2798" s="425"/>
      <c r="I2798" s="368"/>
      <c r="J2798" s="275"/>
      <c r="K2798" s="248"/>
    </row>
    <row r="2799" spans="1:11" ht="25" customHeight="1" x14ac:dyDescent="0.35">
      <c r="A2799" s="397" t="s">
        <v>4653</v>
      </c>
      <c r="B2799" s="304" t="s">
        <v>5036</v>
      </c>
      <c r="C2799" s="395" t="s">
        <v>5038</v>
      </c>
      <c r="D2799" s="275"/>
      <c r="E2799" s="398" t="s">
        <v>4782</v>
      </c>
      <c r="F2799" s="293" t="str">
        <f>IF(E2799="","",VLOOKUP(E2799,'2 Pdc unico solo segmento A'!F$3:H$723,3,FALSE))</f>
        <v>Mezzi di trasporto del patrimonio indisponibile (non militari) non in concessione</v>
      </c>
      <c r="G2799" s="368"/>
      <c r="H2799" s="428"/>
      <c r="I2799" s="368"/>
      <c r="J2799" s="275"/>
      <c r="K2799" s="248"/>
    </row>
    <row r="2800" spans="1:11" ht="25" customHeight="1" x14ac:dyDescent="0.35">
      <c r="A2800" s="397" t="s">
        <v>22</v>
      </c>
      <c r="B2800" s="304" t="s">
        <v>5039</v>
      </c>
      <c r="C2800" s="395" t="s">
        <v>5040</v>
      </c>
      <c r="D2800" s="275"/>
      <c r="E2800" s="396"/>
      <c r="F2800" s="394" t="str">
        <f>IF(E2800="","",VLOOKUP(E2800,'2 Pdc unico solo segmento A'!F$3:H$723,3,FALSE))</f>
        <v/>
      </c>
      <c r="G2800" s="368"/>
      <c r="H2800" s="425"/>
      <c r="I2800" s="368"/>
      <c r="J2800" s="275"/>
      <c r="K2800" s="248"/>
    </row>
    <row r="2801" spans="1:11" ht="25" customHeight="1" x14ac:dyDescent="0.35">
      <c r="A2801" s="397" t="s">
        <v>4653</v>
      </c>
      <c r="B2801" s="304" t="s">
        <v>5039</v>
      </c>
      <c r="C2801" s="395" t="s">
        <v>5041</v>
      </c>
      <c r="D2801" s="275"/>
      <c r="E2801" s="398" t="s">
        <v>4782</v>
      </c>
      <c r="F2801" s="293" t="str">
        <f>IF(E2801="","",VLOOKUP(E2801,'2 Pdc unico solo segmento A'!F$3:H$723,3,FALSE))</f>
        <v>Mezzi di trasporto del patrimonio indisponibile (non militari) non in concessione</v>
      </c>
      <c r="G2801" s="368"/>
      <c r="H2801" s="428"/>
      <c r="I2801" s="368"/>
      <c r="J2801" s="275"/>
      <c r="K2801" s="248"/>
    </row>
    <row r="2802" spans="1:11" ht="25" customHeight="1" x14ac:dyDescent="0.35">
      <c r="A2802" s="397" t="s">
        <v>22</v>
      </c>
      <c r="B2802" s="304" t="s">
        <v>5042</v>
      </c>
      <c r="C2802" s="395" t="s">
        <v>5043</v>
      </c>
      <c r="D2802" s="275"/>
      <c r="E2802" s="396"/>
      <c r="F2802" s="394" t="str">
        <f>IF(E2802="","",VLOOKUP(E2802,'2 Pdc unico solo segmento A'!F$3:H$723,3,FALSE))</f>
        <v/>
      </c>
      <c r="G2802" s="368"/>
      <c r="H2802" s="425"/>
      <c r="I2802" s="368"/>
      <c r="J2802" s="275"/>
      <c r="K2802" s="248"/>
    </row>
    <row r="2803" spans="1:11" ht="25" customHeight="1" x14ac:dyDescent="0.35">
      <c r="A2803" s="397" t="s">
        <v>4653</v>
      </c>
      <c r="B2803" s="304" t="s">
        <v>5042</v>
      </c>
      <c r="C2803" s="395" t="s">
        <v>5044</v>
      </c>
      <c r="D2803" s="275"/>
      <c r="E2803" s="398" t="s">
        <v>4782</v>
      </c>
      <c r="F2803" s="293" t="str">
        <f>IF(E2803="","",VLOOKUP(E2803,'2 Pdc unico solo segmento A'!F$3:H$723,3,FALSE))</f>
        <v>Mezzi di trasporto del patrimonio indisponibile (non militari) non in concessione</v>
      </c>
      <c r="G2803" s="368"/>
      <c r="H2803" s="428"/>
      <c r="I2803" s="368"/>
      <c r="J2803" s="275"/>
      <c r="K2803" s="248"/>
    </row>
    <row r="2804" spans="1:11" ht="25" customHeight="1" x14ac:dyDescent="0.35">
      <c r="A2804" s="375" t="s">
        <v>19</v>
      </c>
      <c r="B2804" s="295" t="s">
        <v>5045</v>
      </c>
      <c r="C2804" s="310" t="s">
        <v>5046</v>
      </c>
      <c r="D2804" s="275"/>
      <c r="E2804" s="295"/>
      <c r="F2804" s="376" t="str">
        <f>IF(E2804="","",VLOOKUP(E2804,'2 Pdc unico solo segmento A'!F$3:H$723,3,FALSE))</f>
        <v/>
      </c>
      <c r="G2804" s="368"/>
      <c r="H2804" s="424"/>
      <c r="I2804" s="368"/>
      <c r="J2804" s="275"/>
      <c r="K2804" s="248"/>
    </row>
    <row r="2805" spans="1:11" ht="25" customHeight="1" x14ac:dyDescent="0.35">
      <c r="A2805" s="397" t="s">
        <v>22</v>
      </c>
      <c r="B2805" s="304" t="s">
        <v>5047</v>
      </c>
      <c r="C2805" s="395" t="s">
        <v>5048</v>
      </c>
      <c r="D2805" s="275"/>
      <c r="E2805" s="396"/>
      <c r="F2805" s="394" t="str">
        <f>IF(E2805="","",VLOOKUP(E2805,'2 Pdc unico solo segmento A'!F$3:H$723,3,FALSE))</f>
        <v/>
      </c>
      <c r="G2805" s="368"/>
      <c r="H2805" s="425"/>
      <c r="I2805" s="368"/>
      <c r="J2805" s="275"/>
      <c r="K2805" s="248"/>
    </row>
    <row r="2806" spans="1:11" ht="25" customHeight="1" x14ac:dyDescent="0.35">
      <c r="A2806" s="397" t="s">
        <v>4653</v>
      </c>
      <c r="B2806" s="304" t="s">
        <v>5047</v>
      </c>
      <c r="C2806" s="395" t="s">
        <v>5049</v>
      </c>
      <c r="D2806" s="275"/>
      <c r="E2806" s="398" t="s">
        <v>4797</v>
      </c>
      <c r="F2806" s="293" t="str">
        <f>IF(E2806="","",VLOOKUP(E2806,'2 Pdc unico solo segmento A'!F$3:H$723,3,FALSE))</f>
        <v>Mobili e arredi di fabbricati destinati a pubblici uffici o all'erogazione di servizi pubblici non in concessione</v>
      </c>
      <c r="G2806" s="368"/>
      <c r="H2806" s="428"/>
      <c r="I2806" s="368"/>
      <c r="J2806" s="275"/>
      <c r="K2806" s="248"/>
    </row>
    <row r="2807" spans="1:11" ht="25" customHeight="1" x14ac:dyDescent="0.35">
      <c r="A2807" s="397" t="s">
        <v>22</v>
      </c>
      <c r="B2807" s="304" t="s">
        <v>5050</v>
      </c>
      <c r="C2807" s="395" t="s">
        <v>5051</v>
      </c>
      <c r="D2807" s="275"/>
      <c r="E2807" s="396"/>
      <c r="F2807" s="394" t="str">
        <f>IF(E2807="","",VLOOKUP(E2807,'2 Pdc unico solo segmento A'!F$3:H$723,3,FALSE))</f>
        <v/>
      </c>
      <c r="G2807" s="368"/>
      <c r="H2807" s="425"/>
      <c r="I2807" s="368"/>
      <c r="J2807" s="275"/>
      <c r="K2807" s="248"/>
    </row>
    <row r="2808" spans="1:11" ht="25" customHeight="1" x14ac:dyDescent="0.35">
      <c r="A2808" s="397" t="s">
        <v>4653</v>
      </c>
      <c r="B2808" s="304" t="s">
        <v>5050</v>
      </c>
      <c r="C2808" s="395" t="s">
        <v>5052</v>
      </c>
      <c r="D2808" s="275"/>
      <c r="E2808" s="398" t="s">
        <v>5053</v>
      </c>
      <c r="F2808" s="293" t="str">
        <f>IF(E2808="","",VLOOKUP(E2808,'2 Pdc unico solo segmento A'!F$3:H$723,3,FALSE))</f>
        <v>Mobili e arredi del patrimonio disponibile acquisiti con leasing finanziario</v>
      </c>
      <c r="G2808" s="368"/>
      <c r="H2808" s="428"/>
      <c r="I2808" s="368"/>
      <c r="J2808" s="275"/>
      <c r="K2808" s="248"/>
    </row>
    <row r="2809" spans="1:11" ht="25" customHeight="1" x14ac:dyDescent="0.35">
      <c r="A2809" s="397" t="s">
        <v>22</v>
      </c>
      <c r="B2809" s="304" t="s">
        <v>5054</v>
      </c>
      <c r="C2809" s="395" t="s">
        <v>5055</v>
      </c>
      <c r="D2809" s="275"/>
      <c r="E2809" s="396"/>
      <c r="F2809" s="394" t="str">
        <f>IF(E2809="","",VLOOKUP(E2809,'2 Pdc unico solo segmento A'!F$3:H$723,3,FALSE))</f>
        <v/>
      </c>
      <c r="G2809" s="368"/>
      <c r="H2809" s="425"/>
      <c r="I2809" s="368"/>
      <c r="J2809" s="275"/>
      <c r="K2809" s="248"/>
    </row>
    <row r="2810" spans="1:11" ht="25" customHeight="1" x14ac:dyDescent="0.35">
      <c r="A2810" s="397" t="s">
        <v>4653</v>
      </c>
      <c r="B2810" s="304" t="s">
        <v>5054</v>
      </c>
      <c r="C2810" s="395" t="s">
        <v>5056</v>
      </c>
      <c r="D2810" s="275"/>
      <c r="E2810" s="398" t="s">
        <v>5053</v>
      </c>
      <c r="F2810" s="293" t="str">
        <f>IF(E2810="","",VLOOKUP(E2810,'2 Pdc unico solo segmento A'!F$3:H$723,3,FALSE))</f>
        <v>Mobili e arredi del patrimonio disponibile acquisiti con leasing finanziario</v>
      </c>
      <c r="G2810" s="368"/>
      <c r="H2810" s="428"/>
      <c r="I2810" s="368"/>
      <c r="J2810" s="275"/>
      <c r="K2810" s="248"/>
    </row>
    <row r="2811" spans="1:11" ht="25" customHeight="1" x14ac:dyDescent="0.35">
      <c r="A2811" s="375" t="s">
        <v>19</v>
      </c>
      <c r="B2811" s="295" t="s">
        <v>5057</v>
      </c>
      <c r="C2811" s="310" t="s">
        <v>5058</v>
      </c>
      <c r="D2811" s="275"/>
      <c r="E2811" s="295"/>
      <c r="F2811" s="376" t="str">
        <f>IF(E2811="","",VLOOKUP(E2811,'2 Pdc unico solo segmento A'!F$3:H$723,3,FALSE))</f>
        <v/>
      </c>
      <c r="G2811" s="368"/>
      <c r="H2811" s="424"/>
      <c r="I2811" s="368"/>
      <c r="J2811" s="275"/>
      <c r="K2811" s="248"/>
    </row>
    <row r="2812" spans="1:11" ht="25" customHeight="1" x14ac:dyDescent="0.35">
      <c r="A2812" s="397" t="s">
        <v>22</v>
      </c>
      <c r="B2812" s="304" t="s">
        <v>5059</v>
      </c>
      <c r="C2812" s="395" t="s">
        <v>5060</v>
      </c>
      <c r="D2812" s="275"/>
      <c r="E2812" s="396"/>
      <c r="F2812" s="394" t="str">
        <f>IF(E2812="","",VLOOKUP(E2812,'2 Pdc unico solo segmento A'!F$3:H$723,3,FALSE))</f>
        <v/>
      </c>
      <c r="G2812" s="368"/>
      <c r="H2812" s="425"/>
      <c r="I2812" s="368"/>
      <c r="J2812" s="275"/>
      <c r="K2812" s="248"/>
    </row>
    <row r="2813" spans="1:11" ht="25" customHeight="1" x14ac:dyDescent="0.35">
      <c r="A2813" s="397" t="s">
        <v>4653</v>
      </c>
      <c r="B2813" s="304" t="s">
        <v>5059</v>
      </c>
      <c r="C2813" s="395" t="s">
        <v>5061</v>
      </c>
      <c r="D2813" s="275"/>
      <c r="E2813" s="398" t="s">
        <v>5062</v>
      </c>
      <c r="F2813" s="293" t="str">
        <f>IF(E2813="","",VLOOKUP(E2813,'2 Pdc unico solo segmento A'!F$3:H$723,3,FALSE))</f>
        <v>Impianti e macchinari del patrimonio disponibile acquisiti con leasing finanziario</v>
      </c>
      <c r="G2813" s="368"/>
      <c r="H2813" s="428"/>
      <c r="I2813" s="368"/>
      <c r="J2813" s="275"/>
      <c r="K2813" s="248"/>
    </row>
    <row r="2814" spans="1:11" ht="25" customHeight="1" x14ac:dyDescent="0.35">
      <c r="A2814" s="397" t="s">
        <v>22</v>
      </c>
      <c r="B2814" s="304" t="s">
        <v>5063</v>
      </c>
      <c r="C2814" s="395" t="s">
        <v>5064</v>
      </c>
      <c r="D2814" s="275"/>
      <c r="E2814" s="396"/>
      <c r="F2814" s="394" t="str">
        <f>IF(E2814="","",VLOOKUP(E2814,'2 Pdc unico solo segmento A'!F$3:H$723,3,FALSE))</f>
        <v/>
      </c>
      <c r="G2814" s="368"/>
      <c r="H2814" s="425"/>
      <c r="I2814" s="368"/>
      <c r="J2814" s="275"/>
      <c r="K2814" s="248"/>
    </row>
    <row r="2815" spans="1:11" ht="25" customHeight="1" x14ac:dyDescent="0.35">
      <c r="A2815" s="397" t="s">
        <v>4653</v>
      </c>
      <c r="B2815" s="304" t="s">
        <v>5063</v>
      </c>
      <c r="C2815" s="395" t="s">
        <v>5065</v>
      </c>
      <c r="D2815" s="275"/>
      <c r="E2815" s="398" t="s">
        <v>5062</v>
      </c>
      <c r="F2815" s="293" t="str">
        <f>IF(E2815="","",VLOOKUP(E2815,'2 Pdc unico solo segmento A'!F$3:H$723,3,FALSE))</f>
        <v>Impianti e macchinari del patrimonio disponibile acquisiti con leasing finanziario</v>
      </c>
      <c r="G2815" s="368"/>
      <c r="H2815" s="428"/>
      <c r="I2815" s="368"/>
      <c r="J2815" s="275"/>
      <c r="K2815" s="248"/>
    </row>
    <row r="2816" spans="1:11" ht="25" customHeight="1" x14ac:dyDescent="0.35">
      <c r="A2816" s="375" t="s">
        <v>19</v>
      </c>
      <c r="B2816" s="295" t="s">
        <v>5066</v>
      </c>
      <c r="C2816" s="310" t="s">
        <v>5067</v>
      </c>
      <c r="D2816" s="275"/>
      <c r="E2816" s="295"/>
      <c r="F2816" s="376" t="str">
        <f>IF(E2816="","",VLOOKUP(E2816,'2 Pdc unico solo segmento A'!F$3:H$723,3,FALSE))</f>
        <v/>
      </c>
      <c r="G2816" s="368"/>
      <c r="H2816" s="424"/>
      <c r="I2816" s="368"/>
      <c r="J2816" s="275"/>
      <c r="K2816" s="248"/>
    </row>
    <row r="2817" spans="1:11" ht="25" customHeight="1" x14ac:dyDescent="0.35">
      <c r="A2817" s="397" t="s">
        <v>22</v>
      </c>
      <c r="B2817" s="304" t="s">
        <v>5068</v>
      </c>
      <c r="C2817" s="395" t="s">
        <v>5069</v>
      </c>
      <c r="D2817" s="275"/>
      <c r="E2817" s="396"/>
      <c r="F2817" s="394" t="str">
        <f>IF(E2817="","",VLOOKUP(E2817,'2 Pdc unico solo segmento A'!F$3:H$723,3,FALSE))</f>
        <v/>
      </c>
      <c r="G2817" s="368"/>
      <c r="H2817" s="425"/>
      <c r="I2817" s="368"/>
      <c r="J2817" s="275"/>
      <c r="K2817" s="248"/>
    </row>
    <row r="2818" spans="1:11" ht="25" customHeight="1" x14ac:dyDescent="0.35">
      <c r="A2818" s="397" t="s">
        <v>4653</v>
      </c>
      <c r="B2818" s="304" t="s">
        <v>5068</v>
      </c>
      <c r="C2818" s="395" t="s">
        <v>5070</v>
      </c>
      <c r="D2818" s="275"/>
      <c r="E2818" s="398" t="s">
        <v>5071</v>
      </c>
      <c r="F2818" s="293" t="str">
        <f>IF(E2818="","",VLOOKUP(E2818,'2 Pdc unico solo segmento A'!F$3:H$723,3,FALSE))</f>
        <v>Attrezzature del patrimonio disponibile acquisite con leasing finanziario</v>
      </c>
      <c r="G2818" s="368"/>
      <c r="H2818" s="428"/>
      <c r="I2818" s="368"/>
      <c r="J2818" s="275"/>
      <c r="K2818" s="248"/>
    </row>
    <row r="2819" spans="1:11" ht="25" customHeight="1" x14ac:dyDescent="0.35">
      <c r="A2819" s="397" t="s">
        <v>22</v>
      </c>
      <c r="B2819" s="304" t="s">
        <v>5072</v>
      </c>
      <c r="C2819" s="395" t="s">
        <v>5073</v>
      </c>
      <c r="D2819" s="275"/>
      <c r="E2819" s="396"/>
      <c r="F2819" s="394" t="str">
        <f>IF(E2819="","",VLOOKUP(E2819,'2 Pdc unico solo segmento A'!F$3:H$723,3,FALSE))</f>
        <v/>
      </c>
      <c r="G2819" s="368"/>
      <c r="H2819" s="425"/>
      <c r="I2819" s="368"/>
      <c r="J2819" s="275"/>
      <c r="K2819" s="248"/>
    </row>
    <row r="2820" spans="1:11" ht="25" customHeight="1" x14ac:dyDescent="0.35">
      <c r="A2820" s="397" t="s">
        <v>4653</v>
      </c>
      <c r="B2820" s="304" t="s">
        <v>5072</v>
      </c>
      <c r="C2820" s="395" t="s">
        <v>5074</v>
      </c>
      <c r="D2820" s="275"/>
      <c r="E2820" s="398" t="s">
        <v>4826</v>
      </c>
      <c r="F2820" s="293" t="str">
        <f>IF(E2820="","",VLOOKUP(E2820,'2 Pdc unico solo segmento A'!F$3:H$723,3,FALSE))</f>
        <v>Attrezzature del patrimonio indisponibile non in concessione</v>
      </c>
      <c r="G2820" s="368"/>
      <c r="H2820" s="428"/>
      <c r="I2820" s="368"/>
      <c r="J2820" s="275"/>
      <c r="K2820" s="248"/>
    </row>
    <row r="2821" spans="1:11" ht="25" customHeight="1" x14ac:dyDescent="0.35">
      <c r="A2821" s="397" t="s">
        <v>22</v>
      </c>
      <c r="B2821" s="304" t="s">
        <v>5075</v>
      </c>
      <c r="C2821" s="395" t="s">
        <v>5076</v>
      </c>
      <c r="D2821" s="275"/>
      <c r="E2821" s="396"/>
      <c r="F2821" s="394" t="str">
        <f>IF(E2821="","",VLOOKUP(E2821,'2 Pdc unico solo segmento A'!F$3:H$723,3,FALSE))</f>
        <v/>
      </c>
      <c r="G2821" s="368"/>
      <c r="H2821" s="425"/>
      <c r="I2821" s="368"/>
      <c r="J2821" s="275"/>
      <c r="K2821" s="248"/>
    </row>
    <row r="2822" spans="1:11" ht="25" customHeight="1" x14ac:dyDescent="0.35">
      <c r="A2822" s="397" t="s">
        <v>4653</v>
      </c>
      <c r="B2822" s="304" t="s">
        <v>5075</v>
      </c>
      <c r="C2822" s="395" t="s">
        <v>5077</v>
      </c>
      <c r="D2822" s="275"/>
      <c r="E2822" s="398" t="s">
        <v>5071</v>
      </c>
      <c r="F2822" s="293" t="str">
        <f>IF(E2822="","",VLOOKUP(E2822,'2 Pdc unico solo segmento A'!F$3:H$723,3,FALSE))</f>
        <v>Attrezzature del patrimonio disponibile acquisite con leasing finanziario</v>
      </c>
      <c r="G2822" s="368"/>
      <c r="H2822" s="428"/>
      <c r="I2822" s="368"/>
      <c r="J2822" s="275"/>
      <c r="K2822" s="248"/>
    </row>
    <row r="2823" spans="1:11" ht="25" customHeight="1" x14ac:dyDescent="0.35">
      <c r="A2823" s="375" t="s">
        <v>19</v>
      </c>
      <c r="B2823" s="295" t="s">
        <v>5078</v>
      </c>
      <c r="C2823" s="310" t="s">
        <v>5079</v>
      </c>
      <c r="D2823" s="275"/>
      <c r="E2823" s="295"/>
      <c r="F2823" s="376" t="str">
        <f>IF(E2823="","",VLOOKUP(E2823,'2 Pdc unico solo segmento A'!F$3:H$723,3,FALSE))</f>
        <v/>
      </c>
      <c r="G2823" s="368"/>
      <c r="H2823" s="424"/>
      <c r="I2823" s="368"/>
      <c r="J2823" s="275"/>
      <c r="K2823" s="248"/>
    </row>
    <row r="2824" spans="1:11" ht="25" customHeight="1" x14ac:dyDescent="0.35">
      <c r="A2824" s="397" t="s">
        <v>22</v>
      </c>
      <c r="B2824" s="304" t="s">
        <v>5078</v>
      </c>
      <c r="C2824" s="395" t="s">
        <v>5080</v>
      </c>
      <c r="D2824" s="275"/>
      <c r="E2824" s="396"/>
      <c r="F2824" s="394" t="str">
        <f>IF(E2824="","",VLOOKUP(E2824,'2 Pdc unico solo segmento A'!F$3:H$723,3,FALSE))</f>
        <v/>
      </c>
      <c r="G2824" s="368"/>
      <c r="H2824" s="425"/>
      <c r="I2824" s="368"/>
      <c r="J2824" s="275"/>
      <c r="K2824" s="248"/>
    </row>
    <row r="2825" spans="1:11" ht="25" customHeight="1" x14ac:dyDescent="0.35">
      <c r="A2825" s="397" t="s">
        <v>4653</v>
      </c>
      <c r="B2825" s="304" t="s">
        <v>5078</v>
      </c>
      <c r="C2825" s="395" t="s">
        <v>5081</v>
      </c>
      <c r="D2825" s="275"/>
      <c r="E2825" s="398" t="s">
        <v>5082</v>
      </c>
      <c r="F2825" s="293" t="str">
        <f>IF(E2825="","",VLOOKUP(E2825,'2 Pdc unico solo segmento A'!F$3:H$723,3,FALSE))</f>
        <v>Macchine per ufficio e hardware del patrimonio disponibile acquisiti con leasing finanziario</v>
      </c>
      <c r="G2825" s="368"/>
      <c r="H2825" s="428"/>
      <c r="I2825" s="368"/>
      <c r="J2825" s="275"/>
      <c r="K2825" s="248"/>
    </row>
    <row r="2826" spans="1:11" ht="25" customHeight="1" x14ac:dyDescent="0.35">
      <c r="A2826" s="375" t="s">
        <v>19</v>
      </c>
      <c r="B2826" s="295" t="s">
        <v>5083</v>
      </c>
      <c r="C2826" s="310" t="s">
        <v>5084</v>
      </c>
      <c r="D2826" s="275"/>
      <c r="E2826" s="295"/>
      <c r="F2826" s="376" t="str">
        <f>IF(E2826="","",VLOOKUP(E2826,'2 Pdc unico solo segmento A'!F$3:H$723,3,FALSE))</f>
        <v/>
      </c>
      <c r="G2826" s="368"/>
      <c r="H2826" s="424"/>
      <c r="I2826" s="368"/>
      <c r="J2826" s="275"/>
      <c r="K2826" s="248"/>
    </row>
    <row r="2827" spans="1:11" ht="25" customHeight="1" x14ac:dyDescent="0.35">
      <c r="A2827" s="397" t="s">
        <v>22</v>
      </c>
      <c r="B2827" s="304" t="s">
        <v>5085</v>
      </c>
      <c r="C2827" s="395" t="s">
        <v>5086</v>
      </c>
      <c r="D2827" s="275"/>
      <c r="E2827" s="396"/>
      <c r="F2827" s="394" t="str">
        <f>IF(E2827="","",VLOOKUP(E2827,'2 Pdc unico solo segmento A'!F$3:H$723,3,FALSE))</f>
        <v/>
      </c>
      <c r="G2827" s="368"/>
      <c r="H2827" s="425"/>
      <c r="I2827" s="368"/>
      <c r="J2827" s="275"/>
      <c r="K2827" s="248"/>
    </row>
    <row r="2828" spans="1:11" ht="25" customHeight="1" x14ac:dyDescent="0.35">
      <c r="A2828" s="397" t="s">
        <v>4653</v>
      </c>
      <c r="B2828" s="304" t="s">
        <v>5085</v>
      </c>
      <c r="C2828" s="395" t="s">
        <v>5087</v>
      </c>
      <c r="D2828" s="275"/>
      <c r="E2828" s="398" t="s">
        <v>5082</v>
      </c>
      <c r="F2828" s="293" t="str">
        <f>IF(E2828="","",VLOOKUP(E2828,'2 Pdc unico solo segmento A'!F$3:H$723,3,FALSE))</f>
        <v>Macchine per ufficio e hardware del patrimonio disponibile acquisiti con leasing finanziario</v>
      </c>
      <c r="G2828" s="368"/>
      <c r="H2828" s="428"/>
      <c r="I2828" s="368"/>
      <c r="J2828" s="275"/>
      <c r="K2828" s="248"/>
    </row>
    <row r="2829" spans="1:11" ht="25" customHeight="1" x14ac:dyDescent="0.35">
      <c r="A2829" s="397" t="s">
        <v>22</v>
      </c>
      <c r="B2829" s="304" t="s">
        <v>5088</v>
      </c>
      <c r="C2829" s="395" t="s">
        <v>5089</v>
      </c>
      <c r="D2829" s="275"/>
      <c r="E2829" s="396"/>
      <c r="F2829" s="394" t="str">
        <f>IF(E2829="","",VLOOKUP(E2829,'2 Pdc unico solo segmento A'!F$3:H$723,3,FALSE))</f>
        <v/>
      </c>
      <c r="G2829" s="368"/>
      <c r="H2829" s="425"/>
      <c r="I2829" s="368"/>
      <c r="J2829" s="275"/>
      <c r="K2829" s="248"/>
    </row>
    <row r="2830" spans="1:11" ht="25" customHeight="1" x14ac:dyDescent="0.35">
      <c r="A2830" s="397" t="s">
        <v>4653</v>
      </c>
      <c r="B2830" s="304" t="s">
        <v>5088</v>
      </c>
      <c r="C2830" s="395" t="s">
        <v>5090</v>
      </c>
      <c r="D2830" s="275"/>
      <c r="E2830" s="398" t="s">
        <v>5082</v>
      </c>
      <c r="F2830" s="293" t="str">
        <f>IF(E2830="","",VLOOKUP(E2830,'2 Pdc unico solo segmento A'!F$3:H$723,3,FALSE))</f>
        <v>Macchine per ufficio e hardware del patrimonio disponibile acquisiti con leasing finanziario</v>
      </c>
      <c r="G2830" s="368"/>
      <c r="H2830" s="428"/>
      <c r="I2830" s="368"/>
      <c r="J2830" s="275"/>
      <c r="K2830" s="248"/>
    </row>
    <row r="2831" spans="1:11" ht="25" customHeight="1" x14ac:dyDescent="0.35">
      <c r="A2831" s="397" t="s">
        <v>22</v>
      </c>
      <c r="B2831" s="304" t="s">
        <v>5091</v>
      </c>
      <c r="C2831" s="395" t="s">
        <v>5092</v>
      </c>
      <c r="D2831" s="275"/>
      <c r="E2831" s="396"/>
      <c r="F2831" s="394" t="str">
        <f>IF(E2831="","",VLOOKUP(E2831,'2 Pdc unico solo segmento A'!F$3:H$723,3,FALSE))</f>
        <v/>
      </c>
      <c r="G2831" s="368"/>
      <c r="H2831" s="425"/>
      <c r="I2831" s="368"/>
      <c r="J2831" s="275"/>
      <c r="K2831" s="248"/>
    </row>
    <row r="2832" spans="1:11" ht="25" customHeight="1" x14ac:dyDescent="0.35">
      <c r="A2832" s="397" t="s">
        <v>4653</v>
      </c>
      <c r="B2832" s="304" t="s">
        <v>5091</v>
      </c>
      <c r="C2832" s="395" t="s">
        <v>5093</v>
      </c>
      <c r="D2832" s="275"/>
      <c r="E2832" s="398" t="s">
        <v>5082</v>
      </c>
      <c r="F2832" s="293" t="str">
        <f>IF(E2832="","",VLOOKUP(E2832,'2 Pdc unico solo segmento A'!F$3:H$723,3,FALSE))</f>
        <v>Macchine per ufficio e hardware del patrimonio disponibile acquisiti con leasing finanziario</v>
      </c>
      <c r="G2832" s="368"/>
      <c r="H2832" s="428"/>
      <c r="I2832" s="368"/>
      <c r="J2832" s="275"/>
      <c r="K2832" s="248"/>
    </row>
    <row r="2833" spans="1:11" ht="25" customHeight="1" x14ac:dyDescent="0.35">
      <c r="A2833" s="397" t="s">
        <v>22</v>
      </c>
      <c r="B2833" s="304" t="s">
        <v>5094</v>
      </c>
      <c r="C2833" s="395" t="s">
        <v>5095</v>
      </c>
      <c r="D2833" s="275"/>
      <c r="E2833" s="396"/>
      <c r="F2833" s="394" t="str">
        <f>IF(E2833="","",VLOOKUP(E2833,'2 Pdc unico solo segmento A'!F$3:H$723,3,FALSE))</f>
        <v/>
      </c>
      <c r="G2833" s="368"/>
      <c r="H2833" s="425"/>
      <c r="I2833" s="368"/>
      <c r="J2833" s="275"/>
      <c r="K2833" s="248"/>
    </row>
    <row r="2834" spans="1:11" ht="25" customHeight="1" x14ac:dyDescent="0.35">
      <c r="A2834" s="397" t="s">
        <v>4653</v>
      </c>
      <c r="B2834" s="304" t="s">
        <v>5094</v>
      </c>
      <c r="C2834" s="395" t="s">
        <v>5096</v>
      </c>
      <c r="D2834" s="275"/>
      <c r="E2834" s="398" t="s">
        <v>5082</v>
      </c>
      <c r="F2834" s="293" t="str">
        <f>IF(E2834="","",VLOOKUP(E2834,'2 Pdc unico solo segmento A'!F$3:H$723,3,FALSE))</f>
        <v>Macchine per ufficio e hardware del patrimonio disponibile acquisiti con leasing finanziario</v>
      </c>
      <c r="G2834" s="368"/>
      <c r="H2834" s="428"/>
      <c r="I2834" s="368"/>
      <c r="J2834" s="275"/>
      <c r="K2834" s="248"/>
    </row>
    <row r="2835" spans="1:11" ht="25" customHeight="1" x14ac:dyDescent="0.35">
      <c r="A2835" s="397" t="s">
        <v>22</v>
      </c>
      <c r="B2835" s="304" t="s">
        <v>4850</v>
      </c>
      <c r="C2835" s="395" t="s">
        <v>5097</v>
      </c>
      <c r="D2835" s="275"/>
      <c r="E2835" s="396"/>
      <c r="F2835" s="394" t="str">
        <f>IF(E2835="","",VLOOKUP(E2835,'2 Pdc unico solo segmento A'!F$3:H$723,3,FALSE))</f>
        <v/>
      </c>
      <c r="G2835" s="368"/>
      <c r="H2835" s="425"/>
      <c r="I2835" s="368"/>
      <c r="J2835" s="275"/>
      <c r="K2835" s="248"/>
    </row>
    <row r="2836" spans="1:11" ht="25" customHeight="1" x14ac:dyDescent="0.35">
      <c r="A2836" s="397" t="s">
        <v>4653</v>
      </c>
      <c r="B2836" s="304" t="s">
        <v>4850</v>
      </c>
      <c r="C2836" s="395" t="s">
        <v>5098</v>
      </c>
      <c r="D2836" s="275"/>
      <c r="E2836" s="398" t="s">
        <v>5082</v>
      </c>
      <c r="F2836" s="293" t="str">
        <f>IF(E2836="","",VLOOKUP(E2836,'2 Pdc unico solo segmento A'!F$3:H$723,3,FALSE))</f>
        <v>Macchine per ufficio e hardware del patrimonio disponibile acquisiti con leasing finanziario</v>
      </c>
      <c r="G2836" s="368"/>
      <c r="H2836" s="428"/>
      <c r="I2836" s="368"/>
      <c r="J2836" s="275"/>
      <c r="K2836" s="248"/>
    </row>
    <row r="2837" spans="1:11" ht="25" customHeight="1" x14ac:dyDescent="0.35">
      <c r="A2837" s="397" t="s">
        <v>22</v>
      </c>
      <c r="B2837" s="304" t="s">
        <v>5099</v>
      </c>
      <c r="C2837" s="395" t="s">
        <v>5100</v>
      </c>
      <c r="D2837" s="275"/>
      <c r="E2837" s="396"/>
      <c r="F2837" s="394" t="str">
        <f>IF(E2837="","",VLOOKUP(E2837,'2 Pdc unico solo segmento A'!F$3:H$723,3,FALSE))</f>
        <v/>
      </c>
      <c r="G2837" s="368"/>
      <c r="H2837" s="425"/>
      <c r="I2837" s="368"/>
      <c r="J2837" s="275"/>
      <c r="K2837" s="248"/>
    </row>
    <row r="2838" spans="1:11" ht="25" customHeight="1" x14ac:dyDescent="0.35">
      <c r="A2838" s="397" t="s">
        <v>4653</v>
      </c>
      <c r="B2838" s="304" t="s">
        <v>5099</v>
      </c>
      <c r="C2838" s="395" t="s">
        <v>5101</v>
      </c>
      <c r="D2838" s="275"/>
      <c r="E2838" s="398" t="s">
        <v>5082</v>
      </c>
      <c r="F2838" s="293" t="str">
        <f>IF(E2838="","",VLOOKUP(E2838,'2 Pdc unico solo segmento A'!F$3:H$723,3,FALSE))</f>
        <v>Macchine per ufficio e hardware del patrimonio disponibile acquisiti con leasing finanziario</v>
      </c>
      <c r="G2838" s="368"/>
      <c r="H2838" s="428"/>
      <c r="I2838" s="368"/>
      <c r="J2838" s="275"/>
      <c r="K2838" s="248"/>
    </row>
    <row r="2839" spans="1:11" ht="25" customHeight="1" x14ac:dyDescent="0.35">
      <c r="A2839" s="375" t="s">
        <v>19</v>
      </c>
      <c r="B2839" s="295" t="s">
        <v>5102</v>
      </c>
      <c r="C2839" s="310" t="s">
        <v>5103</v>
      </c>
      <c r="D2839" s="275"/>
      <c r="E2839" s="295"/>
      <c r="F2839" s="376" t="str">
        <f>IF(E2839="","",VLOOKUP(E2839,'2 Pdc unico solo segmento A'!F$3:H$723,3,FALSE))</f>
        <v/>
      </c>
      <c r="G2839" s="368"/>
      <c r="H2839" s="424"/>
      <c r="I2839" s="368"/>
      <c r="J2839" s="275"/>
      <c r="K2839" s="248"/>
    </row>
    <row r="2840" spans="1:11" ht="25" customHeight="1" x14ac:dyDescent="0.35">
      <c r="A2840" s="397" t="s">
        <v>22</v>
      </c>
      <c r="B2840" s="304" t="s">
        <v>5104</v>
      </c>
      <c r="C2840" s="395" t="s">
        <v>5105</v>
      </c>
      <c r="D2840" s="275"/>
      <c r="E2840" s="396"/>
      <c r="F2840" s="394" t="str">
        <f>IF(E2840="","",VLOOKUP(E2840,'2 Pdc unico solo segmento A'!F$3:H$723,3,FALSE))</f>
        <v/>
      </c>
      <c r="G2840" s="368"/>
      <c r="H2840" s="425"/>
      <c r="I2840" s="368"/>
      <c r="J2840" s="275"/>
      <c r="K2840" s="248"/>
    </row>
    <row r="2841" spans="1:11" ht="25" customHeight="1" x14ac:dyDescent="0.35">
      <c r="A2841" s="397" t="s">
        <v>4653</v>
      </c>
      <c r="B2841" s="304" t="s">
        <v>5104</v>
      </c>
      <c r="C2841" s="395" t="s">
        <v>5106</v>
      </c>
      <c r="D2841" s="275"/>
      <c r="E2841" s="398" t="s">
        <v>4861</v>
      </c>
      <c r="F2841" s="293" t="str">
        <f>IF(E2841="","",VLOOKUP(E2841,'2 Pdc unico solo segmento A'!F$3:H$723,3,FALSE))</f>
        <v>Armamenti, aeromobili e mezzi terrestri militari, navi da guerra non in concessione</v>
      </c>
      <c r="G2841" s="368"/>
      <c r="H2841" s="428"/>
      <c r="I2841" s="368"/>
      <c r="J2841" s="275"/>
      <c r="K2841" s="248"/>
    </row>
    <row r="2842" spans="1:11" ht="25" customHeight="1" x14ac:dyDescent="0.35">
      <c r="A2842" s="397" t="s">
        <v>22</v>
      </c>
      <c r="B2842" s="304" t="s">
        <v>5107</v>
      </c>
      <c r="C2842" s="395" t="s">
        <v>5108</v>
      </c>
      <c r="D2842" s="275"/>
      <c r="E2842" s="396"/>
      <c r="F2842" s="394" t="str">
        <f>IF(E2842="","",VLOOKUP(E2842,'2 Pdc unico solo segmento A'!F$3:H$723,3,FALSE))</f>
        <v/>
      </c>
      <c r="G2842" s="368"/>
      <c r="H2842" s="425"/>
      <c r="I2842" s="368"/>
      <c r="J2842" s="275"/>
      <c r="K2842" s="248"/>
    </row>
    <row r="2843" spans="1:11" ht="25" customHeight="1" x14ac:dyDescent="0.35">
      <c r="A2843" s="397" t="s">
        <v>4653</v>
      </c>
      <c r="B2843" s="304" t="s">
        <v>5107</v>
      </c>
      <c r="C2843" s="395" t="s">
        <v>5109</v>
      </c>
      <c r="D2843" s="275"/>
      <c r="E2843" s="398" t="s">
        <v>4861</v>
      </c>
      <c r="F2843" s="293" t="str">
        <f>IF(E2843="","",VLOOKUP(E2843,'2 Pdc unico solo segmento A'!F$3:H$723,3,FALSE))</f>
        <v>Armamenti, aeromobili e mezzi terrestri militari, navi da guerra non in concessione</v>
      </c>
      <c r="G2843" s="368"/>
      <c r="H2843" s="428"/>
      <c r="I2843" s="368"/>
      <c r="J2843" s="275"/>
      <c r="K2843" s="248"/>
    </row>
    <row r="2844" spans="1:11" ht="25" customHeight="1" x14ac:dyDescent="0.35">
      <c r="A2844" s="375" t="s">
        <v>19</v>
      </c>
      <c r="B2844" s="295" t="s">
        <v>5110</v>
      </c>
      <c r="C2844" s="310" t="s">
        <v>5111</v>
      </c>
      <c r="D2844" s="275"/>
      <c r="E2844" s="295"/>
      <c r="F2844" s="376" t="str">
        <f>IF(E2844="","",VLOOKUP(E2844,'2 Pdc unico solo segmento A'!F$3:H$723,3,FALSE))</f>
        <v/>
      </c>
      <c r="G2844" s="368"/>
      <c r="H2844" s="424"/>
      <c r="I2844" s="368"/>
      <c r="J2844" s="275"/>
      <c r="K2844" s="248"/>
    </row>
    <row r="2845" spans="1:11" ht="25" customHeight="1" x14ac:dyDescent="0.35">
      <c r="A2845" s="397" t="s">
        <v>22</v>
      </c>
      <c r="B2845" s="304" t="s">
        <v>5112</v>
      </c>
      <c r="C2845" s="395" t="s">
        <v>5113</v>
      </c>
      <c r="D2845" s="275"/>
      <c r="E2845" s="396"/>
      <c r="F2845" s="394" t="str">
        <f>IF(E2845="","",VLOOKUP(E2845,'2 Pdc unico solo segmento A'!F$3:H$723,3,FALSE))</f>
        <v/>
      </c>
      <c r="G2845" s="368"/>
      <c r="H2845" s="425"/>
      <c r="I2845" s="368"/>
      <c r="J2845" s="275"/>
      <c r="K2845" s="248"/>
    </row>
    <row r="2846" spans="1:11" ht="25" customHeight="1" x14ac:dyDescent="0.35">
      <c r="A2846" s="397" t="s">
        <v>4653</v>
      </c>
      <c r="B2846" s="304" t="s">
        <v>5112</v>
      </c>
      <c r="C2846" s="395" t="s">
        <v>5114</v>
      </c>
      <c r="D2846" s="275"/>
      <c r="E2846" s="398" t="s">
        <v>5115</v>
      </c>
      <c r="F2846" s="293" t="str">
        <f>IF(E2846="","",VLOOKUP(E2846,'2 Pdc unico solo segmento A'!F$3:H$723,3,FALSE))</f>
        <v>Fabbricati non destinati ad uffici pubblici o a all'erogazione di servizi pubblici acquisiti con leasing finanziario</v>
      </c>
      <c r="G2846" s="368"/>
      <c r="H2846" s="428"/>
      <c r="I2846" s="368"/>
      <c r="J2846" s="275"/>
      <c r="K2846" s="248"/>
    </row>
    <row r="2847" spans="1:11" ht="25" customHeight="1" x14ac:dyDescent="0.35">
      <c r="A2847" s="397" t="s">
        <v>22</v>
      </c>
      <c r="B2847" s="305" t="s">
        <v>5116</v>
      </c>
      <c r="C2847" s="395" t="s">
        <v>5117</v>
      </c>
      <c r="D2847" s="275"/>
      <c r="E2847" s="396"/>
      <c r="F2847" s="394" t="str">
        <f>IF(E2847="","",VLOOKUP(E2847,'2 Pdc unico solo segmento A'!F$3:H$723,3,FALSE))</f>
        <v/>
      </c>
      <c r="G2847" s="368"/>
      <c r="H2847" s="425"/>
      <c r="I2847" s="368"/>
      <c r="J2847" s="275"/>
      <c r="K2847" s="248"/>
    </row>
    <row r="2848" spans="1:11" ht="25" customHeight="1" x14ac:dyDescent="0.35">
      <c r="A2848" s="397" t="s">
        <v>4653</v>
      </c>
      <c r="B2848" s="306" t="s">
        <v>5118</v>
      </c>
      <c r="C2848" s="395" t="s">
        <v>5119</v>
      </c>
      <c r="D2848" s="275"/>
      <c r="E2848" s="398" t="s">
        <v>5115</v>
      </c>
      <c r="F2848" s="293" t="str">
        <f>IF(E2848="","",VLOOKUP(E2848,'2 Pdc unico solo segmento A'!F$3:H$723,3,FALSE))</f>
        <v>Fabbricati non destinati ad uffici pubblici o a all'erogazione di servizi pubblici acquisiti con leasing finanziario</v>
      </c>
      <c r="G2848" s="368"/>
      <c r="H2848" s="428"/>
      <c r="I2848" s="368"/>
      <c r="J2848" s="275"/>
      <c r="K2848" s="248"/>
    </row>
    <row r="2849" spans="1:11" ht="25" customHeight="1" x14ac:dyDescent="0.35">
      <c r="A2849" s="397" t="s">
        <v>22</v>
      </c>
      <c r="B2849" s="304" t="s">
        <v>5120</v>
      </c>
      <c r="C2849" s="395" t="s">
        <v>5121</v>
      </c>
      <c r="D2849" s="275"/>
      <c r="E2849" s="396"/>
      <c r="F2849" s="394" t="str">
        <f>IF(E2849="","",VLOOKUP(E2849,'2 Pdc unico solo segmento A'!F$3:H$723,3,FALSE))</f>
        <v/>
      </c>
      <c r="G2849" s="368"/>
      <c r="H2849" s="425"/>
      <c r="I2849" s="368"/>
      <c r="J2849" s="275"/>
      <c r="K2849" s="248"/>
    </row>
    <row r="2850" spans="1:11" ht="25" customHeight="1" x14ac:dyDescent="0.35">
      <c r="A2850" s="397" t="s">
        <v>4653</v>
      </c>
      <c r="B2850" s="304" t="s">
        <v>5120</v>
      </c>
      <c r="C2850" s="395" t="s">
        <v>5122</v>
      </c>
      <c r="D2850" s="275"/>
      <c r="E2850" s="398" t="s">
        <v>4878</v>
      </c>
      <c r="F2850" s="293" t="str">
        <f>IF(E2850="","",VLOOKUP(E2850,'2 Pdc unico solo segmento A'!F$3:H$723,3,FALSE))</f>
        <v>Fabbricati destinati a sede di pubblici uffici o all'erogazione di servizi pubblici (non militari) non in concessione</v>
      </c>
      <c r="G2850" s="368"/>
      <c r="H2850" s="428"/>
      <c r="I2850" s="368"/>
      <c r="J2850" s="275"/>
      <c r="K2850" s="248"/>
    </row>
    <row r="2851" spans="1:11" ht="25" customHeight="1" x14ac:dyDescent="0.35">
      <c r="A2851" s="397" t="s">
        <v>22</v>
      </c>
      <c r="B2851" s="304" t="s">
        <v>5123</v>
      </c>
      <c r="C2851" s="395" t="s">
        <v>5124</v>
      </c>
      <c r="D2851" s="275"/>
      <c r="E2851" s="396"/>
      <c r="F2851" s="394" t="str">
        <f>IF(E2851="","",VLOOKUP(E2851,'2 Pdc unico solo segmento A'!F$3:H$723,3,FALSE))</f>
        <v/>
      </c>
      <c r="G2851" s="368"/>
      <c r="H2851" s="425"/>
      <c r="I2851" s="368"/>
      <c r="J2851" s="275"/>
      <c r="K2851" s="248"/>
    </row>
    <row r="2852" spans="1:11" ht="25" customHeight="1" x14ac:dyDescent="0.35">
      <c r="A2852" s="397" t="s">
        <v>4653</v>
      </c>
      <c r="B2852" s="304" t="s">
        <v>5123</v>
      </c>
      <c r="C2852" s="395" t="s">
        <v>5125</v>
      </c>
      <c r="D2852" s="275"/>
      <c r="E2852" s="398" t="s">
        <v>5115</v>
      </c>
      <c r="F2852" s="293" t="str">
        <f>IF(E2852="","",VLOOKUP(E2852,'2 Pdc unico solo segmento A'!F$3:H$723,3,FALSE))</f>
        <v>Fabbricati non destinati ad uffici pubblici o a all'erogazione di servizi pubblici acquisiti con leasing finanziario</v>
      </c>
      <c r="G2852" s="368"/>
      <c r="H2852" s="428"/>
      <c r="I2852" s="368"/>
      <c r="J2852" s="275"/>
      <c r="K2852" s="248"/>
    </row>
    <row r="2853" spans="1:11" ht="25" customHeight="1" x14ac:dyDescent="0.35">
      <c r="A2853" s="397" t="s">
        <v>22</v>
      </c>
      <c r="B2853" s="304" t="s">
        <v>5126</v>
      </c>
      <c r="C2853" s="395" t="s">
        <v>5127</v>
      </c>
      <c r="D2853" s="275"/>
      <c r="E2853" s="396"/>
      <c r="F2853" s="394" t="str">
        <f>IF(E2853="","",VLOOKUP(E2853,'2 Pdc unico solo segmento A'!F$3:H$723,3,FALSE))</f>
        <v/>
      </c>
      <c r="G2853" s="368"/>
      <c r="H2853" s="425"/>
      <c r="I2853" s="368"/>
      <c r="J2853" s="275"/>
      <c r="K2853" s="248"/>
    </row>
    <row r="2854" spans="1:11" ht="25" customHeight="1" x14ac:dyDescent="0.35">
      <c r="A2854" s="397" t="s">
        <v>4653</v>
      </c>
      <c r="B2854" s="304" t="s">
        <v>5126</v>
      </c>
      <c r="C2854" s="395" t="s">
        <v>5128</v>
      </c>
      <c r="D2854" s="275"/>
      <c r="E2854" s="398" t="s">
        <v>5115</v>
      </c>
      <c r="F2854" s="293" t="str">
        <f>IF(E2854="","",VLOOKUP(E2854,'2 Pdc unico solo segmento A'!F$3:H$723,3,FALSE))</f>
        <v>Fabbricati non destinati ad uffici pubblici o a all'erogazione di servizi pubblici acquisiti con leasing finanziario</v>
      </c>
      <c r="G2854" s="368"/>
      <c r="H2854" s="428"/>
      <c r="I2854" s="368"/>
      <c r="J2854" s="275"/>
      <c r="K2854" s="248"/>
    </row>
    <row r="2855" spans="1:11" ht="25" customHeight="1" x14ac:dyDescent="0.35">
      <c r="A2855" s="397" t="s">
        <v>22</v>
      </c>
      <c r="B2855" s="304" t="s">
        <v>5129</v>
      </c>
      <c r="C2855" s="395" t="s">
        <v>5130</v>
      </c>
      <c r="D2855" s="275"/>
      <c r="E2855" s="396"/>
      <c r="F2855" s="394" t="str">
        <f>IF(E2855="","",VLOOKUP(E2855,'2 Pdc unico solo segmento A'!F$3:H$723,3,FALSE))</f>
        <v/>
      </c>
      <c r="G2855" s="368"/>
      <c r="H2855" s="425"/>
      <c r="I2855" s="368"/>
      <c r="J2855" s="275"/>
      <c r="K2855" s="248"/>
    </row>
    <row r="2856" spans="1:11" ht="25" customHeight="1" x14ac:dyDescent="0.35">
      <c r="A2856" s="397" t="s">
        <v>4653</v>
      </c>
      <c r="B2856" s="304" t="s">
        <v>5129</v>
      </c>
      <c r="C2856" s="395" t="s">
        <v>5131</v>
      </c>
      <c r="D2856" s="275"/>
      <c r="E2856" s="398" t="s">
        <v>4878</v>
      </c>
      <c r="F2856" s="293" t="str">
        <f>IF(E2856="","",VLOOKUP(E2856,'2 Pdc unico solo segmento A'!F$3:H$723,3,FALSE))</f>
        <v>Fabbricati destinati a sede di pubblici uffici o all'erogazione di servizi pubblici (non militari) non in concessione</v>
      </c>
      <c r="G2856" s="368"/>
      <c r="H2856" s="428"/>
      <c r="I2856" s="368"/>
      <c r="J2856" s="275"/>
      <c r="K2856" s="248"/>
    </row>
    <row r="2857" spans="1:11" ht="25" customHeight="1" x14ac:dyDescent="0.35">
      <c r="A2857" s="397" t="s">
        <v>22</v>
      </c>
      <c r="B2857" s="304" t="s">
        <v>5132</v>
      </c>
      <c r="C2857" s="395" t="s">
        <v>5133</v>
      </c>
      <c r="D2857" s="275"/>
      <c r="E2857" s="396"/>
      <c r="F2857" s="394" t="str">
        <f>IF(E2857="","",VLOOKUP(E2857,'2 Pdc unico solo segmento A'!F$3:H$723,3,FALSE))</f>
        <v/>
      </c>
      <c r="G2857" s="368"/>
      <c r="H2857" s="425"/>
      <c r="I2857" s="368"/>
      <c r="J2857" s="275"/>
      <c r="K2857" s="248"/>
    </row>
    <row r="2858" spans="1:11" ht="25" customHeight="1" x14ac:dyDescent="0.35">
      <c r="A2858" s="397" t="s">
        <v>4653</v>
      </c>
      <c r="B2858" s="304" t="s">
        <v>5132</v>
      </c>
      <c r="C2858" s="395" t="s">
        <v>5134</v>
      </c>
      <c r="D2858" s="275"/>
      <c r="E2858" s="398" t="s">
        <v>5135</v>
      </c>
      <c r="F2858" s="293" t="str">
        <f>IF(E2858="","",VLOOKUP(E2858,'2 Pdc unico solo segmento A'!F$3:H$723,3,FALSE))</f>
        <v>Atri beni del patrimonio disponibile acquisiti con leasing finanziario</v>
      </c>
      <c r="G2858" s="368"/>
      <c r="H2858" s="428"/>
      <c r="I2858" s="368"/>
      <c r="J2858" s="275"/>
      <c r="K2858" s="248"/>
    </row>
    <row r="2859" spans="1:11" ht="25" customHeight="1" x14ac:dyDescent="0.35">
      <c r="A2859" s="397" t="s">
        <v>22</v>
      </c>
      <c r="B2859" s="304" t="s">
        <v>5136</v>
      </c>
      <c r="C2859" s="395" t="s">
        <v>5137</v>
      </c>
      <c r="D2859" s="275"/>
      <c r="E2859" s="396"/>
      <c r="F2859" s="394" t="str">
        <f>IF(E2859="","",VLOOKUP(E2859,'2 Pdc unico solo segmento A'!F$3:H$723,3,FALSE))</f>
        <v/>
      </c>
      <c r="G2859" s="368"/>
      <c r="H2859" s="425"/>
      <c r="I2859" s="368"/>
      <c r="J2859" s="275"/>
      <c r="K2859" s="248"/>
    </row>
    <row r="2860" spans="1:11" ht="25" customHeight="1" x14ac:dyDescent="0.35">
      <c r="A2860" s="397" t="s">
        <v>4653</v>
      </c>
      <c r="B2860" s="304" t="s">
        <v>5136</v>
      </c>
      <c r="C2860" s="395" t="s">
        <v>5138</v>
      </c>
      <c r="D2860" s="275"/>
      <c r="E2860" s="398" t="s">
        <v>4899</v>
      </c>
      <c r="F2860" s="293" t="str">
        <f>IF(E2860="","",VLOOKUP(E2860,'2 Pdc unico solo segmento A'!F$3:H$723,3,FALSE))</f>
        <v>Acquedotti pubblici e infrastrutture idrauliche non in concessione</v>
      </c>
      <c r="G2860" s="368"/>
      <c r="H2860" s="428"/>
      <c r="I2860" s="368"/>
      <c r="J2860" s="275"/>
      <c r="K2860" s="248"/>
    </row>
    <row r="2861" spans="1:11" ht="25" customHeight="1" x14ac:dyDescent="0.35">
      <c r="A2861" s="397" t="s">
        <v>22</v>
      </c>
      <c r="B2861" s="304" t="s">
        <v>5139</v>
      </c>
      <c r="C2861" s="395" t="s">
        <v>5140</v>
      </c>
      <c r="D2861" s="275"/>
      <c r="E2861" s="396"/>
      <c r="F2861" s="394" t="str">
        <f>IF(E2861="","",VLOOKUP(E2861,'2 Pdc unico solo segmento A'!F$3:H$723,3,FALSE))</f>
        <v/>
      </c>
      <c r="G2861" s="368"/>
      <c r="H2861" s="425"/>
      <c r="I2861" s="368"/>
      <c r="J2861" s="275"/>
      <c r="K2861" s="248"/>
    </row>
    <row r="2862" spans="1:11" ht="25" customHeight="1" x14ac:dyDescent="0.35">
      <c r="A2862" s="397" t="s">
        <v>4653</v>
      </c>
      <c r="B2862" s="304" t="s">
        <v>5139</v>
      </c>
      <c r="C2862" s="395" t="s">
        <v>5141</v>
      </c>
      <c r="D2862" s="275"/>
      <c r="E2862" s="398" t="s">
        <v>4891</v>
      </c>
      <c r="F2862" s="293" t="str">
        <f>IF(E2862="","",VLOOKUP(E2862,'2 Pdc unico solo segmento A'!F$3:H$723,3,FALSE))</f>
        <v>Altri beni del patrimonio indisponibile non in concessione</v>
      </c>
      <c r="G2862" s="368"/>
      <c r="H2862" s="428"/>
      <c r="I2862" s="368"/>
      <c r="J2862" s="275"/>
      <c r="K2862" s="248"/>
    </row>
    <row r="2863" spans="1:11" ht="25" customHeight="1" x14ac:dyDescent="0.35">
      <c r="A2863" s="397" t="s">
        <v>22</v>
      </c>
      <c r="B2863" s="304" t="s">
        <v>5142</v>
      </c>
      <c r="C2863" s="395" t="s">
        <v>5143</v>
      </c>
      <c r="D2863" s="275"/>
      <c r="E2863" s="396"/>
      <c r="F2863" s="394" t="str">
        <f>IF(E2863="","",VLOOKUP(E2863,'2 Pdc unico solo segmento A'!F$3:H$723,3,FALSE))</f>
        <v/>
      </c>
      <c r="G2863" s="368"/>
      <c r="H2863" s="425"/>
      <c r="I2863" s="368"/>
      <c r="J2863" s="275"/>
      <c r="K2863" s="248"/>
    </row>
    <row r="2864" spans="1:11" ht="25" customHeight="1" x14ac:dyDescent="0.35">
      <c r="A2864" s="397" t="s">
        <v>4653</v>
      </c>
      <c r="B2864" s="304" t="s">
        <v>5142</v>
      </c>
      <c r="C2864" s="395" t="s">
        <v>5144</v>
      </c>
      <c r="D2864" s="275"/>
      <c r="E2864" s="398" t="s">
        <v>4891</v>
      </c>
      <c r="F2864" s="293" t="str">
        <f>IF(E2864="","",VLOOKUP(E2864,'2 Pdc unico solo segmento A'!F$3:H$723,3,FALSE))</f>
        <v>Altri beni del patrimonio indisponibile non in concessione</v>
      </c>
      <c r="G2864" s="368"/>
      <c r="H2864" s="428"/>
      <c r="I2864" s="368"/>
      <c r="J2864" s="275"/>
      <c r="K2864" s="248"/>
    </row>
    <row r="2865" spans="1:11" ht="25" customHeight="1" x14ac:dyDescent="0.35">
      <c r="A2865" s="397" t="s">
        <v>22</v>
      </c>
      <c r="B2865" s="304" t="s">
        <v>5145</v>
      </c>
      <c r="C2865" s="395" t="s">
        <v>5146</v>
      </c>
      <c r="D2865" s="275"/>
      <c r="E2865" s="396"/>
      <c r="F2865" s="394" t="str">
        <f>IF(E2865="","",VLOOKUP(E2865,'2 Pdc unico solo segmento A'!F$3:H$723,3,FALSE))</f>
        <v/>
      </c>
      <c r="G2865" s="368"/>
      <c r="H2865" s="425"/>
      <c r="I2865" s="368"/>
      <c r="J2865" s="275"/>
      <c r="K2865" s="248"/>
    </row>
    <row r="2866" spans="1:11" ht="25" customHeight="1" x14ac:dyDescent="0.35">
      <c r="A2866" s="397" t="s">
        <v>4653</v>
      </c>
      <c r="B2866" s="304" t="s">
        <v>5145</v>
      </c>
      <c r="C2866" s="395" t="s">
        <v>5147</v>
      </c>
      <c r="D2866" s="275"/>
      <c r="E2866" s="398" t="s">
        <v>4891</v>
      </c>
      <c r="F2866" s="293" t="str">
        <f>IF(E2866="","",VLOOKUP(E2866,'2 Pdc unico solo segmento A'!F$3:H$723,3,FALSE))</f>
        <v>Altri beni del patrimonio indisponibile non in concessione</v>
      </c>
      <c r="G2866" s="368"/>
      <c r="H2866" s="428"/>
      <c r="I2866" s="368"/>
      <c r="J2866" s="275"/>
      <c r="K2866" s="248"/>
    </row>
    <row r="2867" spans="1:11" ht="25" customHeight="1" x14ac:dyDescent="0.35">
      <c r="A2867" s="397" t="s">
        <v>22</v>
      </c>
      <c r="B2867" s="304" t="s">
        <v>5148</v>
      </c>
      <c r="C2867" s="395" t="s">
        <v>5149</v>
      </c>
      <c r="D2867" s="275"/>
      <c r="E2867" s="396"/>
      <c r="F2867" s="394" t="str">
        <f>IF(E2867="","",VLOOKUP(E2867,'2 Pdc unico solo segmento A'!F$3:H$723,3,FALSE))</f>
        <v/>
      </c>
      <c r="G2867" s="368"/>
      <c r="H2867" s="425"/>
      <c r="I2867" s="368"/>
      <c r="J2867" s="275"/>
      <c r="K2867" s="248"/>
    </row>
    <row r="2868" spans="1:11" ht="25" customHeight="1" x14ac:dyDescent="0.35">
      <c r="A2868" s="397" t="s">
        <v>4653</v>
      </c>
      <c r="B2868" s="304" t="s">
        <v>5148</v>
      </c>
      <c r="C2868" s="395" t="s">
        <v>5150</v>
      </c>
      <c r="D2868" s="275"/>
      <c r="E2868" s="398" t="s">
        <v>4891</v>
      </c>
      <c r="F2868" s="293" t="str">
        <f>IF(E2868="","",VLOOKUP(E2868,'2 Pdc unico solo segmento A'!F$3:H$723,3,FALSE))</f>
        <v>Altri beni del patrimonio indisponibile non in concessione</v>
      </c>
      <c r="G2868" s="368"/>
      <c r="H2868" s="428"/>
      <c r="I2868" s="368"/>
      <c r="J2868" s="275"/>
      <c r="K2868" s="248"/>
    </row>
    <row r="2869" spans="1:11" ht="25" customHeight="1" x14ac:dyDescent="0.35">
      <c r="A2869" s="397" t="s">
        <v>22</v>
      </c>
      <c r="B2869" s="304" t="s">
        <v>5151</v>
      </c>
      <c r="C2869" s="395" t="s">
        <v>5152</v>
      </c>
      <c r="D2869" s="275"/>
      <c r="E2869" s="396"/>
      <c r="F2869" s="394" t="str">
        <f>IF(E2869="","",VLOOKUP(E2869,'2 Pdc unico solo segmento A'!F$3:H$723,3,FALSE))</f>
        <v/>
      </c>
      <c r="G2869" s="368"/>
      <c r="H2869" s="425"/>
      <c r="I2869" s="368"/>
      <c r="J2869" s="275"/>
      <c r="K2869" s="248"/>
    </row>
    <row r="2870" spans="1:11" ht="25" customHeight="1" x14ac:dyDescent="0.35">
      <c r="A2870" s="397" t="s">
        <v>4653</v>
      </c>
      <c r="B2870" s="304" t="s">
        <v>5151</v>
      </c>
      <c r="C2870" s="395" t="s">
        <v>5153</v>
      </c>
      <c r="D2870" s="275"/>
      <c r="E2870" s="398" t="s">
        <v>4891</v>
      </c>
      <c r="F2870" s="293" t="str">
        <f>IF(E2870="","",VLOOKUP(E2870,'2 Pdc unico solo segmento A'!F$3:H$723,3,FALSE))</f>
        <v>Altri beni del patrimonio indisponibile non in concessione</v>
      </c>
      <c r="G2870" s="368"/>
      <c r="H2870" s="428"/>
      <c r="I2870" s="368"/>
      <c r="J2870" s="275"/>
      <c r="K2870" s="248"/>
    </row>
    <row r="2871" spans="1:11" ht="25" customHeight="1" x14ac:dyDescent="0.35">
      <c r="A2871" s="397" t="s">
        <v>22</v>
      </c>
      <c r="B2871" s="304" t="s">
        <v>5154</v>
      </c>
      <c r="C2871" s="395" t="s">
        <v>5155</v>
      </c>
      <c r="D2871" s="275"/>
      <c r="E2871" s="396"/>
      <c r="F2871" s="394" t="str">
        <f>IF(E2871="","",VLOOKUP(E2871,'2 Pdc unico solo segmento A'!F$3:H$723,3,FALSE))</f>
        <v/>
      </c>
      <c r="G2871" s="368"/>
      <c r="H2871" s="425"/>
      <c r="I2871" s="368"/>
      <c r="J2871" s="275"/>
      <c r="K2871" s="248"/>
    </row>
    <row r="2872" spans="1:11" ht="25" customHeight="1" x14ac:dyDescent="0.35">
      <c r="A2872" s="397" t="s">
        <v>4653</v>
      </c>
      <c r="B2872" s="304" t="s">
        <v>5154</v>
      </c>
      <c r="C2872" s="395" t="s">
        <v>5156</v>
      </c>
      <c r="D2872" s="275"/>
      <c r="E2872" s="398" t="s">
        <v>5115</v>
      </c>
      <c r="F2872" s="293" t="str">
        <f>IF(E2872="","",VLOOKUP(E2872,'2 Pdc unico solo segmento A'!F$3:H$723,3,FALSE))</f>
        <v>Fabbricati non destinati ad uffici pubblici o a all'erogazione di servizi pubblici acquisiti con leasing finanziario</v>
      </c>
      <c r="G2872" s="368"/>
      <c r="H2872" s="428"/>
      <c r="I2872" s="368"/>
      <c r="J2872" s="275"/>
      <c r="K2872" s="248"/>
    </row>
    <row r="2873" spans="1:11" ht="25" customHeight="1" x14ac:dyDescent="0.35">
      <c r="A2873" s="397" t="s">
        <v>22</v>
      </c>
      <c r="B2873" s="304" t="s">
        <v>5157</v>
      </c>
      <c r="C2873" s="395" t="s">
        <v>5158</v>
      </c>
      <c r="D2873" s="275"/>
      <c r="E2873" s="396"/>
      <c r="F2873" s="394" t="str">
        <f>IF(E2873="","",VLOOKUP(E2873,'2 Pdc unico solo segmento A'!F$3:H$723,3,FALSE))</f>
        <v/>
      </c>
      <c r="G2873" s="368"/>
      <c r="H2873" s="425"/>
      <c r="I2873" s="368"/>
      <c r="J2873" s="275"/>
      <c r="K2873" s="248"/>
    </row>
    <row r="2874" spans="1:11" ht="25" customHeight="1" x14ac:dyDescent="0.35">
      <c r="A2874" s="397" t="s">
        <v>4653</v>
      </c>
      <c r="B2874" s="304" t="s">
        <v>5157</v>
      </c>
      <c r="C2874" s="395" t="s">
        <v>5159</v>
      </c>
      <c r="D2874" s="275"/>
      <c r="E2874" s="398" t="s">
        <v>4891</v>
      </c>
      <c r="F2874" s="293" t="str">
        <f>IF(E2874="","",VLOOKUP(E2874,'2 Pdc unico solo segmento A'!F$3:H$723,3,FALSE))</f>
        <v>Altri beni del patrimonio indisponibile non in concessione</v>
      </c>
      <c r="G2874" s="368"/>
      <c r="H2874" s="428"/>
      <c r="I2874" s="368"/>
      <c r="J2874" s="275"/>
      <c r="K2874" s="248"/>
    </row>
    <row r="2875" spans="1:11" ht="25" customHeight="1" x14ac:dyDescent="0.35">
      <c r="A2875" s="375" t="s">
        <v>19</v>
      </c>
      <c r="B2875" s="295" t="s">
        <v>5160</v>
      </c>
      <c r="C2875" s="310" t="s">
        <v>5161</v>
      </c>
      <c r="D2875" s="275"/>
      <c r="E2875" s="295"/>
      <c r="F2875" s="376" t="str">
        <f>IF(E2875="","",VLOOKUP(E2875,'2 Pdc unico solo segmento A'!F$3:H$723,3,FALSE))</f>
        <v/>
      </c>
      <c r="G2875" s="368"/>
      <c r="H2875" s="424"/>
      <c r="I2875" s="368"/>
      <c r="J2875" s="275"/>
      <c r="K2875" s="248"/>
    </row>
    <row r="2876" spans="1:11" ht="25" customHeight="1" x14ac:dyDescent="0.35">
      <c r="A2876" s="397" t="s">
        <v>22</v>
      </c>
      <c r="B2876" s="304" t="s">
        <v>5160</v>
      </c>
      <c r="C2876" s="395" t="s">
        <v>5162</v>
      </c>
      <c r="D2876" s="275"/>
      <c r="E2876" s="396"/>
      <c r="F2876" s="394" t="str">
        <f>IF(E2876="","",VLOOKUP(E2876,'2 Pdc unico solo segmento A'!F$3:H$723,3,FALSE))</f>
        <v/>
      </c>
      <c r="G2876" s="368"/>
      <c r="H2876" s="425"/>
      <c r="I2876" s="368"/>
      <c r="J2876" s="275"/>
      <c r="K2876" s="248"/>
    </row>
    <row r="2877" spans="1:11" ht="25" customHeight="1" x14ac:dyDescent="0.35">
      <c r="A2877" s="397" t="s">
        <v>4653</v>
      </c>
      <c r="B2877" s="304" t="s">
        <v>5160</v>
      </c>
      <c r="C2877" s="395" t="s">
        <v>5163</v>
      </c>
      <c r="D2877" s="275"/>
      <c r="E2877" s="398" t="s">
        <v>5135</v>
      </c>
      <c r="F2877" s="293" t="str">
        <f>IF(E2877="","",VLOOKUP(E2877,'2 Pdc unico solo segmento A'!F$3:H$723,3,FALSE))</f>
        <v>Atri beni del patrimonio disponibile acquisiti con leasing finanziario</v>
      </c>
      <c r="G2877" s="368"/>
      <c r="H2877" s="428"/>
      <c r="I2877" s="368"/>
      <c r="J2877" s="275"/>
      <c r="K2877" s="248"/>
    </row>
    <row r="2878" spans="1:11" ht="25" customHeight="1" x14ac:dyDescent="0.35">
      <c r="A2878" s="375" t="s">
        <v>19</v>
      </c>
      <c r="B2878" s="295" t="s">
        <v>5164</v>
      </c>
      <c r="C2878" s="310" t="s">
        <v>5165</v>
      </c>
      <c r="D2878" s="275"/>
      <c r="E2878" s="295"/>
      <c r="F2878" s="376" t="str">
        <f>IF(E2878="","",VLOOKUP(E2878,'2 Pdc unico solo segmento A'!F$3:H$723,3,FALSE))</f>
        <v/>
      </c>
      <c r="G2878" s="368"/>
      <c r="H2878" s="424"/>
      <c r="I2878" s="368"/>
      <c r="J2878" s="275"/>
      <c r="K2878" s="248"/>
    </row>
    <row r="2879" spans="1:11" ht="25" customHeight="1" x14ac:dyDescent="0.35">
      <c r="A2879" s="397" t="s">
        <v>22</v>
      </c>
      <c r="B2879" s="304" t="s">
        <v>5166</v>
      </c>
      <c r="C2879" s="395" t="s">
        <v>5167</v>
      </c>
      <c r="D2879" s="275"/>
      <c r="E2879" s="396"/>
      <c r="F2879" s="394" t="str">
        <f>IF(E2879="","",VLOOKUP(E2879,'2 Pdc unico solo segmento A'!F$3:H$723,3,FALSE))</f>
        <v/>
      </c>
      <c r="G2879" s="368"/>
      <c r="H2879" s="425"/>
      <c r="I2879" s="368"/>
      <c r="J2879" s="275"/>
      <c r="K2879" s="248"/>
    </row>
    <row r="2880" spans="1:11" ht="25" customHeight="1" x14ac:dyDescent="0.35">
      <c r="A2880" s="397" t="s">
        <v>4653</v>
      </c>
      <c r="B2880" s="304" t="s">
        <v>5166</v>
      </c>
      <c r="C2880" s="395" t="s">
        <v>5168</v>
      </c>
      <c r="D2880" s="275"/>
      <c r="E2880" s="398" t="s">
        <v>5135</v>
      </c>
      <c r="F2880" s="293" t="str">
        <f>IF(E2880="","",VLOOKUP(E2880,'2 Pdc unico solo segmento A'!F$3:H$723,3,FALSE))</f>
        <v>Atri beni del patrimonio disponibile acquisiti con leasing finanziario</v>
      </c>
      <c r="G2880" s="368"/>
      <c r="H2880" s="428"/>
      <c r="I2880" s="368"/>
      <c r="J2880" s="275"/>
      <c r="K2880" s="248"/>
    </row>
    <row r="2881" spans="1:11" ht="25" customHeight="1" x14ac:dyDescent="0.35">
      <c r="A2881" s="397" t="s">
        <v>22</v>
      </c>
      <c r="B2881" s="304" t="s">
        <v>5169</v>
      </c>
      <c r="C2881" s="395" t="s">
        <v>5170</v>
      </c>
      <c r="D2881" s="275"/>
      <c r="E2881" s="396"/>
      <c r="F2881" s="394" t="str">
        <f>IF(E2881="","",VLOOKUP(E2881,'2 Pdc unico solo segmento A'!F$3:H$723,3,FALSE))</f>
        <v/>
      </c>
      <c r="G2881" s="368"/>
      <c r="H2881" s="425"/>
      <c r="I2881" s="368"/>
      <c r="J2881" s="275"/>
      <c r="K2881" s="248"/>
    </row>
    <row r="2882" spans="1:11" ht="25" customHeight="1" x14ac:dyDescent="0.35">
      <c r="A2882" s="397" t="s">
        <v>4653</v>
      </c>
      <c r="B2882" s="304" t="s">
        <v>5169</v>
      </c>
      <c r="C2882" s="395" t="s">
        <v>5171</v>
      </c>
      <c r="D2882" s="275"/>
      <c r="E2882" s="398" t="s">
        <v>5135</v>
      </c>
      <c r="F2882" s="293" t="str">
        <f>IF(E2882="","",VLOOKUP(E2882,'2 Pdc unico solo segmento A'!F$3:H$723,3,FALSE))</f>
        <v>Atri beni del patrimonio disponibile acquisiti con leasing finanziario</v>
      </c>
      <c r="G2882" s="368"/>
      <c r="H2882" s="428"/>
      <c r="I2882" s="368"/>
      <c r="J2882" s="275"/>
      <c r="K2882" s="248"/>
    </row>
    <row r="2883" spans="1:11" ht="25" customHeight="1" x14ac:dyDescent="0.35">
      <c r="A2883" s="397" t="s">
        <v>22</v>
      </c>
      <c r="B2883" s="304" t="s">
        <v>5172</v>
      </c>
      <c r="C2883" s="395" t="s">
        <v>5173</v>
      </c>
      <c r="D2883" s="275"/>
      <c r="E2883" s="396"/>
      <c r="F2883" s="394" t="str">
        <f>IF(E2883="","",VLOOKUP(E2883,'2 Pdc unico solo segmento A'!F$3:H$723,3,FALSE))</f>
        <v/>
      </c>
      <c r="G2883" s="368"/>
      <c r="H2883" s="425"/>
      <c r="I2883" s="368"/>
      <c r="J2883" s="275"/>
      <c r="K2883" s="248"/>
    </row>
    <row r="2884" spans="1:11" ht="25" customHeight="1" x14ac:dyDescent="0.35">
      <c r="A2884" s="397" t="s">
        <v>4653</v>
      </c>
      <c r="B2884" s="304" t="s">
        <v>5172</v>
      </c>
      <c r="C2884" s="395" t="s">
        <v>5174</v>
      </c>
      <c r="D2884" s="275"/>
      <c r="E2884" s="398" t="s">
        <v>5135</v>
      </c>
      <c r="F2884" s="293" t="str">
        <f>IF(E2884="","",VLOOKUP(E2884,'2 Pdc unico solo segmento A'!F$3:H$723,3,FALSE))</f>
        <v>Atri beni del patrimonio disponibile acquisiti con leasing finanziario</v>
      </c>
      <c r="G2884" s="368"/>
      <c r="H2884" s="428"/>
      <c r="I2884" s="368"/>
      <c r="J2884" s="275"/>
      <c r="K2884" s="248"/>
    </row>
    <row r="2885" spans="1:11" ht="25" customHeight="1" x14ac:dyDescent="0.35">
      <c r="A2885" s="375" t="s">
        <v>19</v>
      </c>
      <c r="B2885" s="295" t="s">
        <v>5175</v>
      </c>
      <c r="C2885" s="310" t="s">
        <v>5176</v>
      </c>
      <c r="D2885" s="275"/>
      <c r="E2885" s="295"/>
      <c r="F2885" s="376" t="str">
        <f>IF(E2885="","",VLOOKUP(E2885,'2 Pdc unico solo segmento A'!F$3:H$723,3,FALSE))</f>
        <v/>
      </c>
      <c r="G2885" s="368"/>
      <c r="H2885" s="424"/>
      <c r="I2885" s="368"/>
      <c r="J2885" s="275"/>
      <c r="K2885" s="248"/>
    </row>
    <row r="2886" spans="1:11" ht="25" customHeight="1" x14ac:dyDescent="0.35">
      <c r="A2886" s="397" t="s">
        <v>22</v>
      </c>
      <c r="B2886" s="304" t="s">
        <v>5177</v>
      </c>
      <c r="C2886" s="395" t="s">
        <v>5178</v>
      </c>
      <c r="D2886" s="275"/>
      <c r="E2886" s="396"/>
      <c r="F2886" s="394" t="str">
        <f>IF(E2886="","",VLOOKUP(E2886,'2 Pdc unico solo segmento A'!F$3:H$723,3,FALSE))</f>
        <v/>
      </c>
      <c r="G2886" s="368"/>
      <c r="H2886" s="425"/>
      <c r="I2886" s="368"/>
      <c r="J2886" s="275"/>
      <c r="K2886" s="248"/>
    </row>
    <row r="2887" spans="1:11" ht="25" customHeight="1" x14ac:dyDescent="0.35">
      <c r="A2887" s="397" t="s">
        <v>4653</v>
      </c>
      <c r="B2887" s="304" t="s">
        <v>5177</v>
      </c>
      <c r="C2887" s="395" t="s">
        <v>5179</v>
      </c>
      <c r="D2887" s="275"/>
      <c r="E2887" s="398" t="s">
        <v>5180</v>
      </c>
      <c r="F2887" s="293" t="str">
        <f>IF(E2887="","",VLOOKUP(E2887,'2 Pdc unico solo segmento A'!F$3:H$723,3,FALSE))</f>
        <v>Terreni del patrimonio disponibile acquisiti con leasing finanziario</v>
      </c>
      <c r="G2887" s="368"/>
      <c r="H2887" s="428"/>
      <c r="I2887" s="368"/>
      <c r="J2887" s="275"/>
      <c r="K2887" s="248"/>
    </row>
    <row r="2888" spans="1:11" ht="25" customHeight="1" x14ac:dyDescent="0.35">
      <c r="A2888" s="397" t="s">
        <v>22</v>
      </c>
      <c r="B2888" s="304" t="s">
        <v>5181</v>
      </c>
      <c r="C2888" s="395" t="s">
        <v>5182</v>
      </c>
      <c r="D2888" s="275"/>
      <c r="E2888" s="396"/>
      <c r="F2888" s="394" t="str">
        <f>IF(E2888="","",VLOOKUP(E2888,'2 Pdc unico solo segmento A'!F$3:H$723,3,FALSE))</f>
        <v/>
      </c>
      <c r="G2888" s="368"/>
      <c r="H2888" s="425"/>
      <c r="I2888" s="368"/>
      <c r="J2888" s="275"/>
      <c r="K2888" s="248"/>
    </row>
    <row r="2889" spans="1:11" ht="25" customHeight="1" x14ac:dyDescent="0.35">
      <c r="A2889" s="397" t="s">
        <v>4653</v>
      </c>
      <c r="B2889" s="304" t="s">
        <v>5181</v>
      </c>
      <c r="C2889" s="395" t="s">
        <v>5183</v>
      </c>
      <c r="D2889" s="275"/>
      <c r="E2889" s="398" t="s">
        <v>5180</v>
      </c>
      <c r="F2889" s="293" t="str">
        <f>IF(E2889="","",VLOOKUP(E2889,'2 Pdc unico solo segmento A'!F$3:H$723,3,FALSE))</f>
        <v>Terreni del patrimonio disponibile acquisiti con leasing finanziario</v>
      </c>
      <c r="G2889" s="368"/>
      <c r="H2889" s="428"/>
      <c r="I2889" s="368"/>
      <c r="J2889" s="275"/>
      <c r="K2889" s="248"/>
    </row>
    <row r="2890" spans="1:11" ht="25" customHeight="1" x14ac:dyDescent="0.35">
      <c r="A2890" s="397" t="s">
        <v>22</v>
      </c>
      <c r="B2890" s="304" t="s">
        <v>5184</v>
      </c>
      <c r="C2890" s="395" t="s">
        <v>5185</v>
      </c>
      <c r="D2890" s="275"/>
      <c r="E2890" s="396"/>
      <c r="F2890" s="394" t="str">
        <f>IF(E2890="","",VLOOKUP(E2890,'2 Pdc unico solo segmento A'!F$3:H$723,3,FALSE))</f>
        <v/>
      </c>
      <c r="G2890" s="368"/>
      <c r="H2890" s="425"/>
      <c r="I2890" s="368"/>
      <c r="J2890" s="275"/>
      <c r="K2890" s="248"/>
    </row>
    <row r="2891" spans="1:11" ht="25" customHeight="1" x14ac:dyDescent="0.35">
      <c r="A2891" s="397" t="s">
        <v>4653</v>
      </c>
      <c r="B2891" s="304" t="s">
        <v>5184</v>
      </c>
      <c r="C2891" s="395" t="s">
        <v>5186</v>
      </c>
      <c r="D2891" s="275"/>
      <c r="E2891" s="398" t="s">
        <v>5180</v>
      </c>
      <c r="F2891" s="293" t="str">
        <f>IF(E2891="","",VLOOKUP(E2891,'2 Pdc unico solo segmento A'!F$3:H$723,3,FALSE))</f>
        <v>Terreni del patrimonio disponibile acquisiti con leasing finanziario</v>
      </c>
      <c r="G2891" s="368"/>
      <c r="H2891" s="428"/>
      <c r="I2891" s="368"/>
      <c r="J2891" s="275"/>
      <c r="K2891" s="248"/>
    </row>
    <row r="2892" spans="1:11" ht="25" customHeight="1" x14ac:dyDescent="0.35">
      <c r="A2892" s="369" t="s">
        <v>13</v>
      </c>
      <c r="B2892" s="370" t="s">
        <v>5187</v>
      </c>
      <c r="C2892" s="371" t="s">
        <v>5188</v>
      </c>
      <c r="D2892" s="275"/>
      <c r="E2892" s="370"/>
      <c r="F2892" s="372" t="str">
        <f>IF(E2892="","",VLOOKUP(E2892,'2 Pdc unico solo segmento A'!F$3:H$723,3,FALSE))</f>
        <v/>
      </c>
      <c r="G2892" s="368"/>
      <c r="H2892" s="422"/>
      <c r="I2892" s="368"/>
      <c r="J2892" s="275"/>
      <c r="K2892" s="248"/>
    </row>
    <row r="2893" spans="1:11" ht="25" customHeight="1" x14ac:dyDescent="0.35">
      <c r="A2893" s="373" t="s">
        <v>16</v>
      </c>
      <c r="B2893" s="294" t="s">
        <v>5189</v>
      </c>
      <c r="C2893" s="309" t="s">
        <v>5190</v>
      </c>
      <c r="D2893" s="275"/>
      <c r="E2893" s="294"/>
      <c r="F2893" s="374" t="str">
        <f>IF(E2893="","",VLOOKUP(E2893,'2 Pdc unico solo segmento A'!F$3:H$723,3,FALSE))</f>
        <v/>
      </c>
      <c r="G2893" s="368"/>
      <c r="H2893" s="423"/>
      <c r="I2893" s="368"/>
      <c r="J2893" s="275"/>
      <c r="K2893" s="248"/>
    </row>
    <row r="2894" spans="1:11" ht="25" customHeight="1" x14ac:dyDescent="0.35">
      <c r="A2894" s="375" t="s">
        <v>19</v>
      </c>
      <c r="B2894" s="295" t="s">
        <v>5191</v>
      </c>
      <c r="C2894" s="310" t="s">
        <v>5192</v>
      </c>
      <c r="D2894" s="275"/>
      <c r="E2894" s="295"/>
      <c r="F2894" s="376" t="str">
        <f>IF(E2894="","",VLOOKUP(E2894,'2 Pdc unico solo segmento A'!F$3:H$723,3,FALSE))</f>
        <v/>
      </c>
      <c r="G2894" s="368"/>
      <c r="H2894" s="424"/>
      <c r="I2894" s="368"/>
      <c r="J2894" s="275"/>
      <c r="K2894" s="248"/>
    </row>
    <row r="2895" spans="1:11" ht="25" customHeight="1" x14ac:dyDescent="0.35">
      <c r="A2895" s="397" t="s">
        <v>22</v>
      </c>
      <c r="B2895" s="304" t="s">
        <v>5191</v>
      </c>
      <c r="C2895" s="395" t="s">
        <v>5193</v>
      </c>
      <c r="D2895" s="275"/>
      <c r="E2895" s="396"/>
      <c r="F2895" s="394" t="str">
        <f>IF(E2895="","",VLOOKUP(E2895,'2 Pdc unico solo segmento A'!F$3:H$723,3,FALSE))</f>
        <v/>
      </c>
      <c r="G2895" s="368"/>
      <c r="H2895" s="425"/>
      <c r="I2895" s="368"/>
      <c r="J2895" s="275"/>
      <c r="K2895" s="248"/>
    </row>
    <row r="2896" spans="1:11" ht="25" customHeight="1" x14ac:dyDescent="0.35">
      <c r="A2896" s="397" t="s">
        <v>4653</v>
      </c>
      <c r="B2896" s="304" t="s">
        <v>5191</v>
      </c>
      <c r="C2896" s="395" t="s">
        <v>5194</v>
      </c>
      <c r="D2896" s="275"/>
      <c r="E2896" s="398" t="s">
        <v>5195</v>
      </c>
      <c r="F2896" s="293" t="str">
        <f>IF(E2896="","",VLOOKUP(E2896,'2 Pdc unico solo segmento A'!F$3:H$723,3,FALSE))</f>
        <v>Partecipazioni in organismi controllati che costituiscono immobilizzazioni finanziarie</v>
      </c>
      <c r="G2896" s="368"/>
      <c r="H2896" s="428"/>
      <c r="I2896" s="368"/>
      <c r="J2896" s="275"/>
      <c r="K2896" s="248"/>
    </row>
    <row r="2897" spans="1:11" ht="25" customHeight="1" x14ac:dyDescent="0.35">
      <c r="A2897" s="375" t="s">
        <v>19</v>
      </c>
      <c r="B2897" s="295" t="s">
        <v>5196</v>
      </c>
      <c r="C2897" s="310" t="s">
        <v>5197</v>
      </c>
      <c r="D2897" s="275"/>
      <c r="E2897" s="295"/>
      <c r="F2897" s="376" t="str">
        <f>IF(E2897="","",VLOOKUP(E2897,'2 Pdc unico solo segmento A'!F$3:H$723,3,FALSE))</f>
        <v/>
      </c>
      <c r="G2897" s="368"/>
      <c r="H2897" s="424"/>
      <c r="I2897" s="368"/>
      <c r="J2897" s="275"/>
      <c r="K2897" s="248"/>
    </row>
    <row r="2898" spans="1:11" ht="25" customHeight="1" x14ac:dyDescent="0.35">
      <c r="A2898" s="397" t="s">
        <v>22</v>
      </c>
      <c r="B2898" s="304" t="s">
        <v>5196</v>
      </c>
      <c r="C2898" s="395" t="s">
        <v>5198</v>
      </c>
      <c r="D2898" s="275"/>
      <c r="E2898" s="396"/>
      <c r="F2898" s="394" t="str">
        <f>IF(E2898="","",VLOOKUP(E2898,'2 Pdc unico solo segmento A'!F$3:H$723,3,FALSE))</f>
        <v/>
      </c>
      <c r="G2898" s="368"/>
      <c r="H2898" s="425"/>
      <c r="I2898" s="368"/>
      <c r="J2898" s="275"/>
      <c r="K2898" s="248"/>
    </row>
    <row r="2899" spans="1:11" ht="25" customHeight="1" x14ac:dyDescent="0.35">
      <c r="A2899" s="397" t="s">
        <v>4653</v>
      </c>
      <c r="B2899" s="304" t="s">
        <v>5196</v>
      </c>
      <c r="C2899" s="395" t="s">
        <v>5199</v>
      </c>
      <c r="D2899" s="275"/>
      <c r="E2899" s="398" t="s">
        <v>5200</v>
      </c>
      <c r="F2899" s="293" t="str">
        <f>IF(E2899="","",VLOOKUP(E2899,'2 Pdc unico solo segmento A'!F$3:H$723,3,FALSE))</f>
        <v>Partecipazioni in organismi collegati che costituiscono immobilizzazioni finanziarie</v>
      </c>
      <c r="G2899" s="368"/>
      <c r="H2899" s="428"/>
      <c r="I2899" s="368"/>
      <c r="J2899" s="275"/>
      <c r="K2899" s="248"/>
    </row>
    <row r="2900" spans="1:11" ht="25" customHeight="1" x14ac:dyDescent="0.35">
      <c r="A2900" s="375" t="s">
        <v>19</v>
      </c>
      <c r="B2900" s="295" t="s">
        <v>5201</v>
      </c>
      <c r="C2900" s="310" t="s">
        <v>5202</v>
      </c>
      <c r="D2900" s="275"/>
      <c r="E2900" s="295"/>
      <c r="F2900" s="376" t="str">
        <f>IF(E2900="","",VLOOKUP(E2900,'2 Pdc unico solo segmento A'!F$3:H$723,3,FALSE))</f>
        <v/>
      </c>
      <c r="G2900" s="368"/>
      <c r="H2900" s="424"/>
      <c r="I2900" s="368"/>
      <c r="J2900" s="275"/>
      <c r="K2900" s="248"/>
    </row>
    <row r="2901" spans="1:11" ht="25" customHeight="1" x14ac:dyDescent="0.35">
      <c r="A2901" s="397" t="s">
        <v>22</v>
      </c>
      <c r="B2901" s="304" t="s">
        <v>5201</v>
      </c>
      <c r="C2901" s="395" t="s">
        <v>5203</v>
      </c>
      <c r="D2901" s="275"/>
      <c r="E2901" s="396"/>
      <c r="F2901" s="394" t="str">
        <f>IF(E2901="","",VLOOKUP(E2901,'2 Pdc unico solo segmento A'!F$3:H$723,3,FALSE))</f>
        <v/>
      </c>
      <c r="G2901" s="368"/>
      <c r="H2901" s="425"/>
      <c r="I2901" s="368"/>
      <c r="J2901" s="275"/>
      <c r="K2901" s="248"/>
    </row>
    <row r="2902" spans="1:11" ht="25" customHeight="1" x14ac:dyDescent="0.35">
      <c r="A2902" s="397" t="s">
        <v>4653</v>
      </c>
      <c r="B2902" s="304" t="s">
        <v>5201</v>
      </c>
      <c r="C2902" s="395" t="s">
        <v>5204</v>
      </c>
      <c r="D2902" s="275"/>
      <c r="E2902" s="398" t="s">
        <v>5205</v>
      </c>
      <c r="F2902" s="293" t="str">
        <f>IF(E2902="","",VLOOKUP(E2902,'2 Pdc unico solo segmento A'!F$3:H$723,3,FALSE))</f>
        <v>Partecipazioni in altri organismi che costituiscono immobilizzazioni finanziarie</v>
      </c>
      <c r="G2902" s="368"/>
      <c r="H2902" s="428"/>
      <c r="I2902" s="368"/>
      <c r="J2902" s="275"/>
      <c r="K2902" s="248"/>
    </row>
    <row r="2903" spans="1:11" ht="25" customHeight="1" x14ac:dyDescent="0.35">
      <c r="A2903" s="375" t="s">
        <v>19</v>
      </c>
      <c r="B2903" s="295" t="s">
        <v>5206</v>
      </c>
      <c r="C2903" s="310" t="s">
        <v>5207</v>
      </c>
      <c r="D2903" s="275"/>
      <c r="E2903" s="295"/>
      <c r="F2903" s="376" t="str">
        <f>IF(E2903="","",VLOOKUP(E2903,'2 Pdc unico solo segmento A'!F$3:H$723,3,FALSE))</f>
        <v/>
      </c>
      <c r="G2903" s="368"/>
      <c r="H2903" s="424"/>
      <c r="I2903" s="368"/>
      <c r="J2903" s="275"/>
      <c r="K2903" s="248"/>
    </row>
    <row r="2904" spans="1:11" ht="25" customHeight="1" x14ac:dyDescent="0.35">
      <c r="A2904" s="397" t="s">
        <v>22</v>
      </c>
      <c r="B2904" s="304" t="s">
        <v>5206</v>
      </c>
      <c r="C2904" s="395" t="s">
        <v>5208</v>
      </c>
      <c r="D2904" s="275"/>
      <c r="E2904" s="396"/>
      <c r="F2904" s="394" t="str">
        <f>IF(E2904="","",VLOOKUP(E2904,'2 Pdc unico solo segmento A'!F$3:H$723,3,FALSE))</f>
        <v/>
      </c>
      <c r="G2904" s="368"/>
      <c r="H2904" s="425"/>
      <c r="I2904" s="368"/>
      <c r="J2904" s="275"/>
      <c r="K2904" s="248"/>
    </row>
    <row r="2905" spans="1:11" ht="25" customHeight="1" x14ac:dyDescent="0.35">
      <c r="A2905" s="397" t="s">
        <v>4653</v>
      </c>
      <c r="B2905" s="304" t="s">
        <v>5206</v>
      </c>
      <c r="C2905" s="395" t="s">
        <v>5209</v>
      </c>
      <c r="D2905" s="275"/>
      <c r="E2905" s="398" t="s">
        <v>5195</v>
      </c>
      <c r="F2905" s="293" t="str">
        <f>IF(E2905="","",VLOOKUP(E2905,'2 Pdc unico solo segmento A'!F$3:H$723,3,FALSE))</f>
        <v>Partecipazioni in organismi controllati che costituiscono immobilizzazioni finanziarie</v>
      </c>
      <c r="G2905" s="368"/>
      <c r="H2905" s="428"/>
      <c r="I2905" s="368"/>
      <c r="J2905" s="275"/>
      <c r="K2905" s="248"/>
    </row>
    <row r="2906" spans="1:11" ht="25" customHeight="1" x14ac:dyDescent="0.35">
      <c r="A2906" s="375" t="s">
        <v>19</v>
      </c>
      <c r="B2906" s="295" t="s">
        <v>5210</v>
      </c>
      <c r="C2906" s="310" t="s">
        <v>5211</v>
      </c>
      <c r="D2906" s="275"/>
      <c r="E2906" s="295"/>
      <c r="F2906" s="376" t="str">
        <f>IF(E2906="","",VLOOKUP(E2906,'2 Pdc unico solo segmento A'!F$3:H$723,3,FALSE))</f>
        <v/>
      </c>
      <c r="G2906" s="368"/>
      <c r="H2906" s="424"/>
      <c r="I2906" s="368"/>
      <c r="J2906" s="275"/>
      <c r="K2906" s="248"/>
    </row>
    <row r="2907" spans="1:11" ht="25" customHeight="1" x14ac:dyDescent="0.35">
      <c r="A2907" s="397" t="s">
        <v>22</v>
      </c>
      <c r="B2907" s="304" t="s">
        <v>5210</v>
      </c>
      <c r="C2907" s="395" t="s">
        <v>5212</v>
      </c>
      <c r="D2907" s="275"/>
      <c r="E2907" s="396"/>
      <c r="F2907" s="394" t="str">
        <f>IF(E2907="","",VLOOKUP(E2907,'2 Pdc unico solo segmento A'!F$3:H$723,3,FALSE))</f>
        <v/>
      </c>
      <c r="G2907" s="368"/>
      <c r="H2907" s="425"/>
      <c r="I2907" s="368"/>
      <c r="J2907" s="275"/>
      <c r="K2907" s="248"/>
    </row>
    <row r="2908" spans="1:11" ht="25" customHeight="1" x14ac:dyDescent="0.35">
      <c r="A2908" s="397" t="s">
        <v>4653</v>
      </c>
      <c r="B2908" s="304" t="s">
        <v>5210</v>
      </c>
      <c r="C2908" s="395" t="s">
        <v>5213</v>
      </c>
      <c r="D2908" s="275"/>
      <c r="E2908" s="398" t="s">
        <v>5200</v>
      </c>
      <c r="F2908" s="293" t="str">
        <f>IF(E2908="","",VLOOKUP(E2908,'2 Pdc unico solo segmento A'!F$3:H$723,3,FALSE))</f>
        <v>Partecipazioni in organismi collegati che costituiscono immobilizzazioni finanziarie</v>
      </c>
      <c r="G2908" s="368"/>
      <c r="H2908" s="428"/>
      <c r="I2908" s="368"/>
      <c r="J2908" s="275"/>
      <c r="K2908" s="248"/>
    </row>
    <row r="2909" spans="1:11" ht="25" customHeight="1" x14ac:dyDescent="0.35">
      <c r="A2909" s="375" t="s">
        <v>19</v>
      </c>
      <c r="B2909" s="295" t="s">
        <v>5214</v>
      </c>
      <c r="C2909" s="310" t="s">
        <v>5215</v>
      </c>
      <c r="D2909" s="275"/>
      <c r="E2909" s="295"/>
      <c r="F2909" s="376" t="str">
        <f>IF(E2909="","",VLOOKUP(E2909,'2 Pdc unico solo segmento A'!F$3:H$723,3,FALSE))</f>
        <v/>
      </c>
      <c r="G2909" s="368"/>
      <c r="H2909" s="424"/>
      <c r="I2909" s="368"/>
      <c r="J2909" s="275"/>
      <c r="K2909" s="248"/>
    </row>
    <row r="2910" spans="1:11" ht="25" customHeight="1" x14ac:dyDescent="0.35">
      <c r="A2910" s="397" t="s">
        <v>22</v>
      </c>
      <c r="B2910" s="304" t="s">
        <v>5214</v>
      </c>
      <c r="C2910" s="395" t="s">
        <v>5216</v>
      </c>
      <c r="D2910" s="275"/>
      <c r="E2910" s="396"/>
      <c r="F2910" s="394" t="str">
        <f>IF(E2910="","",VLOOKUP(E2910,'2 Pdc unico solo segmento A'!F$3:H$723,3,FALSE))</f>
        <v/>
      </c>
      <c r="G2910" s="368"/>
      <c r="H2910" s="425"/>
      <c r="I2910" s="368"/>
      <c r="J2910" s="275"/>
      <c r="K2910" s="248"/>
    </row>
    <row r="2911" spans="1:11" ht="25" customHeight="1" x14ac:dyDescent="0.35">
      <c r="A2911" s="397" t="s">
        <v>4653</v>
      </c>
      <c r="B2911" s="304" t="s">
        <v>5214</v>
      </c>
      <c r="C2911" s="395" t="s">
        <v>5217</v>
      </c>
      <c r="D2911" s="275"/>
      <c r="E2911" s="398" t="s">
        <v>5205</v>
      </c>
      <c r="F2911" s="293" t="str">
        <f>IF(E2911="","",VLOOKUP(E2911,'2 Pdc unico solo segmento A'!F$3:H$723,3,FALSE))</f>
        <v>Partecipazioni in altri organismi che costituiscono immobilizzazioni finanziarie</v>
      </c>
      <c r="G2911" s="368"/>
      <c r="H2911" s="428"/>
      <c r="I2911" s="368"/>
      <c r="J2911" s="275"/>
      <c r="K2911" s="248"/>
    </row>
    <row r="2912" spans="1:11" ht="25" customHeight="1" x14ac:dyDescent="0.35">
      <c r="A2912" s="375" t="s">
        <v>19</v>
      </c>
      <c r="B2912" s="295" t="s">
        <v>5218</v>
      </c>
      <c r="C2912" s="310" t="s">
        <v>5219</v>
      </c>
      <c r="D2912" s="275"/>
      <c r="E2912" s="295"/>
      <c r="F2912" s="376" t="str">
        <f>IF(E2912="","",VLOOKUP(E2912,'2 Pdc unico solo segmento A'!F$3:H$723,3,FALSE))</f>
        <v/>
      </c>
      <c r="G2912" s="368"/>
      <c r="H2912" s="424"/>
      <c r="I2912" s="368"/>
      <c r="J2912" s="275"/>
      <c r="K2912" s="248"/>
    </row>
    <row r="2913" spans="1:11" ht="25" customHeight="1" x14ac:dyDescent="0.35">
      <c r="A2913" s="397" t="s">
        <v>22</v>
      </c>
      <c r="B2913" s="304" t="s">
        <v>5218</v>
      </c>
      <c r="C2913" s="395" t="s">
        <v>5220</v>
      </c>
      <c r="D2913" s="275"/>
      <c r="E2913" s="396"/>
      <c r="F2913" s="394" t="str">
        <f>IF(E2913="","",VLOOKUP(E2913,'2 Pdc unico solo segmento A'!F$3:H$723,3,FALSE))</f>
        <v/>
      </c>
      <c r="G2913" s="368"/>
      <c r="H2913" s="425"/>
      <c r="I2913" s="368"/>
      <c r="J2913" s="275"/>
      <c r="K2913" s="248"/>
    </row>
    <row r="2914" spans="1:11" ht="25" customHeight="1" x14ac:dyDescent="0.35">
      <c r="A2914" s="397" t="s">
        <v>4653</v>
      </c>
      <c r="B2914" s="304" t="s">
        <v>5218</v>
      </c>
      <c r="C2914" s="395" t="s">
        <v>5221</v>
      </c>
      <c r="D2914" s="275"/>
      <c r="E2914" s="398" t="s">
        <v>5195</v>
      </c>
      <c r="F2914" s="293" t="str">
        <f>IF(E2914="","",VLOOKUP(E2914,'2 Pdc unico solo segmento A'!F$3:H$723,3,FALSE))</f>
        <v>Partecipazioni in organismi controllati che costituiscono immobilizzazioni finanziarie</v>
      </c>
      <c r="G2914" s="368"/>
      <c r="H2914" s="428"/>
      <c r="I2914" s="368"/>
      <c r="J2914" s="275"/>
      <c r="K2914" s="248"/>
    </row>
    <row r="2915" spans="1:11" ht="25" customHeight="1" x14ac:dyDescent="0.35">
      <c r="A2915" s="375" t="s">
        <v>19</v>
      </c>
      <c r="B2915" s="295" t="s">
        <v>5222</v>
      </c>
      <c r="C2915" s="310" t="s">
        <v>5223</v>
      </c>
      <c r="D2915" s="275"/>
      <c r="E2915" s="295"/>
      <c r="F2915" s="376" t="str">
        <f>IF(E2915="","",VLOOKUP(E2915,'2 Pdc unico solo segmento A'!F$3:H$723,3,FALSE))</f>
        <v/>
      </c>
      <c r="G2915" s="368"/>
      <c r="H2915" s="424"/>
      <c r="I2915" s="368"/>
      <c r="J2915" s="275"/>
      <c r="K2915" s="248"/>
    </row>
    <row r="2916" spans="1:11" ht="25" customHeight="1" x14ac:dyDescent="0.35">
      <c r="A2916" s="397" t="s">
        <v>22</v>
      </c>
      <c r="B2916" s="304" t="s">
        <v>5222</v>
      </c>
      <c r="C2916" s="395" t="s">
        <v>5224</v>
      </c>
      <c r="D2916" s="275"/>
      <c r="E2916" s="396"/>
      <c r="F2916" s="394" t="str">
        <f>IF(E2916="","",VLOOKUP(E2916,'2 Pdc unico solo segmento A'!F$3:H$723,3,FALSE))</f>
        <v/>
      </c>
      <c r="G2916" s="368"/>
      <c r="H2916" s="425"/>
      <c r="I2916" s="368"/>
      <c r="J2916" s="275"/>
      <c r="K2916" s="248"/>
    </row>
    <row r="2917" spans="1:11" ht="25" customHeight="1" x14ac:dyDescent="0.35">
      <c r="A2917" s="397" t="s">
        <v>4653</v>
      </c>
      <c r="B2917" s="304" t="s">
        <v>5222</v>
      </c>
      <c r="C2917" s="395" t="s">
        <v>5225</v>
      </c>
      <c r="D2917" s="275"/>
      <c r="E2917" s="398" t="s">
        <v>5200</v>
      </c>
      <c r="F2917" s="293" t="str">
        <f>IF(E2917="","",VLOOKUP(E2917,'2 Pdc unico solo segmento A'!F$3:H$723,3,FALSE))</f>
        <v>Partecipazioni in organismi collegati che costituiscono immobilizzazioni finanziarie</v>
      </c>
      <c r="G2917" s="368"/>
      <c r="H2917" s="428"/>
      <c r="I2917" s="368"/>
      <c r="J2917" s="275"/>
      <c r="K2917" s="248"/>
    </row>
    <row r="2918" spans="1:11" ht="25" customHeight="1" x14ac:dyDescent="0.35">
      <c r="A2918" s="375" t="s">
        <v>19</v>
      </c>
      <c r="B2918" s="295" t="s">
        <v>5226</v>
      </c>
      <c r="C2918" s="310" t="s">
        <v>5227</v>
      </c>
      <c r="D2918" s="275"/>
      <c r="E2918" s="295"/>
      <c r="F2918" s="376" t="str">
        <f>IF(E2918="","",VLOOKUP(E2918,'2 Pdc unico solo segmento A'!F$3:H$723,3,FALSE))</f>
        <v/>
      </c>
      <c r="G2918" s="368"/>
      <c r="H2918" s="424"/>
      <c r="I2918" s="368"/>
      <c r="J2918" s="275"/>
      <c r="K2918" s="248"/>
    </row>
    <row r="2919" spans="1:11" ht="25" customHeight="1" x14ac:dyDescent="0.35">
      <c r="A2919" s="397" t="s">
        <v>22</v>
      </c>
      <c r="B2919" s="304" t="s">
        <v>5226</v>
      </c>
      <c r="C2919" s="395" t="s">
        <v>5228</v>
      </c>
      <c r="D2919" s="275"/>
      <c r="E2919" s="396"/>
      <c r="F2919" s="394" t="str">
        <f>IF(E2919="","",VLOOKUP(E2919,'2 Pdc unico solo segmento A'!F$3:H$723,3,FALSE))</f>
        <v/>
      </c>
      <c r="G2919" s="368"/>
      <c r="H2919" s="425"/>
      <c r="I2919" s="368"/>
      <c r="J2919" s="275"/>
      <c r="K2919" s="248"/>
    </row>
    <row r="2920" spans="1:11" ht="25" customHeight="1" x14ac:dyDescent="0.35">
      <c r="A2920" s="397" t="s">
        <v>4653</v>
      </c>
      <c r="B2920" s="304" t="s">
        <v>5226</v>
      </c>
      <c r="C2920" s="395" t="s">
        <v>5229</v>
      </c>
      <c r="D2920" s="275"/>
      <c r="E2920" s="398" t="s">
        <v>5205</v>
      </c>
      <c r="F2920" s="293" t="str">
        <f>IF(E2920="","",VLOOKUP(E2920,'2 Pdc unico solo segmento A'!F$3:H$723,3,FALSE))</f>
        <v>Partecipazioni in altri organismi che costituiscono immobilizzazioni finanziarie</v>
      </c>
      <c r="G2920" s="368"/>
      <c r="H2920" s="428"/>
      <c r="I2920" s="368"/>
      <c r="J2920" s="275"/>
      <c r="K2920" s="248"/>
    </row>
    <row r="2921" spans="1:11" ht="25" customHeight="1" x14ac:dyDescent="0.35">
      <c r="A2921" s="375" t="s">
        <v>19</v>
      </c>
      <c r="B2921" s="295" t="s">
        <v>5230</v>
      </c>
      <c r="C2921" s="310" t="s">
        <v>5231</v>
      </c>
      <c r="D2921" s="275"/>
      <c r="E2921" s="295"/>
      <c r="F2921" s="376" t="str">
        <f>IF(E2921="","",VLOOKUP(E2921,'2 Pdc unico solo segmento A'!F$3:H$723,3,FALSE))</f>
        <v/>
      </c>
      <c r="G2921" s="368"/>
      <c r="H2921" s="424"/>
      <c r="I2921" s="368"/>
      <c r="J2921" s="275"/>
      <c r="K2921" s="248"/>
    </row>
    <row r="2922" spans="1:11" ht="25" customHeight="1" x14ac:dyDescent="0.35">
      <c r="A2922" s="397" t="s">
        <v>22</v>
      </c>
      <c r="B2922" s="304" t="s">
        <v>5230</v>
      </c>
      <c r="C2922" s="395" t="s">
        <v>5232</v>
      </c>
      <c r="D2922" s="275"/>
      <c r="E2922" s="396"/>
      <c r="F2922" s="394" t="str">
        <f>IF(E2922="","",VLOOKUP(E2922,'2 Pdc unico solo segmento A'!F$3:H$723,3,FALSE))</f>
        <v/>
      </c>
      <c r="G2922" s="368"/>
      <c r="H2922" s="425"/>
      <c r="I2922" s="368"/>
      <c r="J2922" s="275"/>
      <c r="K2922" s="248"/>
    </row>
    <row r="2923" spans="1:11" ht="25" customHeight="1" x14ac:dyDescent="0.35">
      <c r="A2923" s="397" t="s">
        <v>4653</v>
      </c>
      <c r="B2923" s="304" t="s">
        <v>5230</v>
      </c>
      <c r="C2923" s="395" t="s">
        <v>5233</v>
      </c>
      <c r="D2923" s="275"/>
      <c r="E2923" s="398" t="s">
        <v>5195</v>
      </c>
      <c r="F2923" s="293" t="str">
        <f>IF(E2923="","",VLOOKUP(E2923,'2 Pdc unico solo segmento A'!F$3:H$723,3,FALSE))</f>
        <v>Partecipazioni in organismi controllati che costituiscono immobilizzazioni finanziarie</v>
      </c>
      <c r="G2923" s="368"/>
      <c r="H2923" s="428"/>
      <c r="I2923" s="368"/>
      <c r="J2923" s="275"/>
      <c r="K2923" s="248"/>
    </row>
    <row r="2924" spans="1:11" ht="25" customHeight="1" x14ac:dyDescent="0.35">
      <c r="A2924" s="375" t="s">
        <v>19</v>
      </c>
      <c r="B2924" s="295" t="s">
        <v>5234</v>
      </c>
      <c r="C2924" s="310" t="s">
        <v>5235</v>
      </c>
      <c r="D2924" s="275"/>
      <c r="E2924" s="295"/>
      <c r="F2924" s="376" t="str">
        <f>IF(E2924="","",VLOOKUP(E2924,'2 Pdc unico solo segmento A'!F$3:H$723,3,FALSE))</f>
        <v/>
      </c>
      <c r="G2924" s="368"/>
      <c r="H2924" s="424"/>
      <c r="I2924" s="368"/>
      <c r="J2924" s="275"/>
      <c r="K2924" s="248"/>
    </row>
    <row r="2925" spans="1:11" ht="25" customHeight="1" x14ac:dyDescent="0.35">
      <c r="A2925" s="397" t="s">
        <v>22</v>
      </c>
      <c r="B2925" s="304" t="s">
        <v>5234</v>
      </c>
      <c r="C2925" s="395" t="s">
        <v>5236</v>
      </c>
      <c r="D2925" s="275"/>
      <c r="E2925" s="396"/>
      <c r="F2925" s="394" t="str">
        <f>IF(E2925="","",VLOOKUP(E2925,'2 Pdc unico solo segmento A'!F$3:H$723,3,FALSE))</f>
        <v/>
      </c>
      <c r="G2925" s="368"/>
      <c r="H2925" s="425"/>
      <c r="I2925" s="368"/>
      <c r="J2925" s="275"/>
      <c r="K2925" s="248"/>
    </row>
    <row r="2926" spans="1:11" ht="25" customHeight="1" x14ac:dyDescent="0.35">
      <c r="A2926" s="397" t="s">
        <v>4653</v>
      </c>
      <c r="B2926" s="304" t="s">
        <v>5234</v>
      </c>
      <c r="C2926" s="395" t="s">
        <v>5237</v>
      </c>
      <c r="D2926" s="275"/>
      <c r="E2926" s="398" t="s">
        <v>5205</v>
      </c>
      <c r="F2926" s="293" t="str">
        <f>IF(E2926="","",VLOOKUP(E2926,'2 Pdc unico solo segmento A'!F$3:H$723,3,FALSE))</f>
        <v>Partecipazioni in altri organismi che costituiscono immobilizzazioni finanziarie</v>
      </c>
      <c r="G2926" s="368"/>
      <c r="H2926" s="428"/>
      <c r="I2926" s="368"/>
      <c r="J2926" s="275"/>
      <c r="K2926" s="248"/>
    </row>
    <row r="2927" spans="1:11" ht="25" customHeight="1" x14ac:dyDescent="0.35">
      <c r="A2927" s="375" t="s">
        <v>19</v>
      </c>
      <c r="B2927" s="295" t="s">
        <v>5238</v>
      </c>
      <c r="C2927" s="310" t="s">
        <v>5239</v>
      </c>
      <c r="D2927" s="275"/>
      <c r="E2927" s="295"/>
      <c r="F2927" s="376" t="str">
        <f>IF(E2927="","",VLOOKUP(E2927,'2 Pdc unico solo segmento A'!F$3:H$723,3,FALSE))</f>
        <v/>
      </c>
      <c r="G2927" s="368"/>
      <c r="H2927" s="424"/>
      <c r="I2927" s="368"/>
      <c r="J2927" s="275"/>
      <c r="K2927" s="248"/>
    </row>
    <row r="2928" spans="1:11" ht="25" customHeight="1" x14ac:dyDescent="0.35">
      <c r="A2928" s="397" t="s">
        <v>22</v>
      </c>
      <c r="B2928" s="307" t="s">
        <v>5240</v>
      </c>
      <c r="C2928" s="395" t="s">
        <v>5241</v>
      </c>
      <c r="D2928" s="275"/>
      <c r="E2928" s="396"/>
      <c r="F2928" s="394" t="str">
        <f>IF(E2928="","",VLOOKUP(E2928,'2 Pdc unico solo segmento A'!F$3:H$723,3,FALSE))</f>
        <v/>
      </c>
      <c r="G2928" s="368"/>
      <c r="H2928" s="425"/>
      <c r="I2928" s="368"/>
      <c r="J2928" s="275"/>
      <c r="K2928" s="248"/>
    </row>
    <row r="2929" spans="1:11" ht="25" customHeight="1" x14ac:dyDescent="0.35">
      <c r="A2929" s="397" t="s">
        <v>4653</v>
      </c>
      <c r="B2929" s="307" t="s">
        <v>5240</v>
      </c>
      <c r="C2929" s="395" t="s">
        <v>5242</v>
      </c>
      <c r="D2929" s="275"/>
      <c r="E2929" s="398" t="s">
        <v>5195</v>
      </c>
      <c r="F2929" s="293" t="str">
        <f>IF(E2929="","",VLOOKUP(E2929,'2 Pdc unico solo segmento A'!F$3:H$723,3,FALSE))</f>
        <v>Partecipazioni in organismi controllati che costituiscono immobilizzazioni finanziarie</v>
      </c>
      <c r="G2929" s="368"/>
      <c r="H2929" s="428"/>
      <c r="I2929" s="368"/>
      <c r="J2929" s="275"/>
      <c r="K2929" s="248"/>
    </row>
    <row r="2930" spans="1:11" ht="25" customHeight="1" x14ac:dyDescent="0.35">
      <c r="A2930" s="375" t="s">
        <v>19</v>
      </c>
      <c r="B2930" s="295" t="s">
        <v>5243</v>
      </c>
      <c r="C2930" s="310" t="s">
        <v>5244</v>
      </c>
      <c r="D2930" s="275"/>
      <c r="E2930" s="295"/>
      <c r="F2930" s="376" t="str">
        <f>IF(E2930="","",VLOOKUP(E2930,'2 Pdc unico solo segmento A'!F$3:H$723,3,FALSE))</f>
        <v/>
      </c>
      <c r="G2930" s="368"/>
      <c r="H2930" s="424"/>
      <c r="I2930" s="368"/>
      <c r="J2930" s="275"/>
      <c r="K2930" s="248"/>
    </row>
    <row r="2931" spans="1:11" ht="25" customHeight="1" x14ac:dyDescent="0.35">
      <c r="A2931" s="397" t="s">
        <v>22</v>
      </c>
      <c r="B2931" s="307" t="s">
        <v>5243</v>
      </c>
      <c r="C2931" s="395" t="s">
        <v>5245</v>
      </c>
      <c r="D2931" s="275"/>
      <c r="E2931" s="396"/>
      <c r="F2931" s="394" t="str">
        <f>IF(E2931="","",VLOOKUP(E2931,'2 Pdc unico solo segmento A'!F$3:H$723,3,FALSE))</f>
        <v/>
      </c>
      <c r="G2931" s="368"/>
      <c r="H2931" s="425"/>
      <c r="I2931" s="368"/>
      <c r="J2931" s="275"/>
      <c r="K2931" s="248"/>
    </row>
    <row r="2932" spans="1:11" ht="25" customHeight="1" x14ac:dyDescent="0.35">
      <c r="A2932" s="397" t="s">
        <v>4653</v>
      </c>
      <c r="B2932" s="307" t="s">
        <v>5243</v>
      </c>
      <c r="C2932" s="395" t="s">
        <v>5246</v>
      </c>
      <c r="D2932" s="275"/>
      <c r="E2932" s="398" t="s">
        <v>5200</v>
      </c>
      <c r="F2932" s="293" t="str">
        <f>IF(E2932="","",VLOOKUP(E2932,'2 Pdc unico solo segmento A'!F$3:H$723,3,FALSE))</f>
        <v>Partecipazioni in organismi collegati che costituiscono immobilizzazioni finanziarie</v>
      </c>
      <c r="G2932" s="368"/>
      <c r="H2932" s="428"/>
      <c r="I2932" s="368"/>
      <c r="J2932" s="275"/>
      <c r="K2932" s="248"/>
    </row>
    <row r="2933" spans="1:11" ht="25" customHeight="1" x14ac:dyDescent="0.35">
      <c r="A2933" s="375" t="s">
        <v>19</v>
      </c>
      <c r="B2933" s="295" t="s">
        <v>5247</v>
      </c>
      <c r="C2933" s="310" t="s">
        <v>5248</v>
      </c>
      <c r="D2933" s="275"/>
      <c r="E2933" s="295"/>
      <c r="F2933" s="376" t="str">
        <f>IF(E2933="","",VLOOKUP(E2933,'2 Pdc unico solo segmento A'!F$3:H$723,3,FALSE))</f>
        <v/>
      </c>
      <c r="G2933" s="368"/>
      <c r="H2933" s="424"/>
      <c r="I2933" s="368"/>
      <c r="J2933" s="275"/>
      <c r="K2933" s="248"/>
    </row>
    <row r="2934" spans="1:11" ht="25" customHeight="1" x14ac:dyDescent="0.35">
      <c r="A2934" s="397" t="s">
        <v>22</v>
      </c>
      <c r="B2934" s="307" t="s">
        <v>5249</v>
      </c>
      <c r="C2934" s="395" t="s">
        <v>5250</v>
      </c>
      <c r="D2934" s="275"/>
      <c r="E2934" s="396"/>
      <c r="F2934" s="394" t="str">
        <f>IF(E2934="","",VLOOKUP(E2934,'2 Pdc unico solo segmento A'!F$3:H$723,3,FALSE))</f>
        <v/>
      </c>
      <c r="G2934" s="368"/>
      <c r="H2934" s="425"/>
      <c r="I2934" s="368"/>
      <c r="J2934" s="275"/>
      <c r="K2934" s="248"/>
    </row>
    <row r="2935" spans="1:11" ht="25" customHeight="1" x14ac:dyDescent="0.35">
      <c r="A2935" s="397" t="s">
        <v>4653</v>
      </c>
      <c r="B2935" s="307" t="s">
        <v>5249</v>
      </c>
      <c r="C2935" s="395" t="s">
        <v>5251</v>
      </c>
      <c r="D2935" s="275"/>
      <c r="E2935" s="398" t="s">
        <v>5205</v>
      </c>
      <c r="F2935" s="293" t="str">
        <f>IF(E2935="","",VLOOKUP(E2935,'2 Pdc unico solo segmento A'!F$3:H$723,3,FALSE))</f>
        <v>Partecipazioni in altri organismi che costituiscono immobilizzazioni finanziarie</v>
      </c>
      <c r="G2935" s="368"/>
      <c r="H2935" s="428"/>
      <c r="I2935" s="368"/>
      <c r="J2935" s="275"/>
      <c r="K2935" s="248"/>
    </row>
    <row r="2936" spans="1:11" ht="25" customHeight="1" x14ac:dyDescent="0.35">
      <c r="A2936" s="373" t="s">
        <v>16</v>
      </c>
      <c r="B2936" s="294" t="s">
        <v>5252</v>
      </c>
      <c r="C2936" s="309" t="s">
        <v>5253</v>
      </c>
      <c r="D2936" s="275"/>
      <c r="E2936" s="294"/>
      <c r="F2936" s="374" t="str">
        <f>IF(E2936="","",VLOOKUP(E2936,'2 Pdc unico solo segmento A'!F$3:H$723,3,FALSE))</f>
        <v/>
      </c>
      <c r="G2936" s="368"/>
      <c r="H2936" s="423"/>
      <c r="I2936" s="368"/>
      <c r="J2936" s="275"/>
      <c r="K2936" s="248"/>
    </row>
    <row r="2937" spans="1:11" ht="25" customHeight="1" x14ac:dyDescent="0.35">
      <c r="A2937" s="375" t="s">
        <v>19</v>
      </c>
      <c r="B2937" s="295" t="s">
        <v>5254</v>
      </c>
      <c r="C2937" s="310" t="s">
        <v>5255</v>
      </c>
      <c r="D2937" s="275"/>
      <c r="E2937" s="295"/>
      <c r="F2937" s="376" t="str">
        <f>IF(E2937="","",VLOOKUP(E2937,'2 Pdc unico solo segmento A'!F$3:H$723,3,FALSE))</f>
        <v/>
      </c>
      <c r="G2937" s="368"/>
      <c r="H2937" s="424"/>
      <c r="I2937" s="368"/>
      <c r="J2937" s="275"/>
      <c r="K2937" s="248"/>
    </row>
    <row r="2938" spans="1:11" ht="25" customHeight="1" x14ac:dyDescent="0.35">
      <c r="A2938" s="397" t="s">
        <v>22</v>
      </c>
      <c r="B2938" s="304" t="s">
        <v>5256</v>
      </c>
      <c r="C2938" s="395" t="s">
        <v>5257</v>
      </c>
      <c r="D2938" s="275"/>
      <c r="E2938" s="396"/>
      <c r="F2938" s="394" t="str">
        <f>IF(E2938="","",VLOOKUP(E2938,'2 Pdc unico solo segmento A'!F$3:H$723,3,FALSE))</f>
        <v/>
      </c>
      <c r="G2938" s="368"/>
      <c r="H2938" s="425"/>
      <c r="I2938" s="368"/>
      <c r="J2938" s="275"/>
      <c r="K2938" s="248"/>
    </row>
    <row r="2939" spans="1:11" ht="25" customHeight="1" x14ac:dyDescent="0.35">
      <c r="A2939" s="397" t="s">
        <v>4653</v>
      </c>
      <c r="B2939" s="304" t="s">
        <v>5258</v>
      </c>
      <c r="C2939" s="395" t="s">
        <v>5259</v>
      </c>
      <c r="D2939" s="275"/>
      <c r="E2939" s="398" t="s">
        <v>5260</v>
      </c>
      <c r="F2939" s="293" t="str">
        <f>IF(E2939="","",VLOOKUP(E2939,'2 Pdc unico solo segmento A'!F$3:H$723,3,FALSE))</f>
        <v>Altri crediti correnti</v>
      </c>
      <c r="G2939" s="368"/>
      <c r="H2939" s="428"/>
      <c r="I2939" s="368"/>
      <c r="J2939" s="275"/>
      <c r="K2939" s="248"/>
    </row>
    <row r="2940" spans="1:11" ht="25" customHeight="1" x14ac:dyDescent="0.35">
      <c r="A2940" s="397" t="s">
        <v>4653</v>
      </c>
      <c r="B2940" s="304" t="s">
        <v>5261</v>
      </c>
      <c r="C2940" s="395" t="s">
        <v>5262</v>
      </c>
      <c r="D2940" s="275"/>
      <c r="E2940" s="398" t="s">
        <v>5260</v>
      </c>
      <c r="F2940" s="293" t="str">
        <f>IF(E2940="","",VLOOKUP(E2940,'2 Pdc unico solo segmento A'!F$3:H$723,3,FALSE))</f>
        <v>Altri crediti correnti</v>
      </c>
      <c r="G2940" s="368"/>
      <c r="H2940" s="428"/>
      <c r="I2940" s="368"/>
      <c r="J2940" s="275"/>
      <c r="K2940" s="248"/>
    </row>
    <row r="2941" spans="1:11" ht="25" customHeight="1" x14ac:dyDescent="0.35">
      <c r="A2941" s="397" t="s">
        <v>4653</v>
      </c>
      <c r="B2941" s="304" t="s">
        <v>5263</v>
      </c>
      <c r="C2941" s="395" t="s">
        <v>5264</v>
      </c>
      <c r="D2941" s="275"/>
      <c r="E2941" s="398" t="s">
        <v>5260</v>
      </c>
      <c r="F2941" s="293" t="str">
        <f>IF(E2941="","",VLOOKUP(E2941,'2 Pdc unico solo segmento A'!F$3:H$723,3,FALSE))</f>
        <v>Altri crediti correnti</v>
      </c>
      <c r="G2941" s="368"/>
      <c r="H2941" s="428"/>
      <c r="I2941" s="368"/>
      <c r="J2941" s="275"/>
      <c r="K2941" s="248"/>
    </row>
    <row r="2942" spans="1:11" ht="25" customHeight="1" x14ac:dyDescent="0.35">
      <c r="A2942" s="397" t="s">
        <v>4653</v>
      </c>
      <c r="B2942" s="304" t="s">
        <v>5265</v>
      </c>
      <c r="C2942" s="395" t="s">
        <v>5266</v>
      </c>
      <c r="D2942" s="275"/>
      <c r="E2942" s="398" t="s">
        <v>5260</v>
      </c>
      <c r="F2942" s="293" t="str">
        <f>IF(E2942="","",VLOOKUP(E2942,'2 Pdc unico solo segmento A'!F$3:H$723,3,FALSE))</f>
        <v>Altri crediti correnti</v>
      </c>
      <c r="G2942" s="368"/>
      <c r="H2942" s="428"/>
      <c r="I2942" s="368"/>
      <c r="J2942" s="275"/>
      <c r="K2942" s="248"/>
    </row>
    <row r="2943" spans="1:11" ht="25" customHeight="1" x14ac:dyDescent="0.35">
      <c r="A2943" s="397" t="s">
        <v>4653</v>
      </c>
      <c r="B2943" s="304" t="s">
        <v>5267</v>
      </c>
      <c r="C2943" s="395" t="s">
        <v>5268</v>
      </c>
      <c r="D2943" s="275"/>
      <c r="E2943" s="398" t="s">
        <v>5260</v>
      </c>
      <c r="F2943" s="293" t="str">
        <f>IF(E2943="","",VLOOKUP(E2943,'2 Pdc unico solo segmento A'!F$3:H$723,3,FALSE))</f>
        <v>Altri crediti correnti</v>
      </c>
      <c r="G2943" s="368"/>
      <c r="H2943" s="428"/>
      <c r="I2943" s="368"/>
      <c r="J2943" s="275"/>
      <c r="K2943" s="248"/>
    </row>
    <row r="2944" spans="1:11" ht="25" customHeight="1" x14ac:dyDescent="0.35">
      <c r="A2944" s="397" t="s">
        <v>4653</v>
      </c>
      <c r="B2944" s="304" t="s">
        <v>5269</v>
      </c>
      <c r="C2944" s="395" t="s">
        <v>5270</v>
      </c>
      <c r="D2944" s="275"/>
      <c r="E2944" s="398" t="s">
        <v>5260</v>
      </c>
      <c r="F2944" s="293" t="str">
        <f>IF(E2944="","",VLOOKUP(E2944,'2 Pdc unico solo segmento A'!F$3:H$723,3,FALSE))</f>
        <v>Altri crediti correnti</v>
      </c>
      <c r="G2944" s="368"/>
      <c r="H2944" s="428"/>
      <c r="I2944" s="368"/>
      <c r="J2944" s="275"/>
      <c r="K2944" s="248"/>
    </row>
    <row r="2945" spans="1:11" ht="25" customHeight="1" x14ac:dyDescent="0.35">
      <c r="A2945" s="397" t="s">
        <v>4653</v>
      </c>
      <c r="B2945" s="304" t="s">
        <v>5271</v>
      </c>
      <c r="C2945" s="395" t="s">
        <v>5272</v>
      </c>
      <c r="D2945" s="275"/>
      <c r="E2945" s="398" t="s">
        <v>5260</v>
      </c>
      <c r="F2945" s="293" t="str">
        <f>IF(E2945="","",VLOOKUP(E2945,'2 Pdc unico solo segmento A'!F$3:H$723,3,FALSE))</f>
        <v>Altri crediti correnti</v>
      </c>
      <c r="G2945" s="368"/>
      <c r="H2945" s="428"/>
      <c r="I2945" s="368"/>
      <c r="J2945" s="275"/>
      <c r="K2945" s="248"/>
    </row>
    <row r="2946" spans="1:11" ht="25" customHeight="1" x14ac:dyDescent="0.35">
      <c r="A2946" s="397" t="s">
        <v>4653</v>
      </c>
      <c r="B2946" s="304" t="s">
        <v>5273</v>
      </c>
      <c r="C2946" s="395" t="s">
        <v>5274</v>
      </c>
      <c r="D2946" s="275"/>
      <c r="E2946" s="398" t="s">
        <v>5260</v>
      </c>
      <c r="F2946" s="293" t="str">
        <f>IF(E2946="","",VLOOKUP(E2946,'2 Pdc unico solo segmento A'!F$3:H$723,3,FALSE))</f>
        <v>Altri crediti correnti</v>
      </c>
      <c r="G2946" s="368"/>
      <c r="H2946" s="428"/>
      <c r="I2946" s="368"/>
      <c r="J2946" s="275"/>
      <c r="K2946" s="248"/>
    </row>
    <row r="2947" spans="1:11" ht="25" customHeight="1" x14ac:dyDescent="0.35">
      <c r="A2947" s="397" t="s">
        <v>4653</v>
      </c>
      <c r="B2947" s="304" t="s">
        <v>5275</v>
      </c>
      <c r="C2947" s="395" t="s">
        <v>5276</v>
      </c>
      <c r="D2947" s="275"/>
      <c r="E2947" s="398" t="s">
        <v>5260</v>
      </c>
      <c r="F2947" s="293" t="str">
        <f>IF(E2947="","",VLOOKUP(E2947,'2 Pdc unico solo segmento A'!F$3:H$723,3,FALSE))</f>
        <v>Altri crediti correnti</v>
      </c>
      <c r="G2947" s="368"/>
      <c r="H2947" s="428"/>
      <c r="I2947" s="368"/>
      <c r="J2947" s="275"/>
      <c r="K2947" s="248"/>
    </row>
    <row r="2948" spans="1:11" ht="25" customHeight="1" x14ac:dyDescent="0.35">
      <c r="A2948" s="397" t="s">
        <v>4653</v>
      </c>
      <c r="B2948" s="304" t="s">
        <v>5277</v>
      </c>
      <c r="C2948" s="395" t="s">
        <v>5278</v>
      </c>
      <c r="D2948" s="275"/>
      <c r="E2948" s="398" t="s">
        <v>5260</v>
      </c>
      <c r="F2948" s="293" t="str">
        <f>IF(E2948="","",VLOOKUP(E2948,'2 Pdc unico solo segmento A'!F$3:H$723,3,FALSE))</f>
        <v>Altri crediti correnti</v>
      </c>
      <c r="G2948" s="368"/>
      <c r="H2948" s="428"/>
      <c r="I2948" s="368"/>
      <c r="J2948" s="275"/>
      <c r="K2948" s="248"/>
    </row>
    <row r="2949" spans="1:11" ht="25" customHeight="1" x14ac:dyDescent="0.35">
      <c r="A2949" s="397" t="s">
        <v>4653</v>
      </c>
      <c r="B2949" s="304" t="s">
        <v>5279</v>
      </c>
      <c r="C2949" s="395" t="s">
        <v>5280</v>
      </c>
      <c r="D2949" s="275"/>
      <c r="E2949" s="398" t="s">
        <v>5260</v>
      </c>
      <c r="F2949" s="293" t="str">
        <f>IF(E2949="","",VLOOKUP(E2949,'2 Pdc unico solo segmento A'!F$3:H$723,3,FALSE))</f>
        <v>Altri crediti correnti</v>
      </c>
      <c r="G2949" s="368"/>
      <c r="H2949" s="428"/>
      <c r="I2949" s="368"/>
      <c r="J2949" s="275"/>
      <c r="K2949" s="248"/>
    </row>
    <row r="2950" spans="1:11" ht="25" customHeight="1" x14ac:dyDescent="0.35">
      <c r="A2950" s="397" t="s">
        <v>4653</v>
      </c>
      <c r="B2950" s="304" t="s">
        <v>5281</v>
      </c>
      <c r="C2950" s="395" t="s">
        <v>5282</v>
      </c>
      <c r="D2950" s="275"/>
      <c r="E2950" s="398" t="s">
        <v>5260</v>
      </c>
      <c r="F2950" s="293" t="str">
        <f>IF(E2950="","",VLOOKUP(E2950,'2 Pdc unico solo segmento A'!F$3:H$723,3,FALSE))</f>
        <v>Altri crediti correnti</v>
      </c>
      <c r="G2950" s="368"/>
      <c r="H2950" s="428"/>
      <c r="I2950" s="368"/>
      <c r="J2950" s="275"/>
      <c r="K2950" s="248"/>
    </row>
    <row r="2951" spans="1:11" ht="25" customHeight="1" x14ac:dyDescent="0.35">
      <c r="A2951" s="397" t="s">
        <v>4653</v>
      </c>
      <c r="B2951" s="304" t="s">
        <v>5283</v>
      </c>
      <c r="C2951" s="395" t="s">
        <v>5284</v>
      </c>
      <c r="D2951" s="275"/>
      <c r="E2951" s="398" t="s">
        <v>5260</v>
      </c>
      <c r="F2951" s="293" t="str">
        <f>IF(E2951="","",VLOOKUP(E2951,'2 Pdc unico solo segmento A'!F$3:H$723,3,FALSE))</f>
        <v>Altri crediti correnti</v>
      </c>
      <c r="G2951" s="368"/>
      <c r="H2951" s="428"/>
      <c r="I2951" s="368"/>
      <c r="J2951" s="275"/>
      <c r="K2951" s="248"/>
    </row>
    <row r="2952" spans="1:11" ht="25" customHeight="1" x14ac:dyDescent="0.35">
      <c r="A2952" s="397" t="s">
        <v>22</v>
      </c>
      <c r="B2952" s="304" t="s">
        <v>5285</v>
      </c>
      <c r="C2952" s="395" t="s">
        <v>5286</v>
      </c>
      <c r="D2952" s="275"/>
      <c r="E2952" s="396"/>
      <c r="F2952" s="394" t="str">
        <f>IF(E2952="","",VLOOKUP(E2952,'2 Pdc unico solo segmento A'!F$3:H$723,3,FALSE))</f>
        <v/>
      </c>
      <c r="G2952" s="368"/>
      <c r="H2952" s="425"/>
      <c r="I2952" s="368"/>
      <c r="J2952" s="275"/>
      <c r="K2952" s="248"/>
    </row>
    <row r="2953" spans="1:11" ht="25" customHeight="1" x14ac:dyDescent="0.35">
      <c r="A2953" s="397" t="s">
        <v>4653</v>
      </c>
      <c r="B2953" s="304" t="s">
        <v>5287</v>
      </c>
      <c r="C2953" s="395" t="s">
        <v>5288</v>
      </c>
      <c r="D2953" s="275"/>
      <c r="E2953" s="398" t="s">
        <v>5260</v>
      </c>
      <c r="F2953" s="293" t="str">
        <f>IF(E2953="","",VLOOKUP(E2953,'2 Pdc unico solo segmento A'!F$3:H$723,3,FALSE))</f>
        <v>Altri crediti correnti</v>
      </c>
      <c r="G2953" s="368"/>
      <c r="H2953" s="428"/>
      <c r="I2953" s="368"/>
      <c r="J2953" s="275"/>
      <c r="K2953" s="248"/>
    </row>
    <row r="2954" spans="1:11" ht="25" customHeight="1" x14ac:dyDescent="0.35">
      <c r="A2954" s="397" t="s">
        <v>4653</v>
      </c>
      <c r="B2954" s="304" t="s">
        <v>5289</v>
      </c>
      <c r="C2954" s="395" t="s">
        <v>5290</v>
      </c>
      <c r="D2954" s="275"/>
      <c r="E2954" s="398" t="s">
        <v>5260</v>
      </c>
      <c r="F2954" s="293" t="str">
        <f>IF(E2954="","",VLOOKUP(E2954,'2 Pdc unico solo segmento A'!F$3:H$723,3,FALSE))</f>
        <v>Altri crediti correnti</v>
      </c>
      <c r="G2954" s="368"/>
      <c r="H2954" s="428"/>
      <c r="I2954" s="368"/>
      <c r="J2954" s="275"/>
      <c r="K2954" s="248"/>
    </row>
    <row r="2955" spans="1:11" ht="25" customHeight="1" x14ac:dyDescent="0.35">
      <c r="A2955" s="397" t="s">
        <v>4653</v>
      </c>
      <c r="B2955" s="304" t="s">
        <v>5291</v>
      </c>
      <c r="C2955" s="395" t="s">
        <v>5292</v>
      </c>
      <c r="D2955" s="275"/>
      <c r="E2955" s="398" t="s">
        <v>5260</v>
      </c>
      <c r="F2955" s="293" t="str">
        <f>IF(E2955="","",VLOOKUP(E2955,'2 Pdc unico solo segmento A'!F$3:H$723,3,FALSE))</f>
        <v>Altri crediti correnti</v>
      </c>
      <c r="G2955" s="368"/>
      <c r="H2955" s="428"/>
      <c r="I2955" s="368"/>
      <c r="J2955" s="275"/>
      <c r="K2955" s="248"/>
    </row>
    <row r="2956" spans="1:11" ht="25" customHeight="1" x14ac:dyDescent="0.35">
      <c r="A2956" s="397" t="s">
        <v>4653</v>
      </c>
      <c r="B2956" s="304" t="s">
        <v>5293</v>
      </c>
      <c r="C2956" s="395" t="s">
        <v>5294</v>
      </c>
      <c r="D2956" s="275"/>
      <c r="E2956" s="398" t="s">
        <v>5260</v>
      </c>
      <c r="F2956" s="293" t="str">
        <f>IF(E2956="","",VLOOKUP(E2956,'2 Pdc unico solo segmento A'!F$3:H$723,3,FALSE))</f>
        <v>Altri crediti correnti</v>
      </c>
      <c r="G2956" s="368"/>
      <c r="H2956" s="428"/>
      <c r="I2956" s="368"/>
      <c r="J2956" s="275"/>
      <c r="K2956" s="248"/>
    </row>
    <row r="2957" spans="1:11" ht="25" customHeight="1" x14ac:dyDescent="0.35">
      <c r="A2957" s="397" t="s">
        <v>4653</v>
      </c>
      <c r="B2957" s="304" t="s">
        <v>5295</v>
      </c>
      <c r="C2957" s="395" t="s">
        <v>5296</v>
      </c>
      <c r="D2957" s="275"/>
      <c r="E2957" s="398" t="s">
        <v>5260</v>
      </c>
      <c r="F2957" s="293" t="str">
        <f>IF(E2957="","",VLOOKUP(E2957,'2 Pdc unico solo segmento A'!F$3:H$723,3,FALSE))</f>
        <v>Altri crediti correnti</v>
      </c>
      <c r="G2957" s="368"/>
      <c r="H2957" s="428"/>
      <c r="I2957" s="368"/>
      <c r="J2957" s="275"/>
      <c r="K2957" s="248"/>
    </row>
    <row r="2958" spans="1:11" ht="25" customHeight="1" x14ac:dyDescent="0.35">
      <c r="A2958" s="397" t="s">
        <v>4653</v>
      </c>
      <c r="B2958" s="304" t="s">
        <v>5297</v>
      </c>
      <c r="C2958" s="395" t="s">
        <v>5298</v>
      </c>
      <c r="D2958" s="275"/>
      <c r="E2958" s="398" t="s">
        <v>5260</v>
      </c>
      <c r="F2958" s="293" t="str">
        <f>IF(E2958="","",VLOOKUP(E2958,'2 Pdc unico solo segmento A'!F$3:H$723,3,FALSE))</f>
        <v>Altri crediti correnti</v>
      </c>
      <c r="G2958" s="368"/>
      <c r="H2958" s="428"/>
      <c r="I2958" s="368"/>
      <c r="J2958" s="275"/>
      <c r="K2958" s="248"/>
    </row>
    <row r="2959" spans="1:11" ht="25" customHeight="1" x14ac:dyDescent="0.35">
      <c r="A2959" s="397" t="s">
        <v>4653</v>
      </c>
      <c r="B2959" s="304" t="s">
        <v>5299</v>
      </c>
      <c r="C2959" s="395" t="s">
        <v>5300</v>
      </c>
      <c r="D2959" s="275"/>
      <c r="E2959" s="398" t="s">
        <v>5260</v>
      </c>
      <c r="F2959" s="293" t="str">
        <f>IF(E2959="","",VLOOKUP(E2959,'2 Pdc unico solo segmento A'!F$3:H$723,3,FALSE))</f>
        <v>Altri crediti correnti</v>
      </c>
      <c r="G2959" s="368"/>
      <c r="H2959" s="428"/>
      <c r="I2959" s="368"/>
      <c r="J2959" s="275"/>
      <c r="K2959" s="248"/>
    </row>
    <row r="2960" spans="1:11" ht="25" customHeight="1" x14ac:dyDescent="0.35">
      <c r="A2960" s="397" t="s">
        <v>4653</v>
      </c>
      <c r="B2960" s="304" t="s">
        <v>5301</v>
      </c>
      <c r="C2960" s="395" t="s">
        <v>5302</v>
      </c>
      <c r="D2960" s="275"/>
      <c r="E2960" s="398" t="s">
        <v>5260</v>
      </c>
      <c r="F2960" s="293" t="str">
        <f>IF(E2960="","",VLOOKUP(E2960,'2 Pdc unico solo segmento A'!F$3:H$723,3,FALSE))</f>
        <v>Altri crediti correnti</v>
      </c>
      <c r="G2960" s="368"/>
      <c r="H2960" s="428"/>
      <c r="I2960" s="368"/>
      <c r="J2960" s="275"/>
      <c r="K2960" s="248"/>
    </row>
    <row r="2961" spans="1:11" ht="25" customHeight="1" x14ac:dyDescent="0.35">
      <c r="A2961" s="397" t="s">
        <v>4653</v>
      </c>
      <c r="B2961" s="304" t="s">
        <v>5303</v>
      </c>
      <c r="C2961" s="395" t="s">
        <v>5304</v>
      </c>
      <c r="D2961" s="275"/>
      <c r="E2961" s="398" t="s">
        <v>5260</v>
      </c>
      <c r="F2961" s="293" t="str">
        <f>IF(E2961="","",VLOOKUP(E2961,'2 Pdc unico solo segmento A'!F$3:H$723,3,FALSE))</f>
        <v>Altri crediti correnti</v>
      </c>
      <c r="G2961" s="368"/>
      <c r="H2961" s="428"/>
      <c r="I2961" s="368"/>
      <c r="J2961" s="275"/>
      <c r="K2961" s="248"/>
    </row>
    <row r="2962" spans="1:11" ht="25" customHeight="1" x14ac:dyDescent="0.35">
      <c r="A2962" s="397" t="s">
        <v>4653</v>
      </c>
      <c r="B2962" s="304" t="s">
        <v>5305</v>
      </c>
      <c r="C2962" s="395" t="s">
        <v>5306</v>
      </c>
      <c r="D2962" s="275"/>
      <c r="E2962" s="398" t="s">
        <v>5260</v>
      </c>
      <c r="F2962" s="293" t="str">
        <f>IF(E2962="","",VLOOKUP(E2962,'2 Pdc unico solo segmento A'!F$3:H$723,3,FALSE))</f>
        <v>Altri crediti correnti</v>
      </c>
      <c r="G2962" s="368"/>
      <c r="H2962" s="428"/>
      <c r="I2962" s="368"/>
      <c r="J2962" s="275"/>
      <c r="K2962" s="248"/>
    </row>
    <row r="2963" spans="1:11" ht="25" customHeight="1" x14ac:dyDescent="0.35">
      <c r="A2963" s="397" t="s">
        <v>4653</v>
      </c>
      <c r="B2963" s="304" t="s">
        <v>5307</v>
      </c>
      <c r="C2963" s="395" t="s">
        <v>5308</v>
      </c>
      <c r="D2963" s="275"/>
      <c r="E2963" s="398" t="s">
        <v>5260</v>
      </c>
      <c r="F2963" s="293" t="str">
        <f>IF(E2963="","",VLOOKUP(E2963,'2 Pdc unico solo segmento A'!F$3:H$723,3,FALSE))</f>
        <v>Altri crediti correnti</v>
      </c>
      <c r="G2963" s="368"/>
      <c r="H2963" s="428"/>
      <c r="I2963" s="368"/>
      <c r="J2963" s="275"/>
      <c r="K2963" s="248"/>
    </row>
    <row r="2964" spans="1:11" ht="25" customHeight="1" x14ac:dyDescent="0.35">
      <c r="A2964" s="397" t="s">
        <v>4653</v>
      </c>
      <c r="B2964" s="304" t="s">
        <v>5309</v>
      </c>
      <c r="C2964" s="395" t="s">
        <v>5310</v>
      </c>
      <c r="D2964" s="275"/>
      <c r="E2964" s="398" t="s">
        <v>5260</v>
      </c>
      <c r="F2964" s="293" t="str">
        <f>IF(E2964="","",VLOOKUP(E2964,'2 Pdc unico solo segmento A'!F$3:H$723,3,FALSE))</f>
        <v>Altri crediti correnti</v>
      </c>
      <c r="G2964" s="368"/>
      <c r="H2964" s="428"/>
      <c r="I2964" s="368"/>
      <c r="J2964" s="275"/>
      <c r="K2964" s="248"/>
    </row>
    <row r="2965" spans="1:11" ht="25" customHeight="1" x14ac:dyDescent="0.35">
      <c r="A2965" s="397" t="s">
        <v>4653</v>
      </c>
      <c r="B2965" s="304" t="s">
        <v>5311</v>
      </c>
      <c r="C2965" s="395" t="s">
        <v>5312</v>
      </c>
      <c r="D2965" s="275"/>
      <c r="E2965" s="398" t="s">
        <v>5260</v>
      </c>
      <c r="F2965" s="293" t="str">
        <f>IF(E2965="","",VLOOKUP(E2965,'2 Pdc unico solo segmento A'!F$3:H$723,3,FALSE))</f>
        <v>Altri crediti correnti</v>
      </c>
      <c r="G2965" s="368"/>
      <c r="H2965" s="428"/>
      <c r="I2965" s="368"/>
      <c r="J2965" s="275"/>
      <c r="K2965" s="248"/>
    </row>
    <row r="2966" spans="1:11" ht="25" customHeight="1" x14ac:dyDescent="0.35">
      <c r="A2966" s="397" t="s">
        <v>4653</v>
      </c>
      <c r="B2966" s="304" t="s">
        <v>5313</v>
      </c>
      <c r="C2966" s="395" t="s">
        <v>5314</v>
      </c>
      <c r="D2966" s="275"/>
      <c r="E2966" s="398" t="s">
        <v>5260</v>
      </c>
      <c r="F2966" s="293" t="str">
        <f>IF(E2966="","",VLOOKUP(E2966,'2 Pdc unico solo segmento A'!F$3:H$723,3,FALSE))</f>
        <v>Altri crediti correnti</v>
      </c>
      <c r="G2966" s="368"/>
      <c r="H2966" s="428"/>
      <c r="I2966" s="368"/>
      <c r="J2966" s="275"/>
      <c r="K2966" s="248"/>
    </row>
    <row r="2967" spans="1:11" ht="25" customHeight="1" x14ac:dyDescent="0.35">
      <c r="A2967" s="397" t="s">
        <v>4653</v>
      </c>
      <c r="B2967" s="304" t="s">
        <v>5315</v>
      </c>
      <c r="C2967" s="395" t="s">
        <v>5316</v>
      </c>
      <c r="D2967" s="275"/>
      <c r="E2967" s="398" t="s">
        <v>5260</v>
      </c>
      <c r="F2967" s="293" t="str">
        <f>IF(E2967="","",VLOOKUP(E2967,'2 Pdc unico solo segmento A'!F$3:H$723,3,FALSE))</f>
        <v>Altri crediti correnti</v>
      </c>
      <c r="G2967" s="368"/>
      <c r="H2967" s="428"/>
      <c r="I2967" s="368"/>
      <c r="J2967" s="275"/>
      <c r="K2967" s="248"/>
    </row>
    <row r="2968" spans="1:11" ht="25" customHeight="1" x14ac:dyDescent="0.35">
      <c r="A2968" s="397" t="s">
        <v>4653</v>
      </c>
      <c r="B2968" s="304" t="s">
        <v>5317</v>
      </c>
      <c r="C2968" s="395" t="s">
        <v>5318</v>
      </c>
      <c r="D2968" s="275"/>
      <c r="E2968" s="398" t="s">
        <v>5260</v>
      </c>
      <c r="F2968" s="293" t="str">
        <f>IF(E2968="","",VLOOKUP(E2968,'2 Pdc unico solo segmento A'!F$3:H$723,3,FALSE))</f>
        <v>Altri crediti correnti</v>
      </c>
      <c r="G2968" s="368"/>
      <c r="H2968" s="428"/>
      <c r="I2968" s="368"/>
      <c r="J2968" s="275"/>
      <c r="K2968" s="248"/>
    </row>
    <row r="2969" spans="1:11" ht="25" customHeight="1" x14ac:dyDescent="0.35">
      <c r="A2969" s="397" t="s">
        <v>4653</v>
      </c>
      <c r="B2969" s="304" t="s">
        <v>5319</v>
      </c>
      <c r="C2969" s="395" t="s">
        <v>5320</v>
      </c>
      <c r="D2969" s="275"/>
      <c r="E2969" s="398" t="s">
        <v>5260</v>
      </c>
      <c r="F2969" s="293" t="str">
        <f>IF(E2969="","",VLOOKUP(E2969,'2 Pdc unico solo segmento A'!F$3:H$723,3,FALSE))</f>
        <v>Altri crediti correnti</v>
      </c>
      <c r="G2969" s="368"/>
      <c r="H2969" s="428"/>
      <c r="I2969" s="368"/>
      <c r="J2969" s="275"/>
      <c r="K2969" s="248"/>
    </row>
    <row r="2970" spans="1:11" ht="25" customHeight="1" x14ac:dyDescent="0.35">
      <c r="A2970" s="397" t="s">
        <v>4653</v>
      </c>
      <c r="B2970" s="304" t="s">
        <v>5321</v>
      </c>
      <c r="C2970" s="395" t="s">
        <v>5322</v>
      </c>
      <c r="D2970" s="275"/>
      <c r="E2970" s="398" t="s">
        <v>5260</v>
      </c>
      <c r="F2970" s="293" t="str">
        <f>IF(E2970="","",VLOOKUP(E2970,'2 Pdc unico solo segmento A'!F$3:H$723,3,FALSE))</f>
        <v>Altri crediti correnti</v>
      </c>
      <c r="G2970" s="368"/>
      <c r="H2970" s="428"/>
      <c r="I2970" s="368"/>
      <c r="J2970" s="275"/>
      <c r="K2970" s="248"/>
    </row>
    <row r="2971" spans="1:11" ht="25" customHeight="1" x14ac:dyDescent="0.35">
      <c r="A2971" s="397" t="s">
        <v>4653</v>
      </c>
      <c r="B2971" s="304" t="s">
        <v>5323</v>
      </c>
      <c r="C2971" s="395" t="s">
        <v>5324</v>
      </c>
      <c r="D2971" s="275"/>
      <c r="E2971" s="398" t="s">
        <v>5260</v>
      </c>
      <c r="F2971" s="293" t="str">
        <f>IF(E2971="","",VLOOKUP(E2971,'2 Pdc unico solo segmento A'!F$3:H$723,3,FALSE))</f>
        <v>Altri crediti correnti</v>
      </c>
      <c r="G2971" s="368"/>
      <c r="H2971" s="428"/>
      <c r="I2971" s="368"/>
      <c r="J2971" s="275"/>
      <c r="K2971" s="248"/>
    </row>
    <row r="2972" spans="1:11" ht="25" customHeight="1" x14ac:dyDescent="0.35">
      <c r="A2972" s="397" t="s">
        <v>4653</v>
      </c>
      <c r="B2972" s="304" t="s">
        <v>5325</v>
      </c>
      <c r="C2972" s="395" t="s">
        <v>5326</v>
      </c>
      <c r="D2972" s="275"/>
      <c r="E2972" s="398" t="s">
        <v>5260</v>
      </c>
      <c r="F2972" s="293" t="str">
        <f>IF(E2972="","",VLOOKUP(E2972,'2 Pdc unico solo segmento A'!F$3:H$723,3,FALSE))</f>
        <v>Altri crediti correnti</v>
      </c>
      <c r="G2972" s="368"/>
      <c r="H2972" s="428"/>
      <c r="I2972" s="368"/>
      <c r="J2972" s="275"/>
      <c r="K2972" s="248"/>
    </row>
    <row r="2973" spans="1:11" ht="25" customHeight="1" x14ac:dyDescent="0.35">
      <c r="A2973" s="397" t="s">
        <v>22</v>
      </c>
      <c r="B2973" s="304" t="s">
        <v>5327</v>
      </c>
      <c r="C2973" s="395" t="s">
        <v>5328</v>
      </c>
      <c r="D2973" s="275"/>
      <c r="E2973" s="396"/>
      <c r="F2973" s="394" t="str">
        <f>IF(E2973="","",VLOOKUP(E2973,'2 Pdc unico solo segmento A'!F$3:H$723,3,FALSE))</f>
        <v/>
      </c>
      <c r="G2973" s="368"/>
      <c r="H2973" s="425"/>
      <c r="I2973" s="368"/>
      <c r="J2973" s="275"/>
      <c r="K2973" s="248"/>
    </row>
    <row r="2974" spans="1:11" ht="25" customHeight="1" x14ac:dyDescent="0.35">
      <c r="A2974" s="397" t="s">
        <v>4653</v>
      </c>
      <c r="B2974" s="304" t="s">
        <v>5329</v>
      </c>
      <c r="C2974" s="395" t="s">
        <v>5330</v>
      </c>
      <c r="D2974" s="275"/>
      <c r="E2974" s="398" t="s">
        <v>5260</v>
      </c>
      <c r="F2974" s="293" t="str">
        <f>IF(E2974="","",VLOOKUP(E2974,'2 Pdc unico solo segmento A'!F$3:H$723,3,FALSE))</f>
        <v>Altri crediti correnti</v>
      </c>
      <c r="G2974" s="368"/>
      <c r="H2974" s="428"/>
      <c r="I2974" s="368"/>
      <c r="J2974" s="275"/>
      <c r="K2974" s="248"/>
    </row>
    <row r="2975" spans="1:11" ht="25" customHeight="1" x14ac:dyDescent="0.35">
      <c r="A2975" s="397" t="s">
        <v>4653</v>
      </c>
      <c r="B2975" s="304" t="s">
        <v>5331</v>
      </c>
      <c r="C2975" s="395" t="s">
        <v>5332</v>
      </c>
      <c r="D2975" s="275"/>
      <c r="E2975" s="398" t="s">
        <v>5260</v>
      </c>
      <c r="F2975" s="293" t="str">
        <f>IF(E2975="","",VLOOKUP(E2975,'2 Pdc unico solo segmento A'!F$3:H$723,3,FALSE))</f>
        <v>Altri crediti correnti</v>
      </c>
      <c r="G2975" s="368"/>
      <c r="H2975" s="428"/>
      <c r="I2975" s="368"/>
      <c r="J2975" s="275"/>
      <c r="K2975" s="248"/>
    </row>
    <row r="2976" spans="1:11" ht="25" customHeight="1" x14ac:dyDescent="0.35">
      <c r="A2976" s="397" t="s">
        <v>4653</v>
      </c>
      <c r="B2976" s="304" t="s">
        <v>5333</v>
      </c>
      <c r="C2976" s="395" t="s">
        <v>5334</v>
      </c>
      <c r="D2976" s="275"/>
      <c r="E2976" s="398" t="s">
        <v>5260</v>
      </c>
      <c r="F2976" s="293" t="str">
        <f>IF(E2976="","",VLOOKUP(E2976,'2 Pdc unico solo segmento A'!F$3:H$723,3,FALSE))</f>
        <v>Altri crediti correnti</v>
      </c>
      <c r="G2976" s="368"/>
      <c r="H2976" s="428"/>
      <c r="I2976" s="368"/>
      <c r="J2976" s="275"/>
      <c r="K2976" s="248"/>
    </row>
    <row r="2977" spans="1:11" ht="25" customHeight="1" x14ac:dyDescent="0.35">
      <c r="A2977" s="397" t="s">
        <v>22</v>
      </c>
      <c r="B2977" s="304" t="s">
        <v>5335</v>
      </c>
      <c r="C2977" s="395" t="s">
        <v>5336</v>
      </c>
      <c r="D2977" s="275"/>
      <c r="E2977" s="396"/>
      <c r="F2977" s="394" t="str">
        <f>IF(E2977="","",VLOOKUP(E2977,'2 Pdc unico solo segmento A'!F$3:H$723,3,FALSE))</f>
        <v/>
      </c>
      <c r="G2977" s="368"/>
      <c r="H2977" s="425"/>
      <c r="I2977" s="368"/>
      <c r="J2977" s="275"/>
      <c r="K2977" s="248"/>
    </row>
    <row r="2978" spans="1:11" ht="25" customHeight="1" x14ac:dyDescent="0.35">
      <c r="A2978" s="397" t="s">
        <v>4653</v>
      </c>
      <c r="B2978" s="304" t="s">
        <v>5337</v>
      </c>
      <c r="C2978" s="395" t="s">
        <v>5338</v>
      </c>
      <c r="D2978" s="275"/>
      <c r="E2978" s="398" t="s">
        <v>5260</v>
      </c>
      <c r="F2978" s="293" t="str">
        <f>IF(E2978="","",VLOOKUP(E2978,'2 Pdc unico solo segmento A'!F$3:H$723,3,FALSE))</f>
        <v>Altri crediti correnti</v>
      </c>
      <c r="G2978" s="368"/>
      <c r="H2978" s="428"/>
      <c r="I2978" s="368"/>
      <c r="J2978" s="275"/>
      <c r="K2978" s="248"/>
    </row>
    <row r="2979" spans="1:11" ht="25" customHeight="1" x14ac:dyDescent="0.35">
      <c r="A2979" s="397" t="s">
        <v>22</v>
      </c>
      <c r="B2979" s="304" t="s">
        <v>5339</v>
      </c>
      <c r="C2979" s="395" t="s">
        <v>5340</v>
      </c>
      <c r="D2979" s="275"/>
      <c r="E2979" s="396"/>
      <c r="F2979" s="394" t="str">
        <f>IF(E2979="","",VLOOKUP(E2979,'2 Pdc unico solo segmento A'!F$3:H$723,3,FALSE))</f>
        <v/>
      </c>
      <c r="G2979" s="368"/>
      <c r="H2979" s="425"/>
      <c r="I2979" s="368"/>
      <c r="J2979" s="275"/>
      <c r="K2979" s="248"/>
    </row>
    <row r="2980" spans="1:11" ht="25" customHeight="1" x14ac:dyDescent="0.35">
      <c r="A2980" s="397" t="s">
        <v>4653</v>
      </c>
      <c r="B2980" s="304" t="s">
        <v>5341</v>
      </c>
      <c r="C2980" s="395" t="s">
        <v>5342</v>
      </c>
      <c r="D2980" s="275"/>
      <c r="E2980" s="398" t="s">
        <v>5260</v>
      </c>
      <c r="F2980" s="293" t="str">
        <f>IF(E2980="","",VLOOKUP(E2980,'2 Pdc unico solo segmento A'!F$3:H$723,3,FALSE))</f>
        <v>Altri crediti correnti</v>
      </c>
      <c r="G2980" s="368"/>
      <c r="H2980" s="428"/>
      <c r="I2980" s="368"/>
      <c r="J2980" s="275"/>
      <c r="K2980" s="248"/>
    </row>
    <row r="2981" spans="1:11" ht="25" customHeight="1" x14ac:dyDescent="0.35">
      <c r="A2981" s="397" t="s">
        <v>4653</v>
      </c>
      <c r="B2981" s="304" t="s">
        <v>5343</v>
      </c>
      <c r="C2981" s="395" t="s">
        <v>5344</v>
      </c>
      <c r="D2981" s="275"/>
      <c r="E2981" s="398" t="s">
        <v>5260</v>
      </c>
      <c r="F2981" s="293" t="str">
        <f>IF(E2981="","",VLOOKUP(E2981,'2 Pdc unico solo segmento A'!F$3:H$723,3,FALSE))</f>
        <v>Altri crediti correnti</v>
      </c>
      <c r="G2981" s="368"/>
      <c r="H2981" s="428"/>
      <c r="I2981" s="368"/>
      <c r="J2981" s="275"/>
      <c r="K2981" s="248"/>
    </row>
    <row r="2982" spans="1:11" ht="25" customHeight="1" x14ac:dyDescent="0.35">
      <c r="A2982" s="397" t="s">
        <v>4653</v>
      </c>
      <c r="B2982" s="304" t="s">
        <v>5345</v>
      </c>
      <c r="C2982" s="395" t="s">
        <v>5346</v>
      </c>
      <c r="D2982" s="275"/>
      <c r="E2982" s="398" t="s">
        <v>5260</v>
      </c>
      <c r="F2982" s="293" t="str">
        <f>IF(E2982="","",VLOOKUP(E2982,'2 Pdc unico solo segmento A'!F$3:H$723,3,FALSE))</f>
        <v>Altri crediti correnti</v>
      </c>
      <c r="G2982" s="368"/>
      <c r="H2982" s="428"/>
      <c r="I2982" s="368"/>
      <c r="J2982" s="275"/>
      <c r="K2982" s="248"/>
    </row>
    <row r="2983" spans="1:11" ht="25" customHeight="1" x14ac:dyDescent="0.35">
      <c r="A2983" s="397" t="s">
        <v>4653</v>
      </c>
      <c r="B2983" s="304" t="s">
        <v>5347</v>
      </c>
      <c r="C2983" s="395" t="s">
        <v>5348</v>
      </c>
      <c r="D2983" s="275"/>
      <c r="E2983" s="398" t="s">
        <v>5260</v>
      </c>
      <c r="F2983" s="293" t="str">
        <f>IF(E2983="","",VLOOKUP(E2983,'2 Pdc unico solo segmento A'!F$3:H$723,3,FALSE))</f>
        <v>Altri crediti correnti</v>
      </c>
      <c r="G2983" s="368"/>
      <c r="H2983" s="428"/>
      <c r="I2983" s="368"/>
      <c r="J2983" s="275"/>
      <c r="K2983" s="248"/>
    </row>
    <row r="2984" spans="1:11" ht="25" customHeight="1" x14ac:dyDescent="0.35">
      <c r="A2984" s="397" t="s">
        <v>4653</v>
      </c>
      <c r="B2984" s="304" t="s">
        <v>5349</v>
      </c>
      <c r="C2984" s="395" t="s">
        <v>5350</v>
      </c>
      <c r="D2984" s="275"/>
      <c r="E2984" s="398" t="s">
        <v>5260</v>
      </c>
      <c r="F2984" s="293" t="str">
        <f>IF(E2984="","",VLOOKUP(E2984,'2 Pdc unico solo segmento A'!F$3:H$723,3,FALSE))</f>
        <v>Altri crediti correnti</v>
      </c>
      <c r="G2984" s="368"/>
      <c r="H2984" s="428"/>
      <c r="I2984" s="368"/>
      <c r="J2984" s="275"/>
      <c r="K2984" s="248"/>
    </row>
    <row r="2985" spans="1:11" ht="25" customHeight="1" x14ac:dyDescent="0.35">
      <c r="A2985" s="397" t="s">
        <v>4653</v>
      </c>
      <c r="B2985" s="304" t="s">
        <v>5351</v>
      </c>
      <c r="C2985" s="395" t="s">
        <v>5352</v>
      </c>
      <c r="D2985" s="275"/>
      <c r="E2985" s="398" t="s">
        <v>5260</v>
      </c>
      <c r="F2985" s="293" t="str">
        <f>IF(E2985="","",VLOOKUP(E2985,'2 Pdc unico solo segmento A'!F$3:H$723,3,FALSE))</f>
        <v>Altri crediti correnti</v>
      </c>
      <c r="G2985" s="368"/>
      <c r="H2985" s="428"/>
      <c r="I2985" s="368"/>
      <c r="J2985" s="275"/>
      <c r="K2985" s="248"/>
    </row>
    <row r="2986" spans="1:11" ht="25" customHeight="1" x14ac:dyDescent="0.35">
      <c r="A2986" s="397" t="s">
        <v>4653</v>
      </c>
      <c r="B2986" s="304" t="s">
        <v>5353</v>
      </c>
      <c r="C2986" s="395" t="s">
        <v>5354</v>
      </c>
      <c r="D2986" s="275"/>
      <c r="E2986" s="398" t="s">
        <v>5260</v>
      </c>
      <c r="F2986" s="293" t="str">
        <f>IF(E2986="","",VLOOKUP(E2986,'2 Pdc unico solo segmento A'!F$3:H$723,3,FALSE))</f>
        <v>Altri crediti correnti</v>
      </c>
      <c r="G2986" s="368"/>
      <c r="H2986" s="428"/>
      <c r="I2986" s="368"/>
      <c r="J2986" s="275"/>
      <c r="K2986" s="248"/>
    </row>
    <row r="2987" spans="1:11" ht="25" customHeight="1" x14ac:dyDescent="0.35">
      <c r="A2987" s="397" t="s">
        <v>4653</v>
      </c>
      <c r="B2987" s="304" t="s">
        <v>5355</v>
      </c>
      <c r="C2987" s="395" t="s">
        <v>5356</v>
      </c>
      <c r="D2987" s="275"/>
      <c r="E2987" s="398" t="s">
        <v>5260</v>
      </c>
      <c r="F2987" s="293" t="str">
        <f>IF(E2987="","",VLOOKUP(E2987,'2 Pdc unico solo segmento A'!F$3:H$723,3,FALSE))</f>
        <v>Altri crediti correnti</v>
      </c>
      <c r="G2987" s="368"/>
      <c r="H2987" s="428"/>
      <c r="I2987" s="368"/>
      <c r="J2987" s="275"/>
      <c r="K2987" s="248"/>
    </row>
    <row r="2988" spans="1:11" ht="25" customHeight="1" x14ac:dyDescent="0.35">
      <c r="A2988" s="397" t="s">
        <v>4653</v>
      </c>
      <c r="B2988" s="304" t="s">
        <v>5357</v>
      </c>
      <c r="C2988" s="395" t="s">
        <v>5358</v>
      </c>
      <c r="D2988" s="275"/>
      <c r="E2988" s="398" t="s">
        <v>5260</v>
      </c>
      <c r="F2988" s="293" t="str">
        <f>IF(E2988="","",VLOOKUP(E2988,'2 Pdc unico solo segmento A'!F$3:H$723,3,FALSE))</f>
        <v>Altri crediti correnti</v>
      </c>
      <c r="G2988" s="368"/>
      <c r="H2988" s="428"/>
      <c r="I2988" s="368"/>
      <c r="J2988" s="275"/>
      <c r="K2988" s="248"/>
    </row>
    <row r="2989" spans="1:11" ht="25" customHeight="1" x14ac:dyDescent="0.35">
      <c r="A2989" s="397" t="s">
        <v>4653</v>
      </c>
      <c r="B2989" s="304" t="s">
        <v>5359</v>
      </c>
      <c r="C2989" s="395" t="s">
        <v>5360</v>
      </c>
      <c r="D2989" s="275"/>
      <c r="E2989" s="398" t="s">
        <v>5260</v>
      </c>
      <c r="F2989" s="293" t="str">
        <f>IF(E2989="","",VLOOKUP(E2989,'2 Pdc unico solo segmento A'!F$3:H$723,3,FALSE))</f>
        <v>Altri crediti correnti</v>
      </c>
      <c r="G2989" s="368"/>
      <c r="H2989" s="428"/>
      <c r="I2989" s="368"/>
      <c r="J2989" s="275"/>
      <c r="K2989" s="248"/>
    </row>
    <row r="2990" spans="1:11" ht="25" customHeight="1" x14ac:dyDescent="0.35">
      <c r="A2990" s="397" t="s">
        <v>4653</v>
      </c>
      <c r="B2990" s="304" t="s">
        <v>5361</v>
      </c>
      <c r="C2990" s="395" t="s">
        <v>5362</v>
      </c>
      <c r="D2990" s="275"/>
      <c r="E2990" s="398" t="s">
        <v>5260</v>
      </c>
      <c r="F2990" s="293" t="str">
        <f>IF(E2990="","",VLOOKUP(E2990,'2 Pdc unico solo segmento A'!F$3:H$723,3,FALSE))</f>
        <v>Altri crediti correnti</v>
      </c>
      <c r="G2990" s="368"/>
      <c r="H2990" s="428"/>
      <c r="I2990" s="368"/>
      <c r="J2990" s="275"/>
      <c r="K2990" s="248"/>
    </row>
    <row r="2991" spans="1:11" ht="25" customHeight="1" x14ac:dyDescent="0.35">
      <c r="A2991" s="397" t="s">
        <v>4653</v>
      </c>
      <c r="B2991" s="304" t="s">
        <v>5363</v>
      </c>
      <c r="C2991" s="395" t="s">
        <v>5364</v>
      </c>
      <c r="D2991" s="275"/>
      <c r="E2991" s="398" t="s">
        <v>5260</v>
      </c>
      <c r="F2991" s="293" t="str">
        <f>IF(E2991="","",VLOOKUP(E2991,'2 Pdc unico solo segmento A'!F$3:H$723,3,FALSE))</f>
        <v>Altri crediti correnti</v>
      </c>
      <c r="G2991" s="368"/>
      <c r="H2991" s="428"/>
      <c r="I2991" s="368"/>
      <c r="J2991" s="275"/>
      <c r="K2991" s="248"/>
    </row>
    <row r="2992" spans="1:11" ht="25" customHeight="1" x14ac:dyDescent="0.35">
      <c r="A2992" s="397" t="s">
        <v>4653</v>
      </c>
      <c r="B2992" s="304" t="s">
        <v>5365</v>
      </c>
      <c r="C2992" s="395" t="s">
        <v>5366</v>
      </c>
      <c r="D2992" s="275"/>
      <c r="E2992" s="398" t="s">
        <v>5260</v>
      </c>
      <c r="F2992" s="293" t="str">
        <f>IF(E2992="","",VLOOKUP(E2992,'2 Pdc unico solo segmento A'!F$3:H$723,3,FALSE))</f>
        <v>Altri crediti correnti</v>
      </c>
      <c r="G2992" s="368"/>
      <c r="H2992" s="428"/>
      <c r="I2992" s="368"/>
      <c r="J2992" s="275"/>
      <c r="K2992" s="248"/>
    </row>
    <row r="2993" spans="1:11" ht="25" customHeight="1" x14ac:dyDescent="0.35">
      <c r="A2993" s="397" t="s">
        <v>22</v>
      </c>
      <c r="B2993" s="304" t="s">
        <v>5367</v>
      </c>
      <c r="C2993" s="395" t="s">
        <v>5368</v>
      </c>
      <c r="D2993" s="275"/>
      <c r="E2993" s="396"/>
      <c r="F2993" s="394" t="str">
        <f>IF(E2993="","",VLOOKUP(E2993,'2 Pdc unico solo segmento A'!F$3:H$723,3,FALSE))</f>
        <v/>
      </c>
      <c r="G2993" s="368"/>
      <c r="H2993" s="425"/>
      <c r="I2993" s="368"/>
      <c r="J2993" s="275"/>
      <c r="K2993" s="248"/>
    </row>
    <row r="2994" spans="1:11" ht="25" customHeight="1" x14ac:dyDescent="0.35">
      <c r="A2994" s="397" t="s">
        <v>4653</v>
      </c>
      <c r="B2994" s="304" t="s">
        <v>5369</v>
      </c>
      <c r="C2994" s="395" t="s">
        <v>5370</v>
      </c>
      <c r="D2994" s="275"/>
      <c r="E2994" s="398" t="s">
        <v>5260</v>
      </c>
      <c r="F2994" s="293" t="str">
        <f>IF(E2994="","",VLOOKUP(E2994,'2 Pdc unico solo segmento A'!F$3:H$723,3,FALSE))</f>
        <v>Altri crediti correnti</v>
      </c>
      <c r="G2994" s="368"/>
      <c r="H2994" s="428"/>
      <c r="I2994" s="368"/>
      <c r="J2994" s="275"/>
      <c r="K2994" s="248"/>
    </row>
    <row r="2995" spans="1:11" ht="25" customHeight="1" x14ac:dyDescent="0.35">
      <c r="A2995" s="397" t="s">
        <v>4653</v>
      </c>
      <c r="B2995" s="304" t="s">
        <v>5371</v>
      </c>
      <c r="C2995" s="395" t="s">
        <v>5372</v>
      </c>
      <c r="D2995" s="275"/>
      <c r="E2995" s="398" t="s">
        <v>5260</v>
      </c>
      <c r="F2995" s="293" t="str">
        <f>IF(E2995="","",VLOOKUP(E2995,'2 Pdc unico solo segmento A'!F$3:H$723,3,FALSE))</f>
        <v>Altri crediti correnti</v>
      </c>
      <c r="G2995" s="368"/>
      <c r="H2995" s="428"/>
      <c r="I2995" s="368"/>
      <c r="J2995" s="275"/>
      <c r="K2995" s="248"/>
    </row>
    <row r="2996" spans="1:11" ht="25" customHeight="1" x14ac:dyDescent="0.35">
      <c r="A2996" s="397" t="s">
        <v>4653</v>
      </c>
      <c r="B2996" s="304" t="s">
        <v>5373</v>
      </c>
      <c r="C2996" s="395" t="s">
        <v>5374</v>
      </c>
      <c r="D2996" s="275"/>
      <c r="E2996" s="398" t="s">
        <v>5260</v>
      </c>
      <c r="F2996" s="293" t="str">
        <f>IF(E2996="","",VLOOKUP(E2996,'2 Pdc unico solo segmento A'!F$3:H$723,3,FALSE))</f>
        <v>Altri crediti correnti</v>
      </c>
      <c r="G2996" s="368"/>
      <c r="H2996" s="428"/>
      <c r="I2996" s="368"/>
      <c r="J2996" s="275"/>
      <c r="K2996" s="248"/>
    </row>
    <row r="2997" spans="1:11" ht="25" customHeight="1" x14ac:dyDescent="0.35">
      <c r="A2997" s="397" t="s">
        <v>4653</v>
      </c>
      <c r="B2997" s="304" t="s">
        <v>5375</v>
      </c>
      <c r="C2997" s="395" t="s">
        <v>5376</v>
      </c>
      <c r="D2997" s="275"/>
      <c r="E2997" s="398" t="s">
        <v>5260</v>
      </c>
      <c r="F2997" s="293" t="str">
        <f>IF(E2997="","",VLOOKUP(E2997,'2 Pdc unico solo segmento A'!F$3:H$723,3,FALSE))</f>
        <v>Altri crediti correnti</v>
      </c>
      <c r="G2997" s="368"/>
      <c r="H2997" s="428"/>
      <c r="I2997" s="368"/>
      <c r="J2997" s="275"/>
      <c r="K2997" s="248"/>
    </row>
    <row r="2998" spans="1:11" ht="25" customHeight="1" x14ac:dyDescent="0.35">
      <c r="A2998" s="397" t="s">
        <v>4653</v>
      </c>
      <c r="B2998" s="304" t="s">
        <v>5377</v>
      </c>
      <c r="C2998" s="395" t="s">
        <v>5378</v>
      </c>
      <c r="D2998" s="275"/>
      <c r="E2998" s="398" t="s">
        <v>5260</v>
      </c>
      <c r="F2998" s="293" t="str">
        <f>IF(E2998="","",VLOOKUP(E2998,'2 Pdc unico solo segmento A'!F$3:H$723,3,FALSE))</f>
        <v>Altri crediti correnti</v>
      </c>
      <c r="G2998" s="368"/>
      <c r="H2998" s="428"/>
      <c r="I2998" s="368"/>
      <c r="J2998" s="275"/>
      <c r="K2998" s="248"/>
    </row>
    <row r="2999" spans="1:11" ht="25" customHeight="1" x14ac:dyDescent="0.35">
      <c r="A2999" s="397" t="s">
        <v>4653</v>
      </c>
      <c r="B2999" s="304" t="s">
        <v>5379</v>
      </c>
      <c r="C2999" s="395" t="s">
        <v>5380</v>
      </c>
      <c r="D2999" s="275"/>
      <c r="E2999" s="398" t="s">
        <v>5260</v>
      </c>
      <c r="F2999" s="293" t="str">
        <f>IF(E2999="","",VLOOKUP(E2999,'2 Pdc unico solo segmento A'!F$3:H$723,3,FALSE))</f>
        <v>Altri crediti correnti</v>
      </c>
      <c r="G2999" s="368"/>
      <c r="H2999" s="428"/>
      <c r="I2999" s="368"/>
      <c r="J2999" s="275"/>
      <c r="K2999" s="248"/>
    </row>
    <row r="3000" spans="1:11" ht="25" customHeight="1" x14ac:dyDescent="0.35">
      <c r="A3000" s="397" t="s">
        <v>4653</v>
      </c>
      <c r="B3000" s="304" t="s">
        <v>5381</v>
      </c>
      <c r="C3000" s="395" t="s">
        <v>5382</v>
      </c>
      <c r="D3000" s="275"/>
      <c r="E3000" s="398" t="s">
        <v>5260</v>
      </c>
      <c r="F3000" s="293" t="str">
        <f>IF(E3000="","",VLOOKUP(E3000,'2 Pdc unico solo segmento A'!F$3:H$723,3,FALSE))</f>
        <v>Altri crediti correnti</v>
      </c>
      <c r="G3000" s="368"/>
      <c r="H3000" s="428"/>
      <c r="I3000" s="368"/>
      <c r="J3000" s="275"/>
      <c r="K3000" s="248"/>
    </row>
    <row r="3001" spans="1:11" ht="25" customHeight="1" x14ac:dyDescent="0.35">
      <c r="A3001" s="397" t="s">
        <v>4653</v>
      </c>
      <c r="B3001" s="304" t="s">
        <v>5383</v>
      </c>
      <c r="C3001" s="395" t="s">
        <v>5384</v>
      </c>
      <c r="D3001" s="275"/>
      <c r="E3001" s="398" t="s">
        <v>5260</v>
      </c>
      <c r="F3001" s="293" t="str">
        <f>IF(E3001="","",VLOOKUP(E3001,'2 Pdc unico solo segmento A'!F$3:H$723,3,FALSE))</f>
        <v>Altri crediti correnti</v>
      </c>
      <c r="G3001" s="368"/>
      <c r="H3001" s="428"/>
      <c r="I3001" s="368"/>
      <c r="J3001" s="275"/>
      <c r="K3001" s="248"/>
    </row>
    <row r="3002" spans="1:11" ht="25" customHeight="1" x14ac:dyDescent="0.35">
      <c r="A3002" s="397" t="s">
        <v>4653</v>
      </c>
      <c r="B3002" s="304" t="s">
        <v>5385</v>
      </c>
      <c r="C3002" s="395" t="s">
        <v>5386</v>
      </c>
      <c r="D3002" s="275"/>
      <c r="E3002" s="398" t="s">
        <v>5260</v>
      </c>
      <c r="F3002" s="293" t="str">
        <f>IF(E3002="","",VLOOKUP(E3002,'2 Pdc unico solo segmento A'!F$3:H$723,3,FALSE))</f>
        <v>Altri crediti correnti</v>
      </c>
      <c r="G3002" s="368"/>
      <c r="H3002" s="428"/>
      <c r="I3002" s="368"/>
      <c r="J3002" s="275"/>
      <c r="K3002" s="248"/>
    </row>
    <row r="3003" spans="1:11" ht="25" customHeight="1" x14ac:dyDescent="0.35">
      <c r="A3003" s="397" t="s">
        <v>4653</v>
      </c>
      <c r="B3003" s="304" t="s">
        <v>5387</v>
      </c>
      <c r="C3003" s="395" t="s">
        <v>5388</v>
      </c>
      <c r="D3003" s="275"/>
      <c r="E3003" s="398" t="s">
        <v>5260</v>
      </c>
      <c r="F3003" s="293" t="str">
        <f>IF(E3003="","",VLOOKUP(E3003,'2 Pdc unico solo segmento A'!F$3:H$723,3,FALSE))</f>
        <v>Altri crediti correnti</v>
      </c>
      <c r="G3003" s="368"/>
      <c r="H3003" s="428"/>
      <c r="I3003" s="368"/>
      <c r="J3003" s="275"/>
      <c r="K3003" s="248"/>
    </row>
    <row r="3004" spans="1:11" ht="25" customHeight="1" x14ac:dyDescent="0.35">
      <c r="A3004" s="397" t="s">
        <v>4653</v>
      </c>
      <c r="B3004" s="304" t="s">
        <v>5389</v>
      </c>
      <c r="C3004" s="395" t="s">
        <v>5390</v>
      </c>
      <c r="D3004" s="275"/>
      <c r="E3004" s="398" t="s">
        <v>5260</v>
      </c>
      <c r="F3004" s="293" t="str">
        <f>IF(E3004="","",VLOOKUP(E3004,'2 Pdc unico solo segmento A'!F$3:H$723,3,FALSE))</f>
        <v>Altri crediti correnti</v>
      </c>
      <c r="G3004" s="368"/>
      <c r="H3004" s="428"/>
      <c r="I3004" s="368"/>
      <c r="J3004" s="275"/>
      <c r="K3004" s="248"/>
    </row>
    <row r="3005" spans="1:11" ht="25" customHeight="1" x14ac:dyDescent="0.35">
      <c r="A3005" s="397" t="s">
        <v>4653</v>
      </c>
      <c r="B3005" s="304" t="s">
        <v>5391</v>
      </c>
      <c r="C3005" s="395" t="s">
        <v>5392</v>
      </c>
      <c r="D3005" s="275"/>
      <c r="E3005" s="398" t="s">
        <v>5260</v>
      </c>
      <c r="F3005" s="293" t="str">
        <f>IF(E3005="","",VLOOKUP(E3005,'2 Pdc unico solo segmento A'!F$3:H$723,3,FALSE))</f>
        <v>Altri crediti correnti</v>
      </c>
      <c r="G3005" s="368"/>
      <c r="H3005" s="428"/>
      <c r="I3005" s="368"/>
      <c r="J3005" s="275"/>
      <c r="K3005" s="248"/>
    </row>
    <row r="3006" spans="1:11" ht="25" customHeight="1" x14ac:dyDescent="0.35">
      <c r="A3006" s="397" t="s">
        <v>4653</v>
      </c>
      <c r="B3006" s="304" t="s">
        <v>5393</v>
      </c>
      <c r="C3006" s="395" t="s">
        <v>5394</v>
      </c>
      <c r="D3006" s="275"/>
      <c r="E3006" s="398" t="s">
        <v>5260</v>
      </c>
      <c r="F3006" s="293" t="str">
        <f>IF(E3006="","",VLOOKUP(E3006,'2 Pdc unico solo segmento A'!F$3:H$723,3,FALSE))</f>
        <v>Altri crediti correnti</v>
      </c>
      <c r="G3006" s="368"/>
      <c r="H3006" s="428"/>
      <c r="I3006" s="368"/>
      <c r="J3006" s="275"/>
      <c r="K3006" s="248"/>
    </row>
    <row r="3007" spans="1:11" ht="25" customHeight="1" x14ac:dyDescent="0.35">
      <c r="A3007" s="397" t="s">
        <v>4653</v>
      </c>
      <c r="B3007" s="304" t="s">
        <v>5395</v>
      </c>
      <c r="C3007" s="395" t="s">
        <v>5396</v>
      </c>
      <c r="D3007" s="275"/>
      <c r="E3007" s="398" t="s">
        <v>5260</v>
      </c>
      <c r="F3007" s="293" t="str">
        <f>IF(E3007="","",VLOOKUP(E3007,'2 Pdc unico solo segmento A'!F$3:H$723,3,FALSE))</f>
        <v>Altri crediti correnti</v>
      </c>
      <c r="G3007" s="368"/>
      <c r="H3007" s="428"/>
      <c r="I3007" s="368"/>
      <c r="J3007" s="275"/>
      <c r="K3007" s="248"/>
    </row>
    <row r="3008" spans="1:11" ht="25" customHeight="1" x14ac:dyDescent="0.35">
      <c r="A3008" s="397" t="s">
        <v>4653</v>
      </c>
      <c r="B3008" s="304" t="s">
        <v>5397</v>
      </c>
      <c r="C3008" s="395" t="s">
        <v>5398</v>
      </c>
      <c r="D3008" s="275"/>
      <c r="E3008" s="398" t="s">
        <v>5260</v>
      </c>
      <c r="F3008" s="293" t="str">
        <f>IF(E3008="","",VLOOKUP(E3008,'2 Pdc unico solo segmento A'!F$3:H$723,3,FALSE))</f>
        <v>Altri crediti correnti</v>
      </c>
      <c r="G3008" s="368"/>
      <c r="H3008" s="428"/>
      <c r="I3008" s="368"/>
      <c r="J3008" s="275"/>
      <c r="K3008" s="248"/>
    </row>
    <row r="3009" spans="1:11" ht="25" customHeight="1" x14ac:dyDescent="0.35">
      <c r="A3009" s="397" t="s">
        <v>4653</v>
      </c>
      <c r="B3009" s="304" t="s">
        <v>5399</v>
      </c>
      <c r="C3009" s="395" t="s">
        <v>5400</v>
      </c>
      <c r="D3009" s="275"/>
      <c r="E3009" s="398" t="s">
        <v>5260</v>
      </c>
      <c r="F3009" s="293" t="str">
        <f>IF(E3009="","",VLOOKUP(E3009,'2 Pdc unico solo segmento A'!F$3:H$723,3,FALSE))</f>
        <v>Altri crediti correnti</v>
      </c>
      <c r="G3009" s="368"/>
      <c r="H3009" s="428"/>
      <c r="I3009" s="368"/>
      <c r="J3009" s="275"/>
      <c r="K3009" s="248"/>
    </row>
    <row r="3010" spans="1:11" ht="25" customHeight="1" x14ac:dyDescent="0.35">
      <c r="A3010" s="397" t="s">
        <v>4653</v>
      </c>
      <c r="B3010" s="304" t="s">
        <v>5401</v>
      </c>
      <c r="C3010" s="395" t="s">
        <v>5402</v>
      </c>
      <c r="D3010" s="275"/>
      <c r="E3010" s="398" t="s">
        <v>5260</v>
      </c>
      <c r="F3010" s="293" t="str">
        <f>IF(E3010="","",VLOOKUP(E3010,'2 Pdc unico solo segmento A'!F$3:H$723,3,FALSE))</f>
        <v>Altri crediti correnti</v>
      </c>
      <c r="G3010" s="368"/>
      <c r="H3010" s="428"/>
      <c r="I3010" s="368"/>
      <c r="J3010" s="275"/>
      <c r="K3010" s="248"/>
    </row>
    <row r="3011" spans="1:11" ht="25" customHeight="1" x14ac:dyDescent="0.35">
      <c r="A3011" s="397" t="s">
        <v>4653</v>
      </c>
      <c r="B3011" s="304" t="s">
        <v>5403</v>
      </c>
      <c r="C3011" s="395" t="s">
        <v>5404</v>
      </c>
      <c r="D3011" s="275"/>
      <c r="E3011" s="398" t="s">
        <v>5260</v>
      </c>
      <c r="F3011" s="293" t="str">
        <f>IF(E3011="","",VLOOKUP(E3011,'2 Pdc unico solo segmento A'!F$3:H$723,3,FALSE))</f>
        <v>Altri crediti correnti</v>
      </c>
      <c r="G3011" s="368"/>
      <c r="H3011" s="428"/>
      <c r="I3011" s="368"/>
      <c r="J3011" s="275"/>
      <c r="K3011" s="248"/>
    </row>
    <row r="3012" spans="1:11" ht="25" customHeight="1" x14ac:dyDescent="0.35">
      <c r="A3012" s="397" t="s">
        <v>4653</v>
      </c>
      <c r="B3012" s="304" t="s">
        <v>5405</v>
      </c>
      <c r="C3012" s="395" t="s">
        <v>5406</v>
      </c>
      <c r="D3012" s="275"/>
      <c r="E3012" s="398" t="s">
        <v>5260</v>
      </c>
      <c r="F3012" s="293" t="str">
        <f>IF(E3012="","",VLOOKUP(E3012,'2 Pdc unico solo segmento A'!F$3:H$723,3,FALSE))</f>
        <v>Altri crediti correnti</v>
      </c>
      <c r="G3012" s="368"/>
      <c r="H3012" s="428"/>
      <c r="I3012" s="368"/>
      <c r="J3012" s="275"/>
      <c r="K3012" s="248"/>
    </row>
    <row r="3013" spans="1:11" ht="25" customHeight="1" x14ac:dyDescent="0.35">
      <c r="A3013" s="397" t="s">
        <v>4653</v>
      </c>
      <c r="B3013" s="304" t="s">
        <v>5407</v>
      </c>
      <c r="C3013" s="395" t="s">
        <v>5408</v>
      </c>
      <c r="D3013" s="275"/>
      <c r="E3013" s="398" t="s">
        <v>5260</v>
      </c>
      <c r="F3013" s="293" t="str">
        <f>IF(E3013="","",VLOOKUP(E3013,'2 Pdc unico solo segmento A'!F$3:H$723,3,FALSE))</f>
        <v>Altri crediti correnti</v>
      </c>
      <c r="G3013" s="368"/>
      <c r="H3013" s="428"/>
      <c r="I3013" s="368"/>
      <c r="J3013" s="275"/>
      <c r="K3013" s="248"/>
    </row>
    <row r="3014" spans="1:11" ht="25" customHeight="1" x14ac:dyDescent="0.35">
      <c r="A3014" s="397" t="s">
        <v>22</v>
      </c>
      <c r="B3014" s="304" t="s">
        <v>5409</v>
      </c>
      <c r="C3014" s="395" t="s">
        <v>5410</v>
      </c>
      <c r="D3014" s="275"/>
      <c r="E3014" s="396"/>
      <c r="F3014" s="394" t="str">
        <f>IF(E3014="","",VLOOKUP(E3014,'2 Pdc unico solo segmento A'!F$3:H$723,3,FALSE))</f>
        <v/>
      </c>
      <c r="G3014" s="368"/>
      <c r="H3014" s="425"/>
      <c r="I3014" s="368"/>
      <c r="J3014" s="275"/>
      <c r="K3014" s="248"/>
    </row>
    <row r="3015" spans="1:11" ht="25" customHeight="1" x14ac:dyDescent="0.35">
      <c r="A3015" s="397" t="s">
        <v>4653</v>
      </c>
      <c r="B3015" s="304" t="s">
        <v>5411</v>
      </c>
      <c r="C3015" s="395" t="s">
        <v>5412</v>
      </c>
      <c r="D3015" s="275"/>
      <c r="E3015" s="398" t="s">
        <v>5260</v>
      </c>
      <c r="F3015" s="293" t="str">
        <f>IF(E3015="","",VLOOKUP(E3015,'2 Pdc unico solo segmento A'!F$3:H$723,3,FALSE))</f>
        <v>Altri crediti correnti</v>
      </c>
      <c r="G3015" s="368"/>
      <c r="H3015" s="428"/>
      <c r="I3015" s="368"/>
      <c r="J3015" s="275"/>
      <c r="K3015" s="248"/>
    </row>
    <row r="3016" spans="1:11" ht="25" customHeight="1" x14ac:dyDescent="0.35">
      <c r="A3016" s="397" t="s">
        <v>4653</v>
      </c>
      <c r="B3016" s="304" t="s">
        <v>5413</v>
      </c>
      <c r="C3016" s="395" t="s">
        <v>5414</v>
      </c>
      <c r="D3016" s="275"/>
      <c r="E3016" s="398" t="s">
        <v>5260</v>
      </c>
      <c r="F3016" s="293" t="str">
        <f>IF(E3016="","",VLOOKUP(E3016,'2 Pdc unico solo segmento A'!F$3:H$723,3,FALSE))</f>
        <v>Altri crediti correnti</v>
      </c>
      <c r="G3016" s="368"/>
      <c r="H3016" s="428"/>
      <c r="I3016" s="368"/>
      <c r="J3016" s="275"/>
      <c r="K3016" s="248"/>
    </row>
    <row r="3017" spans="1:11" ht="25" customHeight="1" x14ac:dyDescent="0.35">
      <c r="A3017" s="397" t="s">
        <v>4653</v>
      </c>
      <c r="B3017" s="304" t="s">
        <v>5415</v>
      </c>
      <c r="C3017" s="395" t="s">
        <v>5416</v>
      </c>
      <c r="D3017" s="275"/>
      <c r="E3017" s="398" t="s">
        <v>5260</v>
      </c>
      <c r="F3017" s="293" t="str">
        <f>IF(E3017="","",VLOOKUP(E3017,'2 Pdc unico solo segmento A'!F$3:H$723,3,FALSE))</f>
        <v>Altri crediti correnti</v>
      </c>
      <c r="G3017" s="368"/>
      <c r="H3017" s="428"/>
      <c r="I3017" s="368"/>
      <c r="J3017" s="275"/>
      <c r="K3017" s="248"/>
    </row>
    <row r="3018" spans="1:11" ht="25" customHeight="1" x14ac:dyDescent="0.35">
      <c r="A3018" s="397" t="s">
        <v>22</v>
      </c>
      <c r="B3018" s="304" t="s">
        <v>5417</v>
      </c>
      <c r="C3018" s="395" t="s">
        <v>5418</v>
      </c>
      <c r="D3018" s="275"/>
      <c r="E3018" s="396"/>
      <c r="F3018" s="394" t="str">
        <f>IF(E3018="","",VLOOKUP(E3018,'2 Pdc unico solo segmento A'!F$3:H$723,3,FALSE))</f>
        <v/>
      </c>
      <c r="G3018" s="368"/>
      <c r="H3018" s="425"/>
      <c r="I3018" s="368"/>
      <c r="J3018" s="275"/>
      <c r="K3018" s="248"/>
    </row>
    <row r="3019" spans="1:11" ht="25" customHeight="1" x14ac:dyDescent="0.35">
      <c r="A3019" s="397" t="s">
        <v>4653</v>
      </c>
      <c r="B3019" s="304" t="s">
        <v>5419</v>
      </c>
      <c r="C3019" s="395" t="s">
        <v>5420</v>
      </c>
      <c r="D3019" s="275"/>
      <c r="E3019" s="398" t="s">
        <v>5260</v>
      </c>
      <c r="F3019" s="293" t="str">
        <f>IF(E3019="","",VLOOKUP(E3019,'2 Pdc unico solo segmento A'!F$3:H$723,3,FALSE))</f>
        <v>Altri crediti correnti</v>
      </c>
      <c r="G3019" s="368"/>
      <c r="H3019" s="428"/>
      <c r="I3019" s="368"/>
      <c r="J3019" s="275"/>
      <c r="K3019" s="248"/>
    </row>
    <row r="3020" spans="1:11" ht="25" customHeight="1" x14ac:dyDescent="0.35">
      <c r="A3020" s="397" t="s">
        <v>22</v>
      </c>
      <c r="B3020" s="304" t="s">
        <v>5421</v>
      </c>
      <c r="C3020" s="395" t="s">
        <v>5422</v>
      </c>
      <c r="D3020" s="275"/>
      <c r="E3020" s="396"/>
      <c r="F3020" s="394" t="str">
        <f>IF(E3020="","",VLOOKUP(E3020,'2 Pdc unico solo segmento A'!F$3:H$723,3,FALSE))</f>
        <v/>
      </c>
      <c r="G3020" s="368"/>
      <c r="H3020" s="425"/>
      <c r="I3020" s="368"/>
      <c r="J3020" s="275"/>
      <c r="K3020" s="248"/>
    </row>
    <row r="3021" spans="1:11" ht="25" customHeight="1" x14ac:dyDescent="0.35">
      <c r="A3021" s="397" t="s">
        <v>4653</v>
      </c>
      <c r="B3021" s="304" t="s">
        <v>5423</v>
      </c>
      <c r="C3021" s="395" t="s">
        <v>5424</v>
      </c>
      <c r="D3021" s="275"/>
      <c r="E3021" s="398" t="s">
        <v>5425</v>
      </c>
      <c r="F3021" s="293" t="str">
        <f>IF(E3021="","",VLOOKUP(E3021,'2 Pdc unico solo segmento A'!F$3:H$723,3,FALSE))</f>
        <v>Altri crediti che costituiscono immobilizzazioni finanziarie</v>
      </c>
      <c r="G3021" s="368"/>
      <c r="H3021" s="428"/>
      <c r="I3021" s="368"/>
      <c r="J3021" s="275"/>
      <c r="K3021" s="248"/>
    </row>
    <row r="3022" spans="1:11" ht="25" customHeight="1" x14ac:dyDescent="0.35">
      <c r="A3022" s="397" t="s">
        <v>4653</v>
      </c>
      <c r="B3022" s="304" t="s">
        <v>5426</v>
      </c>
      <c r="C3022" s="395" t="s">
        <v>5427</v>
      </c>
      <c r="D3022" s="275"/>
      <c r="E3022" s="398" t="s">
        <v>5425</v>
      </c>
      <c r="F3022" s="293" t="str">
        <f>IF(E3022="","",VLOOKUP(E3022,'2 Pdc unico solo segmento A'!F$3:H$723,3,FALSE))</f>
        <v>Altri crediti che costituiscono immobilizzazioni finanziarie</v>
      </c>
      <c r="G3022" s="368"/>
      <c r="H3022" s="428"/>
      <c r="I3022" s="368"/>
      <c r="J3022" s="275"/>
      <c r="K3022" s="248"/>
    </row>
    <row r="3023" spans="1:11" ht="25" customHeight="1" x14ac:dyDescent="0.35">
      <c r="A3023" s="397" t="s">
        <v>4653</v>
      </c>
      <c r="B3023" s="304" t="s">
        <v>5428</v>
      </c>
      <c r="C3023" s="395" t="s">
        <v>5429</v>
      </c>
      <c r="D3023" s="275"/>
      <c r="E3023" s="398" t="s">
        <v>5425</v>
      </c>
      <c r="F3023" s="293" t="str">
        <f>IF(E3023="","",VLOOKUP(E3023,'2 Pdc unico solo segmento A'!F$3:H$723,3,FALSE))</f>
        <v>Altri crediti che costituiscono immobilizzazioni finanziarie</v>
      </c>
      <c r="G3023" s="368"/>
      <c r="H3023" s="428"/>
      <c r="I3023" s="368"/>
      <c r="J3023" s="275"/>
      <c r="K3023" s="248"/>
    </row>
    <row r="3024" spans="1:11" ht="25" customHeight="1" x14ac:dyDescent="0.35">
      <c r="A3024" s="397" t="s">
        <v>4653</v>
      </c>
      <c r="B3024" s="304" t="s">
        <v>5430</v>
      </c>
      <c r="C3024" s="395" t="s">
        <v>5431</v>
      </c>
      <c r="D3024" s="275"/>
      <c r="E3024" s="398" t="s">
        <v>5425</v>
      </c>
      <c r="F3024" s="293" t="str">
        <f>IF(E3024="","",VLOOKUP(E3024,'2 Pdc unico solo segmento A'!F$3:H$723,3,FALSE))</f>
        <v>Altri crediti che costituiscono immobilizzazioni finanziarie</v>
      </c>
      <c r="G3024" s="368"/>
      <c r="H3024" s="428"/>
      <c r="I3024" s="368"/>
      <c r="J3024" s="275"/>
      <c r="K3024" s="248"/>
    </row>
    <row r="3025" spans="1:11" ht="25" customHeight="1" x14ac:dyDescent="0.35">
      <c r="A3025" s="397" t="s">
        <v>4653</v>
      </c>
      <c r="B3025" s="304" t="s">
        <v>5432</v>
      </c>
      <c r="C3025" s="395" t="s">
        <v>5433</v>
      </c>
      <c r="D3025" s="275"/>
      <c r="E3025" s="398" t="s">
        <v>5425</v>
      </c>
      <c r="F3025" s="293" t="str">
        <f>IF(E3025="","",VLOOKUP(E3025,'2 Pdc unico solo segmento A'!F$3:H$723,3,FALSE))</f>
        <v>Altri crediti che costituiscono immobilizzazioni finanziarie</v>
      </c>
      <c r="G3025" s="368"/>
      <c r="H3025" s="428"/>
      <c r="I3025" s="368"/>
      <c r="J3025" s="275"/>
      <c r="K3025" s="248"/>
    </row>
    <row r="3026" spans="1:11" ht="25" customHeight="1" x14ac:dyDescent="0.35">
      <c r="A3026" s="397" t="s">
        <v>4653</v>
      </c>
      <c r="B3026" s="304" t="s">
        <v>5434</v>
      </c>
      <c r="C3026" s="395" t="s">
        <v>5435</v>
      </c>
      <c r="D3026" s="275"/>
      <c r="E3026" s="398" t="s">
        <v>5425</v>
      </c>
      <c r="F3026" s="293" t="str">
        <f>IF(E3026="","",VLOOKUP(E3026,'2 Pdc unico solo segmento A'!F$3:H$723,3,FALSE))</f>
        <v>Altri crediti che costituiscono immobilizzazioni finanziarie</v>
      </c>
      <c r="G3026" s="368"/>
      <c r="H3026" s="428"/>
      <c r="I3026" s="368"/>
      <c r="J3026" s="275"/>
      <c r="K3026" s="248"/>
    </row>
    <row r="3027" spans="1:11" ht="25" customHeight="1" x14ac:dyDescent="0.35">
      <c r="A3027" s="397" t="s">
        <v>4653</v>
      </c>
      <c r="B3027" s="304" t="s">
        <v>5436</v>
      </c>
      <c r="C3027" s="395" t="s">
        <v>5437</v>
      </c>
      <c r="D3027" s="275"/>
      <c r="E3027" s="398" t="s">
        <v>5425</v>
      </c>
      <c r="F3027" s="293" t="str">
        <f>IF(E3027="","",VLOOKUP(E3027,'2 Pdc unico solo segmento A'!F$3:H$723,3,FALSE))</f>
        <v>Altri crediti che costituiscono immobilizzazioni finanziarie</v>
      </c>
      <c r="G3027" s="368"/>
      <c r="H3027" s="428"/>
      <c r="I3027" s="368"/>
      <c r="J3027" s="275"/>
      <c r="K3027" s="248"/>
    </row>
    <row r="3028" spans="1:11" ht="25" customHeight="1" x14ac:dyDescent="0.35">
      <c r="A3028" s="397" t="s">
        <v>4653</v>
      </c>
      <c r="B3028" s="304" t="s">
        <v>5438</v>
      </c>
      <c r="C3028" s="395" t="s">
        <v>5439</v>
      </c>
      <c r="D3028" s="275"/>
      <c r="E3028" s="398" t="s">
        <v>5425</v>
      </c>
      <c r="F3028" s="293" t="str">
        <f>IF(E3028="","",VLOOKUP(E3028,'2 Pdc unico solo segmento A'!F$3:H$723,3,FALSE))</f>
        <v>Altri crediti che costituiscono immobilizzazioni finanziarie</v>
      </c>
      <c r="G3028" s="368"/>
      <c r="H3028" s="428"/>
      <c r="I3028" s="368"/>
      <c r="J3028" s="275"/>
      <c r="K3028" s="248"/>
    </row>
    <row r="3029" spans="1:11" ht="25" customHeight="1" x14ac:dyDescent="0.35">
      <c r="A3029" s="397" t="s">
        <v>4653</v>
      </c>
      <c r="B3029" s="304" t="s">
        <v>5440</v>
      </c>
      <c r="C3029" s="395" t="s">
        <v>5441</v>
      </c>
      <c r="D3029" s="275"/>
      <c r="E3029" s="398" t="s">
        <v>5425</v>
      </c>
      <c r="F3029" s="293" t="str">
        <f>IF(E3029="","",VLOOKUP(E3029,'2 Pdc unico solo segmento A'!F$3:H$723,3,FALSE))</f>
        <v>Altri crediti che costituiscono immobilizzazioni finanziarie</v>
      </c>
      <c r="G3029" s="368"/>
      <c r="H3029" s="428"/>
      <c r="I3029" s="368"/>
      <c r="J3029" s="275"/>
      <c r="K3029" s="248"/>
    </row>
    <row r="3030" spans="1:11" ht="25" customHeight="1" x14ac:dyDescent="0.35">
      <c r="A3030" s="397" t="s">
        <v>4653</v>
      </c>
      <c r="B3030" s="304" t="s">
        <v>5442</v>
      </c>
      <c r="C3030" s="395" t="s">
        <v>5443</v>
      </c>
      <c r="D3030" s="275"/>
      <c r="E3030" s="398" t="s">
        <v>5425</v>
      </c>
      <c r="F3030" s="293" t="str">
        <f>IF(E3030="","",VLOOKUP(E3030,'2 Pdc unico solo segmento A'!F$3:H$723,3,FALSE))</f>
        <v>Altri crediti che costituiscono immobilizzazioni finanziarie</v>
      </c>
      <c r="G3030" s="368"/>
      <c r="H3030" s="428"/>
      <c r="I3030" s="368"/>
      <c r="J3030" s="275"/>
      <c r="K3030" s="248"/>
    </row>
    <row r="3031" spans="1:11" ht="25" customHeight="1" x14ac:dyDescent="0.35">
      <c r="A3031" s="397" t="s">
        <v>4653</v>
      </c>
      <c r="B3031" s="304" t="s">
        <v>5444</v>
      </c>
      <c r="C3031" s="395" t="s">
        <v>5445</v>
      </c>
      <c r="D3031" s="275"/>
      <c r="E3031" s="398" t="s">
        <v>5425</v>
      </c>
      <c r="F3031" s="293" t="str">
        <f>IF(E3031="","",VLOOKUP(E3031,'2 Pdc unico solo segmento A'!F$3:H$723,3,FALSE))</f>
        <v>Altri crediti che costituiscono immobilizzazioni finanziarie</v>
      </c>
      <c r="G3031" s="368"/>
      <c r="H3031" s="428"/>
      <c r="I3031" s="368"/>
      <c r="J3031" s="275"/>
      <c r="K3031" s="248"/>
    </row>
    <row r="3032" spans="1:11" ht="25" customHeight="1" x14ac:dyDescent="0.35">
      <c r="A3032" s="397" t="s">
        <v>4653</v>
      </c>
      <c r="B3032" s="304" t="s">
        <v>5446</v>
      </c>
      <c r="C3032" s="395" t="s">
        <v>5447</v>
      </c>
      <c r="D3032" s="275"/>
      <c r="E3032" s="398" t="s">
        <v>5425</v>
      </c>
      <c r="F3032" s="293" t="str">
        <f>IF(E3032="","",VLOOKUP(E3032,'2 Pdc unico solo segmento A'!F$3:H$723,3,FALSE))</f>
        <v>Altri crediti che costituiscono immobilizzazioni finanziarie</v>
      </c>
      <c r="G3032" s="368"/>
      <c r="H3032" s="428"/>
      <c r="I3032" s="368"/>
      <c r="J3032" s="275"/>
      <c r="K3032" s="248"/>
    </row>
    <row r="3033" spans="1:11" ht="25" customHeight="1" x14ac:dyDescent="0.35">
      <c r="A3033" s="397" t="s">
        <v>4653</v>
      </c>
      <c r="B3033" s="304" t="s">
        <v>5448</v>
      </c>
      <c r="C3033" s="395" t="s">
        <v>5449</v>
      </c>
      <c r="D3033" s="275"/>
      <c r="E3033" s="398" t="s">
        <v>5425</v>
      </c>
      <c r="F3033" s="293" t="str">
        <f>IF(E3033="","",VLOOKUP(E3033,'2 Pdc unico solo segmento A'!F$3:H$723,3,FALSE))</f>
        <v>Altri crediti che costituiscono immobilizzazioni finanziarie</v>
      </c>
      <c r="G3033" s="368"/>
      <c r="H3033" s="428"/>
      <c r="I3033" s="368"/>
      <c r="J3033" s="275"/>
      <c r="K3033" s="248"/>
    </row>
    <row r="3034" spans="1:11" ht="25" customHeight="1" x14ac:dyDescent="0.35">
      <c r="A3034" s="397" t="s">
        <v>22</v>
      </c>
      <c r="B3034" s="304" t="s">
        <v>5450</v>
      </c>
      <c r="C3034" s="395" t="s">
        <v>5451</v>
      </c>
      <c r="D3034" s="275"/>
      <c r="E3034" s="396"/>
      <c r="F3034" s="394" t="str">
        <f>IF(E3034="","",VLOOKUP(E3034,'2 Pdc unico solo segmento A'!F$3:H$723,3,FALSE))</f>
        <v/>
      </c>
      <c r="G3034" s="368"/>
      <c r="H3034" s="425"/>
      <c r="I3034" s="368"/>
      <c r="J3034" s="275"/>
      <c r="K3034" s="248"/>
    </row>
    <row r="3035" spans="1:11" ht="25" customHeight="1" x14ac:dyDescent="0.35">
      <c r="A3035" s="397" t="s">
        <v>4653</v>
      </c>
      <c r="B3035" s="304" t="s">
        <v>5452</v>
      </c>
      <c r="C3035" s="395" t="s">
        <v>5453</v>
      </c>
      <c r="D3035" s="275"/>
      <c r="E3035" s="398" t="s">
        <v>5425</v>
      </c>
      <c r="F3035" s="293" t="str">
        <f>IF(E3035="","",VLOOKUP(E3035,'2 Pdc unico solo segmento A'!F$3:H$723,3,FALSE))</f>
        <v>Altri crediti che costituiscono immobilizzazioni finanziarie</v>
      </c>
      <c r="G3035" s="368"/>
      <c r="H3035" s="428"/>
      <c r="I3035" s="368"/>
      <c r="J3035" s="275"/>
      <c r="K3035" s="248"/>
    </row>
    <row r="3036" spans="1:11" ht="25" customHeight="1" x14ac:dyDescent="0.35">
      <c r="A3036" s="397" t="s">
        <v>4653</v>
      </c>
      <c r="B3036" s="304" t="s">
        <v>5454</v>
      </c>
      <c r="C3036" s="395" t="s">
        <v>5455</v>
      </c>
      <c r="D3036" s="275"/>
      <c r="E3036" s="398" t="s">
        <v>5425</v>
      </c>
      <c r="F3036" s="293" t="str">
        <f>IF(E3036="","",VLOOKUP(E3036,'2 Pdc unico solo segmento A'!F$3:H$723,3,FALSE))</f>
        <v>Altri crediti che costituiscono immobilizzazioni finanziarie</v>
      </c>
      <c r="G3036" s="368"/>
      <c r="H3036" s="428"/>
      <c r="I3036" s="368"/>
      <c r="J3036" s="275"/>
      <c r="K3036" s="248"/>
    </row>
    <row r="3037" spans="1:11" ht="25" customHeight="1" x14ac:dyDescent="0.35">
      <c r="A3037" s="397" t="s">
        <v>4653</v>
      </c>
      <c r="B3037" s="304" t="s">
        <v>5456</v>
      </c>
      <c r="C3037" s="395" t="s">
        <v>5457</v>
      </c>
      <c r="D3037" s="275"/>
      <c r="E3037" s="398" t="s">
        <v>5425</v>
      </c>
      <c r="F3037" s="293" t="str">
        <f>IF(E3037="","",VLOOKUP(E3037,'2 Pdc unico solo segmento A'!F$3:H$723,3,FALSE))</f>
        <v>Altri crediti che costituiscono immobilizzazioni finanziarie</v>
      </c>
      <c r="G3037" s="368"/>
      <c r="H3037" s="428"/>
      <c r="I3037" s="368"/>
      <c r="J3037" s="275"/>
      <c r="K3037" s="248"/>
    </row>
    <row r="3038" spans="1:11" ht="25" customHeight="1" x14ac:dyDescent="0.35">
      <c r="A3038" s="397" t="s">
        <v>4653</v>
      </c>
      <c r="B3038" s="304" t="s">
        <v>5458</v>
      </c>
      <c r="C3038" s="395" t="s">
        <v>5459</v>
      </c>
      <c r="D3038" s="275"/>
      <c r="E3038" s="398" t="s">
        <v>5425</v>
      </c>
      <c r="F3038" s="293" t="str">
        <f>IF(E3038="","",VLOOKUP(E3038,'2 Pdc unico solo segmento A'!F$3:H$723,3,FALSE))</f>
        <v>Altri crediti che costituiscono immobilizzazioni finanziarie</v>
      </c>
      <c r="G3038" s="368"/>
      <c r="H3038" s="428"/>
      <c r="I3038" s="368"/>
      <c r="J3038" s="275"/>
      <c r="K3038" s="248"/>
    </row>
    <row r="3039" spans="1:11" ht="25" customHeight="1" x14ac:dyDescent="0.35">
      <c r="A3039" s="397" t="s">
        <v>4653</v>
      </c>
      <c r="B3039" s="304" t="s">
        <v>5460</v>
      </c>
      <c r="C3039" s="395" t="s">
        <v>5461</v>
      </c>
      <c r="D3039" s="275"/>
      <c r="E3039" s="398" t="s">
        <v>5425</v>
      </c>
      <c r="F3039" s="293" t="str">
        <f>IF(E3039="","",VLOOKUP(E3039,'2 Pdc unico solo segmento A'!F$3:H$723,3,FALSE))</f>
        <v>Altri crediti che costituiscono immobilizzazioni finanziarie</v>
      </c>
      <c r="G3039" s="368"/>
      <c r="H3039" s="428"/>
      <c r="I3039" s="368"/>
      <c r="J3039" s="275"/>
      <c r="K3039" s="248"/>
    </row>
    <row r="3040" spans="1:11" ht="25" customHeight="1" x14ac:dyDescent="0.35">
      <c r="A3040" s="397" t="s">
        <v>4653</v>
      </c>
      <c r="B3040" s="304" t="s">
        <v>5462</v>
      </c>
      <c r="C3040" s="395" t="s">
        <v>5463</v>
      </c>
      <c r="D3040" s="275"/>
      <c r="E3040" s="398" t="s">
        <v>5425</v>
      </c>
      <c r="F3040" s="293" t="str">
        <f>IF(E3040="","",VLOOKUP(E3040,'2 Pdc unico solo segmento A'!F$3:H$723,3,FALSE))</f>
        <v>Altri crediti che costituiscono immobilizzazioni finanziarie</v>
      </c>
      <c r="G3040" s="368"/>
      <c r="H3040" s="428"/>
      <c r="I3040" s="368"/>
      <c r="J3040" s="275"/>
      <c r="K3040" s="248"/>
    </row>
    <row r="3041" spans="1:11" ht="25" customHeight="1" x14ac:dyDescent="0.35">
      <c r="A3041" s="397" t="s">
        <v>4653</v>
      </c>
      <c r="B3041" s="304" t="s">
        <v>5464</v>
      </c>
      <c r="C3041" s="395" t="s">
        <v>5465</v>
      </c>
      <c r="D3041" s="275"/>
      <c r="E3041" s="398" t="s">
        <v>5425</v>
      </c>
      <c r="F3041" s="293" t="str">
        <f>IF(E3041="","",VLOOKUP(E3041,'2 Pdc unico solo segmento A'!F$3:H$723,3,FALSE))</f>
        <v>Altri crediti che costituiscono immobilizzazioni finanziarie</v>
      </c>
      <c r="G3041" s="368"/>
      <c r="H3041" s="428"/>
      <c r="I3041" s="368"/>
      <c r="J3041" s="275"/>
      <c r="K3041" s="248"/>
    </row>
    <row r="3042" spans="1:11" ht="25" customHeight="1" x14ac:dyDescent="0.35">
      <c r="A3042" s="397" t="s">
        <v>4653</v>
      </c>
      <c r="B3042" s="304" t="s">
        <v>5466</v>
      </c>
      <c r="C3042" s="395" t="s">
        <v>5467</v>
      </c>
      <c r="D3042" s="275"/>
      <c r="E3042" s="398" t="s">
        <v>5425</v>
      </c>
      <c r="F3042" s="293" t="str">
        <f>IF(E3042="","",VLOOKUP(E3042,'2 Pdc unico solo segmento A'!F$3:H$723,3,FALSE))</f>
        <v>Altri crediti che costituiscono immobilizzazioni finanziarie</v>
      </c>
      <c r="G3042" s="368"/>
      <c r="H3042" s="428"/>
      <c r="I3042" s="368"/>
      <c r="J3042" s="275"/>
      <c r="K3042" s="248"/>
    </row>
    <row r="3043" spans="1:11" ht="25" customHeight="1" x14ac:dyDescent="0.35">
      <c r="A3043" s="397" t="s">
        <v>4653</v>
      </c>
      <c r="B3043" s="304" t="s">
        <v>5468</v>
      </c>
      <c r="C3043" s="395" t="s">
        <v>5469</v>
      </c>
      <c r="D3043" s="275"/>
      <c r="E3043" s="398" t="s">
        <v>5425</v>
      </c>
      <c r="F3043" s="293" t="str">
        <f>IF(E3043="","",VLOOKUP(E3043,'2 Pdc unico solo segmento A'!F$3:H$723,3,FALSE))</f>
        <v>Altri crediti che costituiscono immobilizzazioni finanziarie</v>
      </c>
      <c r="G3043" s="368"/>
      <c r="H3043" s="428"/>
      <c r="I3043" s="368"/>
      <c r="J3043" s="275"/>
      <c r="K3043" s="248"/>
    </row>
    <row r="3044" spans="1:11" ht="25" customHeight="1" x14ac:dyDescent="0.35">
      <c r="A3044" s="397" t="s">
        <v>4653</v>
      </c>
      <c r="B3044" s="304" t="s">
        <v>5470</v>
      </c>
      <c r="C3044" s="395" t="s">
        <v>5471</v>
      </c>
      <c r="D3044" s="275"/>
      <c r="E3044" s="398" t="s">
        <v>5425</v>
      </c>
      <c r="F3044" s="293" t="str">
        <f>IF(E3044="","",VLOOKUP(E3044,'2 Pdc unico solo segmento A'!F$3:H$723,3,FALSE))</f>
        <v>Altri crediti che costituiscono immobilizzazioni finanziarie</v>
      </c>
      <c r="G3044" s="368"/>
      <c r="H3044" s="428"/>
      <c r="I3044" s="368"/>
      <c r="J3044" s="275"/>
      <c r="K3044" s="248"/>
    </row>
    <row r="3045" spans="1:11" ht="25" customHeight="1" x14ac:dyDescent="0.35">
      <c r="A3045" s="397" t="s">
        <v>4653</v>
      </c>
      <c r="B3045" s="304" t="s">
        <v>5472</v>
      </c>
      <c r="C3045" s="395" t="s">
        <v>5473</v>
      </c>
      <c r="D3045" s="275"/>
      <c r="E3045" s="398" t="s">
        <v>5425</v>
      </c>
      <c r="F3045" s="293" t="str">
        <f>IF(E3045="","",VLOOKUP(E3045,'2 Pdc unico solo segmento A'!F$3:H$723,3,FALSE))</f>
        <v>Altri crediti che costituiscono immobilizzazioni finanziarie</v>
      </c>
      <c r="G3045" s="368"/>
      <c r="H3045" s="428"/>
      <c r="I3045" s="368"/>
      <c r="J3045" s="275"/>
      <c r="K3045" s="248"/>
    </row>
    <row r="3046" spans="1:11" ht="25" customHeight="1" x14ac:dyDescent="0.35">
      <c r="A3046" s="397" t="s">
        <v>4653</v>
      </c>
      <c r="B3046" s="304" t="s">
        <v>5474</v>
      </c>
      <c r="C3046" s="395" t="s">
        <v>5475</v>
      </c>
      <c r="D3046" s="275"/>
      <c r="E3046" s="398" t="s">
        <v>5425</v>
      </c>
      <c r="F3046" s="293" t="str">
        <f>IF(E3046="","",VLOOKUP(E3046,'2 Pdc unico solo segmento A'!F$3:H$723,3,FALSE))</f>
        <v>Altri crediti che costituiscono immobilizzazioni finanziarie</v>
      </c>
      <c r="G3046" s="368"/>
      <c r="H3046" s="428"/>
      <c r="I3046" s="368"/>
      <c r="J3046" s="275"/>
      <c r="K3046" s="248"/>
    </row>
    <row r="3047" spans="1:11" ht="25" customHeight="1" x14ac:dyDescent="0.35">
      <c r="A3047" s="397" t="s">
        <v>4653</v>
      </c>
      <c r="B3047" s="304" t="s">
        <v>5476</v>
      </c>
      <c r="C3047" s="395" t="s">
        <v>5477</v>
      </c>
      <c r="D3047" s="275"/>
      <c r="E3047" s="398" t="s">
        <v>5425</v>
      </c>
      <c r="F3047" s="293" t="str">
        <f>IF(E3047="","",VLOOKUP(E3047,'2 Pdc unico solo segmento A'!F$3:H$723,3,FALSE))</f>
        <v>Altri crediti che costituiscono immobilizzazioni finanziarie</v>
      </c>
      <c r="G3047" s="368"/>
      <c r="H3047" s="428"/>
      <c r="I3047" s="368"/>
      <c r="J3047" s="275"/>
      <c r="K3047" s="248"/>
    </row>
    <row r="3048" spans="1:11" ht="25" customHeight="1" x14ac:dyDescent="0.35">
      <c r="A3048" s="397" t="s">
        <v>4653</v>
      </c>
      <c r="B3048" s="304" t="s">
        <v>5478</v>
      </c>
      <c r="C3048" s="395" t="s">
        <v>5479</v>
      </c>
      <c r="D3048" s="275"/>
      <c r="E3048" s="398" t="s">
        <v>5425</v>
      </c>
      <c r="F3048" s="293" t="str">
        <f>IF(E3048="","",VLOOKUP(E3048,'2 Pdc unico solo segmento A'!F$3:H$723,3,FALSE))</f>
        <v>Altri crediti che costituiscono immobilizzazioni finanziarie</v>
      </c>
      <c r="G3048" s="368"/>
      <c r="H3048" s="428"/>
      <c r="I3048" s="368"/>
      <c r="J3048" s="275"/>
      <c r="K3048" s="248"/>
    </row>
    <row r="3049" spans="1:11" ht="25" customHeight="1" x14ac:dyDescent="0.35">
      <c r="A3049" s="397" t="s">
        <v>4653</v>
      </c>
      <c r="B3049" s="304" t="s">
        <v>5480</v>
      </c>
      <c r="C3049" s="395" t="s">
        <v>5481</v>
      </c>
      <c r="D3049" s="275"/>
      <c r="E3049" s="398" t="s">
        <v>5425</v>
      </c>
      <c r="F3049" s="293" t="str">
        <f>IF(E3049="","",VLOOKUP(E3049,'2 Pdc unico solo segmento A'!F$3:H$723,3,FALSE))</f>
        <v>Altri crediti che costituiscono immobilizzazioni finanziarie</v>
      </c>
      <c r="G3049" s="368"/>
      <c r="H3049" s="428"/>
      <c r="I3049" s="368"/>
      <c r="J3049" s="275"/>
      <c r="K3049" s="248"/>
    </row>
    <row r="3050" spans="1:11" ht="25" customHeight="1" x14ac:dyDescent="0.35">
      <c r="A3050" s="397" t="s">
        <v>4653</v>
      </c>
      <c r="B3050" s="304" t="s">
        <v>5482</v>
      </c>
      <c r="C3050" s="395" t="s">
        <v>5483</v>
      </c>
      <c r="D3050" s="275"/>
      <c r="E3050" s="398" t="s">
        <v>5425</v>
      </c>
      <c r="F3050" s="293" t="str">
        <f>IF(E3050="","",VLOOKUP(E3050,'2 Pdc unico solo segmento A'!F$3:H$723,3,FALSE))</f>
        <v>Altri crediti che costituiscono immobilizzazioni finanziarie</v>
      </c>
      <c r="G3050" s="368"/>
      <c r="H3050" s="428"/>
      <c r="I3050" s="368"/>
      <c r="J3050" s="275"/>
      <c r="K3050" s="248"/>
    </row>
    <row r="3051" spans="1:11" ht="25" customHeight="1" x14ac:dyDescent="0.35">
      <c r="A3051" s="397" t="s">
        <v>4653</v>
      </c>
      <c r="B3051" s="304" t="s">
        <v>5484</v>
      </c>
      <c r="C3051" s="395" t="s">
        <v>5485</v>
      </c>
      <c r="D3051" s="275"/>
      <c r="E3051" s="398" t="s">
        <v>5425</v>
      </c>
      <c r="F3051" s="293" t="str">
        <f>IF(E3051="","",VLOOKUP(E3051,'2 Pdc unico solo segmento A'!F$3:H$723,3,FALSE))</f>
        <v>Altri crediti che costituiscono immobilizzazioni finanziarie</v>
      </c>
      <c r="G3051" s="368"/>
      <c r="H3051" s="428"/>
      <c r="I3051" s="368"/>
      <c r="J3051" s="275"/>
      <c r="K3051" s="248"/>
    </row>
    <row r="3052" spans="1:11" ht="25" customHeight="1" x14ac:dyDescent="0.35">
      <c r="A3052" s="397" t="s">
        <v>4653</v>
      </c>
      <c r="B3052" s="304" t="s">
        <v>5486</v>
      </c>
      <c r="C3052" s="395" t="s">
        <v>5487</v>
      </c>
      <c r="D3052" s="275"/>
      <c r="E3052" s="398" t="s">
        <v>5425</v>
      </c>
      <c r="F3052" s="293" t="str">
        <f>IF(E3052="","",VLOOKUP(E3052,'2 Pdc unico solo segmento A'!F$3:H$723,3,FALSE))</f>
        <v>Altri crediti che costituiscono immobilizzazioni finanziarie</v>
      </c>
      <c r="G3052" s="368"/>
      <c r="H3052" s="428"/>
      <c r="I3052" s="368"/>
      <c r="J3052" s="275"/>
      <c r="K3052" s="248"/>
    </row>
    <row r="3053" spans="1:11" ht="25" customHeight="1" x14ac:dyDescent="0.35">
      <c r="A3053" s="394" t="s">
        <v>4653</v>
      </c>
      <c r="B3053" s="304" t="s">
        <v>5488</v>
      </c>
      <c r="C3053" s="395" t="s">
        <v>5489</v>
      </c>
      <c r="D3053" s="275"/>
      <c r="E3053" s="398" t="s">
        <v>5425</v>
      </c>
      <c r="F3053" s="293" t="str">
        <f>IF(E3053="","",VLOOKUP(E3053,'2 Pdc unico solo segmento A'!F$3:H$723,3,FALSE))</f>
        <v>Altri crediti che costituiscono immobilizzazioni finanziarie</v>
      </c>
      <c r="G3053" s="368"/>
      <c r="H3053" s="428"/>
      <c r="I3053" s="368"/>
      <c r="J3053" s="275"/>
      <c r="K3053" s="248"/>
    </row>
    <row r="3054" spans="1:11" ht="25" customHeight="1" x14ac:dyDescent="0.35">
      <c r="A3054" s="394" t="s">
        <v>4653</v>
      </c>
      <c r="B3054" s="304" t="s">
        <v>5490</v>
      </c>
      <c r="C3054" s="395" t="s">
        <v>5491</v>
      </c>
      <c r="D3054" s="275"/>
      <c r="E3054" s="398" t="s">
        <v>5425</v>
      </c>
      <c r="F3054" s="293" t="str">
        <f>IF(E3054="","",VLOOKUP(E3054,'2 Pdc unico solo segmento A'!F$3:H$723,3,FALSE))</f>
        <v>Altri crediti che costituiscono immobilizzazioni finanziarie</v>
      </c>
      <c r="G3054" s="368"/>
      <c r="H3054" s="428"/>
      <c r="I3054" s="368"/>
      <c r="J3054" s="275"/>
      <c r="K3054" s="248"/>
    </row>
    <row r="3055" spans="1:11" ht="25" customHeight="1" x14ac:dyDescent="0.35">
      <c r="A3055" s="394" t="s">
        <v>22</v>
      </c>
      <c r="B3055" s="304" t="s">
        <v>5492</v>
      </c>
      <c r="C3055" s="395" t="s">
        <v>5493</v>
      </c>
      <c r="D3055" s="275"/>
      <c r="E3055" s="396"/>
      <c r="F3055" s="394" t="str">
        <f>IF(E3055="","",VLOOKUP(E3055,'2 Pdc unico solo segmento A'!F$3:H$723,3,FALSE))</f>
        <v/>
      </c>
      <c r="G3055" s="368"/>
      <c r="H3055" s="425"/>
      <c r="I3055" s="368"/>
      <c r="J3055" s="275"/>
      <c r="K3055" s="248"/>
    </row>
    <row r="3056" spans="1:11" ht="25" customHeight="1" x14ac:dyDescent="0.35">
      <c r="A3056" s="394" t="s">
        <v>4653</v>
      </c>
      <c r="B3056" s="304" t="s">
        <v>5494</v>
      </c>
      <c r="C3056" s="395" t="s">
        <v>5495</v>
      </c>
      <c r="D3056" s="275"/>
      <c r="E3056" s="398" t="s">
        <v>5425</v>
      </c>
      <c r="F3056" s="293" t="str">
        <f>IF(E3056="","",VLOOKUP(E3056,'2 Pdc unico solo segmento A'!F$3:H$723,3,FALSE))</f>
        <v>Altri crediti che costituiscono immobilizzazioni finanziarie</v>
      </c>
      <c r="G3056" s="368"/>
      <c r="H3056" s="428"/>
      <c r="I3056" s="368"/>
      <c r="J3056" s="275"/>
      <c r="K3056" s="248"/>
    </row>
    <row r="3057" spans="1:11" ht="25" customHeight="1" x14ac:dyDescent="0.35">
      <c r="A3057" s="394" t="s">
        <v>4653</v>
      </c>
      <c r="B3057" s="304" t="s">
        <v>5496</v>
      </c>
      <c r="C3057" s="395" t="s">
        <v>5497</v>
      </c>
      <c r="D3057" s="275"/>
      <c r="E3057" s="398" t="s">
        <v>5425</v>
      </c>
      <c r="F3057" s="293" t="str">
        <f>IF(E3057="","",VLOOKUP(E3057,'2 Pdc unico solo segmento A'!F$3:H$723,3,FALSE))</f>
        <v>Altri crediti che costituiscono immobilizzazioni finanziarie</v>
      </c>
      <c r="G3057" s="368"/>
      <c r="H3057" s="428"/>
      <c r="I3057" s="368"/>
      <c r="J3057" s="275"/>
      <c r="K3057" s="248"/>
    </row>
    <row r="3058" spans="1:11" ht="25" customHeight="1" x14ac:dyDescent="0.35">
      <c r="A3058" s="394" t="s">
        <v>4653</v>
      </c>
      <c r="B3058" s="304" t="s">
        <v>5498</v>
      </c>
      <c r="C3058" s="395" t="s">
        <v>5499</v>
      </c>
      <c r="D3058" s="275"/>
      <c r="E3058" s="398" t="s">
        <v>5425</v>
      </c>
      <c r="F3058" s="293" t="str">
        <f>IF(E3058="","",VLOOKUP(E3058,'2 Pdc unico solo segmento A'!F$3:H$723,3,FALSE))</f>
        <v>Altri crediti che costituiscono immobilizzazioni finanziarie</v>
      </c>
      <c r="G3058" s="368"/>
      <c r="H3058" s="428"/>
      <c r="I3058" s="368"/>
      <c r="J3058" s="275"/>
      <c r="K3058" s="248"/>
    </row>
    <row r="3059" spans="1:11" ht="25" customHeight="1" x14ac:dyDescent="0.35">
      <c r="A3059" s="394" t="s">
        <v>22</v>
      </c>
      <c r="B3059" s="304" t="s">
        <v>5500</v>
      </c>
      <c r="C3059" s="395" t="s">
        <v>5501</v>
      </c>
      <c r="D3059" s="275"/>
      <c r="E3059" s="396"/>
      <c r="F3059" s="394" t="str">
        <f>IF(E3059="","",VLOOKUP(E3059,'2 Pdc unico solo segmento A'!F$3:H$723,3,FALSE))</f>
        <v/>
      </c>
      <c r="G3059" s="368"/>
      <c r="H3059" s="425"/>
      <c r="I3059" s="368"/>
      <c r="J3059" s="275"/>
      <c r="K3059" s="248"/>
    </row>
    <row r="3060" spans="1:11" ht="25" customHeight="1" x14ac:dyDescent="0.35">
      <c r="A3060" s="394" t="s">
        <v>4653</v>
      </c>
      <c r="B3060" s="304" t="s">
        <v>5502</v>
      </c>
      <c r="C3060" s="395" t="s">
        <v>5503</v>
      </c>
      <c r="D3060" s="275"/>
      <c r="E3060" s="398" t="s">
        <v>5425</v>
      </c>
      <c r="F3060" s="293" t="str">
        <f>IF(E3060="","",VLOOKUP(E3060,'2 Pdc unico solo segmento A'!F$3:H$723,3,FALSE))</f>
        <v>Altri crediti che costituiscono immobilizzazioni finanziarie</v>
      </c>
      <c r="G3060" s="368"/>
      <c r="H3060" s="428"/>
      <c r="I3060" s="368"/>
      <c r="J3060" s="275"/>
      <c r="K3060" s="248"/>
    </row>
    <row r="3061" spans="1:11" ht="25" customHeight="1" x14ac:dyDescent="0.35">
      <c r="A3061" s="394" t="s">
        <v>22</v>
      </c>
      <c r="B3061" s="304" t="s">
        <v>5504</v>
      </c>
      <c r="C3061" s="395" t="s">
        <v>5505</v>
      </c>
      <c r="D3061" s="275"/>
      <c r="E3061" s="396"/>
      <c r="F3061" s="394" t="str">
        <f>IF(E3061="","",VLOOKUP(E3061,'2 Pdc unico solo segmento A'!F$3:H$723,3,FALSE))</f>
        <v/>
      </c>
      <c r="G3061" s="368"/>
      <c r="H3061" s="425"/>
      <c r="I3061" s="368"/>
      <c r="J3061" s="275"/>
      <c r="K3061" s="248"/>
    </row>
    <row r="3062" spans="1:11" ht="25" customHeight="1" x14ac:dyDescent="0.35">
      <c r="A3062" s="394" t="s">
        <v>4653</v>
      </c>
      <c r="B3062" s="304" t="s">
        <v>5506</v>
      </c>
      <c r="C3062" s="395" t="s">
        <v>5507</v>
      </c>
      <c r="D3062" s="275"/>
      <c r="E3062" s="398" t="s">
        <v>5425</v>
      </c>
      <c r="F3062" s="293" t="str">
        <f>IF(E3062="","",VLOOKUP(E3062,'2 Pdc unico solo segmento A'!F$3:H$723,3,FALSE))</f>
        <v>Altri crediti che costituiscono immobilizzazioni finanziarie</v>
      </c>
      <c r="G3062" s="368"/>
      <c r="H3062" s="428"/>
      <c r="I3062" s="368"/>
      <c r="J3062" s="275"/>
      <c r="K3062" s="248"/>
    </row>
    <row r="3063" spans="1:11" ht="25" customHeight="1" x14ac:dyDescent="0.35">
      <c r="A3063" s="394" t="s">
        <v>4653</v>
      </c>
      <c r="B3063" s="304" t="s">
        <v>5508</v>
      </c>
      <c r="C3063" s="395" t="s">
        <v>5509</v>
      </c>
      <c r="D3063" s="275"/>
      <c r="E3063" s="398" t="s">
        <v>5425</v>
      </c>
      <c r="F3063" s="293" t="str">
        <f>IF(E3063="","",VLOOKUP(E3063,'2 Pdc unico solo segmento A'!F$3:H$723,3,FALSE))</f>
        <v>Altri crediti che costituiscono immobilizzazioni finanziarie</v>
      </c>
      <c r="G3063" s="368"/>
      <c r="H3063" s="428"/>
      <c r="I3063" s="368"/>
      <c r="J3063" s="275"/>
      <c r="K3063" s="248"/>
    </row>
    <row r="3064" spans="1:11" ht="25" customHeight="1" x14ac:dyDescent="0.35">
      <c r="A3064" s="394" t="s">
        <v>4653</v>
      </c>
      <c r="B3064" s="304" t="s">
        <v>5510</v>
      </c>
      <c r="C3064" s="395" t="s">
        <v>5511</v>
      </c>
      <c r="D3064" s="275"/>
      <c r="E3064" s="398" t="s">
        <v>5425</v>
      </c>
      <c r="F3064" s="293" t="str">
        <f>IF(E3064="","",VLOOKUP(E3064,'2 Pdc unico solo segmento A'!F$3:H$723,3,FALSE))</f>
        <v>Altri crediti che costituiscono immobilizzazioni finanziarie</v>
      </c>
      <c r="G3064" s="368"/>
      <c r="H3064" s="428"/>
      <c r="I3064" s="368"/>
      <c r="J3064" s="275"/>
      <c r="K3064" s="248"/>
    </row>
    <row r="3065" spans="1:11" ht="25" customHeight="1" x14ac:dyDescent="0.35">
      <c r="A3065" s="394" t="s">
        <v>4653</v>
      </c>
      <c r="B3065" s="304" t="s">
        <v>5512</v>
      </c>
      <c r="C3065" s="395" t="s">
        <v>5513</v>
      </c>
      <c r="D3065" s="275"/>
      <c r="E3065" s="398" t="s">
        <v>5425</v>
      </c>
      <c r="F3065" s="293" t="str">
        <f>IF(E3065="","",VLOOKUP(E3065,'2 Pdc unico solo segmento A'!F$3:H$723,3,FALSE))</f>
        <v>Altri crediti che costituiscono immobilizzazioni finanziarie</v>
      </c>
      <c r="G3065" s="368"/>
      <c r="H3065" s="428"/>
      <c r="I3065" s="368"/>
      <c r="J3065" s="275"/>
      <c r="K3065" s="248"/>
    </row>
    <row r="3066" spans="1:11" ht="25" customHeight="1" x14ac:dyDescent="0.35">
      <c r="A3066" s="394" t="s">
        <v>4653</v>
      </c>
      <c r="B3066" s="304" t="s">
        <v>5514</v>
      </c>
      <c r="C3066" s="395" t="s">
        <v>5515</v>
      </c>
      <c r="D3066" s="275"/>
      <c r="E3066" s="398" t="s">
        <v>5425</v>
      </c>
      <c r="F3066" s="293" t="str">
        <f>IF(E3066="","",VLOOKUP(E3066,'2 Pdc unico solo segmento A'!F$3:H$723,3,FALSE))</f>
        <v>Altri crediti che costituiscono immobilizzazioni finanziarie</v>
      </c>
      <c r="G3066" s="368"/>
      <c r="H3066" s="428"/>
      <c r="I3066" s="368"/>
      <c r="J3066" s="275"/>
      <c r="K3066" s="248"/>
    </row>
    <row r="3067" spans="1:11" ht="25" customHeight="1" x14ac:dyDescent="0.35">
      <c r="A3067" s="394" t="s">
        <v>4653</v>
      </c>
      <c r="B3067" s="304" t="s">
        <v>5516</v>
      </c>
      <c r="C3067" s="395" t="s">
        <v>5517</v>
      </c>
      <c r="D3067" s="275"/>
      <c r="E3067" s="398" t="s">
        <v>5425</v>
      </c>
      <c r="F3067" s="293" t="str">
        <f>IF(E3067="","",VLOOKUP(E3067,'2 Pdc unico solo segmento A'!F$3:H$723,3,FALSE))</f>
        <v>Altri crediti che costituiscono immobilizzazioni finanziarie</v>
      </c>
      <c r="G3067" s="368"/>
      <c r="H3067" s="428"/>
      <c r="I3067" s="368"/>
      <c r="J3067" s="275"/>
      <c r="K3067" s="248"/>
    </row>
    <row r="3068" spans="1:11" ht="25" customHeight="1" x14ac:dyDescent="0.35">
      <c r="A3068" s="394" t="s">
        <v>4653</v>
      </c>
      <c r="B3068" s="304" t="s">
        <v>5518</v>
      </c>
      <c r="C3068" s="395" t="s">
        <v>5519</v>
      </c>
      <c r="D3068" s="275"/>
      <c r="E3068" s="398" t="s">
        <v>5425</v>
      </c>
      <c r="F3068" s="293" t="str">
        <f>IF(E3068="","",VLOOKUP(E3068,'2 Pdc unico solo segmento A'!F$3:H$723,3,FALSE))</f>
        <v>Altri crediti che costituiscono immobilizzazioni finanziarie</v>
      </c>
      <c r="G3068" s="368"/>
      <c r="H3068" s="428"/>
      <c r="I3068" s="368"/>
      <c r="J3068" s="275"/>
      <c r="K3068" s="248"/>
    </row>
    <row r="3069" spans="1:11" ht="25" customHeight="1" x14ac:dyDescent="0.35">
      <c r="A3069" s="394" t="s">
        <v>4653</v>
      </c>
      <c r="B3069" s="304" t="s">
        <v>5520</v>
      </c>
      <c r="C3069" s="395" t="s">
        <v>5521</v>
      </c>
      <c r="D3069" s="275"/>
      <c r="E3069" s="398" t="s">
        <v>5425</v>
      </c>
      <c r="F3069" s="293" t="str">
        <f>IF(E3069="","",VLOOKUP(E3069,'2 Pdc unico solo segmento A'!F$3:H$723,3,FALSE))</f>
        <v>Altri crediti che costituiscono immobilizzazioni finanziarie</v>
      </c>
      <c r="G3069" s="368"/>
      <c r="H3069" s="428"/>
      <c r="I3069" s="368"/>
      <c r="J3069" s="275"/>
      <c r="K3069" s="248"/>
    </row>
    <row r="3070" spans="1:11" ht="25" customHeight="1" x14ac:dyDescent="0.35">
      <c r="A3070" s="394" t="s">
        <v>4653</v>
      </c>
      <c r="B3070" s="304" t="s">
        <v>5522</v>
      </c>
      <c r="C3070" s="395" t="s">
        <v>5523</v>
      </c>
      <c r="D3070" s="275"/>
      <c r="E3070" s="398" t="s">
        <v>5425</v>
      </c>
      <c r="F3070" s="293" t="str">
        <f>IF(E3070="","",VLOOKUP(E3070,'2 Pdc unico solo segmento A'!F$3:H$723,3,FALSE))</f>
        <v>Altri crediti che costituiscono immobilizzazioni finanziarie</v>
      </c>
      <c r="G3070" s="368"/>
      <c r="H3070" s="428"/>
      <c r="I3070" s="368"/>
      <c r="J3070" s="275"/>
      <c r="K3070" s="248"/>
    </row>
    <row r="3071" spans="1:11" ht="25" customHeight="1" x14ac:dyDescent="0.35">
      <c r="A3071" s="394" t="s">
        <v>4653</v>
      </c>
      <c r="B3071" s="304" t="s">
        <v>5524</v>
      </c>
      <c r="C3071" s="395" t="s">
        <v>5525</v>
      </c>
      <c r="D3071" s="275"/>
      <c r="E3071" s="398" t="s">
        <v>5425</v>
      </c>
      <c r="F3071" s="293" t="str">
        <f>IF(E3071="","",VLOOKUP(E3071,'2 Pdc unico solo segmento A'!F$3:H$723,3,FALSE))</f>
        <v>Altri crediti che costituiscono immobilizzazioni finanziarie</v>
      </c>
      <c r="G3071" s="368"/>
      <c r="H3071" s="428"/>
      <c r="I3071" s="368"/>
      <c r="J3071" s="275"/>
      <c r="K3071" s="248"/>
    </row>
    <row r="3072" spans="1:11" ht="25" customHeight="1" x14ac:dyDescent="0.35">
      <c r="A3072" s="394" t="s">
        <v>4653</v>
      </c>
      <c r="B3072" s="304" t="s">
        <v>5526</v>
      </c>
      <c r="C3072" s="395" t="s">
        <v>5527</v>
      </c>
      <c r="D3072" s="275"/>
      <c r="E3072" s="398" t="s">
        <v>5425</v>
      </c>
      <c r="F3072" s="293" t="str">
        <f>IF(E3072="","",VLOOKUP(E3072,'2 Pdc unico solo segmento A'!F$3:H$723,3,FALSE))</f>
        <v>Altri crediti che costituiscono immobilizzazioni finanziarie</v>
      </c>
      <c r="G3072" s="368"/>
      <c r="H3072" s="428"/>
      <c r="I3072" s="368"/>
      <c r="J3072" s="275"/>
      <c r="K3072" s="248"/>
    </row>
    <row r="3073" spans="1:11" ht="25" customHeight="1" x14ac:dyDescent="0.35">
      <c r="A3073" s="394" t="s">
        <v>4653</v>
      </c>
      <c r="B3073" s="304" t="s">
        <v>5528</v>
      </c>
      <c r="C3073" s="395" t="s">
        <v>5529</v>
      </c>
      <c r="D3073" s="275"/>
      <c r="E3073" s="398" t="s">
        <v>5425</v>
      </c>
      <c r="F3073" s="293" t="str">
        <f>IF(E3073="","",VLOOKUP(E3073,'2 Pdc unico solo segmento A'!F$3:H$723,3,FALSE))</f>
        <v>Altri crediti che costituiscono immobilizzazioni finanziarie</v>
      </c>
      <c r="G3073" s="368"/>
      <c r="H3073" s="428"/>
      <c r="I3073" s="368"/>
      <c r="J3073" s="275"/>
      <c r="K3073" s="248"/>
    </row>
    <row r="3074" spans="1:11" ht="25" customHeight="1" x14ac:dyDescent="0.35">
      <c r="A3074" s="394" t="s">
        <v>4653</v>
      </c>
      <c r="B3074" s="304" t="s">
        <v>5530</v>
      </c>
      <c r="C3074" s="395" t="s">
        <v>5531</v>
      </c>
      <c r="D3074" s="275"/>
      <c r="E3074" s="398" t="s">
        <v>5425</v>
      </c>
      <c r="F3074" s="293" t="str">
        <f>IF(E3074="","",VLOOKUP(E3074,'2 Pdc unico solo segmento A'!F$3:H$723,3,FALSE))</f>
        <v>Altri crediti che costituiscono immobilizzazioni finanziarie</v>
      </c>
      <c r="G3074" s="368"/>
      <c r="H3074" s="428"/>
      <c r="I3074" s="368"/>
      <c r="J3074" s="275"/>
      <c r="K3074" s="248"/>
    </row>
    <row r="3075" spans="1:11" ht="25" customHeight="1" x14ac:dyDescent="0.35">
      <c r="A3075" s="394" t="s">
        <v>22</v>
      </c>
      <c r="B3075" s="304" t="s">
        <v>5532</v>
      </c>
      <c r="C3075" s="395" t="s">
        <v>5533</v>
      </c>
      <c r="D3075" s="275"/>
      <c r="E3075" s="396"/>
      <c r="F3075" s="394" t="str">
        <f>IF(E3075="","",VLOOKUP(E3075,'2 Pdc unico solo segmento A'!F$3:H$723,3,FALSE))</f>
        <v/>
      </c>
      <c r="G3075" s="368"/>
      <c r="H3075" s="425"/>
      <c r="I3075" s="368"/>
      <c r="J3075" s="275"/>
      <c r="K3075" s="248"/>
    </row>
    <row r="3076" spans="1:11" ht="25" customHeight="1" x14ac:dyDescent="0.35">
      <c r="A3076" s="394" t="s">
        <v>4653</v>
      </c>
      <c r="B3076" s="304" t="s">
        <v>5534</v>
      </c>
      <c r="C3076" s="395" t="s">
        <v>5535</v>
      </c>
      <c r="D3076" s="275"/>
      <c r="E3076" s="398" t="s">
        <v>5425</v>
      </c>
      <c r="F3076" s="293" t="str">
        <f>IF(E3076="","",VLOOKUP(E3076,'2 Pdc unico solo segmento A'!F$3:H$723,3,FALSE))</f>
        <v>Altri crediti che costituiscono immobilizzazioni finanziarie</v>
      </c>
      <c r="G3076" s="368"/>
      <c r="H3076" s="428"/>
      <c r="I3076" s="368"/>
      <c r="J3076" s="275"/>
      <c r="K3076" s="248"/>
    </row>
    <row r="3077" spans="1:11" ht="25" customHeight="1" x14ac:dyDescent="0.35">
      <c r="A3077" s="394" t="s">
        <v>4653</v>
      </c>
      <c r="B3077" s="304" t="s">
        <v>5536</v>
      </c>
      <c r="C3077" s="395" t="s">
        <v>5537</v>
      </c>
      <c r="D3077" s="275"/>
      <c r="E3077" s="398" t="s">
        <v>5425</v>
      </c>
      <c r="F3077" s="293" t="str">
        <f>IF(E3077="","",VLOOKUP(E3077,'2 Pdc unico solo segmento A'!F$3:H$723,3,FALSE))</f>
        <v>Altri crediti che costituiscono immobilizzazioni finanziarie</v>
      </c>
      <c r="G3077" s="368"/>
      <c r="H3077" s="428"/>
      <c r="I3077" s="368"/>
      <c r="J3077" s="275"/>
      <c r="K3077" s="248"/>
    </row>
    <row r="3078" spans="1:11" ht="25" customHeight="1" x14ac:dyDescent="0.35">
      <c r="A3078" s="394" t="s">
        <v>4653</v>
      </c>
      <c r="B3078" s="304" t="s">
        <v>5538</v>
      </c>
      <c r="C3078" s="395" t="s">
        <v>5539</v>
      </c>
      <c r="D3078" s="275"/>
      <c r="E3078" s="398" t="s">
        <v>5425</v>
      </c>
      <c r="F3078" s="293" t="str">
        <f>IF(E3078="","",VLOOKUP(E3078,'2 Pdc unico solo segmento A'!F$3:H$723,3,FALSE))</f>
        <v>Altri crediti che costituiscono immobilizzazioni finanziarie</v>
      </c>
      <c r="G3078" s="368"/>
      <c r="H3078" s="428"/>
      <c r="I3078" s="368"/>
      <c r="J3078" s="275"/>
      <c r="K3078" s="248"/>
    </row>
    <row r="3079" spans="1:11" ht="25" customHeight="1" x14ac:dyDescent="0.35">
      <c r="A3079" s="394" t="s">
        <v>4653</v>
      </c>
      <c r="B3079" s="304" t="s">
        <v>5540</v>
      </c>
      <c r="C3079" s="395" t="s">
        <v>5541</v>
      </c>
      <c r="D3079" s="275"/>
      <c r="E3079" s="398" t="s">
        <v>5425</v>
      </c>
      <c r="F3079" s="293" t="str">
        <f>IF(E3079="","",VLOOKUP(E3079,'2 Pdc unico solo segmento A'!F$3:H$723,3,FALSE))</f>
        <v>Altri crediti che costituiscono immobilizzazioni finanziarie</v>
      </c>
      <c r="G3079" s="368"/>
      <c r="H3079" s="428"/>
      <c r="I3079" s="368"/>
      <c r="J3079" s="275"/>
      <c r="K3079" s="248"/>
    </row>
    <row r="3080" spans="1:11" ht="25" customHeight="1" x14ac:dyDescent="0.35">
      <c r="A3080" s="394" t="s">
        <v>4653</v>
      </c>
      <c r="B3080" s="304" t="s">
        <v>5542</v>
      </c>
      <c r="C3080" s="395" t="s">
        <v>5543</v>
      </c>
      <c r="D3080" s="275"/>
      <c r="E3080" s="398" t="s">
        <v>5425</v>
      </c>
      <c r="F3080" s="293" t="str">
        <f>IF(E3080="","",VLOOKUP(E3080,'2 Pdc unico solo segmento A'!F$3:H$723,3,FALSE))</f>
        <v>Altri crediti che costituiscono immobilizzazioni finanziarie</v>
      </c>
      <c r="G3080" s="368"/>
      <c r="H3080" s="428"/>
      <c r="I3080" s="368"/>
      <c r="J3080" s="275"/>
      <c r="K3080" s="248"/>
    </row>
    <row r="3081" spans="1:11" ht="25" customHeight="1" x14ac:dyDescent="0.35">
      <c r="A3081" s="394" t="s">
        <v>4653</v>
      </c>
      <c r="B3081" s="304" t="s">
        <v>5544</v>
      </c>
      <c r="C3081" s="395" t="s">
        <v>5545</v>
      </c>
      <c r="D3081" s="275"/>
      <c r="E3081" s="398" t="s">
        <v>5425</v>
      </c>
      <c r="F3081" s="293" t="str">
        <f>IF(E3081="","",VLOOKUP(E3081,'2 Pdc unico solo segmento A'!F$3:H$723,3,FALSE))</f>
        <v>Altri crediti che costituiscono immobilizzazioni finanziarie</v>
      </c>
      <c r="G3081" s="368"/>
      <c r="H3081" s="428"/>
      <c r="I3081" s="368"/>
      <c r="J3081" s="275"/>
      <c r="K3081" s="248"/>
    </row>
    <row r="3082" spans="1:11" ht="25" customHeight="1" x14ac:dyDescent="0.35">
      <c r="A3082" s="394" t="s">
        <v>4653</v>
      </c>
      <c r="B3082" s="304" t="s">
        <v>5546</v>
      </c>
      <c r="C3082" s="395" t="s">
        <v>5547</v>
      </c>
      <c r="D3082" s="275"/>
      <c r="E3082" s="398" t="s">
        <v>5425</v>
      </c>
      <c r="F3082" s="293" t="str">
        <f>IF(E3082="","",VLOOKUP(E3082,'2 Pdc unico solo segmento A'!F$3:H$723,3,FALSE))</f>
        <v>Altri crediti che costituiscono immobilizzazioni finanziarie</v>
      </c>
      <c r="G3082" s="368"/>
      <c r="H3082" s="428"/>
      <c r="I3082" s="368"/>
      <c r="J3082" s="275"/>
      <c r="K3082" s="248"/>
    </row>
    <row r="3083" spans="1:11" ht="25" customHeight="1" x14ac:dyDescent="0.35">
      <c r="A3083" s="394" t="s">
        <v>4653</v>
      </c>
      <c r="B3083" s="304" t="s">
        <v>5548</v>
      </c>
      <c r="C3083" s="395" t="s">
        <v>5549</v>
      </c>
      <c r="D3083" s="275"/>
      <c r="E3083" s="398" t="s">
        <v>5425</v>
      </c>
      <c r="F3083" s="293" t="str">
        <f>IF(E3083="","",VLOOKUP(E3083,'2 Pdc unico solo segmento A'!F$3:H$723,3,FALSE))</f>
        <v>Altri crediti che costituiscono immobilizzazioni finanziarie</v>
      </c>
      <c r="G3083" s="368"/>
      <c r="H3083" s="428"/>
      <c r="I3083" s="368"/>
      <c r="J3083" s="275"/>
      <c r="K3083" s="248"/>
    </row>
    <row r="3084" spans="1:11" ht="25" customHeight="1" x14ac:dyDescent="0.35">
      <c r="A3084" s="394" t="s">
        <v>4653</v>
      </c>
      <c r="B3084" s="304" t="s">
        <v>5550</v>
      </c>
      <c r="C3084" s="395" t="s">
        <v>5551</v>
      </c>
      <c r="D3084" s="275"/>
      <c r="E3084" s="398" t="s">
        <v>5425</v>
      </c>
      <c r="F3084" s="293" t="str">
        <f>IF(E3084="","",VLOOKUP(E3084,'2 Pdc unico solo segmento A'!F$3:H$723,3,FALSE))</f>
        <v>Altri crediti che costituiscono immobilizzazioni finanziarie</v>
      </c>
      <c r="G3084" s="368"/>
      <c r="H3084" s="428"/>
      <c r="I3084" s="368"/>
      <c r="J3084" s="275"/>
      <c r="K3084" s="248"/>
    </row>
    <row r="3085" spans="1:11" ht="25" customHeight="1" x14ac:dyDescent="0.35">
      <c r="A3085" s="394" t="s">
        <v>4653</v>
      </c>
      <c r="B3085" s="304" t="s">
        <v>5552</v>
      </c>
      <c r="C3085" s="395" t="s">
        <v>5553</v>
      </c>
      <c r="D3085" s="275"/>
      <c r="E3085" s="398" t="s">
        <v>5425</v>
      </c>
      <c r="F3085" s="293" t="str">
        <f>IF(E3085="","",VLOOKUP(E3085,'2 Pdc unico solo segmento A'!F$3:H$723,3,FALSE))</f>
        <v>Altri crediti che costituiscono immobilizzazioni finanziarie</v>
      </c>
      <c r="G3085" s="368"/>
      <c r="H3085" s="428"/>
      <c r="I3085" s="368"/>
      <c r="J3085" s="275"/>
      <c r="K3085" s="248"/>
    </row>
    <row r="3086" spans="1:11" ht="25" customHeight="1" x14ac:dyDescent="0.35">
      <c r="A3086" s="394" t="s">
        <v>4653</v>
      </c>
      <c r="B3086" s="304" t="s">
        <v>5554</v>
      </c>
      <c r="C3086" s="395" t="s">
        <v>5555</v>
      </c>
      <c r="D3086" s="275"/>
      <c r="E3086" s="398" t="s">
        <v>5425</v>
      </c>
      <c r="F3086" s="293" t="str">
        <f>IF(E3086="","",VLOOKUP(E3086,'2 Pdc unico solo segmento A'!F$3:H$723,3,FALSE))</f>
        <v>Altri crediti che costituiscono immobilizzazioni finanziarie</v>
      </c>
      <c r="G3086" s="368"/>
      <c r="H3086" s="428"/>
      <c r="I3086" s="368"/>
      <c r="J3086" s="275"/>
      <c r="K3086" s="248"/>
    </row>
    <row r="3087" spans="1:11" ht="25" customHeight="1" x14ac:dyDescent="0.35">
      <c r="A3087" s="394" t="s">
        <v>4653</v>
      </c>
      <c r="B3087" s="304" t="s">
        <v>5556</v>
      </c>
      <c r="C3087" s="395" t="s">
        <v>5557</v>
      </c>
      <c r="D3087" s="275"/>
      <c r="E3087" s="398" t="s">
        <v>5425</v>
      </c>
      <c r="F3087" s="293" t="str">
        <f>IF(E3087="","",VLOOKUP(E3087,'2 Pdc unico solo segmento A'!F$3:H$723,3,FALSE))</f>
        <v>Altri crediti che costituiscono immobilizzazioni finanziarie</v>
      </c>
      <c r="G3087" s="368"/>
      <c r="H3087" s="428"/>
      <c r="I3087" s="368"/>
      <c r="J3087" s="275"/>
      <c r="K3087" s="248"/>
    </row>
    <row r="3088" spans="1:11" ht="25" customHeight="1" x14ac:dyDescent="0.35">
      <c r="A3088" s="394" t="s">
        <v>4653</v>
      </c>
      <c r="B3088" s="304" t="s">
        <v>5558</v>
      </c>
      <c r="C3088" s="395" t="s">
        <v>5559</v>
      </c>
      <c r="D3088" s="275"/>
      <c r="E3088" s="398" t="s">
        <v>5425</v>
      </c>
      <c r="F3088" s="293" t="str">
        <f>IF(E3088="","",VLOOKUP(E3088,'2 Pdc unico solo segmento A'!F$3:H$723,3,FALSE))</f>
        <v>Altri crediti che costituiscono immobilizzazioni finanziarie</v>
      </c>
      <c r="G3088" s="368"/>
      <c r="H3088" s="428"/>
      <c r="I3088" s="368"/>
      <c r="J3088" s="275"/>
      <c r="K3088" s="248"/>
    </row>
    <row r="3089" spans="1:11" ht="25" customHeight="1" x14ac:dyDescent="0.35">
      <c r="A3089" s="394" t="s">
        <v>4653</v>
      </c>
      <c r="B3089" s="304" t="s">
        <v>5560</v>
      </c>
      <c r="C3089" s="395" t="s">
        <v>5561</v>
      </c>
      <c r="D3089" s="275"/>
      <c r="E3089" s="398" t="s">
        <v>5425</v>
      </c>
      <c r="F3089" s="293" t="str">
        <f>IF(E3089="","",VLOOKUP(E3089,'2 Pdc unico solo segmento A'!F$3:H$723,3,FALSE))</f>
        <v>Altri crediti che costituiscono immobilizzazioni finanziarie</v>
      </c>
      <c r="G3089" s="368"/>
      <c r="H3089" s="428"/>
      <c r="I3089" s="368"/>
      <c r="J3089" s="275"/>
      <c r="K3089" s="248"/>
    </row>
    <row r="3090" spans="1:11" ht="25" customHeight="1" x14ac:dyDescent="0.35">
      <c r="A3090" s="394" t="s">
        <v>4653</v>
      </c>
      <c r="B3090" s="304" t="s">
        <v>5562</v>
      </c>
      <c r="C3090" s="395" t="s">
        <v>5563</v>
      </c>
      <c r="D3090" s="275"/>
      <c r="E3090" s="398" t="s">
        <v>5425</v>
      </c>
      <c r="F3090" s="293" t="str">
        <f>IF(E3090="","",VLOOKUP(E3090,'2 Pdc unico solo segmento A'!F$3:H$723,3,FALSE))</f>
        <v>Altri crediti che costituiscono immobilizzazioni finanziarie</v>
      </c>
      <c r="G3090" s="368"/>
      <c r="H3090" s="428"/>
      <c r="I3090" s="368"/>
      <c r="J3090" s="275"/>
      <c r="K3090" s="248"/>
    </row>
    <row r="3091" spans="1:11" ht="25" customHeight="1" x14ac:dyDescent="0.35">
      <c r="A3091" s="394" t="s">
        <v>4653</v>
      </c>
      <c r="B3091" s="304" t="s">
        <v>5564</v>
      </c>
      <c r="C3091" s="395" t="s">
        <v>5565</v>
      </c>
      <c r="D3091" s="275"/>
      <c r="E3091" s="398" t="s">
        <v>5425</v>
      </c>
      <c r="F3091" s="293" t="str">
        <f>IF(E3091="","",VLOOKUP(E3091,'2 Pdc unico solo segmento A'!F$3:H$723,3,FALSE))</f>
        <v>Altri crediti che costituiscono immobilizzazioni finanziarie</v>
      </c>
      <c r="G3091" s="368"/>
      <c r="H3091" s="428"/>
      <c r="I3091" s="368"/>
      <c r="J3091" s="275"/>
      <c r="K3091" s="248"/>
    </row>
    <row r="3092" spans="1:11" ht="25" customHeight="1" x14ac:dyDescent="0.35">
      <c r="A3092" s="394" t="s">
        <v>4653</v>
      </c>
      <c r="B3092" s="304" t="s">
        <v>5566</v>
      </c>
      <c r="C3092" s="395" t="s">
        <v>5567</v>
      </c>
      <c r="D3092" s="275"/>
      <c r="E3092" s="398" t="s">
        <v>5425</v>
      </c>
      <c r="F3092" s="293" t="str">
        <f>IF(E3092="","",VLOOKUP(E3092,'2 Pdc unico solo segmento A'!F$3:H$723,3,FALSE))</f>
        <v>Altri crediti che costituiscono immobilizzazioni finanziarie</v>
      </c>
      <c r="G3092" s="368"/>
      <c r="H3092" s="428"/>
      <c r="I3092" s="368"/>
      <c r="J3092" s="275"/>
      <c r="K3092" s="248"/>
    </row>
    <row r="3093" spans="1:11" ht="25" customHeight="1" x14ac:dyDescent="0.35">
      <c r="A3093" s="394" t="s">
        <v>4653</v>
      </c>
      <c r="B3093" s="304" t="s">
        <v>5568</v>
      </c>
      <c r="C3093" s="395" t="s">
        <v>5569</v>
      </c>
      <c r="D3093" s="275"/>
      <c r="E3093" s="398" t="s">
        <v>5425</v>
      </c>
      <c r="F3093" s="293" t="str">
        <f>IF(E3093="","",VLOOKUP(E3093,'2 Pdc unico solo segmento A'!F$3:H$723,3,FALSE))</f>
        <v>Altri crediti che costituiscono immobilizzazioni finanziarie</v>
      </c>
      <c r="G3093" s="368"/>
      <c r="H3093" s="428"/>
      <c r="I3093" s="368"/>
      <c r="J3093" s="275"/>
      <c r="K3093" s="248"/>
    </row>
    <row r="3094" spans="1:11" ht="25" customHeight="1" x14ac:dyDescent="0.35">
      <c r="A3094" s="394" t="s">
        <v>4653</v>
      </c>
      <c r="B3094" s="304" t="s">
        <v>5570</v>
      </c>
      <c r="C3094" s="395" t="s">
        <v>5571</v>
      </c>
      <c r="D3094" s="275"/>
      <c r="E3094" s="398" t="s">
        <v>5425</v>
      </c>
      <c r="F3094" s="293" t="str">
        <f>IF(E3094="","",VLOOKUP(E3094,'2 Pdc unico solo segmento A'!F$3:H$723,3,FALSE))</f>
        <v>Altri crediti che costituiscono immobilizzazioni finanziarie</v>
      </c>
      <c r="G3094" s="368"/>
      <c r="H3094" s="428"/>
      <c r="I3094" s="368"/>
      <c r="J3094" s="275"/>
      <c r="K3094" s="248"/>
    </row>
    <row r="3095" spans="1:11" ht="25" customHeight="1" x14ac:dyDescent="0.35">
      <c r="A3095" s="394" t="s">
        <v>4653</v>
      </c>
      <c r="B3095" s="304" t="s">
        <v>5572</v>
      </c>
      <c r="C3095" s="395" t="s">
        <v>5573</v>
      </c>
      <c r="D3095" s="275"/>
      <c r="E3095" s="398" t="s">
        <v>5425</v>
      </c>
      <c r="F3095" s="293" t="str">
        <f>IF(E3095="","",VLOOKUP(E3095,'2 Pdc unico solo segmento A'!F$3:H$723,3,FALSE))</f>
        <v>Altri crediti che costituiscono immobilizzazioni finanziarie</v>
      </c>
      <c r="G3095" s="368"/>
      <c r="H3095" s="428"/>
      <c r="I3095" s="368"/>
      <c r="J3095" s="275"/>
      <c r="K3095" s="248"/>
    </row>
    <row r="3096" spans="1:11" ht="25" customHeight="1" x14ac:dyDescent="0.35">
      <c r="A3096" s="394" t="s">
        <v>22</v>
      </c>
      <c r="B3096" s="304" t="s">
        <v>5574</v>
      </c>
      <c r="C3096" s="395" t="s">
        <v>5575</v>
      </c>
      <c r="D3096" s="275"/>
      <c r="E3096" s="396"/>
      <c r="F3096" s="394" t="str">
        <f>IF(E3096="","",VLOOKUP(E3096,'2 Pdc unico solo segmento A'!F$3:H$723,3,FALSE))</f>
        <v/>
      </c>
      <c r="G3096" s="368"/>
      <c r="H3096" s="425"/>
      <c r="I3096" s="368"/>
      <c r="J3096" s="275"/>
      <c r="K3096" s="248"/>
    </row>
    <row r="3097" spans="1:11" ht="25" customHeight="1" x14ac:dyDescent="0.35">
      <c r="A3097" s="394" t="s">
        <v>4653</v>
      </c>
      <c r="B3097" s="304" t="s">
        <v>5576</v>
      </c>
      <c r="C3097" s="395" t="s">
        <v>5577</v>
      </c>
      <c r="D3097" s="275"/>
      <c r="E3097" s="398" t="s">
        <v>5425</v>
      </c>
      <c r="F3097" s="293" t="str">
        <f>IF(E3097="","",VLOOKUP(E3097,'2 Pdc unico solo segmento A'!F$3:H$723,3,FALSE))</f>
        <v>Altri crediti che costituiscono immobilizzazioni finanziarie</v>
      </c>
      <c r="G3097" s="368"/>
      <c r="H3097" s="428"/>
      <c r="I3097" s="368"/>
      <c r="J3097" s="275"/>
      <c r="K3097" s="248"/>
    </row>
    <row r="3098" spans="1:11" ht="25" customHeight="1" x14ac:dyDescent="0.35">
      <c r="A3098" s="394" t="s">
        <v>4653</v>
      </c>
      <c r="B3098" s="304" t="s">
        <v>5578</v>
      </c>
      <c r="C3098" s="395" t="s">
        <v>5579</v>
      </c>
      <c r="D3098" s="275"/>
      <c r="E3098" s="398" t="s">
        <v>5425</v>
      </c>
      <c r="F3098" s="293" t="str">
        <f>IF(E3098="","",VLOOKUP(E3098,'2 Pdc unico solo segmento A'!F$3:H$723,3,FALSE))</f>
        <v>Altri crediti che costituiscono immobilizzazioni finanziarie</v>
      </c>
      <c r="G3098" s="368"/>
      <c r="H3098" s="428"/>
      <c r="I3098" s="368"/>
      <c r="J3098" s="275"/>
      <c r="K3098" s="248"/>
    </row>
    <row r="3099" spans="1:11" ht="25" customHeight="1" x14ac:dyDescent="0.35">
      <c r="A3099" s="394" t="s">
        <v>4653</v>
      </c>
      <c r="B3099" s="304" t="s">
        <v>5580</v>
      </c>
      <c r="C3099" s="395" t="s">
        <v>5581</v>
      </c>
      <c r="D3099" s="275"/>
      <c r="E3099" s="398" t="s">
        <v>5425</v>
      </c>
      <c r="F3099" s="293" t="str">
        <f>IF(E3099="","",VLOOKUP(E3099,'2 Pdc unico solo segmento A'!F$3:H$723,3,FALSE))</f>
        <v>Altri crediti che costituiscono immobilizzazioni finanziarie</v>
      </c>
      <c r="G3099" s="368"/>
      <c r="H3099" s="428"/>
      <c r="I3099" s="368"/>
      <c r="J3099" s="275"/>
      <c r="K3099" s="248"/>
    </row>
    <row r="3100" spans="1:11" ht="25" customHeight="1" x14ac:dyDescent="0.35">
      <c r="A3100" s="394" t="s">
        <v>22</v>
      </c>
      <c r="B3100" s="304" t="s">
        <v>5582</v>
      </c>
      <c r="C3100" s="395" t="s">
        <v>5583</v>
      </c>
      <c r="D3100" s="275"/>
      <c r="E3100" s="396"/>
      <c r="F3100" s="394" t="str">
        <f>IF(E3100="","",VLOOKUP(E3100,'2 Pdc unico solo segmento A'!F$3:H$723,3,FALSE))</f>
        <v/>
      </c>
      <c r="G3100" s="368"/>
      <c r="H3100" s="425"/>
      <c r="I3100" s="368"/>
      <c r="J3100" s="275"/>
      <c r="K3100" s="248"/>
    </row>
    <row r="3101" spans="1:11" ht="25" customHeight="1" x14ac:dyDescent="0.35">
      <c r="A3101" s="394" t="s">
        <v>4653</v>
      </c>
      <c r="B3101" s="304" t="s">
        <v>5584</v>
      </c>
      <c r="C3101" s="395" t="s">
        <v>5585</v>
      </c>
      <c r="D3101" s="275"/>
      <c r="E3101" s="398" t="s">
        <v>5425</v>
      </c>
      <c r="F3101" s="293" t="str">
        <f>IF(E3101="","",VLOOKUP(E3101,'2 Pdc unico solo segmento A'!F$3:H$723,3,FALSE))</f>
        <v>Altri crediti che costituiscono immobilizzazioni finanziarie</v>
      </c>
      <c r="G3101" s="368"/>
      <c r="H3101" s="428"/>
      <c r="I3101" s="368"/>
      <c r="J3101" s="275"/>
      <c r="K3101" s="248"/>
    </row>
    <row r="3102" spans="1:11" ht="25" customHeight="1" x14ac:dyDescent="0.35">
      <c r="A3102" s="394" t="s">
        <v>22</v>
      </c>
      <c r="B3102" s="304" t="s">
        <v>5586</v>
      </c>
      <c r="C3102" s="395" t="s">
        <v>5587</v>
      </c>
      <c r="D3102" s="275"/>
      <c r="E3102" s="396"/>
      <c r="F3102" s="394" t="str">
        <f>IF(E3102="","",VLOOKUP(E3102,'2 Pdc unico solo segmento A'!F$3:H$723,3,FALSE))</f>
        <v/>
      </c>
      <c r="G3102" s="368"/>
      <c r="H3102" s="425"/>
      <c r="I3102" s="368"/>
      <c r="J3102" s="275"/>
      <c r="K3102" s="248"/>
    </row>
    <row r="3103" spans="1:11" ht="25" customHeight="1" x14ac:dyDescent="0.35">
      <c r="A3103" s="394" t="s">
        <v>4653</v>
      </c>
      <c r="B3103" s="304" t="s">
        <v>5588</v>
      </c>
      <c r="C3103" s="395" t="s">
        <v>5589</v>
      </c>
      <c r="D3103" s="275"/>
      <c r="E3103" s="398" t="s">
        <v>5425</v>
      </c>
      <c r="F3103" s="293" t="str">
        <f>IF(E3103="","",VLOOKUP(E3103,'2 Pdc unico solo segmento A'!F$3:H$723,3,FALSE))</f>
        <v>Altri crediti che costituiscono immobilizzazioni finanziarie</v>
      </c>
      <c r="G3103" s="368"/>
      <c r="H3103" s="428"/>
      <c r="I3103" s="368"/>
      <c r="J3103" s="275"/>
      <c r="K3103" s="248"/>
    </row>
    <row r="3104" spans="1:11" ht="25" customHeight="1" x14ac:dyDescent="0.35">
      <c r="A3104" s="394" t="s">
        <v>4653</v>
      </c>
      <c r="B3104" s="304" t="s">
        <v>5590</v>
      </c>
      <c r="C3104" s="395" t="s">
        <v>5591</v>
      </c>
      <c r="D3104" s="275"/>
      <c r="E3104" s="398" t="s">
        <v>5425</v>
      </c>
      <c r="F3104" s="293" t="str">
        <f>IF(E3104="","",VLOOKUP(E3104,'2 Pdc unico solo segmento A'!F$3:H$723,3,FALSE))</f>
        <v>Altri crediti che costituiscono immobilizzazioni finanziarie</v>
      </c>
      <c r="G3104" s="368"/>
      <c r="H3104" s="428"/>
      <c r="I3104" s="368"/>
      <c r="J3104" s="275"/>
      <c r="K3104" s="248"/>
    </row>
    <row r="3105" spans="1:11" ht="25" customHeight="1" x14ac:dyDescent="0.35">
      <c r="A3105" s="394" t="s">
        <v>4653</v>
      </c>
      <c r="B3105" s="304" t="s">
        <v>5592</v>
      </c>
      <c r="C3105" s="395" t="s">
        <v>5593</v>
      </c>
      <c r="D3105" s="275"/>
      <c r="E3105" s="398" t="s">
        <v>5425</v>
      </c>
      <c r="F3105" s="293" t="str">
        <f>IF(E3105="","",VLOOKUP(E3105,'2 Pdc unico solo segmento A'!F$3:H$723,3,FALSE))</f>
        <v>Altri crediti che costituiscono immobilizzazioni finanziarie</v>
      </c>
      <c r="G3105" s="368"/>
      <c r="H3105" s="428"/>
      <c r="I3105" s="368"/>
      <c r="J3105" s="275"/>
      <c r="K3105" s="248"/>
    </row>
    <row r="3106" spans="1:11" ht="25" customHeight="1" x14ac:dyDescent="0.35">
      <c r="A3106" s="394" t="s">
        <v>4653</v>
      </c>
      <c r="B3106" s="304" t="s">
        <v>5594</v>
      </c>
      <c r="C3106" s="395" t="s">
        <v>5595</v>
      </c>
      <c r="D3106" s="275"/>
      <c r="E3106" s="398" t="s">
        <v>5425</v>
      </c>
      <c r="F3106" s="293" t="str">
        <f>IF(E3106="","",VLOOKUP(E3106,'2 Pdc unico solo segmento A'!F$3:H$723,3,FALSE))</f>
        <v>Altri crediti che costituiscono immobilizzazioni finanziarie</v>
      </c>
      <c r="G3106" s="368"/>
      <c r="H3106" s="428"/>
      <c r="I3106" s="368"/>
      <c r="J3106" s="275"/>
      <c r="K3106" s="248"/>
    </row>
    <row r="3107" spans="1:11" ht="25" customHeight="1" x14ac:dyDescent="0.35">
      <c r="A3107" s="394" t="s">
        <v>4653</v>
      </c>
      <c r="B3107" s="304" t="s">
        <v>5596</v>
      </c>
      <c r="C3107" s="395" t="s">
        <v>5597</v>
      </c>
      <c r="D3107" s="275"/>
      <c r="E3107" s="398" t="s">
        <v>5425</v>
      </c>
      <c r="F3107" s="293" t="str">
        <f>IF(E3107="","",VLOOKUP(E3107,'2 Pdc unico solo segmento A'!F$3:H$723,3,FALSE))</f>
        <v>Altri crediti che costituiscono immobilizzazioni finanziarie</v>
      </c>
      <c r="G3107" s="368"/>
      <c r="H3107" s="428"/>
      <c r="I3107" s="368"/>
      <c r="J3107" s="275"/>
      <c r="K3107" s="248"/>
    </row>
    <row r="3108" spans="1:11" ht="25" customHeight="1" x14ac:dyDescent="0.35">
      <c r="A3108" s="394" t="s">
        <v>4653</v>
      </c>
      <c r="B3108" s="304" t="s">
        <v>5598</v>
      </c>
      <c r="C3108" s="395" t="s">
        <v>5599</v>
      </c>
      <c r="D3108" s="275"/>
      <c r="E3108" s="398" t="s">
        <v>5425</v>
      </c>
      <c r="F3108" s="293" t="str">
        <f>IF(E3108="","",VLOOKUP(E3108,'2 Pdc unico solo segmento A'!F$3:H$723,3,FALSE))</f>
        <v>Altri crediti che costituiscono immobilizzazioni finanziarie</v>
      </c>
      <c r="G3108" s="368"/>
      <c r="H3108" s="428"/>
      <c r="I3108" s="368"/>
      <c r="J3108" s="275"/>
      <c r="K3108" s="248"/>
    </row>
    <row r="3109" spans="1:11" ht="25" customHeight="1" x14ac:dyDescent="0.35">
      <c r="A3109" s="394" t="s">
        <v>4653</v>
      </c>
      <c r="B3109" s="304" t="s">
        <v>5600</v>
      </c>
      <c r="C3109" s="395" t="s">
        <v>5601</v>
      </c>
      <c r="D3109" s="275"/>
      <c r="E3109" s="398" t="s">
        <v>5425</v>
      </c>
      <c r="F3109" s="293" t="str">
        <f>IF(E3109="","",VLOOKUP(E3109,'2 Pdc unico solo segmento A'!F$3:H$723,3,FALSE))</f>
        <v>Altri crediti che costituiscono immobilizzazioni finanziarie</v>
      </c>
      <c r="G3109" s="368"/>
      <c r="H3109" s="428"/>
      <c r="I3109" s="368"/>
      <c r="J3109" s="275"/>
      <c r="K3109" s="248"/>
    </row>
    <row r="3110" spans="1:11" ht="25" customHeight="1" x14ac:dyDescent="0.35">
      <c r="A3110" s="394" t="s">
        <v>4653</v>
      </c>
      <c r="B3110" s="304" t="s">
        <v>5602</v>
      </c>
      <c r="C3110" s="395" t="s">
        <v>5603</v>
      </c>
      <c r="D3110" s="275"/>
      <c r="E3110" s="398" t="s">
        <v>5425</v>
      </c>
      <c r="F3110" s="293" t="str">
        <f>IF(E3110="","",VLOOKUP(E3110,'2 Pdc unico solo segmento A'!F$3:H$723,3,FALSE))</f>
        <v>Altri crediti che costituiscono immobilizzazioni finanziarie</v>
      </c>
      <c r="G3110" s="368"/>
      <c r="H3110" s="428"/>
      <c r="I3110" s="368"/>
      <c r="J3110" s="275"/>
      <c r="K3110" s="248"/>
    </row>
    <row r="3111" spans="1:11" ht="25" customHeight="1" x14ac:dyDescent="0.35">
      <c r="A3111" s="394" t="s">
        <v>4653</v>
      </c>
      <c r="B3111" s="304" t="s">
        <v>5604</v>
      </c>
      <c r="C3111" s="395" t="s">
        <v>5605</v>
      </c>
      <c r="D3111" s="275"/>
      <c r="E3111" s="398" t="s">
        <v>5425</v>
      </c>
      <c r="F3111" s="293" t="str">
        <f>IF(E3111="","",VLOOKUP(E3111,'2 Pdc unico solo segmento A'!F$3:H$723,3,FALSE))</f>
        <v>Altri crediti che costituiscono immobilizzazioni finanziarie</v>
      </c>
      <c r="G3111" s="368"/>
      <c r="H3111" s="428"/>
      <c r="I3111" s="368"/>
      <c r="J3111" s="275"/>
      <c r="K3111" s="248"/>
    </row>
    <row r="3112" spans="1:11" ht="25" customHeight="1" x14ac:dyDescent="0.35">
      <c r="A3112" s="394" t="s">
        <v>4653</v>
      </c>
      <c r="B3112" s="304" t="s">
        <v>5606</v>
      </c>
      <c r="C3112" s="395" t="s">
        <v>5607</v>
      </c>
      <c r="D3112" s="275"/>
      <c r="E3112" s="398" t="s">
        <v>5425</v>
      </c>
      <c r="F3112" s="293" t="str">
        <f>IF(E3112="","",VLOOKUP(E3112,'2 Pdc unico solo segmento A'!F$3:H$723,3,FALSE))</f>
        <v>Altri crediti che costituiscono immobilizzazioni finanziarie</v>
      </c>
      <c r="G3112" s="368"/>
      <c r="H3112" s="428"/>
      <c r="I3112" s="368"/>
      <c r="J3112" s="275"/>
      <c r="K3112" s="248"/>
    </row>
    <row r="3113" spans="1:11" ht="25" customHeight="1" x14ac:dyDescent="0.35">
      <c r="A3113" s="394" t="s">
        <v>4653</v>
      </c>
      <c r="B3113" s="304" t="s">
        <v>5608</v>
      </c>
      <c r="C3113" s="395" t="s">
        <v>5609</v>
      </c>
      <c r="D3113" s="275"/>
      <c r="E3113" s="398" t="s">
        <v>5425</v>
      </c>
      <c r="F3113" s="293" t="str">
        <f>IF(E3113="","",VLOOKUP(E3113,'2 Pdc unico solo segmento A'!F$3:H$723,3,FALSE))</f>
        <v>Altri crediti che costituiscono immobilizzazioni finanziarie</v>
      </c>
      <c r="G3113" s="368"/>
      <c r="H3113" s="428"/>
      <c r="I3113" s="368"/>
      <c r="J3113" s="275"/>
      <c r="K3113" s="248"/>
    </row>
    <row r="3114" spans="1:11" ht="25" customHeight="1" x14ac:dyDescent="0.35">
      <c r="A3114" s="394" t="s">
        <v>4653</v>
      </c>
      <c r="B3114" s="304" t="s">
        <v>5610</v>
      </c>
      <c r="C3114" s="395" t="s">
        <v>5611</v>
      </c>
      <c r="D3114" s="275"/>
      <c r="E3114" s="398" t="s">
        <v>5425</v>
      </c>
      <c r="F3114" s="293" t="str">
        <f>IF(E3114="","",VLOOKUP(E3114,'2 Pdc unico solo segmento A'!F$3:H$723,3,FALSE))</f>
        <v>Altri crediti che costituiscono immobilizzazioni finanziarie</v>
      </c>
      <c r="G3114" s="368"/>
      <c r="H3114" s="428"/>
      <c r="I3114" s="368"/>
      <c r="J3114" s="275"/>
      <c r="K3114" s="248"/>
    </row>
    <row r="3115" spans="1:11" ht="25" customHeight="1" x14ac:dyDescent="0.35">
      <c r="A3115" s="394" t="s">
        <v>4653</v>
      </c>
      <c r="B3115" s="304" t="s">
        <v>5612</v>
      </c>
      <c r="C3115" s="395" t="s">
        <v>5613</v>
      </c>
      <c r="D3115" s="275"/>
      <c r="E3115" s="398" t="s">
        <v>5425</v>
      </c>
      <c r="F3115" s="293" t="str">
        <f>IF(E3115="","",VLOOKUP(E3115,'2 Pdc unico solo segmento A'!F$3:H$723,3,FALSE))</f>
        <v>Altri crediti che costituiscono immobilizzazioni finanziarie</v>
      </c>
      <c r="G3115" s="368"/>
      <c r="H3115" s="428"/>
      <c r="I3115" s="368"/>
      <c r="J3115" s="275"/>
      <c r="K3115" s="248"/>
    </row>
    <row r="3116" spans="1:11" ht="25" customHeight="1" x14ac:dyDescent="0.35">
      <c r="A3116" s="394" t="s">
        <v>22</v>
      </c>
      <c r="B3116" s="304" t="s">
        <v>5614</v>
      </c>
      <c r="C3116" s="395" t="s">
        <v>5615</v>
      </c>
      <c r="D3116" s="275"/>
      <c r="E3116" s="396"/>
      <c r="F3116" s="394" t="str">
        <f>IF(E3116="","",VLOOKUP(E3116,'2 Pdc unico solo segmento A'!F$3:H$723,3,FALSE))</f>
        <v/>
      </c>
      <c r="G3116" s="368"/>
      <c r="H3116" s="425"/>
      <c r="I3116" s="368"/>
      <c r="J3116" s="275"/>
      <c r="K3116" s="248"/>
    </row>
    <row r="3117" spans="1:11" ht="25" customHeight="1" x14ac:dyDescent="0.35">
      <c r="A3117" s="394" t="s">
        <v>4653</v>
      </c>
      <c r="B3117" s="304" t="s">
        <v>5616</v>
      </c>
      <c r="C3117" s="395" t="s">
        <v>5617</v>
      </c>
      <c r="D3117" s="275"/>
      <c r="E3117" s="398" t="s">
        <v>5425</v>
      </c>
      <c r="F3117" s="293" t="str">
        <f>IF(E3117="","",VLOOKUP(E3117,'2 Pdc unico solo segmento A'!F$3:H$723,3,FALSE))</f>
        <v>Altri crediti che costituiscono immobilizzazioni finanziarie</v>
      </c>
      <c r="G3117" s="368"/>
      <c r="H3117" s="428"/>
      <c r="I3117" s="368"/>
      <c r="J3117" s="275"/>
      <c r="K3117" s="248"/>
    </row>
    <row r="3118" spans="1:11" ht="25" customHeight="1" x14ac:dyDescent="0.35">
      <c r="A3118" s="394" t="s">
        <v>4653</v>
      </c>
      <c r="B3118" s="304" t="s">
        <v>5618</v>
      </c>
      <c r="C3118" s="395" t="s">
        <v>5619</v>
      </c>
      <c r="D3118" s="275"/>
      <c r="E3118" s="398" t="s">
        <v>5425</v>
      </c>
      <c r="F3118" s="293" t="str">
        <f>IF(E3118="","",VLOOKUP(E3118,'2 Pdc unico solo segmento A'!F$3:H$723,3,FALSE))</f>
        <v>Altri crediti che costituiscono immobilizzazioni finanziarie</v>
      </c>
      <c r="G3118" s="368"/>
      <c r="H3118" s="428"/>
      <c r="I3118" s="368"/>
      <c r="J3118" s="275"/>
      <c r="K3118" s="248"/>
    </row>
    <row r="3119" spans="1:11" ht="25" customHeight="1" x14ac:dyDescent="0.35">
      <c r="A3119" s="394" t="s">
        <v>4653</v>
      </c>
      <c r="B3119" s="304" t="s">
        <v>5620</v>
      </c>
      <c r="C3119" s="395" t="s">
        <v>5621</v>
      </c>
      <c r="D3119" s="275"/>
      <c r="E3119" s="398" t="s">
        <v>5425</v>
      </c>
      <c r="F3119" s="293" t="str">
        <f>IF(E3119="","",VLOOKUP(E3119,'2 Pdc unico solo segmento A'!F$3:H$723,3,FALSE))</f>
        <v>Altri crediti che costituiscono immobilizzazioni finanziarie</v>
      </c>
      <c r="G3119" s="368"/>
      <c r="H3119" s="428"/>
      <c r="I3119" s="368"/>
      <c r="J3119" s="275"/>
      <c r="K3119" s="248"/>
    </row>
    <row r="3120" spans="1:11" ht="25" customHeight="1" x14ac:dyDescent="0.35">
      <c r="A3120" s="394" t="s">
        <v>4653</v>
      </c>
      <c r="B3120" s="304" t="s">
        <v>5622</v>
      </c>
      <c r="C3120" s="395" t="s">
        <v>5623</v>
      </c>
      <c r="D3120" s="275"/>
      <c r="E3120" s="398" t="s">
        <v>5425</v>
      </c>
      <c r="F3120" s="293" t="str">
        <f>IF(E3120="","",VLOOKUP(E3120,'2 Pdc unico solo segmento A'!F$3:H$723,3,FALSE))</f>
        <v>Altri crediti che costituiscono immobilizzazioni finanziarie</v>
      </c>
      <c r="G3120" s="368"/>
      <c r="H3120" s="428"/>
      <c r="I3120" s="368"/>
      <c r="J3120" s="275"/>
      <c r="K3120" s="248"/>
    </row>
    <row r="3121" spans="1:11" ht="25" customHeight="1" x14ac:dyDescent="0.35">
      <c r="A3121" s="394" t="s">
        <v>4653</v>
      </c>
      <c r="B3121" s="304" t="s">
        <v>5624</v>
      </c>
      <c r="C3121" s="395" t="s">
        <v>5625</v>
      </c>
      <c r="D3121" s="275"/>
      <c r="E3121" s="398" t="s">
        <v>5425</v>
      </c>
      <c r="F3121" s="293" t="str">
        <f>IF(E3121="","",VLOOKUP(E3121,'2 Pdc unico solo segmento A'!F$3:H$723,3,FALSE))</f>
        <v>Altri crediti che costituiscono immobilizzazioni finanziarie</v>
      </c>
      <c r="G3121" s="368"/>
      <c r="H3121" s="428"/>
      <c r="I3121" s="368"/>
      <c r="J3121" s="275"/>
      <c r="K3121" s="248"/>
    </row>
    <row r="3122" spans="1:11" ht="25" customHeight="1" x14ac:dyDescent="0.35">
      <c r="A3122" s="394" t="s">
        <v>4653</v>
      </c>
      <c r="B3122" s="304" t="s">
        <v>5626</v>
      </c>
      <c r="C3122" s="395" t="s">
        <v>5627</v>
      </c>
      <c r="D3122" s="275"/>
      <c r="E3122" s="398" t="s">
        <v>5425</v>
      </c>
      <c r="F3122" s="293" t="str">
        <f>IF(E3122="","",VLOOKUP(E3122,'2 Pdc unico solo segmento A'!F$3:H$723,3,FALSE))</f>
        <v>Altri crediti che costituiscono immobilizzazioni finanziarie</v>
      </c>
      <c r="G3122" s="368"/>
      <c r="H3122" s="428"/>
      <c r="I3122" s="368"/>
      <c r="J3122" s="275"/>
      <c r="K3122" s="248"/>
    </row>
    <row r="3123" spans="1:11" ht="25" customHeight="1" x14ac:dyDescent="0.35">
      <c r="A3123" s="394" t="s">
        <v>4653</v>
      </c>
      <c r="B3123" s="304" t="s">
        <v>5628</v>
      </c>
      <c r="C3123" s="395" t="s">
        <v>5629</v>
      </c>
      <c r="D3123" s="275"/>
      <c r="E3123" s="398" t="s">
        <v>5425</v>
      </c>
      <c r="F3123" s="293" t="str">
        <f>IF(E3123="","",VLOOKUP(E3123,'2 Pdc unico solo segmento A'!F$3:H$723,3,FALSE))</f>
        <v>Altri crediti che costituiscono immobilizzazioni finanziarie</v>
      </c>
      <c r="G3123" s="368"/>
      <c r="H3123" s="428"/>
      <c r="I3123" s="368"/>
      <c r="J3123" s="275"/>
      <c r="K3123" s="248"/>
    </row>
    <row r="3124" spans="1:11" ht="25" customHeight="1" x14ac:dyDescent="0.35">
      <c r="A3124" s="394" t="s">
        <v>4653</v>
      </c>
      <c r="B3124" s="304" t="s">
        <v>5630</v>
      </c>
      <c r="C3124" s="395" t="s">
        <v>5631</v>
      </c>
      <c r="D3124" s="275"/>
      <c r="E3124" s="398" t="s">
        <v>5425</v>
      </c>
      <c r="F3124" s="293" t="str">
        <f>IF(E3124="","",VLOOKUP(E3124,'2 Pdc unico solo segmento A'!F$3:H$723,3,FALSE))</f>
        <v>Altri crediti che costituiscono immobilizzazioni finanziarie</v>
      </c>
      <c r="G3124" s="368"/>
      <c r="H3124" s="428"/>
      <c r="I3124" s="368"/>
      <c r="J3124" s="275"/>
      <c r="K3124" s="248"/>
    </row>
    <row r="3125" spans="1:11" ht="25" customHeight="1" x14ac:dyDescent="0.35">
      <c r="A3125" s="394" t="s">
        <v>4653</v>
      </c>
      <c r="B3125" s="304" t="s">
        <v>5632</v>
      </c>
      <c r="C3125" s="395" t="s">
        <v>5633</v>
      </c>
      <c r="D3125" s="275"/>
      <c r="E3125" s="398" t="s">
        <v>5425</v>
      </c>
      <c r="F3125" s="293" t="str">
        <f>IF(E3125="","",VLOOKUP(E3125,'2 Pdc unico solo segmento A'!F$3:H$723,3,FALSE))</f>
        <v>Altri crediti che costituiscono immobilizzazioni finanziarie</v>
      </c>
      <c r="G3125" s="368"/>
      <c r="H3125" s="428"/>
      <c r="I3125" s="368"/>
      <c r="J3125" s="275"/>
      <c r="K3125" s="248"/>
    </row>
    <row r="3126" spans="1:11" ht="25" customHeight="1" x14ac:dyDescent="0.35">
      <c r="A3126" s="394" t="s">
        <v>4653</v>
      </c>
      <c r="B3126" s="304" t="s">
        <v>5634</v>
      </c>
      <c r="C3126" s="395" t="s">
        <v>5635</v>
      </c>
      <c r="D3126" s="275"/>
      <c r="E3126" s="398" t="s">
        <v>5425</v>
      </c>
      <c r="F3126" s="293" t="str">
        <f>IF(E3126="","",VLOOKUP(E3126,'2 Pdc unico solo segmento A'!F$3:H$723,3,FALSE))</f>
        <v>Altri crediti che costituiscono immobilizzazioni finanziarie</v>
      </c>
      <c r="G3126" s="368"/>
      <c r="H3126" s="428"/>
      <c r="I3126" s="368"/>
      <c r="J3126" s="275"/>
      <c r="K3126" s="248"/>
    </row>
    <row r="3127" spans="1:11" ht="25" customHeight="1" x14ac:dyDescent="0.35">
      <c r="A3127" s="394" t="s">
        <v>4653</v>
      </c>
      <c r="B3127" s="304" t="s">
        <v>5636</v>
      </c>
      <c r="C3127" s="395" t="s">
        <v>5637</v>
      </c>
      <c r="D3127" s="275"/>
      <c r="E3127" s="398" t="s">
        <v>5425</v>
      </c>
      <c r="F3127" s="293" t="str">
        <f>IF(E3127="","",VLOOKUP(E3127,'2 Pdc unico solo segmento A'!F$3:H$723,3,FALSE))</f>
        <v>Altri crediti che costituiscono immobilizzazioni finanziarie</v>
      </c>
      <c r="G3127" s="368"/>
      <c r="H3127" s="428"/>
      <c r="I3127" s="368"/>
      <c r="J3127" s="275"/>
      <c r="K3127" s="248"/>
    </row>
    <row r="3128" spans="1:11" ht="25" customHeight="1" x14ac:dyDescent="0.35">
      <c r="A3128" s="394" t="s">
        <v>4653</v>
      </c>
      <c r="B3128" s="304" t="s">
        <v>5638</v>
      </c>
      <c r="C3128" s="395" t="s">
        <v>5639</v>
      </c>
      <c r="D3128" s="275"/>
      <c r="E3128" s="398" t="s">
        <v>5425</v>
      </c>
      <c r="F3128" s="293" t="str">
        <f>IF(E3128="","",VLOOKUP(E3128,'2 Pdc unico solo segmento A'!F$3:H$723,3,FALSE))</f>
        <v>Altri crediti che costituiscono immobilizzazioni finanziarie</v>
      </c>
      <c r="G3128" s="368"/>
      <c r="H3128" s="428"/>
      <c r="I3128" s="368"/>
      <c r="J3128" s="275"/>
      <c r="K3128" s="248"/>
    </row>
    <row r="3129" spans="1:11" ht="25" customHeight="1" x14ac:dyDescent="0.35">
      <c r="A3129" s="394" t="s">
        <v>4653</v>
      </c>
      <c r="B3129" s="304" t="s">
        <v>5640</v>
      </c>
      <c r="C3129" s="395" t="s">
        <v>5641</v>
      </c>
      <c r="D3129" s="275"/>
      <c r="E3129" s="398" t="s">
        <v>5425</v>
      </c>
      <c r="F3129" s="293" t="str">
        <f>IF(E3129="","",VLOOKUP(E3129,'2 Pdc unico solo segmento A'!F$3:H$723,3,FALSE))</f>
        <v>Altri crediti che costituiscono immobilizzazioni finanziarie</v>
      </c>
      <c r="G3129" s="368"/>
      <c r="H3129" s="428"/>
      <c r="I3129" s="368"/>
      <c r="J3129" s="275"/>
      <c r="K3129" s="248"/>
    </row>
    <row r="3130" spans="1:11" ht="25" customHeight="1" x14ac:dyDescent="0.35">
      <c r="A3130" s="394" t="s">
        <v>4653</v>
      </c>
      <c r="B3130" s="304" t="s">
        <v>5642</v>
      </c>
      <c r="C3130" s="395" t="s">
        <v>5643</v>
      </c>
      <c r="D3130" s="275"/>
      <c r="E3130" s="398" t="s">
        <v>5425</v>
      </c>
      <c r="F3130" s="293" t="str">
        <f>IF(E3130="","",VLOOKUP(E3130,'2 Pdc unico solo segmento A'!F$3:H$723,3,FALSE))</f>
        <v>Altri crediti che costituiscono immobilizzazioni finanziarie</v>
      </c>
      <c r="G3130" s="368"/>
      <c r="H3130" s="428"/>
      <c r="I3130" s="368"/>
      <c r="J3130" s="275"/>
      <c r="K3130" s="248"/>
    </row>
    <row r="3131" spans="1:11" ht="25" customHeight="1" x14ac:dyDescent="0.35">
      <c r="A3131" s="394" t="s">
        <v>4653</v>
      </c>
      <c r="B3131" s="304" t="s">
        <v>5644</v>
      </c>
      <c r="C3131" s="395" t="s">
        <v>5645</v>
      </c>
      <c r="D3131" s="275"/>
      <c r="E3131" s="398" t="s">
        <v>5425</v>
      </c>
      <c r="F3131" s="293" t="str">
        <f>IF(E3131="","",VLOOKUP(E3131,'2 Pdc unico solo segmento A'!F$3:H$723,3,FALSE))</f>
        <v>Altri crediti che costituiscono immobilizzazioni finanziarie</v>
      </c>
      <c r="G3131" s="368"/>
      <c r="H3131" s="428"/>
      <c r="I3131" s="368"/>
      <c r="J3131" s="275"/>
      <c r="K3131" s="248"/>
    </row>
    <row r="3132" spans="1:11" ht="25" customHeight="1" x14ac:dyDescent="0.35">
      <c r="A3132" s="394" t="s">
        <v>4653</v>
      </c>
      <c r="B3132" s="304" t="s">
        <v>5646</v>
      </c>
      <c r="C3132" s="395" t="s">
        <v>5647</v>
      </c>
      <c r="D3132" s="275"/>
      <c r="E3132" s="398" t="s">
        <v>5425</v>
      </c>
      <c r="F3132" s="293" t="str">
        <f>IF(E3132="","",VLOOKUP(E3132,'2 Pdc unico solo segmento A'!F$3:H$723,3,FALSE))</f>
        <v>Altri crediti che costituiscono immobilizzazioni finanziarie</v>
      </c>
      <c r="G3132" s="368"/>
      <c r="H3132" s="428"/>
      <c r="I3132" s="368"/>
      <c r="J3132" s="275"/>
      <c r="K3132" s="248"/>
    </row>
    <row r="3133" spans="1:11" ht="25" customHeight="1" x14ac:dyDescent="0.35">
      <c r="A3133" s="394" t="s">
        <v>4653</v>
      </c>
      <c r="B3133" s="304" t="s">
        <v>5648</v>
      </c>
      <c r="C3133" s="395" t="s">
        <v>5649</v>
      </c>
      <c r="D3133" s="275"/>
      <c r="E3133" s="398" t="s">
        <v>5425</v>
      </c>
      <c r="F3133" s="293" t="str">
        <f>IF(E3133="","",VLOOKUP(E3133,'2 Pdc unico solo segmento A'!F$3:H$723,3,FALSE))</f>
        <v>Altri crediti che costituiscono immobilizzazioni finanziarie</v>
      </c>
      <c r="G3133" s="368"/>
      <c r="H3133" s="428"/>
      <c r="I3133" s="368"/>
      <c r="J3133" s="275"/>
      <c r="K3133" s="248"/>
    </row>
    <row r="3134" spans="1:11" ht="25" customHeight="1" x14ac:dyDescent="0.35">
      <c r="A3134" s="394" t="s">
        <v>4653</v>
      </c>
      <c r="B3134" s="304" t="s">
        <v>5650</v>
      </c>
      <c r="C3134" s="395" t="s">
        <v>5651</v>
      </c>
      <c r="D3134" s="275"/>
      <c r="E3134" s="398" t="s">
        <v>5425</v>
      </c>
      <c r="F3134" s="293" t="str">
        <f>IF(E3134="","",VLOOKUP(E3134,'2 Pdc unico solo segmento A'!F$3:H$723,3,FALSE))</f>
        <v>Altri crediti che costituiscono immobilizzazioni finanziarie</v>
      </c>
      <c r="G3134" s="368"/>
      <c r="H3134" s="428"/>
      <c r="I3134" s="368"/>
      <c r="J3134" s="275"/>
      <c r="K3134" s="248"/>
    </row>
    <row r="3135" spans="1:11" ht="25" customHeight="1" x14ac:dyDescent="0.35">
      <c r="A3135" s="394" t="s">
        <v>4653</v>
      </c>
      <c r="B3135" s="304" t="s">
        <v>5652</v>
      </c>
      <c r="C3135" s="395" t="s">
        <v>5653</v>
      </c>
      <c r="D3135" s="275"/>
      <c r="E3135" s="398" t="s">
        <v>5425</v>
      </c>
      <c r="F3135" s="293" t="str">
        <f>IF(E3135="","",VLOOKUP(E3135,'2 Pdc unico solo segmento A'!F$3:H$723,3,FALSE))</f>
        <v>Altri crediti che costituiscono immobilizzazioni finanziarie</v>
      </c>
      <c r="G3135" s="368"/>
      <c r="H3135" s="428"/>
      <c r="I3135" s="368"/>
      <c r="J3135" s="275"/>
      <c r="K3135" s="248"/>
    </row>
    <row r="3136" spans="1:11" ht="25" customHeight="1" x14ac:dyDescent="0.35">
      <c r="A3136" s="394" t="s">
        <v>4653</v>
      </c>
      <c r="B3136" s="304" t="s">
        <v>5654</v>
      </c>
      <c r="C3136" s="395" t="s">
        <v>5655</v>
      </c>
      <c r="D3136" s="275"/>
      <c r="E3136" s="398" t="s">
        <v>5425</v>
      </c>
      <c r="F3136" s="293" t="str">
        <f>IF(E3136="","",VLOOKUP(E3136,'2 Pdc unico solo segmento A'!F$3:H$723,3,FALSE))</f>
        <v>Altri crediti che costituiscono immobilizzazioni finanziarie</v>
      </c>
      <c r="G3136" s="368"/>
      <c r="H3136" s="428"/>
      <c r="I3136" s="368"/>
      <c r="J3136" s="275"/>
      <c r="K3136" s="248"/>
    </row>
    <row r="3137" spans="1:11" ht="25" customHeight="1" x14ac:dyDescent="0.35">
      <c r="A3137" s="394" t="s">
        <v>22</v>
      </c>
      <c r="B3137" s="304" t="s">
        <v>5656</v>
      </c>
      <c r="C3137" s="395" t="s">
        <v>5657</v>
      </c>
      <c r="D3137" s="275"/>
      <c r="E3137" s="396"/>
      <c r="F3137" s="394" t="str">
        <f>IF(E3137="","",VLOOKUP(E3137,'2 Pdc unico solo segmento A'!F$3:H$723,3,FALSE))</f>
        <v/>
      </c>
      <c r="G3137" s="368"/>
      <c r="H3137" s="425"/>
      <c r="I3137" s="368"/>
      <c r="J3137" s="275"/>
      <c r="K3137" s="248"/>
    </row>
    <row r="3138" spans="1:11" ht="25" customHeight="1" x14ac:dyDescent="0.35">
      <c r="A3138" s="394" t="s">
        <v>4653</v>
      </c>
      <c r="B3138" s="304" t="s">
        <v>5658</v>
      </c>
      <c r="C3138" s="395" t="s">
        <v>5659</v>
      </c>
      <c r="D3138" s="275"/>
      <c r="E3138" s="398" t="s">
        <v>5425</v>
      </c>
      <c r="F3138" s="293" t="str">
        <f>IF(E3138="","",VLOOKUP(E3138,'2 Pdc unico solo segmento A'!F$3:H$723,3,FALSE))</f>
        <v>Altri crediti che costituiscono immobilizzazioni finanziarie</v>
      </c>
      <c r="G3138" s="368"/>
      <c r="H3138" s="428"/>
      <c r="I3138" s="368"/>
      <c r="J3138" s="275"/>
      <c r="K3138" s="248"/>
    </row>
    <row r="3139" spans="1:11" ht="25" customHeight="1" x14ac:dyDescent="0.35">
      <c r="A3139" s="394" t="s">
        <v>4653</v>
      </c>
      <c r="B3139" s="304" t="s">
        <v>5660</v>
      </c>
      <c r="C3139" s="395" t="s">
        <v>5661</v>
      </c>
      <c r="D3139" s="275"/>
      <c r="E3139" s="398" t="s">
        <v>5425</v>
      </c>
      <c r="F3139" s="293" t="str">
        <f>IF(E3139="","",VLOOKUP(E3139,'2 Pdc unico solo segmento A'!F$3:H$723,3,FALSE))</f>
        <v>Altri crediti che costituiscono immobilizzazioni finanziarie</v>
      </c>
      <c r="G3139" s="368"/>
      <c r="H3139" s="428"/>
      <c r="I3139" s="368"/>
      <c r="J3139" s="275"/>
      <c r="K3139" s="248"/>
    </row>
    <row r="3140" spans="1:11" ht="25" customHeight="1" x14ac:dyDescent="0.35">
      <c r="A3140" s="394" t="s">
        <v>4653</v>
      </c>
      <c r="B3140" s="304" t="s">
        <v>5662</v>
      </c>
      <c r="C3140" s="395" t="s">
        <v>5663</v>
      </c>
      <c r="D3140" s="275"/>
      <c r="E3140" s="398" t="s">
        <v>5425</v>
      </c>
      <c r="F3140" s="293" t="str">
        <f>IF(E3140="","",VLOOKUP(E3140,'2 Pdc unico solo segmento A'!F$3:H$723,3,FALSE))</f>
        <v>Altri crediti che costituiscono immobilizzazioni finanziarie</v>
      </c>
      <c r="G3140" s="368"/>
      <c r="H3140" s="428"/>
      <c r="I3140" s="368"/>
      <c r="J3140" s="275"/>
      <c r="K3140" s="248"/>
    </row>
    <row r="3141" spans="1:11" ht="25" customHeight="1" x14ac:dyDescent="0.35">
      <c r="A3141" s="394" t="s">
        <v>22</v>
      </c>
      <c r="B3141" s="304" t="s">
        <v>5664</v>
      </c>
      <c r="C3141" s="395" t="s">
        <v>5665</v>
      </c>
      <c r="D3141" s="275"/>
      <c r="E3141" s="396"/>
      <c r="F3141" s="394" t="str">
        <f>IF(E3141="","",VLOOKUP(E3141,'2 Pdc unico solo segmento A'!F$3:H$723,3,FALSE))</f>
        <v/>
      </c>
      <c r="G3141" s="368"/>
      <c r="H3141" s="425"/>
      <c r="I3141" s="368"/>
      <c r="J3141" s="275"/>
      <c r="K3141" s="248"/>
    </row>
    <row r="3142" spans="1:11" ht="25" customHeight="1" x14ac:dyDescent="0.35">
      <c r="A3142" s="394" t="s">
        <v>4653</v>
      </c>
      <c r="B3142" s="304" t="s">
        <v>5666</v>
      </c>
      <c r="C3142" s="395" t="s">
        <v>5667</v>
      </c>
      <c r="D3142" s="275"/>
      <c r="E3142" s="398" t="s">
        <v>5425</v>
      </c>
      <c r="F3142" s="293" t="str">
        <f>IF(E3142="","",VLOOKUP(E3142,'2 Pdc unico solo segmento A'!F$3:H$723,3,FALSE))</f>
        <v>Altri crediti che costituiscono immobilizzazioni finanziarie</v>
      </c>
      <c r="G3142" s="368"/>
      <c r="H3142" s="428"/>
      <c r="I3142" s="368"/>
      <c r="J3142" s="275"/>
      <c r="K3142" s="248"/>
    </row>
    <row r="3143" spans="1:11" ht="25" customHeight="1" x14ac:dyDescent="0.35">
      <c r="A3143" s="394" t="s">
        <v>4653</v>
      </c>
      <c r="B3143" s="304" t="s">
        <v>5668</v>
      </c>
      <c r="C3143" s="395" t="s">
        <v>5669</v>
      </c>
      <c r="D3143" s="275"/>
      <c r="E3143" s="398" t="s">
        <v>5425</v>
      </c>
      <c r="F3143" s="293" t="str">
        <f>IF(E3143="","",VLOOKUP(E3143,'2 Pdc unico solo segmento A'!F$3:H$723,3,FALSE))</f>
        <v>Altri crediti che costituiscono immobilizzazioni finanziarie</v>
      </c>
      <c r="G3143" s="368"/>
      <c r="H3143" s="428"/>
      <c r="I3143" s="368"/>
      <c r="J3143" s="275"/>
      <c r="K3143" s="248"/>
    </row>
    <row r="3144" spans="1:11" ht="25" customHeight="1" x14ac:dyDescent="0.35">
      <c r="A3144" s="394" t="s">
        <v>4653</v>
      </c>
      <c r="B3144" s="304" t="s">
        <v>5670</v>
      </c>
      <c r="C3144" s="395" t="s">
        <v>5671</v>
      </c>
      <c r="D3144" s="275"/>
      <c r="E3144" s="398" t="s">
        <v>5425</v>
      </c>
      <c r="F3144" s="293" t="str">
        <f>IF(E3144="","",VLOOKUP(E3144,'2 Pdc unico solo segmento A'!F$3:H$723,3,FALSE))</f>
        <v>Altri crediti che costituiscono immobilizzazioni finanziarie</v>
      </c>
      <c r="G3144" s="368"/>
      <c r="H3144" s="428"/>
      <c r="I3144" s="368"/>
      <c r="J3144" s="275"/>
      <c r="K3144" s="248"/>
    </row>
    <row r="3145" spans="1:11" ht="25" customHeight="1" x14ac:dyDescent="0.35">
      <c r="A3145" s="394" t="s">
        <v>4653</v>
      </c>
      <c r="B3145" s="304" t="s">
        <v>5672</v>
      </c>
      <c r="C3145" s="395" t="s">
        <v>5673</v>
      </c>
      <c r="D3145" s="275"/>
      <c r="E3145" s="398" t="s">
        <v>5425</v>
      </c>
      <c r="F3145" s="293" t="str">
        <f>IF(E3145="","",VLOOKUP(E3145,'2 Pdc unico solo segmento A'!F$3:H$723,3,FALSE))</f>
        <v>Altri crediti che costituiscono immobilizzazioni finanziarie</v>
      </c>
      <c r="G3145" s="368"/>
      <c r="H3145" s="428"/>
      <c r="I3145" s="368"/>
      <c r="J3145" s="275"/>
      <c r="K3145" s="248"/>
    </row>
    <row r="3146" spans="1:11" ht="25" customHeight="1" x14ac:dyDescent="0.35">
      <c r="A3146" s="394" t="s">
        <v>4653</v>
      </c>
      <c r="B3146" s="304" t="s">
        <v>5674</v>
      </c>
      <c r="C3146" s="395" t="s">
        <v>5675</v>
      </c>
      <c r="D3146" s="275"/>
      <c r="E3146" s="398" t="s">
        <v>5425</v>
      </c>
      <c r="F3146" s="293" t="str">
        <f>IF(E3146="","",VLOOKUP(E3146,'2 Pdc unico solo segmento A'!F$3:H$723,3,FALSE))</f>
        <v>Altri crediti che costituiscono immobilizzazioni finanziarie</v>
      </c>
      <c r="G3146" s="368"/>
      <c r="H3146" s="428"/>
      <c r="I3146" s="368"/>
      <c r="J3146" s="275"/>
      <c r="K3146" s="248"/>
    </row>
    <row r="3147" spans="1:11" ht="25" customHeight="1" x14ac:dyDescent="0.35">
      <c r="A3147" s="394" t="s">
        <v>4653</v>
      </c>
      <c r="B3147" s="304" t="s">
        <v>5676</v>
      </c>
      <c r="C3147" s="395" t="s">
        <v>5677</v>
      </c>
      <c r="D3147" s="275"/>
      <c r="E3147" s="398" t="s">
        <v>5425</v>
      </c>
      <c r="F3147" s="293" t="str">
        <f>IF(E3147="","",VLOOKUP(E3147,'2 Pdc unico solo segmento A'!F$3:H$723,3,FALSE))</f>
        <v>Altri crediti che costituiscono immobilizzazioni finanziarie</v>
      </c>
      <c r="G3147" s="368"/>
      <c r="H3147" s="428"/>
      <c r="I3147" s="368"/>
      <c r="J3147" s="275"/>
      <c r="K3147" s="248"/>
    </row>
    <row r="3148" spans="1:11" ht="25" customHeight="1" x14ac:dyDescent="0.35">
      <c r="A3148" s="394" t="s">
        <v>4653</v>
      </c>
      <c r="B3148" s="304" t="s">
        <v>5678</v>
      </c>
      <c r="C3148" s="395" t="s">
        <v>5679</v>
      </c>
      <c r="D3148" s="275"/>
      <c r="E3148" s="398" t="s">
        <v>5425</v>
      </c>
      <c r="F3148" s="293" t="str">
        <f>IF(E3148="","",VLOOKUP(E3148,'2 Pdc unico solo segmento A'!F$3:H$723,3,FALSE))</f>
        <v>Altri crediti che costituiscono immobilizzazioni finanziarie</v>
      </c>
      <c r="G3148" s="368"/>
      <c r="H3148" s="428"/>
      <c r="I3148" s="368"/>
      <c r="J3148" s="275"/>
      <c r="K3148" s="248"/>
    </row>
    <row r="3149" spans="1:11" ht="25" customHeight="1" x14ac:dyDescent="0.35">
      <c r="A3149" s="394" t="s">
        <v>4653</v>
      </c>
      <c r="B3149" s="304" t="s">
        <v>5680</v>
      </c>
      <c r="C3149" s="395" t="s">
        <v>5681</v>
      </c>
      <c r="D3149" s="275"/>
      <c r="E3149" s="398" t="s">
        <v>5425</v>
      </c>
      <c r="F3149" s="293" t="str">
        <f>IF(E3149="","",VLOOKUP(E3149,'2 Pdc unico solo segmento A'!F$3:H$723,3,FALSE))</f>
        <v>Altri crediti che costituiscono immobilizzazioni finanziarie</v>
      </c>
      <c r="G3149" s="368"/>
      <c r="H3149" s="428"/>
      <c r="I3149" s="368"/>
      <c r="J3149" s="275"/>
      <c r="K3149" s="248"/>
    </row>
    <row r="3150" spans="1:11" ht="25" customHeight="1" x14ac:dyDescent="0.35">
      <c r="A3150" s="394" t="s">
        <v>4653</v>
      </c>
      <c r="B3150" s="304" t="s">
        <v>5682</v>
      </c>
      <c r="C3150" s="395" t="s">
        <v>5683</v>
      </c>
      <c r="D3150" s="275"/>
      <c r="E3150" s="398" t="s">
        <v>5425</v>
      </c>
      <c r="F3150" s="293" t="str">
        <f>IF(E3150="","",VLOOKUP(E3150,'2 Pdc unico solo segmento A'!F$3:H$723,3,FALSE))</f>
        <v>Altri crediti che costituiscono immobilizzazioni finanziarie</v>
      </c>
      <c r="G3150" s="368"/>
      <c r="H3150" s="428"/>
      <c r="I3150" s="368"/>
      <c r="J3150" s="275"/>
      <c r="K3150" s="248"/>
    </row>
    <row r="3151" spans="1:11" ht="25" customHeight="1" x14ac:dyDescent="0.35">
      <c r="A3151" s="394" t="s">
        <v>4653</v>
      </c>
      <c r="B3151" s="304" t="s">
        <v>5684</v>
      </c>
      <c r="C3151" s="395" t="s">
        <v>5685</v>
      </c>
      <c r="D3151" s="275"/>
      <c r="E3151" s="398" t="s">
        <v>5425</v>
      </c>
      <c r="F3151" s="293" t="str">
        <f>IF(E3151="","",VLOOKUP(E3151,'2 Pdc unico solo segmento A'!F$3:H$723,3,FALSE))</f>
        <v>Altri crediti che costituiscono immobilizzazioni finanziarie</v>
      </c>
      <c r="G3151" s="368"/>
      <c r="H3151" s="428"/>
      <c r="I3151" s="368"/>
      <c r="J3151" s="275"/>
      <c r="K3151" s="248"/>
    </row>
    <row r="3152" spans="1:11" ht="25" customHeight="1" x14ac:dyDescent="0.35">
      <c r="A3152" s="394" t="s">
        <v>4653</v>
      </c>
      <c r="B3152" s="304" t="s">
        <v>5686</v>
      </c>
      <c r="C3152" s="395" t="s">
        <v>5687</v>
      </c>
      <c r="D3152" s="275"/>
      <c r="E3152" s="398" t="s">
        <v>5425</v>
      </c>
      <c r="F3152" s="293" t="str">
        <f>IF(E3152="","",VLOOKUP(E3152,'2 Pdc unico solo segmento A'!F$3:H$723,3,FALSE))</f>
        <v>Altri crediti che costituiscono immobilizzazioni finanziarie</v>
      </c>
      <c r="G3152" s="368"/>
      <c r="H3152" s="428"/>
      <c r="I3152" s="368"/>
      <c r="J3152" s="275"/>
      <c r="K3152" s="248"/>
    </row>
    <row r="3153" spans="1:11" ht="25" customHeight="1" x14ac:dyDescent="0.35">
      <c r="A3153" s="394" t="s">
        <v>4653</v>
      </c>
      <c r="B3153" s="304" t="s">
        <v>5688</v>
      </c>
      <c r="C3153" s="395" t="s">
        <v>5689</v>
      </c>
      <c r="D3153" s="275"/>
      <c r="E3153" s="398" t="s">
        <v>5425</v>
      </c>
      <c r="F3153" s="293" t="str">
        <f>IF(E3153="","",VLOOKUP(E3153,'2 Pdc unico solo segmento A'!F$3:H$723,3,FALSE))</f>
        <v>Altri crediti che costituiscono immobilizzazioni finanziarie</v>
      </c>
      <c r="G3153" s="368"/>
      <c r="H3153" s="428"/>
      <c r="I3153" s="368"/>
      <c r="J3153" s="275"/>
      <c r="K3153" s="248"/>
    </row>
    <row r="3154" spans="1:11" ht="25" customHeight="1" x14ac:dyDescent="0.35">
      <c r="A3154" s="394" t="s">
        <v>4653</v>
      </c>
      <c r="B3154" s="304" t="s">
        <v>5690</v>
      </c>
      <c r="C3154" s="395" t="s">
        <v>5691</v>
      </c>
      <c r="D3154" s="275"/>
      <c r="E3154" s="398" t="s">
        <v>5425</v>
      </c>
      <c r="F3154" s="293" t="str">
        <f>IF(E3154="","",VLOOKUP(E3154,'2 Pdc unico solo segmento A'!F$3:H$723,3,FALSE))</f>
        <v>Altri crediti che costituiscono immobilizzazioni finanziarie</v>
      </c>
      <c r="G3154" s="368"/>
      <c r="H3154" s="428"/>
      <c r="I3154" s="368"/>
      <c r="J3154" s="275"/>
      <c r="K3154" s="248"/>
    </row>
    <row r="3155" spans="1:11" ht="25" customHeight="1" x14ac:dyDescent="0.35">
      <c r="A3155" s="394" t="s">
        <v>22</v>
      </c>
      <c r="B3155" s="304" t="s">
        <v>5692</v>
      </c>
      <c r="C3155" s="395" t="s">
        <v>5693</v>
      </c>
      <c r="D3155" s="275"/>
      <c r="E3155" s="396"/>
      <c r="F3155" s="394" t="str">
        <f>IF(E3155="","",VLOOKUP(E3155,'2 Pdc unico solo segmento A'!F$3:H$723,3,FALSE))</f>
        <v/>
      </c>
      <c r="G3155" s="368"/>
      <c r="H3155" s="425"/>
      <c r="I3155" s="368"/>
      <c r="J3155" s="275"/>
      <c r="K3155" s="248"/>
    </row>
    <row r="3156" spans="1:11" ht="25" customHeight="1" x14ac:dyDescent="0.35">
      <c r="A3156" s="394" t="s">
        <v>4653</v>
      </c>
      <c r="B3156" s="304" t="s">
        <v>5694</v>
      </c>
      <c r="C3156" s="395" t="s">
        <v>5695</v>
      </c>
      <c r="D3156" s="275"/>
      <c r="E3156" s="398" t="s">
        <v>5425</v>
      </c>
      <c r="F3156" s="293" t="str">
        <f>IF(E3156="","",VLOOKUP(E3156,'2 Pdc unico solo segmento A'!F$3:H$723,3,FALSE))</f>
        <v>Altri crediti che costituiscono immobilizzazioni finanziarie</v>
      </c>
      <c r="G3156" s="368"/>
      <c r="H3156" s="428"/>
      <c r="I3156" s="368"/>
      <c r="J3156" s="275"/>
      <c r="K3156" s="248"/>
    </row>
    <row r="3157" spans="1:11" ht="25" customHeight="1" x14ac:dyDescent="0.35">
      <c r="A3157" s="394" t="s">
        <v>4653</v>
      </c>
      <c r="B3157" s="304" t="s">
        <v>5696</v>
      </c>
      <c r="C3157" s="395" t="s">
        <v>5697</v>
      </c>
      <c r="D3157" s="275"/>
      <c r="E3157" s="398" t="s">
        <v>5425</v>
      </c>
      <c r="F3157" s="293" t="str">
        <f>IF(E3157="","",VLOOKUP(E3157,'2 Pdc unico solo segmento A'!F$3:H$723,3,FALSE))</f>
        <v>Altri crediti che costituiscono immobilizzazioni finanziarie</v>
      </c>
      <c r="G3157" s="368"/>
      <c r="H3157" s="428"/>
      <c r="I3157" s="368"/>
      <c r="J3157" s="275"/>
      <c r="K3157" s="248"/>
    </row>
    <row r="3158" spans="1:11" ht="25" customHeight="1" x14ac:dyDescent="0.35">
      <c r="A3158" s="394" t="s">
        <v>4653</v>
      </c>
      <c r="B3158" s="304" t="s">
        <v>5698</v>
      </c>
      <c r="C3158" s="395" t="s">
        <v>5699</v>
      </c>
      <c r="D3158" s="275"/>
      <c r="E3158" s="398" t="s">
        <v>5425</v>
      </c>
      <c r="F3158" s="293" t="str">
        <f>IF(E3158="","",VLOOKUP(E3158,'2 Pdc unico solo segmento A'!F$3:H$723,3,FALSE))</f>
        <v>Altri crediti che costituiscono immobilizzazioni finanziarie</v>
      </c>
      <c r="G3158" s="368"/>
      <c r="H3158" s="428"/>
      <c r="I3158" s="368"/>
      <c r="J3158" s="275"/>
      <c r="K3158" s="248"/>
    </row>
    <row r="3159" spans="1:11" ht="25" customHeight="1" x14ac:dyDescent="0.35">
      <c r="A3159" s="394" t="s">
        <v>4653</v>
      </c>
      <c r="B3159" s="304" t="s">
        <v>5700</v>
      </c>
      <c r="C3159" s="395" t="s">
        <v>5701</v>
      </c>
      <c r="D3159" s="275"/>
      <c r="E3159" s="398" t="s">
        <v>5425</v>
      </c>
      <c r="F3159" s="293" t="str">
        <f>IF(E3159="","",VLOOKUP(E3159,'2 Pdc unico solo segmento A'!F$3:H$723,3,FALSE))</f>
        <v>Altri crediti che costituiscono immobilizzazioni finanziarie</v>
      </c>
      <c r="G3159" s="368"/>
      <c r="H3159" s="428"/>
      <c r="I3159" s="368"/>
      <c r="J3159" s="275"/>
      <c r="K3159" s="248"/>
    </row>
    <row r="3160" spans="1:11" ht="25" customHeight="1" x14ac:dyDescent="0.35">
      <c r="A3160" s="394" t="s">
        <v>4653</v>
      </c>
      <c r="B3160" s="304" t="s">
        <v>5702</v>
      </c>
      <c r="C3160" s="395" t="s">
        <v>5703</v>
      </c>
      <c r="D3160" s="275"/>
      <c r="E3160" s="398" t="s">
        <v>5425</v>
      </c>
      <c r="F3160" s="293" t="str">
        <f>IF(E3160="","",VLOOKUP(E3160,'2 Pdc unico solo segmento A'!F$3:H$723,3,FALSE))</f>
        <v>Altri crediti che costituiscono immobilizzazioni finanziarie</v>
      </c>
      <c r="G3160" s="368"/>
      <c r="H3160" s="428"/>
      <c r="I3160" s="368"/>
      <c r="J3160" s="275"/>
      <c r="K3160" s="248"/>
    </row>
    <row r="3161" spans="1:11" ht="25" customHeight="1" x14ac:dyDescent="0.35">
      <c r="A3161" s="394" t="s">
        <v>4653</v>
      </c>
      <c r="B3161" s="304" t="s">
        <v>5704</v>
      </c>
      <c r="C3161" s="395" t="s">
        <v>5705</v>
      </c>
      <c r="D3161" s="275"/>
      <c r="E3161" s="398" t="s">
        <v>5425</v>
      </c>
      <c r="F3161" s="293" t="str">
        <f>IF(E3161="","",VLOOKUP(E3161,'2 Pdc unico solo segmento A'!F$3:H$723,3,FALSE))</f>
        <v>Altri crediti che costituiscono immobilizzazioni finanziarie</v>
      </c>
      <c r="G3161" s="368"/>
      <c r="H3161" s="428"/>
      <c r="I3161" s="368"/>
      <c r="J3161" s="275"/>
      <c r="K3161" s="248"/>
    </row>
    <row r="3162" spans="1:11" ht="25" customHeight="1" x14ac:dyDescent="0.35">
      <c r="A3162" s="394" t="s">
        <v>4653</v>
      </c>
      <c r="B3162" s="304" t="s">
        <v>5706</v>
      </c>
      <c r="C3162" s="395" t="s">
        <v>5707</v>
      </c>
      <c r="D3162" s="275"/>
      <c r="E3162" s="398" t="s">
        <v>5425</v>
      </c>
      <c r="F3162" s="293" t="str">
        <f>IF(E3162="","",VLOOKUP(E3162,'2 Pdc unico solo segmento A'!F$3:H$723,3,FALSE))</f>
        <v>Altri crediti che costituiscono immobilizzazioni finanziarie</v>
      </c>
      <c r="G3162" s="368"/>
      <c r="H3162" s="428"/>
      <c r="I3162" s="368"/>
      <c r="J3162" s="275"/>
      <c r="K3162" s="248"/>
    </row>
    <row r="3163" spans="1:11" ht="25" customHeight="1" x14ac:dyDescent="0.35">
      <c r="A3163" s="394" t="s">
        <v>4653</v>
      </c>
      <c r="B3163" s="304" t="s">
        <v>5708</v>
      </c>
      <c r="C3163" s="395" t="s">
        <v>5709</v>
      </c>
      <c r="D3163" s="275"/>
      <c r="E3163" s="398" t="s">
        <v>5425</v>
      </c>
      <c r="F3163" s="293" t="str">
        <f>IF(E3163="","",VLOOKUP(E3163,'2 Pdc unico solo segmento A'!F$3:H$723,3,FALSE))</f>
        <v>Altri crediti che costituiscono immobilizzazioni finanziarie</v>
      </c>
      <c r="G3163" s="368"/>
      <c r="H3163" s="428"/>
      <c r="I3163" s="368"/>
      <c r="J3163" s="275"/>
      <c r="K3163" s="248"/>
    </row>
    <row r="3164" spans="1:11" ht="25" customHeight="1" x14ac:dyDescent="0.35">
      <c r="A3164" s="394" t="s">
        <v>4653</v>
      </c>
      <c r="B3164" s="304" t="s">
        <v>5710</v>
      </c>
      <c r="C3164" s="395" t="s">
        <v>5711</v>
      </c>
      <c r="D3164" s="275"/>
      <c r="E3164" s="398" t="s">
        <v>5425</v>
      </c>
      <c r="F3164" s="293" t="str">
        <f>IF(E3164="","",VLOOKUP(E3164,'2 Pdc unico solo segmento A'!F$3:H$723,3,FALSE))</f>
        <v>Altri crediti che costituiscono immobilizzazioni finanziarie</v>
      </c>
      <c r="G3164" s="368"/>
      <c r="H3164" s="428"/>
      <c r="I3164" s="368"/>
      <c r="J3164" s="275"/>
      <c r="K3164" s="248"/>
    </row>
    <row r="3165" spans="1:11" ht="25" customHeight="1" x14ac:dyDescent="0.35">
      <c r="A3165" s="394" t="s">
        <v>4653</v>
      </c>
      <c r="B3165" s="304" t="s">
        <v>5712</v>
      </c>
      <c r="C3165" s="395" t="s">
        <v>5713</v>
      </c>
      <c r="D3165" s="275"/>
      <c r="E3165" s="398" t="s">
        <v>5425</v>
      </c>
      <c r="F3165" s="293" t="str">
        <f>IF(E3165="","",VLOOKUP(E3165,'2 Pdc unico solo segmento A'!F$3:H$723,3,FALSE))</f>
        <v>Altri crediti che costituiscono immobilizzazioni finanziarie</v>
      </c>
      <c r="G3165" s="368"/>
      <c r="H3165" s="428"/>
      <c r="I3165" s="368"/>
      <c r="J3165" s="275"/>
      <c r="K3165" s="248"/>
    </row>
    <row r="3166" spans="1:11" ht="25" customHeight="1" x14ac:dyDescent="0.35">
      <c r="A3166" s="394" t="s">
        <v>4653</v>
      </c>
      <c r="B3166" s="304" t="s">
        <v>5714</v>
      </c>
      <c r="C3166" s="395" t="s">
        <v>5715</v>
      </c>
      <c r="D3166" s="275"/>
      <c r="E3166" s="398" t="s">
        <v>5425</v>
      </c>
      <c r="F3166" s="293" t="str">
        <f>IF(E3166="","",VLOOKUP(E3166,'2 Pdc unico solo segmento A'!F$3:H$723,3,FALSE))</f>
        <v>Altri crediti che costituiscono immobilizzazioni finanziarie</v>
      </c>
      <c r="G3166" s="368"/>
      <c r="H3166" s="428"/>
      <c r="I3166" s="368"/>
      <c r="J3166" s="275"/>
      <c r="K3166" s="248"/>
    </row>
    <row r="3167" spans="1:11" ht="25" customHeight="1" x14ac:dyDescent="0.35">
      <c r="A3167" s="394" t="s">
        <v>4653</v>
      </c>
      <c r="B3167" s="304" t="s">
        <v>5716</v>
      </c>
      <c r="C3167" s="395" t="s">
        <v>5717</v>
      </c>
      <c r="D3167" s="275"/>
      <c r="E3167" s="398" t="s">
        <v>5425</v>
      </c>
      <c r="F3167" s="293" t="str">
        <f>IF(E3167="","",VLOOKUP(E3167,'2 Pdc unico solo segmento A'!F$3:H$723,3,FALSE))</f>
        <v>Altri crediti che costituiscono immobilizzazioni finanziarie</v>
      </c>
      <c r="G3167" s="368"/>
      <c r="H3167" s="428"/>
      <c r="I3167" s="368"/>
      <c r="J3167" s="275"/>
      <c r="K3167" s="248"/>
    </row>
    <row r="3168" spans="1:11" ht="25" customHeight="1" x14ac:dyDescent="0.35">
      <c r="A3168" s="394" t="s">
        <v>4653</v>
      </c>
      <c r="B3168" s="304" t="s">
        <v>5718</v>
      </c>
      <c r="C3168" s="395" t="s">
        <v>5719</v>
      </c>
      <c r="D3168" s="275"/>
      <c r="E3168" s="398" t="s">
        <v>5425</v>
      </c>
      <c r="F3168" s="293" t="str">
        <f>IF(E3168="","",VLOOKUP(E3168,'2 Pdc unico solo segmento A'!F$3:H$723,3,FALSE))</f>
        <v>Altri crediti che costituiscono immobilizzazioni finanziarie</v>
      </c>
      <c r="G3168" s="368"/>
      <c r="H3168" s="428"/>
      <c r="I3168" s="368"/>
      <c r="J3168" s="275"/>
      <c r="K3168" s="248"/>
    </row>
    <row r="3169" spans="1:11" ht="25" customHeight="1" x14ac:dyDescent="0.35">
      <c r="A3169" s="394" t="s">
        <v>4653</v>
      </c>
      <c r="B3169" s="304" t="s">
        <v>5720</v>
      </c>
      <c r="C3169" s="395" t="s">
        <v>5721</v>
      </c>
      <c r="D3169" s="275"/>
      <c r="E3169" s="398" t="s">
        <v>5425</v>
      </c>
      <c r="F3169" s="293" t="str">
        <f>IF(E3169="","",VLOOKUP(E3169,'2 Pdc unico solo segmento A'!F$3:H$723,3,FALSE))</f>
        <v>Altri crediti che costituiscono immobilizzazioni finanziarie</v>
      </c>
      <c r="G3169" s="368"/>
      <c r="H3169" s="428"/>
      <c r="I3169" s="368"/>
      <c r="J3169" s="275"/>
      <c r="K3169" s="248"/>
    </row>
    <row r="3170" spans="1:11" ht="25" customHeight="1" x14ac:dyDescent="0.35">
      <c r="A3170" s="394" t="s">
        <v>4653</v>
      </c>
      <c r="B3170" s="304" t="s">
        <v>5722</v>
      </c>
      <c r="C3170" s="395" t="s">
        <v>5723</v>
      </c>
      <c r="D3170" s="275"/>
      <c r="E3170" s="398" t="s">
        <v>5425</v>
      </c>
      <c r="F3170" s="293" t="str">
        <f>IF(E3170="","",VLOOKUP(E3170,'2 Pdc unico solo segmento A'!F$3:H$723,3,FALSE))</f>
        <v>Altri crediti che costituiscono immobilizzazioni finanziarie</v>
      </c>
      <c r="G3170" s="368"/>
      <c r="H3170" s="428"/>
      <c r="I3170" s="368"/>
      <c r="J3170" s="275"/>
      <c r="K3170" s="248"/>
    </row>
    <row r="3171" spans="1:11" ht="25" customHeight="1" x14ac:dyDescent="0.35">
      <c r="A3171" s="394" t="s">
        <v>4653</v>
      </c>
      <c r="B3171" s="304" t="s">
        <v>5724</v>
      </c>
      <c r="C3171" s="395" t="s">
        <v>5725</v>
      </c>
      <c r="D3171" s="275"/>
      <c r="E3171" s="398" t="s">
        <v>5425</v>
      </c>
      <c r="F3171" s="293" t="str">
        <f>IF(E3171="","",VLOOKUP(E3171,'2 Pdc unico solo segmento A'!F$3:H$723,3,FALSE))</f>
        <v>Altri crediti che costituiscono immobilizzazioni finanziarie</v>
      </c>
      <c r="G3171" s="368"/>
      <c r="H3171" s="428"/>
      <c r="I3171" s="368"/>
      <c r="J3171" s="275"/>
      <c r="K3171" s="248"/>
    </row>
    <row r="3172" spans="1:11" ht="25" customHeight="1" x14ac:dyDescent="0.35">
      <c r="A3172" s="394" t="s">
        <v>4653</v>
      </c>
      <c r="B3172" s="304" t="s">
        <v>5726</v>
      </c>
      <c r="C3172" s="395" t="s">
        <v>5727</v>
      </c>
      <c r="D3172" s="275"/>
      <c r="E3172" s="398" t="s">
        <v>5425</v>
      </c>
      <c r="F3172" s="293" t="str">
        <f>IF(E3172="","",VLOOKUP(E3172,'2 Pdc unico solo segmento A'!F$3:H$723,3,FALSE))</f>
        <v>Altri crediti che costituiscono immobilizzazioni finanziarie</v>
      </c>
      <c r="G3172" s="368"/>
      <c r="H3172" s="428"/>
      <c r="I3172" s="368"/>
      <c r="J3172" s="275"/>
      <c r="K3172" s="248"/>
    </row>
    <row r="3173" spans="1:11" ht="25" customHeight="1" x14ac:dyDescent="0.35">
      <c r="A3173" s="394" t="s">
        <v>4653</v>
      </c>
      <c r="B3173" s="304" t="s">
        <v>5728</v>
      </c>
      <c r="C3173" s="395" t="s">
        <v>5729</v>
      </c>
      <c r="D3173" s="275"/>
      <c r="E3173" s="398" t="s">
        <v>5425</v>
      </c>
      <c r="F3173" s="293" t="str">
        <f>IF(E3173="","",VLOOKUP(E3173,'2 Pdc unico solo segmento A'!F$3:H$723,3,FALSE))</f>
        <v>Altri crediti che costituiscono immobilizzazioni finanziarie</v>
      </c>
      <c r="G3173" s="368"/>
      <c r="H3173" s="428"/>
      <c r="I3173" s="368"/>
      <c r="J3173" s="275"/>
      <c r="K3173" s="248"/>
    </row>
    <row r="3174" spans="1:11" ht="25" customHeight="1" x14ac:dyDescent="0.35">
      <c r="A3174" s="394" t="s">
        <v>4653</v>
      </c>
      <c r="B3174" s="304" t="s">
        <v>5730</v>
      </c>
      <c r="C3174" s="395" t="s">
        <v>5731</v>
      </c>
      <c r="D3174" s="275"/>
      <c r="E3174" s="398" t="s">
        <v>5425</v>
      </c>
      <c r="F3174" s="293" t="str">
        <f>IF(E3174="","",VLOOKUP(E3174,'2 Pdc unico solo segmento A'!F$3:H$723,3,FALSE))</f>
        <v>Altri crediti che costituiscono immobilizzazioni finanziarie</v>
      </c>
      <c r="G3174" s="368"/>
      <c r="H3174" s="428"/>
      <c r="I3174" s="368"/>
      <c r="J3174" s="275"/>
      <c r="K3174" s="248"/>
    </row>
    <row r="3175" spans="1:11" ht="25" customHeight="1" x14ac:dyDescent="0.35">
      <c r="A3175" s="394" t="s">
        <v>4653</v>
      </c>
      <c r="B3175" s="304" t="s">
        <v>5732</v>
      </c>
      <c r="C3175" s="395" t="s">
        <v>5733</v>
      </c>
      <c r="D3175" s="275"/>
      <c r="E3175" s="398" t="s">
        <v>5425</v>
      </c>
      <c r="F3175" s="293" t="str">
        <f>IF(E3175="","",VLOOKUP(E3175,'2 Pdc unico solo segmento A'!F$3:H$723,3,FALSE))</f>
        <v>Altri crediti che costituiscono immobilizzazioni finanziarie</v>
      </c>
      <c r="G3175" s="368"/>
      <c r="H3175" s="428"/>
      <c r="I3175" s="368"/>
      <c r="J3175" s="275"/>
      <c r="K3175" s="248"/>
    </row>
    <row r="3176" spans="1:11" ht="25" customHeight="1" x14ac:dyDescent="0.35">
      <c r="A3176" s="394" t="s">
        <v>22</v>
      </c>
      <c r="B3176" s="304" t="s">
        <v>5734</v>
      </c>
      <c r="C3176" s="395" t="s">
        <v>5735</v>
      </c>
      <c r="D3176" s="275"/>
      <c r="E3176" s="396"/>
      <c r="F3176" s="394" t="str">
        <f>IF(E3176="","",VLOOKUP(E3176,'2 Pdc unico solo segmento A'!F$3:H$723,3,FALSE))</f>
        <v/>
      </c>
      <c r="G3176" s="368"/>
      <c r="H3176" s="425"/>
      <c r="I3176" s="368"/>
      <c r="J3176" s="275"/>
      <c r="K3176" s="248"/>
    </row>
    <row r="3177" spans="1:11" ht="25" customHeight="1" x14ac:dyDescent="0.35">
      <c r="A3177" s="394" t="s">
        <v>4653</v>
      </c>
      <c r="B3177" s="304" t="s">
        <v>5736</v>
      </c>
      <c r="C3177" s="395" t="s">
        <v>5737</v>
      </c>
      <c r="D3177" s="275"/>
      <c r="E3177" s="398" t="s">
        <v>5425</v>
      </c>
      <c r="F3177" s="293" t="str">
        <f>IF(E3177="","",VLOOKUP(E3177,'2 Pdc unico solo segmento A'!F$3:H$723,3,FALSE))</f>
        <v>Altri crediti che costituiscono immobilizzazioni finanziarie</v>
      </c>
      <c r="G3177" s="368"/>
      <c r="H3177" s="428"/>
      <c r="I3177" s="368"/>
      <c r="J3177" s="275"/>
      <c r="K3177" s="248"/>
    </row>
    <row r="3178" spans="1:11" ht="25" customHeight="1" x14ac:dyDescent="0.35">
      <c r="A3178" s="394" t="s">
        <v>4653</v>
      </c>
      <c r="B3178" s="304" t="s">
        <v>5738</v>
      </c>
      <c r="C3178" s="395" t="s">
        <v>5739</v>
      </c>
      <c r="D3178" s="275"/>
      <c r="E3178" s="398" t="s">
        <v>5425</v>
      </c>
      <c r="F3178" s="293" t="str">
        <f>IF(E3178="","",VLOOKUP(E3178,'2 Pdc unico solo segmento A'!F$3:H$723,3,FALSE))</f>
        <v>Altri crediti che costituiscono immobilizzazioni finanziarie</v>
      </c>
      <c r="G3178" s="368"/>
      <c r="H3178" s="428"/>
      <c r="I3178" s="368"/>
      <c r="J3178" s="275"/>
      <c r="K3178" s="248"/>
    </row>
    <row r="3179" spans="1:11" ht="25" customHeight="1" x14ac:dyDescent="0.35">
      <c r="A3179" s="394" t="s">
        <v>4653</v>
      </c>
      <c r="B3179" s="304" t="s">
        <v>5740</v>
      </c>
      <c r="C3179" s="395" t="s">
        <v>5741</v>
      </c>
      <c r="D3179" s="275"/>
      <c r="E3179" s="398" t="s">
        <v>5425</v>
      </c>
      <c r="F3179" s="293" t="str">
        <f>IF(E3179="","",VLOOKUP(E3179,'2 Pdc unico solo segmento A'!F$3:H$723,3,FALSE))</f>
        <v>Altri crediti che costituiscono immobilizzazioni finanziarie</v>
      </c>
      <c r="G3179" s="368"/>
      <c r="H3179" s="428"/>
      <c r="I3179" s="368"/>
      <c r="J3179" s="275"/>
      <c r="K3179" s="248"/>
    </row>
    <row r="3180" spans="1:11" ht="25" customHeight="1" x14ac:dyDescent="0.35">
      <c r="A3180" s="394" t="s">
        <v>22</v>
      </c>
      <c r="B3180" s="304" t="s">
        <v>5742</v>
      </c>
      <c r="C3180" s="395" t="s">
        <v>5743</v>
      </c>
      <c r="D3180" s="275"/>
      <c r="E3180" s="396"/>
      <c r="F3180" s="394" t="str">
        <f>IF(E3180="","",VLOOKUP(E3180,'2 Pdc unico solo segmento A'!F$3:H$723,3,FALSE))</f>
        <v/>
      </c>
      <c r="G3180" s="368"/>
      <c r="H3180" s="425"/>
      <c r="I3180" s="368"/>
      <c r="J3180" s="275"/>
      <c r="K3180" s="248"/>
    </row>
    <row r="3181" spans="1:11" ht="25" customHeight="1" x14ac:dyDescent="0.35">
      <c r="A3181" s="394" t="s">
        <v>4653</v>
      </c>
      <c r="B3181" s="304" t="s">
        <v>5742</v>
      </c>
      <c r="C3181" s="395" t="s">
        <v>5744</v>
      </c>
      <c r="D3181" s="275"/>
      <c r="E3181" s="398" t="s">
        <v>5425</v>
      </c>
      <c r="F3181" s="293" t="str">
        <f>IF(E3181="","",VLOOKUP(E3181,'2 Pdc unico solo segmento A'!F$3:H$723,3,FALSE))</f>
        <v>Altri crediti che costituiscono immobilizzazioni finanziarie</v>
      </c>
      <c r="G3181" s="368"/>
      <c r="H3181" s="428"/>
      <c r="I3181" s="368"/>
      <c r="J3181" s="275"/>
      <c r="K3181" s="248"/>
    </row>
    <row r="3182" spans="1:11" ht="25" customHeight="1" x14ac:dyDescent="0.35">
      <c r="A3182" s="394" t="s">
        <v>22</v>
      </c>
      <c r="B3182" s="304" t="s">
        <v>5745</v>
      </c>
      <c r="C3182" s="395" t="s">
        <v>5746</v>
      </c>
      <c r="D3182" s="275"/>
      <c r="E3182" s="396"/>
      <c r="F3182" s="394" t="str">
        <f>IF(E3182="","",VLOOKUP(E3182,'2 Pdc unico solo segmento A'!F$3:H$723,3,FALSE))</f>
        <v/>
      </c>
      <c r="G3182" s="368"/>
      <c r="H3182" s="425"/>
      <c r="I3182" s="368"/>
      <c r="J3182" s="275"/>
      <c r="K3182" s="248"/>
    </row>
    <row r="3183" spans="1:11" ht="25" customHeight="1" x14ac:dyDescent="0.35">
      <c r="A3183" s="394" t="s">
        <v>4653</v>
      </c>
      <c r="B3183" s="304" t="s">
        <v>5745</v>
      </c>
      <c r="C3183" s="395" t="s">
        <v>5747</v>
      </c>
      <c r="D3183" s="275"/>
      <c r="E3183" s="398" t="s">
        <v>5425</v>
      </c>
      <c r="F3183" s="293" t="str">
        <f>IF(E3183="","",VLOOKUP(E3183,'2 Pdc unico solo segmento A'!F$3:H$723,3,FALSE))</f>
        <v>Altri crediti che costituiscono immobilizzazioni finanziarie</v>
      </c>
      <c r="G3183" s="368"/>
      <c r="H3183" s="428"/>
      <c r="I3183" s="368"/>
      <c r="J3183" s="275"/>
      <c r="K3183" s="248"/>
    </row>
    <row r="3184" spans="1:11" ht="25" customHeight="1" x14ac:dyDescent="0.35">
      <c r="A3184" s="376" t="s">
        <v>19</v>
      </c>
      <c r="B3184" s="295" t="s">
        <v>5748</v>
      </c>
      <c r="C3184" s="310" t="s">
        <v>5749</v>
      </c>
      <c r="D3184" s="275"/>
      <c r="E3184" s="295"/>
      <c r="F3184" s="376" t="str">
        <f>IF(E3184="","",VLOOKUP(E3184,'2 Pdc unico solo segmento A'!F$3:H$723,3,FALSE))</f>
        <v/>
      </c>
      <c r="G3184" s="368"/>
      <c r="H3184" s="424"/>
      <c r="I3184" s="368"/>
      <c r="J3184" s="275"/>
      <c r="K3184" s="248"/>
    </row>
    <row r="3185" spans="1:11" ht="25" customHeight="1" x14ac:dyDescent="0.35">
      <c r="A3185" s="394" t="s">
        <v>22</v>
      </c>
      <c r="B3185" s="304" t="s">
        <v>5750</v>
      </c>
      <c r="C3185" s="395" t="s">
        <v>5751</v>
      </c>
      <c r="D3185" s="275"/>
      <c r="E3185" s="396"/>
      <c r="F3185" s="394" t="str">
        <f>IF(E3185="","",VLOOKUP(E3185,'2 Pdc unico solo segmento A'!F$3:H$723,3,FALSE))</f>
        <v/>
      </c>
      <c r="G3185" s="368"/>
      <c r="H3185" s="425"/>
      <c r="I3185" s="368"/>
      <c r="J3185" s="275"/>
      <c r="K3185" s="248"/>
    </row>
    <row r="3186" spans="1:11" ht="25" customHeight="1" x14ac:dyDescent="0.35">
      <c r="A3186" s="394" t="s">
        <v>4653</v>
      </c>
      <c r="B3186" s="304" t="s">
        <v>5752</v>
      </c>
      <c r="C3186" s="395" t="s">
        <v>5753</v>
      </c>
      <c r="D3186" s="275"/>
      <c r="E3186" s="398" t="s">
        <v>5260</v>
      </c>
      <c r="F3186" s="293" t="str">
        <f>IF(E3186="","",VLOOKUP(E3186,'2 Pdc unico solo segmento A'!F$3:H$723,3,FALSE))</f>
        <v>Altri crediti correnti</v>
      </c>
      <c r="G3186" s="368"/>
      <c r="H3186" s="428"/>
      <c r="I3186" s="368"/>
      <c r="J3186" s="275"/>
      <c r="K3186" s="248"/>
    </row>
    <row r="3187" spans="1:11" ht="25" customHeight="1" x14ac:dyDescent="0.35">
      <c r="A3187" s="394" t="s">
        <v>22</v>
      </c>
      <c r="B3187" s="304" t="s">
        <v>5754</v>
      </c>
      <c r="C3187" s="395" t="s">
        <v>5755</v>
      </c>
      <c r="D3187" s="275"/>
      <c r="E3187" s="396"/>
      <c r="F3187" s="394" t="str">
        <f>IF(E3187="","",VLOOKUP(E3187,'2 Pdc unico solo segmento A'!F$3:H$723,3,FALSE))</f>
        <v/>
      </c>
      <c r="G3187" s="368"/>
      <c r="H3187" s="425"/>
      <c r="I3187" s="368"/>
      <c r="J3187" s="275"/>
      <c r="K3187" s="248"/>
    </row>
    <row r="3188" spans="1:11" ht="25" customHeight="1" x14ac:dyDescent="0.35">
      <c r="A3188" s="394" t="s">
        <v>4653</v>
      </c>
      <c r="B3188" s="304" t="s">
        <v>5756</v>
      </c>
      <c r="C3188" s="395" t="s">
        <v>5757</v>
      </c>
      <c r="D3188" s="275"/>
      <c r="E3188" s="398" t="s">
        <v>5260</v>
      </c>
      <c r="F3188" s="293" t="str">
        <f>IF(E3188="","",VLOOKUP(E3188,'2 Pdc unico solo segmento A'!F$3:H$723,3,FALSE))</f>
        <v>Altri crediti correnti</v>
      </c>
      <c r="G3188" s="368"/>
      <c r="H3188" s="428"/>
      <c r="I3188" s="368"/>
      <c r="J3188" s="275"/>
      <c r="K3188" s="248"/>
    </row>
    <row r="3189" spans="1:11" ht="25" customHeight="1" x14ac:dyDescent="0.35">
      <c r="A3189" s="394" t="s">
        <v>22</v>
      </c>
      <c r="B3189" s="304" t="s">
        <v>5758</v>
      </c>
      <c r="C3189" s="395" t="s">
        <v>5759</v>
      </c>
      <c r="D3189" s="275"/>
      <c r="E3189" s="396"/>
      <c r="F3189" s="394" t="str">
        <f>IF(E3189="","",VLOOKUP(E3189,'2 Pdc unico solo segmento A'!F$3:H$723,3,FALSE))</f>
        <v/>
      </c>
      <c r="G3189" s="368"/>
      <c r="H3189" s="425"/>
      <c r="I3189" s="368"/>
      <c r="J3189" s="275"/>
      <c r="K3189" s="248"/>
    </row>
    <row r="3190" spans="1:11" ht="25" customHeight="1" x14ac:dyDescent="0.35">
      <c r="A3190" s="394" t="s">
        <v>4653</v>
      </c>
      <c r="B3190" s="304" t="s">
        <v>5758</v>
      </c>
      <c r="C3190" s="395" t="s">
        <v>5760</v>
      </c>
      <c r="D3190" s="275"/>
      <c r="E3190" s="398" t="s">
        <v>5260</v>
      </c>
      <c r="F3190" s="293" t="str">
        <f>IF(E3190="","",VLOOKUP(E3190,'2 Pdc unico solo segmento A'!F$3:H$723,3,FALSE))</f>
        <v>Altri crediti correnti</v>
      </c>
      <c r="G3190" s="368"/>
      <c r="H3190" s="428"/>
      <c r="I3190" s="368"/>
      <c r="J3190" s="275"/>
      <c r="K3190" s="248"/>
    </row>
    <row r="3191" spans="1:11" ht="25" customHeight="1" x14ac:dyDescent="0.35">
      <c r="A3191" s="394" t="s">
        <v>22</v>
      </c>
      <c r="B3191" s="304" t="s">
        <v>5761</v>
      </c>
      <c r="C3191" s="395" t="s">
        <v>5762</v>
      </c>
      <c r="D3191" s="275"/>
      <c r="E3191" s="396"/>
      <c r="F3191" s="394" t="str">
        <f>IF(E3191="","",VLOOKUP(E3191,'2 Pdc unico solo segmento A'!F$3:H$723,3,FALSE))</f>
        <v/>
      </c>
      <c r="G3191" s="368"/>
      <c r="H3191" s="425"/>
      <c r="I3191" s="368"/>
      <c r="J3191" s="275"/>
      <c r="K3191" s="248"/>
    </row>
    <row r="3192" spans="1:11" ht="25" customHeight="1" x14ac:dyDescent="0.35">
      <c r="A3192" s="394" t="s">
        <v>4653</v>
      </c>
      <c r="B3192" s="304" t="s">
        <v>5763</v>
      </c>
      <c r="C3192" s="395" t="s">
        <v>5764</v>
      </c>
      <c r="D3192" s="275"/>
      <c r="E3192" s="398" t="s">
        <v>5260</v>
      </c>
      <c r="F3192" s="293" t="str">
        <f>IF(E3192="","",VLOOKUP(E3192,'2 Pdc unico solo segmento A'!F$3:H$723,3,FALSE))</f>
        <v>Altri crediti correnti</v>
      </c>
      <c r="G3192" s="368"/>
      <c r="H3192" s="428"/>
      <c r="I3192" s="368"/>
      <c r="J3192" s="275"/>
      <c r="K3192" s="248"/>
    </row>
    <row r="3193" spans="1:11" ht="25" customHeight="1" x14ac:dyDescent="0.35">
      <c r="A3193" s="394" t="s">
        <v>22</v>
      </c>
      <c r="B3193" s="304" t="s">
        <v>5765</v>
      </c>
      <c r="C3193" s="395" t="s">
        <v>5766</v>
      </c>
      <c r="D3193" s="275"/>
      <c r="E3193" s="396"/>
      <c r="F3193" s="394" t="str">
        <f>IF(E3193="","",VLOOKUP(E3193,'2 Pdc unico solo segmento A'!F$3:H$723,3,FALSE))</f>
        <v/>
      </c>
      <c r="G3193" s="368"/>
      <c r="H3193" s="425"/>
      <c r="I3193" s="368"/>
      <c r="J3193" s="275"/>
      <c r="K3193" s="248"/>
    </row>
    <row r="3194" spans="1:11" ht="25" customHeight="1" x14ac:dyDescent="0.35">
      <c r="A3194" s="394" t="s">
        <v>4653</v>
      </c>
      <c r="B3194" s="304" t="s">
        <v>5767</v>
      </c>
      <c r="C3194" s="395" t="s">
        <v>5768</v>
      </c>
      <c r="D3194" s="275"/>
      <c r="E3194" s="398" t="s">
        <v>5260</v>
      </c>
      <c r="F3194" s="293" t="str">
        <f>IF(E3194="","",VLOOKUP(E3194,'2 Pdc unico solo segmento A'!F$3:H$723,3,FALSE))</f>
        <v>Altri crediti correnti</v>
      </c>
      <c r="G3194" s="368"/>
      <c r="H3194" s="428"/>
      <c r="I3194" s="368"/>
      <c r="J3194" s="275"/>
      <c r="K3194" s="248"/>
    </row>
    <row r="3195" spans="1:11" ht="25" customHeight="1" x14ac:dyDescent="0.35">
      <c r="A3195" s="394" t="s">
        <v>22</v>
      </c>
      <c r="B3195" s="304" t="s">
        <v>5769</v>
      </c>
      <c r="C3195" s="395" t="s">
        <v>5770</v>
      </c>
      <c r="D3195" s="275"/>
      <c r="E3195" s="396"/>
      <c r="F3195" s="394" t="str">
        <f>IF(E3195="","",VLOOKUP(E3195,'2 Pdc unico solo segmento A'!F$3:H$723,3,FALSE))</f>
        <v/>
      </c>
      <c r="G3195" s="368"/>
      <c r="H3195" s="425"/>
      <c r="I3195" s="368"/>
      <c r="J3195" s="275"/>
      <c r="K3195" s="248"/>
    </row>
    <row r="3196" spans="1:11" ht="25" customHeight="1" x14ac:dyDescent="0.35">
      <c r="A3196" s="394" t="s">
        <v>4653</v>
      </c>
      <c r="B3196" s="304" t="s">
        <v>5771</v>
      </c>
      <c r="C3196" s="395" t="s">
        <v>5772</v>
      </c>
      <c r="D3196" s="275"/>
      <c r="E3196" s="398" t="s">
        <v>5260</v>
      </c>
      <c r="F3196" s="293" t="str">
        <f>IF(E3196="","",VLOOKUP(E3196,'2 Pdc unico solo segmento A'!F$3:H$723,3,FALSE))</f>
        <v>Altri crediti correnti</v>
      </c>
      <c r="G3196" s="368"/>
      <c r="H3196" s="428"/>
      <c r="I3196" s="368"/>
      <c r="J3196" s="275"/>
      <c r="K3196" s="248"/>
    </row>
    <row r="3197" spans="1:11" ht="25" customHeight="1" x14ac:dyDescent="0.35">
      <c r="A3197" s="376" t="s">
        <v>19</v>
      </c>
      <c r="B3197" s="295" t="s">
        <v>5773</v>
      </c>
      <c r="C3197" s="310" t="s">
        <v>5774</v>
      </c>
      <c r="D3197" s="275"/>
      <c r="E3197" s="295"/>
      <c r="F3197" s="376" t="str">
        <f>IF(E3197="","",VLOOKUP(E3197,'2 Pdc unico solo segmento A'!F$3:H$723,3,FALSE))</f>
        <v/>
      </c>
      <c r="G3197" s="368"/>
      <c r="H3197" s="424"/>
      <c r="I3197" s="368"/>
      <c r="J3197" s="275"/>
      <c r="K3197" s="248"/>
    </row>
    <row r="3198" spans="1:11" ht="25" customHeight="1" x14ac:dyDescent="0.35">
      <c r="A3198" s="394" t="s">
        <v>22</v>
      </c>
      <c r="B3198" s="304" t="s">
        <v>5775</v>
      </c>
      <c r="C3198" s="395" t="s">
        <v>5776</v>
      </c>
      <c r="D3198" s="275"/>
      <c r="E3198" s="396"/>
      <c r="F3198" s="394" t="str">
        <f>IF(E3198="","",VLOOKUP(E3198,'2 Pdc unico solo segmento A'!F$3:H$723,3,FALSE))</f>
        <v/>
      </c>
      <c r="G3198" s="368"/>
      <c r="H3198" s="425"/>
      <c r="I3198" s="368"/>
      <c r="J3198" s="275"/>
      <c r="K3198" s="248"/>
    </row>
    <row r="3199" spans="1:11" ht="25" customHeight="1" x14ac:dyDescent="0.35">
      <c r="A3199" s="394" t="s">
        <v>4653</v>
      </c>
      <c r="B3199" s="304" t="s">
        <v>5777</v>
      </c>
      <c r="C3199" s="395" t="s">
        <v>5778</v>
      </c>
      <c r="D3199" s="275"/>
      <c r="E3199" s="398" t="s">
        <v>5260</v>
      </c>
      <c r="F3199" s="293" t="str">
        <f>IF(E3199="","",VLOOKUP(E3199,'2 Pdc unico solo segmento A'!F$3:H$723,3,FALSE))</f>
        <v>Altri crediti correnti</v>
      </c>
      <c r="G3199" s="368"/>
      <c r="H3199" s="428"/>
      <c r="I3199" s="368"/>
      <c r="J3199" s="275"/>
      <c r="K3199" s="248"/>
    </row>
    <row r="3200" spans="1:11" ht="25" customHeight="1" x14ac:dyDescent="0.35">
      <c r="A3200" s="394" t="s">
        <v>22</v>
      </c>
      <c r="B3200" s="304" t="s">
        <v>5779</v>
      </c>
      <c r="C3200" s="395" t="s">
        <v>5780</v>
      </c>
      <c r="D3200" s="275"/>
      <c r="E3200" s="396"/>
      <c r="F3200" s="394" t="str">
        <f>IF(E3200="","",VLOOKUP(E3200,'2 Pdc unico solo segmento A'!F$3:H$723,3,FALSE))</f>
        <v/>
      </c>
      <c r="G3200" s="368"/>
      <c r="H3200" s="425"/>
      <c r="I3200" s="368"/>
      <c r="J3200" s="275"/>
      <c r="K3200" s="248"/>
    </row>
    <row r="3201" spans="1:11" ht="25" customHeight="1" x14ac:dyDescent="0.35">
      <c r="A3201" s="394" t="s">
        <v>4653</v>
      </c>
      <c r="B3201" s="304" t="s">
        <v>5781</v>
      </c>
      <c r="C3201" s="395" t="s">
        <v>5782</v>
      </c>
      <c r="D3201" s="275"/>
      <c r="E3201" s="398" t="s">
        <v>5260</v>
      </c>
      <c r="F3201" s="293" t="str">
        <f>IF(E3201="","",VLOOKUP(E3201,'2 Pdc unico solo segmento A'!F$3:H$723,3,FALSE))</f>
        <v>Altri crediti correnti</v>
      </c>
      <c r="G3201" s="368"/>
      <c r="H3201" s="428"/>
      <c r="I3201" s="368"/>
      <c r="J3201" s="275"/>
      <c r="K3201" s="248"/>
    </row>
    <row r="3202" spans="1:11" ht="25" customHeight="1" x14ac:dyDescent="0.35">
      <c r="A3202" s="394" t="s">
        <v>22</v>
      </c>
      <c r="B3202" s="304" t="s">
        <v>5783</v>
      </c>
      <c r="C3202" s="395" t="s">
        <v>5784</v>
      </c>
      <c r="D3202" s="275"/>
      <c r="E3202" s="396"/>
      <c r="F3202" s="394" t="str">
        <f>IF(E3202="","",VLOOKUP(E3202,'2 Pdc unico solo segmento A'!F$3:H$723,3,FALSE))</f>
        <v/>
      </c>
      <c r="G3202" s="368"/>
      <c r="H3202" s="425"/>
      <c r="I3202" s="368"/>
      <c r="J3202" s="275"/>
      <c r="K3202" s="248"/>
    </row>
    <row r="3203" spans="1:11" ht="25" customHeight="1" x14ac:dyDescent="0.35">
      <c r="A3203" s="394" t="s">
        <v>4653</v>
      </c>
      <c r="B3203" s="304" t="s">
        <v>5783</v>
      </c>
      <c r="C3203" s="395" t="s">
        <v>5785</v>
      </c>
      <c r="D3203" s="275"/>
      <c r="E3203" s="398" t="s">
        <v>5260</v>
      </c>
      <c r="F3203" s="293" t="str">
        <f>IF(E3203="","",VLOOKUP(E3203,'2 Pdc unico solo segmento A'!F$3:H$723,3,FALSE))</f>
        <v>Altri crediti correnti</v>
      </c>
      <c r="G3203" s="368"/>
      <c r="H3203" s="428"/>
      <c r="I3203" s="368"/>
      <c r="J3203" s="275"/>
      <c r="K3203" s="248"/>
    </row>
    <row r="3204" spans="1:11" ht="25" customHeight="1" x14ac:dyDescent="0.35">
      <c r="A3204" s="394" t="s">
        <v>22</v>
      </c>
      <c r="B3204" s="304" t="s">
        <v>5786</v>
      </c>
      <c r="C3204" s="395" t="s">
        <v>5787</v>
      </c>
      <c r="D3204" s="275"/>
      <c r="E3204" s="396"/>
      <c r="F3204" s="394" t="str">
        <f>IF(E3204="","",VLOOKUP(E3204,'2 Pdc unico solo segmento A'!F$3:H$723,3,FALSE))</f>
        <v/>
      </c>
      <c r="G3204" s="368"/>
      <c r="H3204" s="425"/>
      <c r="I3204" s="368"/>
      <c r="J3204" s="275"/>
      <c r="K3204" s="248"/>
    </row>
    <row r="3205" spans="1:11" ht="25" customHeight="1" x14ac:dyDescent="0.35">
      <c r="A3205" s="394" t="s">
        <v>4653</v>
      </c>
      <c r="B3205" s="304" t="s">
        <v>5788</v>
      </c>
      <c r="C3205" s="395" t="s">
        <v>5789</v>
      </c>
      <c r="D3205" s="275"/>
      <c r="E3205" s="398" t="s">
        <v>5260</v>
      </c>
      <c r="F3205" s="293" t="str">
        <f>IF(E3205="","",VLOOKUP(E3205,'2 Pdc unico solo segmento A'!F$3:H$723,3,FALSE))</f>
        <v>Altri crediti correnti</v>
      </c>
      <c r="G3205" s="368"/>
      <c r="H3205" s="428"/>
      <c r="I3205" s="368"/>
      <c r="J3205" s="275"/>
      <c r="K3205" s="248"/>
    </row>
    <row r="3206" spans="1:11" ht="25" customHeight="1" x14ac:dyDescent="0.35">
      <c r="A3206" s="394" t="s">
        <v>22</v>
      </c>
      <c r="B3206" s="304" t="s">
        <v>5790</v>
      </c>
      <c r="C3206" s="395" t="s">
        <v>5791</v>
      </c>
      <c r="D3206" s="275"/>
      <c r="E3206" s="396"/>
      <c r="F3206" s="394" t="str">
        <f>IF(E3206="","",VLOOKUP(E3206,'2 Pdc unico solo segmento A'!F$3:H$723,3,FALSE))</f>
        <v/>
      </c>
      <c r="G3206" s="368"/>
      <c r="H3206" s="425"/>
      <c r="I3206" s="368"/>
      <c r="J3206" s="275"/>
      <c r="K3206" s="248"/>
    </row>
    <row r="3207" spans="1:11" ht="25" customHeight="1" x14ac:dyDescent="0.35">
      <c r="A3207" s="394" t="s">
        <v>4653</v>
      </c>
      <c r="B3207" s="304" t="s">
        <v>5792</v>
      </c>
      <c r="C3207" s="395" t="s">
        <v>5793</v>
      </c>
      <c r="D3207" s="275"/>
      <c r="E3207" s="398" t="s">
        <v>5260</v>
      </c>
      <c r="F3207" s="293" t="str">
        <f>IF(E3207="","",VLOOKUP(E3207,'2 Pdc unico solo segmento A'!F$3:H$723,3,FALSE))</f>
        <v>Altri crediti correnti</v>
      </c>
      <c r="G3207" s="368"/>
      <c r="H3207" s="428"/>
      <c r="I3207" s="368"/>
      <c r="J3207" s="275"/>
      <c r="K3207" s="248"/>
    </row>
    <row r="3208" spans="1:11" ht="25" customHeight="1" x14ac:dyDescent="0.35">
      <c r="A3208" s="394" t="s">
        <v>22</v>
      </c>
      <c r="B3208" s="304" t="s">
        <v>5794</v>
      </c>
      <c r="C3208" s="395" t="s">
        <v>5795</v>
      </c>
      <c r="D3208" s="275"/>
      <c r="E3208" s="396"/>
      <c r="F3208" s="394" t="str">
        <f>IF(E3208="","",VLOOKUP(E3208,'2 Pdc unico solo segmento A'!F$3:H$723,3,FALSE))</f>
        <v/>
      </c>
      <c r="G3208" s="368"/>
      <c r="H3208" s="425"/>
      <c r="I3208" s="368"/>
      <c r="J3208" s="275"/>
      <c r="K3208" s="248"/>
    </row>
    <row r="3209" spans="1:11" ht="25" customHeight="1" x14ac:dyDescent="0.35">
      <c r="A3209" s="394" t="s">
        <v>4653</v>
      </c>
      <c r="B3209" s="304" t="s">
        <v>5796</v>
      </c>
      <c r="C3209" s="395" t="s">
        <v>5797</v>
      </c>
      <c r="D3209" s="275"/>
      <c r="E3209" s="398" t="s">
        <v>5260</v>
      </c>
      <c r="F3209" s="293" t="str">
        <f>IF(E3209="","",VLOOKUP(E3209,'2 Pdc unico solo segmento A'!F$3:H$723,3,FALSE))</f>
        <v>Altri crediti correnti</v>
      </c>
      <c r="G3209" s="368"/>
      <c r="H3209" s="428"/>
      <c r="I3209" s="368"/>
      <c r="J3209" s="275"/>
      <c r="K3209" s="248"/>
    </row>
    <row r="3210" spans="1:11" ht="25" customHeight="1" x14ac:dyDescent="0.35">
      <c r="A3210" s="376" t="s">
        <v>19</v>
      </c>
      <c r="B3210" s="295" t="s">
        <v>5798</v>
      </c>
      <c r="C3210" s="310" t="s">
        <v>5799</v>
      </c>
      <c r="D3210" s="275"/>
      <c r="E3210" s="295"/>
      <c r="F3210" s="376" t="str">
        <f>IF(E3210="","",VLOOKUP(E3210,'2 Pdc unico solo segmento A'!F$3:H$723,3,FALSE))</f>
        <v/>
      </c>
      <c r="G3210" s="368"/>
      <c r="H3210" s="424"/>
      <c r="I3210" s="368"/>
      <c r="J3210" s="275"/>
      <c r="K3210" s="248"/>
    </row>
    <row r="3211" spans="1:11" ht="25" customHeight="1" x14ac:dyDescent="0.35">
      <c r="A3211" s="394" t="s">
        <v>22</v>
      </c>
      <c r="B3211" s="304" t="s">
        <v>5800</v>
      </c>
      <c r="C3211" s="395" t="s">
        <v>5801</v>
      </c>
      <c r="D3211" s="275"/>
      <c r="E3211" s="396"/>
      <c r="F3211" s="394" t="str">
        <f>IF(E3211="","",VLOOKUP(E3211,'2 Pdc unico solo segmento A'!F$3:H$723,3,FALSE))</f>
        <v/>
      </c>
      <c r="G3211" s="368"/>
      <c r="H3211" s="425"/>
      <c r="I3211" s="368"/>
      <c r="J3211" s="275"/>
      <c r="K3211" s="248"/>
    </row>
    <row r="3212" spans="1:11" ht="25" customHeight="1" x14ac:dyDescent="0.35">
      <c r="A3212" s="394" t="s">
        <v>4653</v>
      </c>
      <c r="B3212" s="304" t="s">
        <v>5802</v>
      </c>
      <c r="C3212" s="395" t="s">
        <v>5803</v>
      </c>
      <c r="D3212" s="275"/>
      <c r="E3212" s="398" t="s">
        <v>5260</v>
      </c>
      <c r="F3212" s="293" t="str">
        <f>IF(E3212="","",VLOOKUP(E3212,'2 Pdc unico solo segmento A'!F$3:H$723,3,FALSE))</f>
        <v>Altri crediti correnti</v>
      </c>
      <c r="G3212" s="368"/>
      <c r="H3212" s="428"/>
      <c r="I3212" s="368"/>
      <c r="J3212" s="275"/>
      <c r="K3212" s="248"/>
    </row>
    <row r="3213" spans="1:11" ht="25" customHeight="1" x14ac:dyDescent="0.35">
      <c r="A3213" s="394" t="s">
        <v>4653</v>
      </c>
      <c r="B3213" s="304" t="s">
        <v>5804</v>
      </c>
      <c r="C3213" s="395" t="s">
        <v>5805</v>
      </c>
      <c r="D3213" s="275"/>
      <c r="E3213" s="398" t="s">
        <v>5260</v>
      </c>
      <c r="F3213" s="293" t="str">
        <f>IF(E3213="","",VLOOKUP(E3213,'2 Pdc unico solo segmento A'!F$3:H$723,3,FALSE))</f>
        <v>Altri crediti correnti</v>
      </c>
      <c r="G3213" s="368"/>
      <c r="H3213" s="428"/>
      <c r="I3213" s="368"/>
      <c r="J3213" s="275"/>
      <c r="K3213" s="248"/>
    </row>
    <row r="3214" spans="1:11" ht="25" customHeight="1" x14ac:dyDescent="0.35">
      <c r="A3214" s="394" t="s">
        <v>22</v>
      </c>
      <c r="B3214" s="304" t="s">
        <v>5806</v>
      </c>
      <c r="C3214" s="395" t="s">
        <v>5807</v>
      </c>
      <c r="D3214" s="275"/>
      <c r="E3214" s="396"/>
      <c r="F3214" s="394" t="str">
        <f>IF(E3214="","",VLOOKUP(E3214,'2 Pdc unico solo segmento A'!F$3:H$723,3,FALSE))</f>
        <v/>
      </c>
      <c r="G3214" s="368"/>
      <c r="H3214" s="425"/>
      <c r="I3214" s="368"/>
      <c r="J3214" s="275"/>
      <c r="K3214" s="248"/>
    </row>
    <row r="3215" spans="1:11" ht="25" customHeight="1" x14ac:dyDescent="0.35">
      <c r="A3215" s="394" t="s">
        <v>4653</v>
      </c>
      <c r="B3215" s="304" t="s">
        <v>5808</v>
      </c>
      <c r="C3215" s="395" t="s">
        <v>5809</v>
      </c>
      <c r="D3215" s="275"/>
      <c r="E3215" s="398" t="s">
        <v>5260</v>
      </c>
      <c r="F3215" s="293" t="str">
        <f>IF(E3215="","",VLOOKUP(E3215,'2 Pdc unico solo segmento A'!F$3:H$723,3,FALSE))</f>
        <v>Altri crediti correnti</v>
      </c>
      <c r="G3215" s="368"/>
      <c r="H3215" s="428"/>
      <c r="I3215" s="368"/>
      <c r="J3215" s="275"/>
      <c r="K3215" s="248"/>
    </row>
    <row r="3216" spans="1:11" ht="25" customHeight="1" x14ac:dyDescent="0.35">
      <c r="A3216" s="394" t="s">
        <v>4653</v>
      </c>
      <c r="B3216" s="304" t="s">
        <v>5810</v>
      </c>
      <c r="C3216" s="395" t="s">
        <v>5811</v>
      </c>
      <c r="D3216" s="275"/>
      <c r="E3216" s="398" t="s">
        <v>5260</v>
      </c>
      <c r="F3216" s="293" t="str">
        <f>IF(E3216="","",VLOOKUP(E3216,'2 Pdc unico solo segmento A'!F$3:H$723,3,FALSE))</f>
        <v>Altri crediti correnti</v>
      </c>
      <c r="G3216" s="368"/>
      <c r="H3216" s="428"/>
      <c r="I3216" s="368"/>
      <c r="J3216" s="275"/>
      <c r="K3216" s="248"/>
    </row>
    <row r="3217" spans="1:11" ht="25" customHeight="1" x14ac:dyDescent="0.35">
      <c r="A3217" s="394" t="s">
        <v>22</v>
      </c>
      <c r="B3217" s="304" t="s">
        <v>5812</v>
      </c>
      <c r="C3217" s="395" t="s">
        <v>5813</v>
      </c>
      <c r="D3217" s="275"/>
      <c r="E3217" s="396"/>
      <c r="F3217" s="394" t="str">
        <f>IF(E3217="","",VLOOKUP(E3217,'2 Pdc unico solo segmento A'!F$3:H$723,3,FALSE))</f>
        <v/>
      </c>
      <c r="G3217" s="368"/>
      <c r="H3217" s="425"/>
      <c r="I3217" s="368"/>
      <c r="J3217" s="275"/>
      <c r="K3217" s="248"/>
    </row>
    <row r="3218" spans="1:11" ht="25" customHeight="1" x14ac:dyDescent="0.35">
      <c r="A3218" s="394" t="s">
        <v>4653</v>
      </c>
      <c r="B3218" s="304" t="s">
        <v>5814</v>
      </c>
      <c r="C3218" s="395" t="s">
        <v>5815</v>
      </c>
      <c r="D3218" s="275"/>
      <c r="E3218" s="398" t="s">
        <v>5260</v>
      </c>
      <c r="F3218" s="293" t="str">
        <f>IF(E3218="","",VLOOKUP(E3218,'2 Pdc unico solo segmento A'!F$3:H$723,3,FALSE))</f>
        <v>Altri crediti correnti</v>
      </c>
      <c r="G3218" s="368"/>
      <c r="H3218" s="428"/>
      <c r="I3218" s="368"/>
      <c r="J3218" s="275"/>
      <c r="K3218" s="248"/>
    </row>
    <row r="3219" spans="1:11" ht="25" customHeight="1" x14ac:dyDescent="0.35">
      <c r="A3219" s="394" t="s">
        <v>4653</v>
      </c>
      <c r="B3219" s="304" t="s">
        <v>5812</v>
      </c>
      <c r="C3219" s="395" t="s">
        <v>5816</v>
      </c>
      <c r="D3219" s="275"/>
      <c r="E3219" s="398" t="s">
        <v>5260</v>
      </c>
      <c r="F3219" s="293" t="str">
        <f>IF(E3219="","",VLOOKUP(E3219,'2 Pdc unico solo segmento A'!F$3:H$723,3,FALSE))</f>
        <v>Altri crediti correnti</v>
      </c>
      <c r="G3219" s="368"/>
      <c r="H3219" s="428"/>
      <c r="I3219" s="368"/>
      <c r="J3219" s="275"/>
      <c r="K3219" s="248"/>
    </row>
    <row r="3220" spans="1:11" ht="25" customHeight="1" x14ac:dyDescent="0.35">
      <c r="A3220" s="394" t="s">
        <v>22</v>
      </c>
      <c r="B3220" s="304" t="s">
        <v>5817</v>
      </c>
      <c r="C3220" s="395" t="s">
        <v>5818</v>
      </c>
      <c r="D3220" s="275"/>
      <c r="E3220" s="396"/>
      <c r="F3220" s="394" t="str">
        <f>IF(E3220="","",VLOOKUP(E3220,'2 Pdc unico solo segmento A'!F$3:H$723,3,FALSE))</f>
        <v/>
      </c>
      <c r="G3220" s="368"/>
      <c r="H3220" s="425"/>
      <c r="I3220" s="368"/>
      <c r="J3220" s="275"/>
      <c r="K3220" s="248"/>
    </row>
    <row r="3221" spans="1:11" ht="25" customHeight="1" x14ac:dyDescent="0.35">
      <c r="A3221" s="394" t="s">
        <v>4653</v>
      </c>
      <c r="B3221" s="304" t="s">
        <v>5819</v>
      </c>
      <c r="C3221" s="395" t="s">
        <v>5820</v>
      </c>
      <c r="D3221" s="275"/>
      <c r="E3221" s="398" t="s">
        <v>5260</v>
      </c>
      <c r="F3221" s="293" t="str">
        <f>IF(E3221="","",VLOOKUP(E3221,'2 Pdc unico solo segmento A'!F$3:H$723,3,FALSE))</f>
        <v>Altri crediti correnti</v>
      </c>
      <c r="G3221" s="368"/>
      <c r="H3221" s="428"/>
      <c r="I3221" s="368"/>
      <c r="J3221" s="275"/>
      <c r="K3221" s="248"/>
    </row>
    <row r="3222" spans="1:11" ht="25" customHeight="1" x14ac:dyDescent="0.35">
      <c r="A3222" s="394" t="s">
        <v>4653</v>
      </c>
      <c r="B3222" s="304" t="s">
        <v>5821</v>
      </c>
      <c r="C3222" s="395" t="s">
        <v>5822</v>
      </c>
      <c r="D3222" s="275"/>
      <c r="E3222" s="398" t="s">
        <v>5260</v>
      </c>
      <c r="F3222" s="293" t="str">
        <f>IF(E3222="","",VLOOKUP(E3222,'2 Pdc unico solo segmento A'!F$3:H$723,3,FALSE))</f>
        <v>Altri crediti correnti</v>
      </c>
      <c r="G3222" s="368"/>
      <c r="H3222" s="428"/>
      <c r="I3222" s="368"/>
      <c r="J3222" s="275"/>
      <c r="K3222" s="248"/>
    </row>
    <row r="3223" spans="1:11" ht="25" customHeight="1" x14ac:dyDescent="0.35">
      <c r="A3223" s="394" t="s">
        <v>22</v>
      </c>
      <c r="B3223" s="304" t="s">
        <v>5823</v>
      </c>
      <c r="C3223" s="395" t="s">
        <v>5824</v>
      </c>
      <c r="D3223" s="275"/>
      <c r="E3223" s="396"/>
      <c r="F3223" s="394" t="str">
        <f>IF(E3223="","",VLOOKUP(E3223,'2 Pdc unico solo segmento A'!F$3:H$723,3,FALSE))</f>
        <v/>
      </c>
      <c r="G3223" s="368"/>
      <c r="H3223" s="425"/>
      <c r="I3223" s="368"/>
      <c r="J3223" s="275"/>
      <c r="K3223" s="248"/>
    </row>
    <row r="3224" spans="1:11" ht="25" customHeight="1" x14ac:dyDescent="0.35">
      <c r="A3224" s="394" t="s">
        <v>4653</v>
      </c>
      <c r="B3224" s="304" t="s">
        <v>5825</v>
      </c>
      <c r="C3224" s="395" t="s">
        <v>5826</v>
      </c>
      <c r="D3224" s="275"/>
      <c r="E3224" s="398" t="s">
        <v>5260</v>
      </c>
      <c r="F3224" s="293" t="str">
        <f>IF(E3224="","",VLOOKUP(E3224,'2 Pdc unico solo segmento A'!F$3:H$723,3,FALSE))</f>
        <v>Altri crediti correnti</v>
      </c>
      <c r="G3224" s="368"/>
      <c r="H3224" s="428"/>
      <c r="I3224" s="368"/>
      <c r="J3224" s="275"/>
      <c r="K3224" s="248"/>
    </row>
    <row r="3225" spans="1:11" ht="25" customHeight="1" x14ac:dyDescent="0.35">
      <c r="A3225" s="394" t="s">
        <v>4653</v>
      </c>
      <c r="B3225" s="304" t="s">
        <v>5827</v>
      </c>
      <c r="C3225" s="395" t="s">
        <v>5828</v>
      </c>
      <c r="D3225" s="275"/>
      <c r="E3225" s="398" t="s">
        <v>5260</v>
      </c>
      <c r="F3225" s="293" t="str">
        <f>IF(E3225="","",VLOOKUP(E3225,'2 Pdc unico solo segmento A'!F$3:H$723,3,FALSE))</f>
        <v>Altri crediti correnti</v>
      </c>
      <c r="G3225" s="368"/>
      <c r="H3225" s="428"/>
      <c r="I3225" s="368"/>
      <c r="J3225" s="275"/>
      <c r="K3225" s="248"/>
    </row>
    <row r="3226" spans="1:11" ht="25" customHeight="1" x14ac:dyDescent="0.35">
      <c r="A3226" s="394" t="s">
        <v>22</v>
      </c>
      <c r="B3226" s="304" t="s">
        <v>5829</v>
      </c>
      <c r="C3226" s="395" t="s">
        <v>5830</v>
      </c>
      <c r="D3226" s="275"/>
      <c r="E3226" s="396"/>
      <c r="F3226" s="394" t="str">
        <f>IF(E3226="","",VLOOKUP(E3226,'2 Pdc unico solo segmento A'!F$3:H$723,3,FALSE))</f>
        <v/>
      </c>
      <c r="G3226" s="368"/>
      <c r="H3226" s="425"/>
      <c r="I3226" s="368"/>
      <c r="J3226" s="275"/>
      <c r="K3226" s="248"/>
    </row>
    <row r="3227" spans="1:11" ht="25" customHeight="1" x14ac:dyDescent="0.35">
      <c r="A3227" s="394" t="s">
        <v>4653</v>
      </c>
      <c r="B3227" s="304" t="s">
        <v>5831</v>
      </c>
      <c r="C3227" s="395" t="s">
        <v>5832</v>
      </c>
      <c r="D3227" s="275"/>
      <c r="E3227" s="398" t="s">
        <v>5260</v>
      </c>
      <c r="F3227" s="293" t="str">
        <f>IF(E3227="","",VLOOKUP(E3227,'2 Pdc unico solo segmento A'!F$3:H$723,3,FALSE))</f>
        <v>Altri crediti correnti</v>
      </c>
      <c r="G3227" s="368"/>
      <c r="H3227" s="428"/>
      <c r="I3227" s="368"/>
      <c r="J3227" s="275"/>
      <c r="K3227" s="248"/>
    </row>
    <row r="3228" spans="1:11" ht="25" customHeight="1" x14ac:dyDescent="0.35">
      <c r="A3228" s="394" t="s">
        <v>4653</v>
      </c>
      <c r="B3228" s="306" t="s">
        <v>5833</v>
      </c>
      <c r="C3228" s="395" t="s">
        <v>5834</v>
      </c>
      <c r="D3228" s="275"/>
      <c r="E3228" s="398" t="s">
        <v>5260</v>
      </c>
      <c r="F3228" s="293" t="str">
        <f>IF(E3228="","",VLOOKUP(E3228,'2 Pdc unico solo segmento A'!F$3:H$723,3,FALSE))</f>
        <v>Altri crediti correnti</v>
      </c>
      <c r="G3228" s="368"/>
      <c r="H3228" s="428"/>
      <c r="I3228" s="368"/>
      <c r="J3228" s="275"/>
      <c r="K3228" s="248"/>
    </row>
    <row r="3229" spans="1:11" ht="25" customHeight="1" x14ac:dyDescent="0.35">
      <c r="A3229" s="394" t="s">
        <v>22</v>
      </c>
      <c r="B3229" s="304" t="s">
        <v>5835</v>
      </c>
      <c r="C3229" s="395" t="s">
        <v>5836</v>
      </c>
      <c r="D3229" s="275"/>
      <c r="E3229" s="396"/>
      <c r="F3229" s="394" t="str">
        <f>IF(E3229="","",VLOOKUP(E3229,'2 Pdc unico solo segmento A'!F$3:H$723,3,FALSE))</f>
        <v/>
      </c>
      <c r="G3229" s="368"/>
      <c r="H3229" s="425"/>
      <c r="I3229" s="368"/>
      <c r="J3229" s="275"/>
      <c r="K3229" s="248"/>
    </row>
    <row r="3230" spans="1:11" ht="25" customHeight="1" x14ac:dyDescent="0.35">
      <c r="A3230" s="394" t="s">
        <v>4653</v>
      </c>
      <c r="B3230" s="304" t="s">
        <v>5837</v>
      </c>
      <c r="C3230" s="395" t="s">
        <v>5838</v>
      </c>
      <c r="D3230" s="275"/>
      <c r="E3230" s="398" t="s">
        <v>5260</v>
      </c>
      <c r="F3230" s="293" t="str">
        <f>IF(E3230="","",VLOOKUP(E3230,'2 Pdc unico solo segmento A'!F$3:H$723,3,FALSE))</f>
        <v>Altri crediti correnti</v>
      </c>
      <c r="G3230" s="368"/>
      <c r="H3230" s="428"/>
      <c r="I3230" s="368"/>
      <c r="J3230" s="275"/>
      <c r="K3230" s="248"/>
    </row>
    <row r="3231" spans="1:11" ht="25" customHeight="1" x14ac:dyDescent="0.35">
      <c r="A3231" s="394" t="s">
        <v>4653</v>
      </c>
      <c r="B3231" s="304" t="s">
        <v>5839</v>
      </c>
      <c r="C3231" s="395" t="s">
        <v>5840</v>
      </c>
      <c r="D3231" s="275"/>
      <c r="E3231" s="398" t="s">
        <v>5260</v>
      </c>
      <c r="F3231" s="293" t="str">
        <f>IF(E3231="","",VLOOKUP(E3231,'2 Pdc unico solo segmento A'!F$3:H$723,3,FALSE))</f>
        <v>Altri crediti correnti</v>
      </c>
      <c r="G3231" s="368"/>
      <c r="H3231" s="428"/>
      <c r="I3231" s="368"/>
      <c r="J3231" s="275"/>
      <c r="K3231" s="248"/>
    </row>
    <row r="3232" spans="1:11" ht="25" customHeight="1" x14ac:dyDescent="0.35">
      <c r="A3232" s="376" t="s">
        <v>19</v>
      </c>
      <c r="B3232" s="295" t="s">
        <v>5841</v>
      </c>
      <c r="C3232" s="310" t="s">
        <v>5842</v>
      </c>
      <c r="D3232" s="275"/>
      <c r="E3232" s="295"/>
      <c r="F3232" s="376" t="str">
        <f>IF(E3232="","",VLOOKUP(E3232,'2 Pdc unico solo segmento A'!F$3:H$723,3,FALSE))</f>
        <v/>
      </c>
      <c r="G3232" s="368"/>
      <c r="H3232" s="424"/>
      <c r="I3232" s="368"/>
      <c r="J3232" s="275"/>
      <c r="K3232" s="248"/>
    </row>
    <row r="3233" spans="1:11" ht="25" customHeight="1" x14ac:dyDescent="0.35">
      <c r="A3233" s="394" t="s">
        <v>22</v>
      </c>
      <c r="B3233" s="304" t="s">
        <v>5843</v>
      </c>
      <c r="C3233" s="395" t="s">
        <v>5844</v>
      </c>
      <c r="D3233" s="275"/>
      <c r="E3233" s="396"/>
      <c r="F3233" s="394" t="str">
        <f>IF(E3233="","",VLOOKUP(E3233,'2 Pdc unico solo segmento A'!F$3:H$723,3,FALSE))</f>
        <v/>
      </c>
      <c r="G3233" s="368"/>
      <c r="H3233" s="425"/>
      <c r="I3233" s="368"/>
      <c r="J3233" s="275"/>
      <c r="K3233" s="248"/>
    </row>
    <row r="3234" spans="1:11" ht="25" customHeight="1" x14ac:dyDescent="0.35">
      <c r="A3234" s="394" t="s">
        <v>4653</v>
      </c>
      <c r="B3234" s="304" t="s">
        <v>5845</v>
      </c>
      <c r="C3234" s="395" t="s">
        <v>5846</v>
      </c>
      <c r="D3234" s="275"/>
      <c r="E3234" s="398" t="s">
        <v>5260</v>
      </c>
      <c r="F3234" s="293" t="str">
        <f>IF(E3234="","",VLOOKUP(E3234,'2 Pdc unico solo segmento A'!F$3:H$723,3,FALSE))</f>
        <v>Altri crediti correnti</v>
      </c>
      <c r="G3234" s="368"/>
      <c r="H3234" s="428"/>
      <c r="I3234" s="368"/>
      <c r="J3234" s="275"/>
      <c r="K3234" s="248"/>
    </row>
    <row r="3235" spans="1:11" ht="25" customHeight="1" x14ac:dyDescent="0.35">
      <c r="A3235" s="394" t="s">
        <v>4653</v>
      </c>
      <c r="B3235" s="304" t="s">
        <v>5847</v>
      </c>
      <c r="C3235" s="395" t="s">
        <v>5848</v>
      </c>
      <c r="D3235" s="275"/>
      <c r="E3235" s="398" t="s">
        <v>5260</v>
      </c>
      <c r="F3235" s="293" t="str">
        <f>IF(E3235="","",VLOOKUP(E3235,'2 Pdc unico solo segmento A'!F$3:H$723,3,FALSE))</f>
        <v>Altri crediti correnti</v>
      </c>
      <c r="G3235" s="368"/>
      <c r="H3235" s="428"/>
      <c r="I3235" s="368"/>
      <c r="J3235" s="275"/>
      <c r="K3235" s="248"/>
    </row>
    <row r="3236" spans="1:11" ht="25" customHeight="1" x14ac:dyDescent="0.35">
      <c r="A3236" s="394" t="s">
        <v>4653</v>
      </c>
      <c r="B3236" s="304" t="s">
        <v>5849</v>
      </c>
      <c r="C3236" s="395" t="s">
        <v>5850</v>
      </c>
      <c r="D3236" s="275"/>
      <c r="E3236" s="398" t="s">
        <v>5260</v>
      </c>
      <c r="F3236" s="293" t="str">
        <f>IF(E3236="","",VLOOKUP(E3236,'2 Pdc unico solo segmento A'!F$3:H$723,3,FALSE))</f>
        <v>Altri crediti correnti</v>
      </c>
      <c r="G3236" s="368"/>
      <c r="H3236" s="428"/>
      <c r="I3236" s="368"/>
      <c r="J3236" s="275"/>
      <c r="K3236" s="248"/>
    </row>
    <row r="3237" spans="1:11" ht="25" customHeight="1" x14ac:dyDescent="0.35">
      <c r="A3237" s="394" t="s">
        <v>4653</v>
      </c>
      <c r="B3237" s="304" t="s">
        <v>5851</v>
      </c>
      <c r="C3237" s="395" t="s">
        <v>5852</v>
      </c>
      <c r="D3237" s="275"/>
      <c r="E3237" s="398" t="s">
        <v>5260</v>
      </c>
      <c r="F3237" s="293" t="str">
        <f>IF(E3237="","",VLOOKUP(E3237,'2 Pdc unico solo segmento A'!F$3:H$723,3,FALSE))</f>
        <v>Altri crediti correnti</v>
      </c>
      <c r="G3237" s="368"/>
      <c r="H3237" s="428"/>
      <c r="I3237" s="368"/>
      <c r="J3237" s="275"/>
      <c r="K3237" s="248"/>
    </row>
    <row r="3238" spans="1:11" ht="25" customHeight="1" x14ac:dyDescent="0.35">
      <c r="A3238" s="394" t="s">
        <v>22</v>
      </c>
      <c r="B3238" s="304" t="s">
        <v>5853</v>
      </c>
      <c r="C3238" s="395" t="s">
        <v>5854</v>
      </c>
      <c r="D3238" s="275"/>
      <c r="E3238" s="396"/>
      <c r="F3238" s="394" t="str">
        <f>IF(E3238="","",VLOOKUP(E3238,'2 Pdc unico solo segmento A'!F$3:H$723,3,FALSE))</f>
        <v/>
      </c>
      <c r="G3238" s="368"/>
      <c r="H3238" s="425"/>
      <c r="I3238" s="368"/>
      <c r="J3238" s="275"/>
      <c r="K3238" s="248"/>
    </row>
    <row r="3239" spans="1:11" ht="25" customHeight="1" x14ac:dyDescent="0.35">
      <c r="A3239" s="394" t="s">
        <v>4653</v>
      </c>
      <c r="B3239" s="304" t="s">
        <v>5855</v>
      </c>
      <c r="C3239" s="395" t="s">
        <v>5856</v>
      </c>
      <c r="D3239" s="275"/>
      <c r="E3239" s="398" t="s">
        <v>5260</v>
      </c>
      <c r="F3239" s="293" t="str">
        <f>IF(E3239="","",VLOOKUP(E3239,'2 Pdc unico solo segmento A'!F$3:H$723,3,FALSE))</f>
        <v>Altri crediti correnti</v>
      </c>
      <c r="G3239" s="368"/>
      <c r="H3239" s="428"/>
      <c r="I3239" s="368"/>
      <c r="J3239" s="275"/>
      <c r="K3239" s="248"/>
    </row>
    <row r="3240" spans="1:11" ht="25" customHeight="1" x14ac:dyDescent="0.35">
      <c r="A3240" s="394" t="s">
        <v>4653</v>
      </c>
      <c r="B3240" s="304" t="s">
        <v>5857</v>
      </c>
      <c r="C3240" s="395" t="s">
        <v>5858</v>
      </c>
      <c r="D3240" s="275"/>
      <c r="E3240" s="398" t="s">
        <v>5260</v>
      </c>
      <c r="F3240" s="293" t="str">
        <f>IF(E3240="","",VLOOKUP(E3240,'2 Pdc unico solo segmento A'!F$3:H$723,3,FALSE))</f>
        <v>Altri crediti correnti</v>
      </c>
      <c r="G3240" s="368"/>
      <c r="H3240" s="428"/>
      <c r="I3240" s="368"/>
      <c r="J3240" s="275"/>
      <c r="K3240" s="248"/>
    </row>
    <row r="3241" spans="1:11" ht="25" customHeight="1" x14ac:dyDescent="0.35">
      <c r="A3241" s="394" t="s">
        <v>4653</v>
      </c>
      <c r="B3241" s="304" t="s">
        <v>5859</v>
      </c>
      <c r="C3241" s="395" t="s">
        <v>5860</v>
      </c>
      <c r="D3241" s="275"/>
      <c r="E3241" s="398" t="s">
        <v>5260</v>
      </c>
      <c r="F3241" s="293" t="str">
        <f>IF(E3241="","",VLOOKUP(E3241,'2 Pdc unico solo segmento A'!F$3:H$723,3,FALSE))</f>
        <v>Altri crediti correnti</v>
      </c>
      <c r="G3241" s="368"/>
      <c r="H3241" s="428"/>
      <c r="I3241" s="368"/>
      <c r="J3241" s="275"/>
      <c r="K3241" s="248"/>
    </row>
    <row r="3242" spans="1:11" ht="25" customHeight="1" x14ac:dyDescent="0.35">
      <c r="A3242" s="394" t="s">
        <v>4653</v>
      </c>
      <c r="B3242" s="304" t="s">
        <v>5861</v>
      </c>
      <c r="C3242" s="395" t="s">
        <v>5862</v>
      </c>
      <c r="D3242" s="275"/>
      <c r="E3242" s="398" t="s">
        <v>5260</v>
      </c>
      <c r="F3242" s="293" t="str">
        <f>IF(E3242="","",VLOOKUP(E3242,'2 Pdc unico solo segmento A'!F$3:H$723,3,FALSE))</f>
        <v>Altri crediti correnti</v>
      </c>
      <c r="G3242" s="368"/>
      <c r="H3242" s="428"/>
      <c r="I3242" s="368"/>
      <c r="J3242" s="275"/>
      <c r="K3242" s="248"/>
    </row>
    <row r="3243" spans="1:11" ht="25" customHeight="1" x14ac:dyDescent="0.35">
      <c r="A3243" s="394" t="s">
        <v>22</v>
      </c>
      <c r="B3243" s="304" t="s">
        <v>5863</v>
      </c>
      <c r="C3243" s="395" t="s">
        <v>5864</v>
      </c>
      <c r="D3243" s="275"/>
      <c r="E3243" s="396"/>
      <c r="F3243" s="394" t="str">
        <f>IF(E3243="","",VLOOKUP(E3243,'2 Pdc unico solo segmento A'!F$3:H$723,3,FALSE))</f>
        <v/>
      </c>
      <c r="G3243" s="368"/>
      <c r="H3243" s="425"/>
      <c r="I3243" s="368"/>
      <c r="J3243" s="275"/>
      <c r="K3243" s="248"/>
    </row>
    <row r="3244" spans="1:11" ht="25" customHeight="1" x14ac:dyDescent="0.35">
      <c r="A3244" s="394" t="s">
        <v>4653</v>
      </c>
      <c r="B3244" s="304" t="s">
        <v>5865</v>
      </c>
      <c r="C3244" s="395" t="s">
        <v>5866</v>
      </c>
      <c r="D3244" s="275"/>
      <c r="E3244" s="398" t="s">
        <v>5260</v>
      </c>
      <c r="F3244" s="293" t="str">
        <f>IF(E3244="","",VLOOKUP(E3244,'2 Pdc unico solo segmento A'!F$3:H$723,3,FALSE))</f>
        <v>Altri crediti correnti</v>
      </c>
      <c r="G3244" s="368"/>
      <c r="H3244" s="428"/>
      <c r="I3244" s="368"/>
      <c r="J3244" s="275"/>
      <c r="K3244" s="248"/>
    </row>
    <row r="3245" spans="1:11" ht="25" customHeight="1" x14ac:dyDescent="0.35">
      <c r="A3245" s="394" t="s">
        <v>4653</v>
      </c>
      <c r="B3245" s="304" t="s">
        <v>5867</v>
      </c>
      <c r="C3245" s="395" t="s">
        <v>5868</v>
      </c>
      <c r="D3245" s="275"/>
      <c r="E3245" s="398" t="s">
        <v>5260</v>
      </c>
      <c r="F3245" s="293" t="str">
        <f>IF(E3245="","",VLOOKUP(E3245,'2 Pdc unico solo segmento A'!F$3:H$723,3,FALSE))</f>
        <v>Altri crediti correnti</v>
      </c>
      <c r="G3245" s="368"/>
      <c r="H3245" s="428"/>
      <c r="I3245" s="368"/>
      <c r="J3245" s="275"/>
      <c r="K3245" s="248"/>
    </row>
    <row r="3246" spans="1:11" ht="25" customHeight="1" x14ac:dyDescent="0.35">
      <c r="A3246" s="394" t="s">
        <v>4653</v>
      </c>
      <c r="B3246" s="304" t="s">
        <v>5869</v>
      </c>
      <c r="C3246" s="395" t="s">
        <v>5870</v>
      </c>
      <c r="D3246" s="275"/>
      <c r="E3246" s="398" t="s">
        <v>5260</v>
      </c>
      <c r="F3246" s="293" t="str">
        <f>IF(E3246="","",VLOOKUP(E3246,'2 Pdc unico solo segmento A'!F$3:H$723,3,FALSE))</f>
        <v>Altri crediti correnti</v>
      </c>
      <c r="G3246" s="368"/>
      <c r="H3246" s="428"/>
      <c r="I3246" s="368"/>
      <c r="J3246" s="275"/>
      <c r="K3246" s="248"/>
    </row>
    <row r="3247" spans="1:11" ht="25" customHeight="1" x14ac:dyDescent="0.35">
      <c r="A3247" s="394" t="s">
        <v>4653</v>
      </c>
      <c r="B3247" s="304" t="s">
        <v>5871</v>
      </c>
      <c r="C3247" s="395" t="s">
        <v>5872</v>
      </c>
      <c r="D3247" s="275"/>
      <c r="E3247" s="398" t="s">
        <v>5260</v>
      </c>
      <c r="F3247" s="293" t="str">
        <f>IF(E3247="","",VLOOKUP(E3247,'2 Pdc unico solo segmento A'!F$3:H$723,3,FALSE))</f>
        <v>Altri crediti correnti</v>
      </c>
      <c r="G3247" s="368"/>
      <c r="H3247" s="428"/>
      <c r="I3247" s="368"/>
      <c r="J3247" s="275"/>
      <c r="K3247" s="248"/>
    </row>
    <row r="3248" spans="1:11" ht="25" customHeight="1" x14ac:dyDescent="0.35">
      <c r="A3248" s="394" t="s">
        <v>22</v>
      </c>
      <c r="B3248" s="304" t="s">
        <v>5873</v>
      </c>
      <c r="C3248" s="395" t="s">
        <v>5874</v>
      </c>
      <c r="D3248" s="275"/>
      <c r="E3248" s="396"/>
      <c r="F3248" s="394" t="str">
        <f>IF(E3248="","",VLOOKUP(E3248,'2 Pdc unico solo segmento A'!F$3:H$723,3,FALSE))</f>
        <v/>
      </c>
      <c r="G3248" s="368"/>
      <c r="H3248" s="425"/>
      <c r="I3248" s="368"/>
      <c r="J3248" s="275"/>
      <c r="K3248" s="248"/>
    </row>
    <row r="3249" spans="1:11" ht="25" customHeight="1" x14ac:dyDescent="0.35">
      <c r="A3249" s="394" t="s">
        <v>4653</v>
      </c>
      <c r="B3249" s="304" t="s">
        <v>5875</v>
      </c>
      <c r="C3249" s="395" t="s">
        <v>5876</v>
      </c>
      <c r="D3249" s="275"/>
      <c r="E3249" s="398" t="s">
        <v>5260</v>
      </c>
      <c r="F3249" s="293" t="str">
        <f>IF(E3249="","",VLOOKUP(E3249,'2 Pdc unico solo segmento A'!F$3:H$723,3,FALSE))</f>
        <v>Altri crediti correnti</v>
      </c>
      <c r="G3249" s="368"/>
      <c r="H3249" s="428"/>
      <c r="I3249" s="368"/>
      <c r="J3249" s="275"/>
      <c r="K3249" s="248"/>
    </row>
    <row r="3250" spans="1:11" ht="25" customHeight="1" x14ac:dyDescent="0.35">
      <c r="A3250" s="394" t="s">
        <v>4653</v>
      </c>
      <c r="B3250" s="304" t="s">
        <v>5877</v>
      </c>
      <c r="C3250" s="395" t="s">
        <v>5878</v>
      </c>
      <c r="D3250" s="275"/>
      <c r="E3250" s="398" t="s">
        <v>5260</v>
      </c>
      <c r="F3250" s="293" t="str">
        <f>IF(E3250="","",VLOOKUP(E3250,'2 Pdc unico solo segmento A'!F$3:H$723,3,FALSE))</f>
        <v>Altri crediti correnti</v>
      </c>
      <c r="G3250" s="368"/>
      <c r="H3250" s="428"/>
      <c r="I3250" s="368"/>
      <c r="J3250" s="275"/>
      <c r="K3250" s="248"/>
    </row>
    <row r="3251" spans="1:11" ht="25" customHeight="1" x14ac:dyDescent="0.35">
      <c r="A3251" s="394" t="s">
        <v>4653</v>
      </c>
      <c r="B3251" s="304" t="s">
        <v>5879</v>
      </c>
      <c r="C3251" s="395" t="s">
        <v>5880</v>
      </c>
      <c r="D3251" s="275"/>
      <c r="E3251" s="398" t="s">
        <v>5260</v>
      </c>
      <c r="F3251" s="293" t="str">
        <f>IF(E3251="","",VLOOKUP(E3251,'2 Pdc unico solo segmento A'!F$3:H$723,3,FALSE))</f>
        <v>Altri crediti correnti</v>
      </c>
      <c r="G3251" s="368"/>
      <c r="H3251" s="428"/>
      <c r="I3251" s="368"/>
      <c r="J3251" s="275"/>
      <c r="K3251" s="248"/>
    </row>
    <row r="3252" spans="1:11" ht="25" customHeight="1" x14ac:dyDescent="0.35">
      <c r="A3252" s="394" t="s">
        <v>4653</v>
      </c>
      <c r="B3252" s="304" t="s">
        <v>5881</v>
      </c>
      <c r="C3252" s="395" t="s">
        <v>5882</v>
      </c>
      <c r="D3252" s="275"/>
      <c r="E3252" s="398" t="s">
        <v>5260</v>
      </c>
      <c r="F3252" s="293" t="str">
        <f>IF(E3252="","",VLOOKUP(E3252,'2 Pdc unico solo segmento A'!F$3:H$723,3,FALSE))</f>
        <v>Altri crediti correnti</v>
      </c>
      <c r="G3252" s="368"/>
      <c r="H3252" s="428"/>
      <c r="I3252" s="368"/>
      <c r="J3252" s="275"/>
      <c r="K3252" s="248"/>
    </row>
    <row r="3253" spans="1:11" ht="25" customHeight="1" x14ac:dyDescent="0.35">
      <c r="A3253" s="394" t="s">
        <v>22</v>
      </c>
      <c r="B3253" s="304" t="s">
        <v>5883</v>
      </c>
      <c r="C3253" s="395" t="s">
        <v>5884</v>
      </c>
      <c r="D3253" s="275"/>
      <c r="E3253" s="396"/>
      <c r="F3253" s="394" t="str">
        <f>IF(E3253="","",VLOOKUP(E3253,'2 Pdc unico solo segmento A'!F$3:H$723,3,FALSE))</f>
        <v/>
      </c>
      <c r="G3253" s="368"/>
      <c r="H3253" s="425"/>
      <c r="I3253" s="368"/>
      <c r="J3253" s="275"/>
      <c r="K3253" s="248"/>
    </row>
    <row r="3254" spans="1:11" ht="25" customHeight="1" x14ac:dyDescent="0.35">
      <c r="A3254" s="394" t="s">
        <v>4653</v>
      </c>
      <c r="B3254" s="304" t="s">
        <v>5885</v>
      </c>
      <c r="C3254" s="395" t="s">
        <v>5886</v>
      </c>
      <c r="D3254" s="275"/>
      <c r="E3254" s="398" t="s">
        <v>5260</v>
      </c>
      <c r="F3254" s="293" t="str">
        <f>IF(E3254="","",VLOOKUP(E3254,'2 Pdc unico solo segmento A'!F$3:H$723,3,FALSE))</f>
        <v>Altri crediti correnti</v>
      </c>
      <c r="G3254" s="368"/>
      <c r="H3254" s="428"/>
      <c r="I3254" s="368"/>
      <c r="J3254" s="275"/>
      <c r="K3254" s="248"/>
    </row>
    <row r="3255" spans="1:11" ht="25" customHeight="1" x14ac:dyDescent="0.35">
      <c r="A3255" s="394" t="s">
        <v>4653</v>
      </c>
      <c r="B3255" s="304" t="s">
        <v>5887</v>
      </c>
      <c r="C3255" s="395" t="s">
        <v>5888</v>
      </c>
      <c r="D3255" s="275"/>
      <c r="E3255" s="398" t="s">
        <v>5260</v>
      </c>
      <c r="F3255" s="293" t="str">
        <f>IF(E3255="","",VLOOKUP(E3255,'2 Pdc unico solo segmento A'!F$3:H$723,3,FALSE))</f>
        <v>Altri crediti correnti</v>
      </c>
      <c r="G3255" s="368"/>
      <c r="H3255" s="428"/>
      <c r="I3255" s="368"/>
      <c r="J3255" s="275"/>
      <c r="K3255" s="248"/>
    </row>
    <row r="3256" spans="1:11" ht="25" customHeight="1" x14ac:dyDescent="0.35">
      <c r="A3256" s="394" t="s">
        <v>4653</v>
      </c>
      <c r="B3256" s="304" t="s">
        <v>5889</v>
      </c>
      <c r="C3256" s="395" t="s">
        <v>5890</v>
      </c>
      <c r="D3256" s="275"/>
      <c r="E3256" s="398" t="s">
        <v>5260</v>
      </c>
      <c r="F3256" s="293" t="str">
        <f>IF(E3256="","",VLOOKUP(E3256,'2 Pdc unico solo segmento A'!F$3:H$723,3,FALSE))</f>
        <v>Altri crediti correnti</v>
      </c>
      <c r="G3256" s="368"/>
      <c r="H3256" s="428"/>
      <c r="I3256" s="368"/>
      <c r="J3256" s="275"/>
      <c r="K3256" s="248"/>
    </row>
    <row r="3257" spans="1:11" ht="25" customHeight="1" x14ac:dyDescent="0.35">
      <c r="A3257" s="394" t="s">
        <v>4653</v>
      </c>
      <c r="B3257" s="304" t="s">
        <v>5891</v>
      </c>
      <c r="C3257" s="395" t="s">
        <v>5892</v>
      </c>
      <c r="D3257" s="275"/>
      <c r="E3257" s="398" t="s">
        <v>5260</v>
      </c>
      <c r="F3257" s="293" t="str">
        <f>IF(E3257="","",VLOOKUP(E3257,'2 Pdc unico solo segmento A'!F$3:H$723,3,FALSE))</f>
        <v>Altri crediti correnti</v>
      </c>
      <c r="G3257" s="368"/>
      <c r="H3257" s="428"/>
      <c r="I3257" s="368"/>
      <c r="J3257" s="275"/>
      <c r="K3257" s="248"/>
    </row>
    <row r="3258" spans="1:11" ht="25" customHeight="1" x14ac:dyDescent="0.35">
      <c r="A3258" s="394" t="s">
        <v>22</v>
      </c>
      <c r="B3258" s="304" t="s">
        <v>5893</v>
      </c>
      <c r="C3258" s="395" t="s">
        <v>5894</v>
      </c>
      <c r="D3258" s="275"/>
      <c r="E3258" s="396"/>
      <c r="F3258" s="394" t="str">
        <f>IF(E3258="","",VLOOKUP(E3258,'2 Pdc unico solo segmento A'!F$3:H$723,3,FALSE))</f>
        <v/>
      </c>
      <c r="G3258" s="368"/>
      <c r="H3258" s="425"/>
      <c r="I3258" s="368"/>
      <c r="J3258" s="275"/>
      <c r="K3258" s="248"/>
    </row>
    <row r="3259" spans="1:11" ht="25" customHeight="1" x14ac:dyDescent="0.35">
      <c r="A3259" s="394" t="s">
        <v>4653</v>
      </c>
      <c r="B3259" s="304" t="s">
        <v>5895</v>
      </c>
      <c r="C3259" s="395" t="s">
        <v>5896</v>
      </c>
      <c r="D3259" s="275"/>
      <c r="E3259" s="398" t="s">
        <v>5260</v>
      </c>
      <c r="F3259" s="293" t="str">
        <f>IF(E3259="","",VLOOKUP(E3259,'2 Pdc unico solo segmento A'!F$3:H$723,3,FALSE))</f>
        <v>Altri crediti correnti</v>
      </c>
      <c r="G3259" s="368"/>
      <c r="H3259" s="428"/>
      <c r="I3259" s="368"/>
      <c r="J3259" s="275"/>
      <c r="K3259" s="248"/>
    </row>
    <row r="3260" spans="1:11" ht="25" customHeight="1" x14ac:dyDescent="0.35">
      <c r="A3260" s="394" t="s">
        <v>4653</v>
      </c>
      <c r="B3260" s="304" t="s">
        <v>5897</v>
      </c>
      <c r="C3260" s="395" t="s">
        <v>5898</v>
      </c>
      <c r="D3260" s="275"/>
      <c r="E3260" s="398" t="s">
        <v>5260</v>
      </c>
      <c r="F3260" s="293" t="str">
        <f>IF(E3260="","",VLOOKUP(E3260,'2 Pdc unico solo segmento A'!F$3:H$723,3,FALSE))</f>
        <v>Altri crediti correnti</v>
      </c>
      <c r="G3260" s="368"/>
      <c r="H3260" s="428"/>
      <c r="I3260" s="368"/>
      <c r="J3260" s="275"/>
      <c r="K3260" s="248"/>
    </row>
    <row r="3261" spans="1:11" ht="25" customHeight="1" x14ac:dyDescent="0.35">
      <c r="A3261" s="394" t="s">
        <v>4653</v>
      </c>
      <c r="B3261" s="304" t="s">
        <v>5899</v>
      </c>
      <c r="C3261" s="395" t="s">
        <v>5900</v>
      </c>
      <c r="D3261" s="275"/>
      <c r="E3261" s="398" t="s">
        <v>5260</v>
      </c>
      <c r="F3261" s="293" t="str">
        <f>IF(E3261="","",VLOOKUP(E3261,'2 Pdc unico solo segmento A'!F$3:H$723,3,FALSE))</f>
        <v>Altri crediti correnti</v>
      </c>
      <c r="G3261" s="368"/>
      <c r="H3261" s="428"/>
      <c r="I3261" s="368"/>
      <c r="J3261" s="275"/>
      <c r="K3261" s="248"/>
    </row>
    <row r="3262" spans="1:11" ht="25" customHeight="1" x14ac:dyDescent="0.35">
      <c r="A3262" s="394" t="s">
        <v>4653</v>
      </c>
      <c r="B3262" s="304" t="s">
        <v>5901</v>
      </c>
      <c r="C3262" s="395" t="s">
        <v>5902</v>
      </c>
      <c r="D3262" s="275"/>
      <c r="E3262" s="398" t="s">
        <v>5260</v>
      </c>
      <c r="F3262" s="293" t="str">
        <f>IF(E3262="","",VLOOKUP(E3262,'2 Pdc unico solo segmento A'!F$3:H$723,3,FALSE))</f>
        <v>Altri crediti correnti</v>
      </c>
      <c r="G3262" s="368"/>
      <c r="H3262" s="428"/>
      <c r="I3262" s="368"/>
      <c r="J3262" s="275"/>
      <c r="K3262" s="248"/>
    </row>
    <row r="3263" spans="1:11" ht="25" customHeight="1" x14ac:dyDescent="0.35">
      <c r="A3263" s="374" t="s">
        <v>16</v>
      </c>
      <c r="B3263" s="294" t="s">
        <v>5903</v>
      </c>
      <c r="C3263" s="309" t="s">
        <v>5904</v>
      </c>
      <c r="D3263" s="275"/>
      <c r="E3263" s="294"/>
      <c r="F3263" s="374" t="str">
        <f>IF(E3263="","",VLOOKUP(E3263,'2 Pdc unico solo segmento A'!F$3:H$723,3,FALSE))</f>
        <v/>
      </c>
      <c r="G3263" s="368"/>
      <c r="H3263" s="423"/>
      <c r="I3263" s="368"/>
      <c r="J3263" s="275"/>
      <c r="K3263" s="248"/>
    </row>
    <row r="3264" spans="1:11" ht="25" customHeight="1" x14ac:dyDescent="0.35">
      <c r="A3264" s="376" t="s">
        <v>19</v>
      </c>
      <c r="B3264" s="295" t="s">
        <v>5905</v>
      </c>
      <c r="C3264" s="310" t="s">
        <v>5906</v>
      </c>
      <c r="D3264" s="275"/>
      <c r="E3264" s="295"/>
      <c r="F3264" s="376" t="str">
        <f>IF(E3264="","",VLOOKUP(E3264,'2 Pdc unico solo segmento A'!F$3:H$723,3,FALSE))</f>
        <v/>
      </c>
      <c r="G3264" s="368"/>
      <c r="H3264" s="424"/>
      <c r="I3264" s="368"/>
      <c r="J3264" s="275"/>
      <c r="K3264" s="248"/>
    </row>
    <row r="3265" spans="1:11" ht="25" customHeight="1" x14ac:dyDescent="0.35">
      <c r="A3265" s="394" t="s">
        <v>22</v>
      </c>
      <c r="B3265" s="304" t="s">
        <v>5907</v>
      </c>
      <c r="C3265" s="395" t="s">
        <v>5908</v>
      </c>
      <c r="D3265" s="275"/>
      <c r="E3265" s="396"/>
      <c r="F3265" s="394" t="str">
        <f>IF(E3265="","",VLOOKUP(E3265,'2 Pdc unico solo segmento A'!F$3:H$723,3,FALSE))</f>
        <v/>
      </c>
      <c r="G3265" s="368"/>
      <c r="H3265" s="425"/>
      <c r="I3265" s="368"/>
      <c r="J3265" s="275"/>
      <c r="K3265" s="248"/>
    </row>
    <row r="3266" spans="1:11" ht="25" customHeight="1" x14ac:dyDescent="0.35">
      <c r="A3266" s="394" t="s">
        <v>4653</v>
      </c>
      <c r="B3266" s="304" t="s">
        <v>5909</v>
      </c>
      <c r="C3266" s="395" t="s">
        <v>5910</v>
      </c>
      <c r="D3266" s="275"/>
      <c r="E3266" s="398" t="s">
        <v>5911</v>
      </c>
      <c r="F3266" s="293" t="str">
        <f>IF(E3266="","",VLOOKUP(E3266,'2 Pdc unico solo segmento A'!F$3:H$723,3,FALSE))</f>
        <v>Altri titoli che costituiscono immobilizzazioni finanziarie</v>
      </c>
      <c r="G3266" s="368"/>
      <c r="H3266" s="428"/>
      <c r="I3266" s="368"/>
      <c r="J3266" s="275"/>
      <c r="K3266" s="248"/>
    </row>
    <row r="3267" spans="1:11" ht="25" customHeight="1" x14ac:dyDescent="0.35">
      <c r="A3267" s="394" t="s">
        <v>4653</v>
      </c>
      <c r="B3267" s="304" t="s">
        <v>5912</v>
      </c>
      <c r="C3267" s="395" t="s">
        <v>5913</v>
      </c>
      <c r="D3267" s="275"/>
      <c r="E3267" s="398" t="s">
        <v>5911</v>
      </c>
      <c r="F3267" s="293" t="str">
        <f>IF(E3267="","",VLOOKUP(E3267,'2 Pdc unico solo segmento A'!F$3:H$723,3,FALSE))</f>
        <v>Altri titoli che costituiscono immobilizzazioni finanziarie</v>
      </c>
      <c r="G3267" s="368"/>
      <c r="H3267" s="428"/>
      <c r="I3267" s="368"/>
      <c r="J3267" s="275"/>
      <c r="K3267" s="248"/>
    </row>
    <row r="3268" spans="1:11" ht="25" customHeight="1" x14ac:dyDescent="0.35">
      <c r="A3268" s="394" t="s">
        <v>22</v>
      </c>
      <c r="B3268" s="304" t="s">
        <v>5914</v>
      </c>
      <c r="C3268" s="395" t="s">
        <v>5915</v>
      </c>
      <c r="D3268" s="275"/>
      <c r="E3268" s="396"/>
      <c r="F3268" s="394" t="str">
        <f>IF(E3268="","",VLOOKUP(E3268,'2 Pdc unico solo segmento A'!F$3:H$723,3,FALSE))</f>
        <v/>
      </c>
      <c r="G3268" s="368"/>
      <c r="H3268" s="425"/>
      <c r="I3268" s="368"/>
      <c r="J3268" s="275"/>
      <c r="K3268" s="248"/>
    </row>
    <row r="3269" spans="1:11" ht="25" customHeight="1" x14ac:dyDescent="0.35">
      <c r="A3269" s="394" t="s">
        <v>4653</v>
      </c>
      <c r="B3269" s="304" t="s">
        <v>5916</v>
      </c>
      <c r="C3269" s="395" t="s">
        <v>5917</v>
      </c>
      <c r="D3269" s="275"/>
      <c r="E3269" s="398" t="s">
        <v>5911</v>
      </c>
      <c r="F3269" s="293" t="str">
        <f>IF(E3269="","",VLOOKUP(E3269,'2 Pdc unico solo segmento A'!F$3:H$723,3,FALSE))</f>
        <v>Altri titoli che costituiscono immobilizzazioni finanziarie</v>
      </c>
      <c r="G3269" s="368"/>
      <c r="H3269" s="428"/>
      <c r="I3269" s="368"/>
      <c r="J3269" s="275"/>
      <c r="K3269" s="248"/>
    </row>
    <row r="3270" spans="1:11" ht="25" customHeight="1" x14ac:dyDescent="0.35">
      <c r="A3270" s="394" t="s">
        <v>22</v>
      </c>
      <c r="B3270" s="304" t="s">
        <v>5918</v>
      </c>
      <c r="C3270" s="395" t="s">
        <v>5919</v>
      </c>
      <c r="D3270" s="275"/>
      <c r="E3270" s="396"/>
      <c r="F3270" s="394" t="str">
        <f>IF(E3270="","",VLOOKUP(E3270,'2 Pdc unico solo segmento A'!F$3:H$723,3,FALSE))</f>
        <v/>
      </c>
      <c r="G3270" s="368"/>
      <c r="H3270" s="425"/>
      <c r="I3270" s="368"/>
      <c r="J3270" s="275"/>
      <c r="K3270" s="248"/>
    </row>
    <row r="3271" spans="1:11" ht="25" customHeight="1" x14ac:dyDescent="0.35">
      <c r="A3271" s="394" t="s">
        <v>4653</v>
      </c>
      <c r="B3271" s="304" t="s">
        <v>5920</v>
      </c>
      <c r="C3271" s="395" t="s">
        <v>5921</v>
      </c>
      <c r="D3271" s="275"/>
      <c r="E3271" s="398" t="s">
        <v>5911</v>
      </c>
      <c r="F3271" s="293" t="str">
        <f>IF(E3271="","",VLOOKUP(E3271,'2 Pdc unico solo segmento A'!F$3:H$723,3,FALSE))</f>
        <v>Altri titoli che costituiscono immobilizzazioni finanziarie</v>
      </c>
      <c r="G3271" s="368"/>
      <c r="H3271" s="428"/>
      <c r="I3271" s="368"/>
      <c r="J3271" s="275"/>
      <c r="K3271" s="248"/>
    </row>
    <row r="3272" spans="1:11" ht="25" customHeight="1" x14ac:dyDescent="0.35">
      <c r="A3272" s="376" t="s">
        <v>19</v>
      </c>
      <c r="B3272" s="295" t="s">
        <v>5922</v>
      </c>
      <c r="C3272" s="310" t="s">
        <v>5923</v>
      </c>
      <c r="D3272" s="275"/>
      <c r="E3272" s="295"/>
      <c r="F3272" s="376" t="str">
        <f>IF(E3272="","",VLOOKUP(E3272,'2 Pdc unico solo segmento A'!F$3:H$723,3,FALSE))</f>
        <v/>
      </c>
      <c r="G3272" s="368"/>
      <c r="H3272" s="424"/>
      <c r="I3272" s="368"/>
      <c r="J3272" s="275"/>
      <c r="K3272" s="248"/>
    </row>
    <row r="3273" spans="1:11" ht="25" customHeight="1" x14ac:dyDescent="0.35">
      <c r="A3273" s="394" t="s">
        <v>22</v>
      </c>
      <c r="B3273" s="304" t="s">
        <v>5924</v>
      </c>
      <c r="C3273" s="395" t="s">
        <v>5925</v>
      </c>
      <c r="D3273" s="275"/>
      <c r="E3273" s="396"/>
      <c r="F3273" s="394" t="str">
        <f>IF(E3273="","",VLOOKUP(E3273,'2 Pdc unico solo segmento A'!F$3:H$723,3,FALSE))</f>
        <v/>
      </c>
      <c r="G3273" s="368"/>
      <c r="H3273" s="425"/>
      <c r="I3273" s="368"/>
      <c r="J3273" s="275"/>
      <c r="K3273" s="248"/>
    </row>
    <row r="3274" spans="1:11" ht="25" customHeight="1" x14ac:dyDescent="0.35">
      <c r="A3274" s="394" t="s">
        <v>4653</v>
      </c>
      <c r="B3274" s="304" t="s">
        <v>5926</v>
      </c>
      <c r="C3274" s="395" t="s">
        <v>5927</v>
      </c>
      <c r="D3274" s="275"/>
      <c r="E3274" s="398" t="s">
        <v>5911</v>
      </c>
      <c r="F3274" s="293" t="str">
        <f>IF(E3274="","",VLOOKUP(E3274,'2 Pdc unico solo segmento A'!F$3:H$723,3,FALSE))</f>
        <v>Altri titoli che costituiscono immobilizzazioni finanziarie</v>
      </c>
      <c r="G3274" s="368"/>
      <c r="H3274" s="428"/>
      <c r="I3274" s="368"/>
      <c r="J3274" s="275"/>
      <c r="K3274" s="248"/>
    </row>
    <row r="3275" spans="1:11" ht="25" customHeight="1" x14ac:dyDescent="0.35">
      <c r="A3275" s="394" t="s">
        <v>4653</v>
      </c>
      <c r="B3275" s="304" t="s">
        <v>5928</v>
      </c>
      <c r="C3275" s="395" t="s">
        <v>5929</v>
      </c>
      <c r="D3275" s="275"/>
      <c r="E3275" s="398" t="s">
        <v>5911</v>
      </c>
      <c r="F3275" s="293" t="str">
        <f>IF(E3275="","",VLOOKUP(E3275,'2 Pdc unico solo segmento A'!F$3:H$723,3,FALSE))</f>
        <v>Altri titoli che costituiscono immobilizzazioni finanziarie</v>
      </c>
      <c r="G3275" s="368"/>
      <c r="H3275" s="428"/>
      <c r="I3275" s="368"/>
      <c r="J3275" s="275"/>
      <c r="K3275" s="248"/>
    </row>
    <row r="3276" spans="1:11" ht="25" customHeight="1" x14ac:dyDescent="0.35">
      <c r="A3276" s="394" t="s">
        <v>22</v>
      </c>
      <c r="B3276" s="304" t="s">
        <v>5930</v>
      </c>
      <c r="C3276" s="395" t="s">
        <v>5931</v>
      </c>
      <c r="D3276" s="275"/>
      <c r="E3276" s="396"/>
      <c r="F3276" s="394" t="str">
        <f>IF(E3276="","",VLOOKUP(E3276,'2 Pdc unico solo segmento A'!F$3:H$723,3,FALSE))</f>
        <v/>
      </c>
      <c r="G3276" s="368"/>
      <c r="H3276" s="425"/>
      <c r="I3276" s="368"/>
      <c r="J3276" s="275"/>
      <c r="K3276" s="248"/>
    </row>
    <row r="3277" spans="1:11" ht="25" customHeight="1" x14ac:dyDescent="0.35">
      <c r="A3277" s="394" t="s">
        <v>4653</v>
      </c>
      <c r="B3277" s="304" t="s">
        <v>5932</v>
      </c>
      <c r="C3277" s="395" t="s">
        <v>5933</v>
      </c>
      <c r="D3277" s="275"/>
      <c r="E3277" s="398" t="s">
        <v>5911</v>
      </c>
      <c r="F3277" s="293" t="str">
        <f>IF(E3277="","",VLOOKUP(E3277,'2 Pdc unico solo segmento A'!F$3:H$723,3,FALSE))</f>
        <v>Altri titoli che costituiscono immobilizzazioni finanziarie</v>
      </c>
      <c r="G3277" s="368"/>
      <c r="H3277" s="428"/>
      <c r="I3277" s="368"/>
      <c r="J3277" s="275"/>
      <c r="K3277" s="248"/>
    </row>
    <row r="3278" spans="1:11" ht="25" customHeight="1" x14ac:dyDescent="0.35">
      <c r="A3278" s="394" t="s">
        <v>22</v>
      </c>
      <c r="B3278" s="304" t="s">
        <v>5934</v>
      </c>
      <c r="C3278" s="395" t="s">
        <v>5935</v>
      </c>
      <c r="D3278" s="275"/>
      <c r="E3278" s="396"/>
      <c r="F3278" s="394" t="str">
        <f>IF(E3278="","",VLOOKUP(E3278,'2 Pdc unico solo segmento A'!F$3:H$723,3,FALSE))</f>
        <v/>
      </c>
      <c r="G3278" s="368"/>
      <c r="H3278" s="425"/>
      <c r="I3278" s="368"/>
      <c r="J3278" s="275"/>
      <c r="K3278" s="248"/>
    </row>
    <row r="3279" spans="1:11" ht="25" customHeight="1" x14ac:dyDescent="0.35">
      <c r="A3279" s="394" t="s">
        <v>4653</v>
      </c>
      <c r="B3279" s="304" t="s">
        <v>5936</v>
      </c>
      <c r="C3279" s="395" t="s">
        <v>5937</v>
      </c>
      <c r="D3279" s="275"/>
      <c r="E3279" s="398" t="s">
        <v>5911</v>
      </c>
      <c r="F3279" s="293" t="str">
        <f>IF(E3279="","",VLOOKUP(E3279,'2 Pdc unico solo segmento A'!F$3:H$723,3,FALSE))</f>
        <v>Altri titoli che costituiscono immobilizzazioni finanziarie</v>
      </c>
      <c r="G3279" s="368"/>
      <c r="H3279" s="428"/>
      <c r="I3279" s="368"/>
      <c r="J3279" s="275"/>
      <c r="K3279" s="248"/>
    </row>
    <row r="3280" spans="1:11" ht="25" customHeight="1" x14ac:dyDescent="0.35">
      <c r="A3280" s="376" t="s">
        <v>19</v>
      </c>
      <c r="B3280" s="295" t="s">
        <v>5938</v>
      </c>
      <c r="C3280" s="310" t="s">
        <v>5939</v>
      </c>
      <c r="D3280" s="275"/>
      <c r="E3280" s="295"/>
      <c r="F3280" s="376" t="str">
        <f>IF(E3280="","",VLOOKUP(E3280,'2 Pdc unico solo segmento A'!F$3:H$723,3,FALSE))</f>
        <v/>
      </c>
      <c r="G3280" s="368"/>
      <c r="H3280" s="424"/>
      <c r="I3280" s="368"/>
      <c r="J3280" s="275"/>
      <c r="K3280" s="248"/>
    </row>
    <row r="3281" spans="1:11" ht="25" customHeight="1" x14ac:dyDescent="0.35">
      <c r="A3281" s="394" t="s">
        <v>22</v>
      </c>
      <c r="B3281" s="304" t="s">
        <v>5940</v>
      </c>
      <c r="C3281" s="395" t="s">
        <v>5941</v>
      </c>
      <c r="D3281" s="275"/>
      <c r="E3281" s="396"/>
      <c r="F3281" s="394" t="str">
        <f>IF(E3281="","",VLOOKUP(E3281,'2 Pdc unico solo segmento A'!F$3:H$723,3,FALSE))</f>
        <v/>
      </c>
      <c r="G3281" s="368"/>
      <c r="H3281" s="425"/>
      <c r="I3281" s="368"/>
      <c r="J3281" s="275"/>
      <c r="K3281" s="248"/>
    </row>
    <row r="3282" spans="1:11" ht="25" customHeight="1" x14ac:dyDescent="0.35">
      <c r="A3282" s="394" t="s">
        <v>4653</v>
      </c>
      <c r="B3282" s="304" t="s">
        <v>5940</v>
      </c>
      <c r="C3282" s="395" t="s">
        <v>5942</v>
      </c>
      <c r="D3282" s="275"/>
      <c r="E3282" s="398" t="s">
        <v>5911</v>
      </c>
      <c r="F3282" s="293" t="str">
        <f>IF(E3282="","",VLOOKUP(E3282,'2 Pdc unico solo segmento A'!F$3:H$723,3,FALSE))</f>
        <v>Altri titoli che costituiscono immobilizzazioni finanziarie</v>
      </c>
      <c r="G3282" s="368"/>
      <c r="H3282" s="428"/>
      <c r="I3282" s="368"/>
      <c r="J3282" s="275"/>
      <c r="K3282" s="248"/>
    </row>
    <row r="3283" spans="1:11" ht="25" customHeight="1" x14ac:dyDescent="0.35">
      <c r="A3283" s="394" t="s">
        <v>22</v>
      </c>
      <c r="B3283" s="304" t="s">
        <v>5943</v>
      </c>
      <c r="C3283" s="395" t="s">
        <v>5944</v>
      </c>
      <c r="D3283" s="275"/>
      <c r="E3283" s="396"/>
      <c r="F3283" s="394" t="str">
        <f>IF(E3283="","",VLOOKUP(E3283,'2 Pdc unico solo segmento A'!F$3:H$723,3,FALSE))</f>
        <v/>
      </c>
      <c r="G3283" s="368"/>
      <c r="H3283" s="425"/>
      <c r="I3283" s="368"/>
      <c r="J3283" s="275"/>
      <c r="K3283" s="248"/>
    </row>
    <row r="3284" spans="1:11" ht="25" customHeight="1" x14ac:dyDescent="0.35">
      <c r="A3284" s="394" t="s">
        <v>4653</v>
      </c>
      <c r="B3284" s="304" t="s">
        <v>5943</v>
      </c>
      <c r="C3284" s="395" t="s">
        <v>5945</v>
      </c>
      <c r="D3284" s="275"/>
      <c r="E3284" s="398" t="s">
        <v>5911</v>
      </c>
      <c r="F3284" s="293" t="str">
        <f>IF(E3284="","",VLOOKUP(E3284,'2 Pdc unico solo segmento A'!F$3:H$723,3,FALSE))</f>
        <v>Altri titoli che costituiscono immobilizzazioni finanziarie</v>
      </c>
      <c r="G3284" s="368"/>
      <c r="H3284" s="428"/>
      <c r="I3284" s="368"/>
      <c r="J3284" s="275"/>
      <c r="K3284" s="248"/>
    </row>
    <row r="3285" spans="1:11" ht="25" customHeight="1" x14ac:dyDescent="0.35">
      <c r="A3285" s="365" t="s">
        <v>10</v>
      </c>
      <c r="B3285" s="366" t="s">
        <v>5946</v>
      </c>
      <c r="C3285" s="367" t="s">
        <v>772</v>
      </c>
      <c r="D3285" s="275"/>
      <c r="E3285" s="366"/>
      <c r="F3285" s="365" t="str">
        <f>IF(E3285="","",VLOOKUP(E3285,'2 Pdc unico solo segmento A'!F$3:H$723,3,FALSE))</f>
        <v/>
      </c>
      <c r="G3285" s="368"/>
      <c r="H3285" s="421"/>
      <c r="I3285" s="368"/>
      <c r="J3285" s="275"/>
      <c r="K3285" s="248"/>
    </row>
    <row r="3286" spans="1:11" ht="25" customHeight="1" x14ac:dyDescent="0.35">
      <c r="A3286" s="372" t="s">
        <v>13</v>
      </c>
      <c r="B3286" s="370" t="s">
        <v>5947</v>
      </c>
      <c r="C3286" s="371" t="s">
        <v>774</v>
      </c>
      <c r="D3286" s="275"/>
      <c r="E3286" s="370"/>
      <c r="F3286" s="372" t="str">
        <f>IF(E3286="","",VLOOKUP(E3286,'2 Pdc unico solo segmento A'!F$3:H$723,3,FALSE))</f>
        <v/>
      </c>
      <c r="G3286" s="368"/>
      <c r="H3286" s="422"/>
      <c r="I3286" s="368"/>
      <c r="J3286" s="275"/>
      <c r="K3286" s="248"/>
    </row>
    <row r="3287" spans="1:11" ht="25" customHeight="1" x14ac:dyDescent="0.35">
      <c r="A3287" s="374" t="s">
        <v>16</v>
      </c>
      <c r="B3287" s="294" t="s">
        <v>5948</v>
      </c>
      <c r="C3287" s="309" t="s">
        <v>776</v>
      </c>
      <c r="D3287" s="275"/>
      <c r="E3287" s="294"/>
      <c r="F3287" s="374" t="str">
        <f>IF(E3287="","",VLOOKUP(E3287,'2 Pdc unico solo segmento A'!F$3:H$723,3,FALSE))</f>
        <v/>
      </c>
      <c r="G3287" s="368"/>
      <c r="H3287" s="423"/>
      <c r="I3287" s="368"/>
      <c r="J3287" s="275"/>
      <c r="K3287" s="248"/>
    </row>
    <row r="3288" spans="1:11" ht="25" customHeight="1" x14ac:dyDescent="0.35">
      <c r="A3288" s="376" t="s">
        <v>19</v>
      </c>
      <c r="B3288" s="295" t="s">
        <v>5948</v>
      </c>
      <c r="C3288" s="310" t="s">
        <v>778</v>
      </c>
      <c r="D3288" s="275"/>
      <c r="E3288" s="295"/>
      <c r="F3288" s="376" t="str">
        <f>IF(E3288="","",VLOOKUP(E3288,'2 Pdc unico solo segmento A'!F$3:H$723,3,FALSE))</f>
        <v/>
      </c>
      <c r="G3288" s="368"/>
      <c r="H3288" s="424"/>
      <c r="I3288" s="368"/>
      <c r="J3288" s="275"/>
      <c r="K3288" s="248"/>
    </row>
    <row r="3289" spans="1:11" ht="25" customHeight="1" x14ac:dyDescent="0.35">
      <c r="A3289" s="394" t="s">
        <v>22</v>
      </c>
      <c r="B3289" s="304" t="s">
        <v>5948</v>
      </c>
      <c r="C3289" s="395" t="s">
        <v>5949</v>
      </c>
      <c r="D3289" s="275"/>
      <c r="E3289" s="396"/>
      <c r="F3289" s="394" t="str">
        <f>IF(E3289="","",VLOOKUP(E3289,'2 Pdc unico solo segmento A'!F$3:H$723,3,FALSE))</f>
        <v/>
      </c>
      <c r="G3289" s="368"/>
      <c r="H3289" s="425"/>
      <c r="I3289" s="368"/>
      <c r="J3289" s="275"/>
      <c r="K3289" s="248"/>
    </row>
    <row r="3290" spans="1:11" ht="25" customHeight="1" x14ac:dyDescent="0.35">
      <c r="A3290" s="394" t="s">
        <v>4653</v>
      </c>
      <c r="B3290" s="304" t="s">
        <v>5948</v>
      </c>
      <c r="C3290" s="395" t="s">
        <v>5950</v>
      </c>
      <c r="D3290" s="275"/>
      <c r="E3290" s="398" t="s">
        <v>5951</v>
      </c>
      <c r="F3290" s="293" t="str">
        <f>IF(E3290="","",VLOOKUP(E3290,'2 Pdc unico solo segmento A'!F$3:H$723,3,FALSE))</f>
        <v>Rimanenze di materie prime, sussidiarie e materiali di consumo</v>
      </c>
      <c r="G3290" s="368"/>
      <c r="H3290" s="428"/>
      <c r="I3290" s="368"/>
      <c r="J3290" s="275"/>
      <c r="K3290" s="248"/>
    </row>
    <row r="3291" spans="1:11" ht="25" customHeight="1" x14ac:dyDescent="0.35">
      <c r="A3291" s="374" t="s">
        <v>16</v>
      </c>
      <c r="B3291" s="294" t="s">
        <v>5952</v>
      </c>
      <c r="C3291" s="309" t="s">
        <v>864</v>
      </c>
      <c r="D3291" s="275"/>
      <c r="E3291" s="294"/>
      <c r="F3291" s="374" t="str">
        <f>IF(E3291="","",VLOOKUP(E3291,'2 Pdc unico solo segmento A'!F$3:H$723,3,FALSE))</f>
        <v/>
      </c>
      <c r="G3291" s="368"/>
      <c r="H3291" s="423"/>
      <c r="I3291" s="368"/>
      <c r="J3291" s="275"/>
      <c r="K3291" s="248"/>
    </row>
    <row r="3292" spans="1:11" ht="25" customHeight="1" x14ac:dyDescent="0.35">
      <c r="A3292" s="376" t="s">
        <v>19</v>
      </c>
      <c r="B3292" s="295" t="s">
        <v>5952</v>
      </c>
      <c r="C3292" s="310" t="s">
        <v>865</v>
      </c>
      <c r="D3292" s="275"/>
      <c r="E3292" s="295"/>
      <c r="F3292" s="376" t="str">
        <f>IF(E3292="","",VLOOKUP(E3292,'2 Pdc unico solo segmento A'!F$3:H$723,3,FALSE))</f>
        <v/>
      </c>
      <c r="G3292" s="368"/>
      <c r="H3292" s="424"/>
      <c r="I3292" s="368"/>
      <c r="J3292" s="275"/>
      <c r="K3292" s="248"/>
    </row>
    <row r="3293" spans="1:11" ht="25" customHeight="1" x14ac:dyDescent="0.35">
      <c r="A3293" s="394" t="s">
        <v>22</v>
      </c>
      <c r="B3293" s="304" t="s">
        <v>5952</v>
      </c>
      <c r="C3293" s="395" t="s">
        <v>5953</v>
      </c>
      <c r="D3293" s="275"/>
      <c r="E3293" s="396"/>
      <c r="F3293" s="394" t="str">
        <f>IF(E3293="","",VLOOKUP(E3293,'2 Pdc unico solo segmento A'!F$3:H$723,3,FALSE))</f>
        <v/>
      </c>
      <c r="G3293" s="368"/>
      <c r="H3293" s="425"/>
      <c r="I3293" s="368"/>
      <c r="J3293" s="275"/>
      <c r="K3293" s="248"/>
    </row>
    <row r="3294" spans="1:11" ht="25" customHeight="1" x14ac:dyDescent="0.35">
      <c r="A3294" s="394" t="s">
        <v>4653</v>
      </c>
      <c r="B3294" s="304" t="s">
        <v>5952</v>
      </c>
      <c r="C3294" s="395" t="s">
        <v>5954</v>
      </c>
      <c r="D3294" s="275"/>
      <c r="E3294" s="398" t="s">
        <v>5955</v>
      </c>
      <c r="F3294" s="293" t="str">
        <f>IF(E3294="","",VLOOKUP(E3294,'2 Pdc unico solo segmento A'!F$3:H$723,3,FALSE))</f>
        <v>Rimanenze di semilavorati e prodotti in corso di lavorazione</v>
      </c>
      <c r="G3294" s="368"/>
      <c r="H3294" s="428"/>
      <c r="I3294" s="368"/>
      <c r="J3294" s="275"/>
      <c r="K3294" s="248"/>
    </row>
    <row r="3295" spans="1:11" ht="25" customHeight="1" x14ac:dyDescent="0.35">
      <c r="A3295" s="374" t="s">
        <v>16</v>
      </c>
      <c r="B3295" s="294" t="s">
        <v>5956</v>
      </c>
      <c r="C3295" s="309" t="s">
        <v>868</v>
      </c>
      <c r="D3295" s="275"/>
      <c r="E3295" s="294"/>
      <c r="F3295" s="374" t="str">
        <f>IF(E3295="","",VLOOKUP(E3295,'2 Pdc unico solo segmento A'!F$3:H$723,3,FALSE))</f>
        <v/>
      </c>
      <c r="G3295" s="368"/>
      <c r="H3295" s="423"/>
      <c r="I3295" s="368"/>
      <c r="J3295" s="275"/>
      <c r="K3295" s="248"/>
    </row>
    <row r="3296" spans="1:11" ht="25" customHeight="1" x14ac:dyDescent="0.35">
      <c r="A3296" s="376" t="s">
        <v>19</v>
      </c>
      <c r="B3296" s="295" t="s">
        <v>5956</v>
      </c>
      <c r="C3296" s="310" t="s">
        <v>870</v>
      </c>
      <c r="D3296" s="275"/>
      <c r="E3296" s="295"/>
      <c r="F3296" s="376" t="str">
        <f>IF(E3296="","",VLOOKUP(E3296,'2 Pdc unico solo segmento A'!F$3:H$723,3,FALSE))</f>
        <v/>
      </c>
      <c r="G3296" s="368"/>
      <c r="H3296" s="424"/>
      <c r="I3296" s="368"/>
      <c r="J3296" s="275"/>
      <c r="K3296" s="248"/>
    </row>
    <row r="3297" spans="1:11" ht="25" customHeight="1" x14ac:dyDescent="0.35">
      <c r="A3297" s="394" t="s">
        <v>22</v>
      </c>
      <c r="B3297" s="304" t="s">
        <v>5956</v>
      </c>
      <c r="C3297" s="395" t="s">
        <v>5957</v>
      </c>
      <c r="D3297" s="275"/>
      <c r="E3297" s="396"/>
      <c r="F3297" s="394" t="str">
        <f>IF(E3297="","",VLOOKUP(E3297,'2 Pdc unico solo segmento A'!F$3:H$723,3,FALSE))</f>
        <v/>
      </c>
      <c r="G3297" s="368"/>
      <c r="H3297" s="425"/>
      <c r="I3297" s="368"/>
      <c r="J3297" s="275"/>
      <c r="K3297" s="248"/>
    </row>
    <row r="3298" spans="1:11" ht="25" customHeight="1" x14ac:dyDescent="0.35">
      <c r="A3298" s="394" t="s">
        <v>4653</v>
      </c>
      <c r="B3298" s="304" t="s">
        <v>5956</v>
      </c>
      <c r="C3298" s="395" t="s">
        <v>5958</v>
      </c>
      <c r="D3298" s="275"/>
      <c r="E3298" s="398" t="s">
        <v>5959</v>
      </c>
      <c r="F3298" s="293" t="str">
        <f>IF(E3298="","",VLOOKUP(E3298,'2 Pdc unico solo segmento A'!F$3:H$723,3,FALSE))</f>
        <v>Lavori in corso su ordinazione</v>
      </c>
      <c r="G3298" s="368"/>
      <c r="H3298" s="428"/>
      <c r="I3298" s="368"/>
      <c r="J3298" s="275"/>
      <c r="K3298" s="248"/>
    </row>
    <row r="3299" spans="1:11" ht="25" customHeight="1" x14ac:dyDescent="0.35">
      <c r="A3299" s="374" t="s">
        <v>16</v>
      </c>
      <c r="B3299" s="294" t="s">
        <v>5960</v>
      </c>
      <c r="C3299" s="309" t="s">
        <v>896</v>
      </c>
      <c r="D3299" s="275"/>
      <c r="E3299" s="294"/>
      <c r="F3299" s="374" t="str">
        <f>IF(E3299="","",VLOOKUP(E3299,'2 Pdc unico solo segmento A'!F$3:H$723,3,FALSE))</f>
        <v/>
      </c>
      <c r="G3299" s="368"/>
      <c r="H3299" s="423"/>
      <c r="I3299" s="368"/>
      <c r="J3299" s="275"/>
      <c r="K3299" s="248"/>
    </row>
    <row r="3300" spans="1:11" ht="25" customHeight="1" x14ac:dyDescent="0.35">
      <c r="A3300" s="376" t="s">
        <v>19</v>
      </c>
      <c r="B3300" s="295" t="s">
        <v>5960</v>
      </c>
      <c r="C3300" s="310" t="s">
        <v>897</v>
      </c>
      <c r="D3300" s="275"/>
      <c r="E3300" s="295"/>
      <c r="F3300" s="376" t="str">
        <f>IF(E3300="","",VLOOKUP(E3300,'2 Pdc unico solo segmento A'!F$3:H$723,3,FALSE))</f>
        <v/>
      </c>
      <c r="G3300" s="368"/>
      <c r="H3300" s="424"/>
      <c r="I3300" s="368"/>
      <c r="J3300" s="275"/>
      <c r="K3300" s="248"/>
    </row>
    <row r="3301" spans="1:11" ht="25" customHeight="1" x14ac:dyDescent="0.35">
      <c r="A3301" s="394" t="s">
        <v>22</v>
      </c>
      <c r="B3301" s="304" t="s">
        <v>5960</v>
      </c>
      <c r="C3301" s="395" t="s">
        <v>5961</v>
      </c>
      <c r="D3301" s="275"/>
      <c r="E3301" s="396"/>
      <c r="F3301" s="394" t="str">
        <f>IF(E3301="","",VLOOKUP(E3301,'2 Pdc unico solo segmento A'!F$3:H$723,3,FALSE))</f>
        <v/>
      </c>
      <c r="G3301" s="368"/>
      <c r="H3301" s="425"/>
      <c r="I3301" s="368"/>
      <c r="J3301" s="275"/>
      <c r="K3301" s="248"/>
    </row>
    <row r="3302" spans="1:11" ht="25" customHeight="1" x14ac:dyDescent="0.35">
      <c r="A3302" s="394" t="s">
        <v>4653</v>
      </c>
      <c r="B3302" s="304" t="s">
        <v>5960</v>
      </c>
      <c r="C3302" s="395" t="s">
        <v>5962</v>
      </c>
      <c r="D3302" s="275"/>
      <c r="E3302" s="398" t="s">
        <v>5963</v>
      </c>
      <c r="F3302" s="293" t="str">
        <f>IF(E3302="","",VLOOKUP(E3302,'2 Pdc unico solo segmento A'!F$3:H$723,3,FALSE))</f>
        <v>Rimanenze di prodotti finiti e merci</v>
      </c>
      <c r="G3302" s="368"/>
      <c r="H3302" s="428"/>
      <c r="I3302" s="368"/>
      <c r="J3302" s="275"/>
      <c r="K3302" s="248"/>
    </row>
    <row r="3303" spans="1:11" ht="25" customHeight="1" x14ac:dyDescent="0.35">
      <c r="A3303" s="374" t="s">
        <v>16</v>
      </c>
      <c r="B3303" s="294" t="s">
        <v>5964</v>
      </c>
      <c r="C3303" s="309" t="s">
        <v>900</v>
      </c>
      <c r="D3303" s="275"/>
      <c r="E3303" s="294"/>
      <c r="F3303" s="374" t="str">
        <f>IF(E3303="","",VLOOKUP(E3303,'2 Pdc unico solo segmento A'!F$3:H$723,3,FALSE))</f>
        <v/>
      </c>
      <c r="G3303" s="368"/>
      <c r="H3303" s="423"/>
      <c r="I3303" s="368"/>
      <c r="J3303" s="275"/>
      <c r="K3303" s="248"/>
    </row>
    <row r="3304" spans="1:11" ht="25" customHeight="1" x14ac:dyDescent="0.35">
      <c r="A3304" s="376" t="s">
        <v>19</v>
      </c>
      <c r="B3304" s="295" t="s">
        <v>5964</v>
      </c>
      <c r="C3304" s="310" t="s">
        <v>902</v>
      </c>
      <c r="D3304" s="275"/>
      <c r="E3304" s="295"/>
      <c r="F3304" s="376" t="str">
        <f>IF(E3304="","",VLOOKUP(E3304,'2 Pdc unico solo segmento A'!F$3:H$723,3,FALSE))</f>
        <v/>
      </c>
      <c r="G3304" s="368"/>
      <c r="H3304" s="424"/>
      <c r="I3304" s="368"/>
      <c r="J3304" s="275"/>
      <c r="K3304" s="248"/>
    </row>
    <row r="3305" spans="1:11" ht="25" customHeight="1" x14ac:dyDescent="0.35">
      <c r="A3305" s="394" t="s">
        <v>22</v>
      </c>
      <c r="B3305" s="304" t="s">
        <v>5964</v>
      </c>
      <c r="C3305" s="395" t="s">
        <v>5965</v>
      </c>
      <c r="D3305" s="275"/>
      <c r="E3305" s="396"/>
      <c r="F3305" s="394" t="str">
        <f>IF(E3305="","",VLOOKUP(E3305,'2 Pdc unico solo segmento A'!F$3:H$723,3,FALSE))</f>
        <v/>
      </c>
      <c r="G3305" s="368"/>
      <c r="H3305" s="425"/>
      <c r="I3305" s="368"/>
      <c r="J3305" s="275"/>
      <c r="K3305" s="248"/>
    </row>
    <row r="3306" spans="1:11" ht="25" customHeight="1" x14ac:dyDescent="0.35">
      <c r="A3306" s="394" t="s">
        <v>4653</v>
      </c>
      <c r="B3306" s="304" t="s">
        <v>5964</v>
      </c>
      <c r="C3306" s="395" t="s">
        <v>5966</v>
      </c>
      <c r="D3306" s="275"/>
      <c r="E3306" s="398" t="s">
        <v>5967</v>
      </c>
      <c r="F3306" s="293" t="str">
        <f>IF(E3306="","",VLOOKUP(E3306,'2 Pdc unico solo segmento A'!F$3:H$723,3,FALSE))</f>
        <v>Acconti versati</v>
      </c>
      <c r="G3306" s="368"/>
      <c r="H3306" s="428"/>
      <c r="I3306" s="368"/>
      <c r="J3306" s="275"/>
      <c r="K3306" s="248"/>
    </row>
    <row r="3307" spans="1:11" ht="25" customHeight="1" x14ac:dyDescent="0.35">
      <c r="A3307" s="372" t="s">
        <v>13</v>
      </c>
      <c r="B3307" s="370" t="s">
        <v>5252</v>
      </c>
      <c r="C3307" s="371" t="s">
        <v>921</v>
      </c>
      <c r="D3307" s="275"/>
      <c r="E3307" s="370"/>
      <c r="F3307" s="372" t="str">
        <f>IF(E3307="","",VLOOKUP(E3307,'2 Pdc unico solo segmento A'!F$3:H$723,3,FALSE))</f>
        <v/>
      </c>
      <c r="G3307" s="368"/>
      <c r="H3307" s="422"/>
      <c r="I3307" s="368"/>
      <c r="J3307" s="275"/>
      <c r="K3307" s="248"/>
    </row>
    <row r="3308" spans="1:11" ht="25" customHeight="1" x14ac:dyDescent="0.35">
      <c r="A3308" s="374" t="s">
        <v>16</v>
      </c>
      <c r="B3308" s="294" t="s">
        <v>5968</v>
      </c>
      <c r="C3308" s="309" t="s">
        <v>923</v>
      </c>
      <c r="D3308" s="275"/>
      <c r="E3308" s="294"/>
      <c r="F3308" s="374" t="str">
        <f>IF(E3308="","",VLOOKUP(E3308,'2 Pdc unico solo segmento A'!F$3:H$723,3,FALSE))</f>
        <v/>
      </c>
      <c r="G3308" s="368"/>
      <c r="H3308" s="423"/>
      <c r="I3308" s="368"/>
      <c r="J3308" s="275"/>
      <c r="K3308" s="248"/>
    </row>
    <row r="3309" spans="1:11" ht="25" customHeight="1" x14ac:dyDescent="0.35">
      <c r="A3309" s="376" t="s">
        <v>19</v>
      </c>
      <c r="B3309" s="295" t="s">
        <v>5969</v>
      </c>
      <c r="C3309" s="310" t="s">
        <v>925</v>
      </c>
      <c r="D3309" s="275"/>
      <c r="E3309" s="295"/>
      <c r="F3309" s="376" t="str">
        <f>IF(E3309="","",VLOOKUP(E3309,'2 Pdc unico solo segmento A'!F$3:H$723,3,FALSE))</f>
        <v/>
      </c>
      <c r="G3309" s="368"/>
      <c r="H3309" s="424"/>
      <c r="I3309" s="368"/>
      <c r="J3309" s="275"/>
      <c r="K3309" s="248"/>
    </row>
    <row r="3310" spans="1:11" ht="25" customHeight="1" x14ac:dyDescent="0.35">
      <c r="A3310" s="394" t="s">
        <v>22</v>
      </c>
      <c r="B3310" s="304" t="s">
        <v>5970</v>
      </c>
      <c r="C3310" s="395" t="s">
        <v>5971</v>
      </c>
      <c r="D3310" s="275"/>
      <c r="E3310" s="396"/>
      <c r="F3310" s="394" t="str">
        <f>IF(E3310="","",VLOOKUP(E3310,'2 Pdc unico solo segmento A'!F$3:H$723,3,FALSE))</f>
        <v/>
      </c>
      <c r="G3310" s="368"/>
      <c r="H3310" s="425"/>
      <c r="I3310" s="368"/>
      <c r="J3310" s="275"/>
      <c r="K3310" s="248"/>
    </row>
    <row r="3311" spans="1:11" ht="25" customHeight="1" x14ac:dyDescent="0.35">
      <c r="A3311" s="394" t="s">
        <v>4653</v>
      </c>
      <c r="B3311" s="304" t="s">
        <v>5972</v>
      </c>
      <c r="C3311" s="395" t="s">
        <v>5973</v>
      </c>
      <c r="D3311" s="275"/>
      <c r="E3311" s="398" t="s">
        <v>5974</v>
      </c>
      <c r="F3311" s="293" t="str">
        <f>IF(E3311="","",VLOOKUP(E3311,'2 Pdc unico solo segmento A'!F$3:H$723,3,FALSE))</f>
        <v>Crediti correnti di natura tributaria</v>
      </c>
      <c r="G3311" s="368"/>
      <c r="H3311" s="428"/>
      <c r="I3311" s="368"/>
      <c r="J3311" s="275"/>
      <c r="K3311" s="248"/>
    </row>
    <row r="3312" spans="1:11" ht="25" customHeight="1" x14ac:dyDescent="0.35">
      <c r="A3312" s="394" t="s">
        <v>4653</v>
      </c>
      <c r="B3312" s="304" t="s">
        <v>5975</v>
      </c>
      <c r="C3312" s="395" t="s">
        <v>5976</v>
      </c>
      <c r="D3312" s="275"/>
      <c r="E3312" s="398" t="s">
        <v>5974</v>
      </c>
      <c r="F3312" s="293" t="str">
        <f>IF(E3312="","",VLOOKUP(E3312,'2 Pdc unico solo segmento A'!F$3:H$723,3,FALSE))</f>
        <v>Crediti correnti di natura tributaria</v>
      </c>
      <c r="G3312" s="368"/>
      <c r="H3312" s="428"/>
      <c r="I3312" s="368"/>
      <c r="J3312" s="275"/>
      <c r="K3312" s="248"/>
    </row>
    <row r="3313" spans="1:11" ht="25" customHeight="1" x14ac:dyDescent="0.35">
      <c r="A3313" s="394" t="s">
        <v>4653</v>
      </c>
      <c r="B3313" s="304" t="s">
        <v>5977</v>
      </c>
      <c r="C3313" s="395" t="s">
        <v>5978</v>
      </c>
      <c r="D3313" s="275"/>
      <c r="E3313" s="398" t="s">
        <v>5974</v>
      </c>
      <c r="F3313" s="293" t="str">
        <f>IF(E3313="","",VLOOKUP(E3313,'2 Pdc unico solo segmento A'!F$3:H$723,3,FALSE))</f>
        <v>Crediti correnti di natura tributaria</v>
      </c>
      <c r="G3313" s="368"/>
      <c r="H3313" s="428"/>
      <c r="I3313" s="368"/>
      <c r="J3313" s="275"/>
      <c r="K3313" s="248"/>
    </row>
    <row r="3314" spans="1:11" ht="25" customHeight="1" x14ac:dyDescent="0.35">
      <c r="A3314" s="394" t="s">
        <v>4653</v>
      </c>
      <c r="B3314" s="304" t="s">
        <v>5979</v>
      </c>
      <c r="C3314" s="395" t="s">
        <v>5980</v>
      </c>
      <c r="D3314" s="275"/>
      <c r="E3314" s="398" t="s">
        <v>5974</v>
      </c>
      <c r="F3314" s="293" t="str">
        <f>IF(E3314="","",VLOOKUP(E3314,'2 Pdc unico solo segmento A'!F$3:H$723,3,FALSE))</f>
        <v>Crediti correnti di natura tributaria</v>
      </c>
      <c r="G3314" s="368"/>
      <c r="H3314" s="428"/>
      <c r="I3314" s="368"/>
      <c r="J3314" s="275"/>
      <c r="K3314" s="248"/>
    </row>
    <row r="3315" spans="1:11" ht="25" customHeight="1" x14ac:dyDescent="0.35">
      <c r="A3315" s="394" t="s">
        <v>4653</v>
      </c>
      <c r="B3315" s="304" t="s">
        <v>5981</v>
      </c>
      <c r="C3315" s="395" t="s">
        <v>5982</v>
      </c>
      <c r="D3315" s="275"/>
      <c r="E3315" s="398" t="s">
        <v>5974</v>
      </c>
      <c r="F3315" s="293" t="str">
        <f>IF(E3315="","",VLOOKUP(E3315,'2 Pdc unico solo segmento A'!F$3:H$723,3,FALSE))</f>
        <v>Crediti correnti di natura tributaria</v>
      </c>
      <c r="G3315" s="368"/>
      <c r="H3315" s="428"/>
      <c r="I3315" s="368"/>
      <c r="J3315" s="275"/>
      <c r="K3315" s="248"/>
    </row>
    <row r="3316" spans="1:11" ht="25" customHeight="1" x14ac:dyDescent="0.35">
      <c r="A3316" s="394" t="s">
        <v>4653</v>
      </c>
      <c r="B3316" s="304" t="s">
        <v>5983</v>
      </c>
      <c r="C3316" s="395" t="s">
        <v>5984</v>
      </c>
      <c r="D3316" s="275"/>
      <c r="E3316" s="398" t="s">
        <v>5974</v>
      </c>
      <c r="F3316" s="293" t="str">
        <f>IF(E3316="","",VLOOKUP(E3316,'2 Pdc unico solo segmento A'!F$3:H$723,3,FALSE))</f>
        <v>Crediti correnti di natura tributaria</v>
      </c>
      <c r="G3316" s="368"/>
      <c r="H3316" s="428"/>
      <c r="I3316" s="368"/>
      <c r="J3316" s="275"/>
      <c r="K3316" s="248"/>
    </row>
    <row r="3317" spans="1:11" ht="25" customHeight="1" x14ac:dyDescent="0.35">
      <c r="A3317" s="394" t="s">
        <v>4653</v>
      </c>
      <c r="B3317" s="304" t="s">
        <v>5985</v>
      </c>
      <c r="C3317" s="395" t="s">
        <v>5986</v>
      </c>
      <c r="D3317" s="275"/>
      <c r="E3317" s="398" t="s">
        <v>5974</v>
      </c>
      <c r="F3317" s="293" t="str">
        <f>IF(E3317="","",VLOOKUP(E3317,'2 Pdc unico solo segmento A'!F$3:H$723,3,FALSE))</f>
        <v>Crediti correnti di natura tributaria</v>
      </c>
      <c r="G3317" s="368"/>
      <c r="H3317" s="428"/>
      <c r="I3317" s="368"/>
      <c r="J3317" s="275"/>
      <c r="K3317" s="248"/>
    </row>
    <row r="3318" spans="1:11" ht="25" customHeight="1" x14ac:dyDescent="0.35">
      <c r="A3318" s="394" t="s">
        <v>4653</v>
      </c>
      <c r="B3318" s="304" t="s">
        <v>5987</v>
      </c>
      <c r="C3318" s="395" t="s">
        <v>5988</v>
      </c>
      <c r="D3318" s="275"/>
      <c r="E3318" s="398" t="s">
        <v>5974</v>
      </c>
      <c r="F3318" s="293" t="str">
        <f>IF(E3318="","",VLOOKUP(E3318,'2 Pdc unico solo segmento A'!F$3:H$723,3,FALSE))</f>
        <v>Crediti correnti di natura tributaria</v>
      </c>
      <c r="G3318" s="368"/>
      <c r="H3318" s="428"/>
      <c r="I3318" s="368"/>
      <c r="J3318" s="275"/>
      <c r="K3318" s="248"/>
    </row>
    <row r="3319" spans="1:11" ht="25" customHeight="1" x14ac:dyDescent="0.35">
      <c r="A3319" s="394" t="s">
        <v>4653</v>
      </c>
      <c r="B3319" s="304" t="s">
        <v>5989</v>
      </c>
      <c r="C3319" s="395" t="s">
        <v>5990</v>
      </c>
      <c r="D3319" s="275"/>
      <c r="E3319" s="398" t="s">
        <v>5974</v>
      </c>
      <c r="F3319" s="293" t="str">
        <f>IF(E3319="","",VLOOKUP(E3319,'2 Pdc unico solo segmento A'!F$3:H$723,3,FALSE))</f>
        <v>Crediti correnti di natura tributaria</v>
      </c>
      <c r="G3319" s="368"/>
      <c r="H3319" s="428"/>
      <c r="I3319" s="368"/>
      <c r="J3319" s="275"/>
      <c r="K3319" s="248"/>
    </row>
    <row r="3320" spans="1:11" ht="25" customHeight="1" x14ac:dyDescent="0.35">
      <c r="A3320" s="394" t="s">
        <v>4653</v>
      </c>
      <c r="B3320" s="304" t="s">
        <v>5991</v>
      </c>
      <c r="C3320" s="395" t="s">
        <v>5992</v>
      </c>
      <c r="D3320" s="275"/>
      <c r="E3320" s="398" t="s">
        <v>5974</v>
      </c>
      <c r="F3320" s="293" t="str">
        <f>IF(E3320="","",VLOOKUP(E3320,'2 Pdc unico solo segmento A'!F$3:H$723,3,FALSE))</f>
        <v>Crediti correnti di natura tributaria</v>
      </c>
      <c r="G3320" s="368"/>
      <c r="H3320" s="428"/>
      <c r="I3320" s="368"/>
      <c r="J3320" s="275"/>
      <c r="K3320" s="248"/>
    </row>
    <row r="3321" spans="1:11" ht="25" customHeight="1" x14ac:dyDescent="0.35">
      <c r="A3321" s="394" t="s">
        <v>4653</v>
      </c>
      <c r="B3321" s="304" t="s">
        <v>5993</v>
      </c>
      <c r="C3321" s="395" t="s">
        <v>5994</v>
      </c>
      <c r="D3321" s="275"/>
      <c r="E3321" s="398" t="s">
        <v>5974</v>
      </c>
      <c r="F3321" s="293" t="str">
        <f>IF(E3321="","",VLOOKUP(E3321,'2 Pdc unico solo segmento A'!F$3:H$723,3,FALSE))</f>
        <v>Crediti correnti di natura tributaria</v>
      </c>
      <c r="G3321" s="368"/>
      <c r="H3321" s="428"/>
      <c r="I3321" s="368"/>
      <c r="J3321" s="275"/>
      <c r="K3321" s="248"/>
    </row>
    <row r="3322" spans="1:11" ht="25" customHeight="1" x14ac:dyDescent="0.35">
      <c r="A3322" s="394" t="s">
        <v>4653</v>
      </c>
      <c r="B3322" s="304" t="s">
        <v>5995</v>
      </c>
      <c r="C3322" s="395" t="s">
        <v>5996</v>
      </c>
      <c r="D3322" s="275"/>
      <c r="E3322" s="398" t="s">
        <v>5974</v>
      </c>
      <c r="F3322" s="293" t="str">
        <f>IF(E3322="","",VLOOKUP(E3322,'2 Pdc unico solo segmento A'!F$3:H$723,3,FALSE))</f>
        <v>Crediti correnti di natura tributaria</v>
      </c>
      <c r="G3322" s="368"/>
      <c r="H3322" s="428"/>
      <c r="I3322" s="368"/>
      <c r="J3322" s="275"/>
      <c r="K3322" s="248"/>
    </row>
    <row r="3323" spans="1:11" ht="25" customHeight="1" x14ac:dyDescent="0.35">
      <c r="A3323" s="394" t="s">
        <v>4653</v>
      </c>
      <c r="B3323" s="304" t="s">
        <v>5997</v>
      </c>
      <c r="C3323" s="395" t="s">
        <v>5998</v>
      </c>
      <c r="D3323" s="275"/>
      <c r="E3323" s="398" t="s">
        <v>5974</v>
      </c>
      <c r="F3323" s="293" t="str">
        <f>IF(E3323="","",VLOOKUP(E3323,'2 Pdc unico solo segmento A'!F$3:H$723,3,FALSE))</f>
        <v>Crediti correnti di natura tributaria</v>
      </c>
      <c r="G3323" s="368"/>
      <c r="H3323" s="428"/>
      <c r="I3323" s="368"/>
      <c r="J3323" s="275"/>
      <c r="K3323" s="248"/>
    </row>
    <row r="3324" spans="1:11" ht="25" customHeight="1" x14ac:dyDescent="0.35">
      <c r="A3324" s="394" t="s">
        <v>4653</v>
      </c>
      <c r="B3324" s="304" t="s">
        <v>5999</v>
      </c>
      <c r="C3324" s="395" t="s">
        <v>6000</v>
      </c>
      <c r="D3324" s="275"/>
      <c r="E3324" s="398" t="s">
        <v>5974</v>
      </c>
      <c r="F3324" s="293" t="str">
        <f>IF(E3324="","",VLOOKUP(E3324,'2 Pdc unico solo segmento A'!F$3:H$723,3,FALSE))</f>
        <v>Crediti correnti di natura tributaria</v>
      </c>
      <c r="G3324" s="368"/>
      <c r="H3324" s="428"/>
      <c r="I3324" s="368"/>
      <c r="J3324" s="275"/>
      <c r="K3324" s="248"/>
    </row>
    <row r="3325" spans="1:11" ht="25" customHeight="1" x14ac:dyDescent="0.35">
      <c r="A3325" s="394" t="s">
        <v>4653</v>
      </c>
      <c r="B3325" s="304" t="s">
        <v>6001</v>
      </c>
      <c r="C3325" s="395" t="s">
        <v>6002</v>
      </c>
      <c r="D3325" s="275"/>
      <c r="E3325" s="398" t="s">
        <v>5974</v>
      </c>
      <c r="F3325" s="293" t="str">
        <f>IF(E3325="","",VLOOKUP(E3325,'2 Pdc unico solo segmento A'!F$3:H$723,3,FALSE))</f>
        <v>Crediti correnti di natura tributaria</v>
      </c>
      <c r="G3325" s="368"/>
      <c r="H3325" s="428"/>
      <c r="I3325" s="368"/>
      <c r="J3325" s="275"/>
      <c r="K3325" s="248"/>
    </row>
    <row r="3326" spans="1:11" ht="25" customHeight="1" x14ac:dyDescent="0.35">
      <c r="A3326" s="394" t="s">
        <v>4653</v>
      </c>
      <c r="B3326" s="304" t="s">
        <v>6003</v>
      </c>
      <c r="C3326" s="395" t="s">
        <v>6004</v>
      </c>
      <c r="D3326" s="275"/>
      <c r="E3326" s="398" t="s">
        <v>5974</v>
      </c>
      <c r="F3326" s="293" t="str">
        <f>IF(E3326="","",VLOOKUP(E3326,'2 Pdc unico solo segmento A'!F$3:H$723,3,FALSE))</f>
        <v>Crediti correnti di natura tributaria</v>
      </c>
      <c r="G3326" s="368"/>
      <c r="H3326" s="428"/>
      <c r="I3326" s="368"/>
      <c r="J3326" s="275"/>
      <c r="K3326" s="248"/>
    </row>
    <row r="3327" spans="1:11" ht="25" customHeight="1" x14ac:dyDescent="0.35">
      <c r="A3327" s="394" t="s">
        <v>4653</v>
      </c>
      <c r="B3327" s="304" t="s">
        <v>6005</v>
      </c>
      <c r="C3327" s="395" t="s">
        <v>6006</v>
      </c>
      <c r="D3327" s="275"/>
      <c r="E3327" s="398" t="s">
        <v>5974</v>
      </c>
      <c r="F3327" s="293" t="str">
        <f>IF(E3327="","",VLOOKUP(E3327,'2 Pdc unico solo segmento A'!F$3:H$723,3,FALSE))</f>
        <v>Crediti correnti di natura tributaria</v>
      </c>
      <c r="G3327" s="368"/>
      <c r="H3327" s="428"/>
      <c r="I3327" s="368"/>
      <c r="J3327" s="275"/>
      <c r="K3327" s="248"/>
    </row>
    <row r="3328" spans="1:11" ht="25" customHeight="1" x14ac:dyDescent="0.35">
      <c r="A3328" s="394" t="s">
        <v>4653</v>
      </c>
      <c r="B3328" s="304" t="s">
        <v>6007</v>
      </c>
      <c r="C3328" s="395" t="s">
        <v>6008</v>
      </c>
      <c r="D3328" s="275"/>
      <c r="E3328" s="398" t="s">
        <v>5974</v>
      </c>
      <c r="F3328" s="293" t="str">
        <f>IF(E3328="","",VLOOKUP(E3328,'2 Pdc unico solo segmento A'!F$3:H$723,3,FALSE))</f>
        <v>Crediti correnti di natura tributaria</v>
      </c>
      <c r="G3328" s="368"/>
      <c r="H3328" s="428"/>
      <c r="I3328" s="368"/>
      <c r="J3328" s="275"/>
      <c r="K3328" s="248"/>
    </row>
    <row r="3329" spans="1:11" ht="25" customHeight="1" x14ac:dyDescent="0.35">
      <c r="A3329" s="394" t="s">
        <v>4653</v>
      </c>
      <c r="B3329" s="304" t="s">
        <v>6009</v>
      </c>
      <c r="C3329" s="395" t="s">
        <v>6010</v>
      </c>
      <c r="D3329" s="275"/>
      <c r="E3329" s="398" t="s">
        <v>5974</v>
      </c>
      <c r="F3329" s="293" t="str">
        <f>IF(E3329="","",VLOOKUP(E3329,'2 Pdc unico solo segmento A'!F$3:H$723,3,FALSE))</f>
        <v>Crediti correnti di natura tributaria</v>
      </c>
      <c r="G3329" s="368"/>
      <c r="H3329" s="428"/>
      <c r="I3329" s="368"/>
      <c r="J3329" s="275"/>
      <c r="K3329" s="248"/>
    </row>
    <row r="3330" spans="1:11" ht="25" customHeight="1" x14ac:dyDescent="0.35">
      <c r="A3330" s="394" t="s">
        <v>4653</v>
      </c>
      <c r="B3330" s="304" t="s">
        <v>6011</v>
      </c>
      <c r="C3330" s="395" t="s">
        <v>6012</v>
      </c>
      <c r="D3330" s="275"/>
      <c r="E3330" s="398" t="s">
        <v>5974</v>
      </c>
      <c r="F3330" s="293" t="str">
        <f>IF(E3330="","",VLOOKUP(E3330,'2 Pdc unico solo segmento A'!F$3:H$723,3,FALSE))</f>
        <v>Crediti correnti di natura tributaria</v>
      </c>
      <c r="G3330" s="368"/>
      <c r="H3330" s="428"/>
      <c r="I3330" s="368"/>
      <c r="J3330" s="275"/>
      <c r="K3330" s="248"/>
    </row>
    <row r="3331" spans="1:11" ht="25" customHeight="1" x14ac:dyDescent="0.35">
      <c r="A3331" s="394" t="s">
        <v>4653</v>
      </c>
      <c r="B3331" s="304" t="s">
        <v>6013</v>
      </c>
      <c r="C3331" s="395" t="s">
        <v>6014</v>
      </c>
      <c r="D3331" s="275"/>
      <c r="E3331" s="398" t="s">
        <v>5974</v>
      </c>
      <c r="F3331" s="293" t="str">
        <f>IF(E3331="","",VLOOKUP(E3331,'2 Pdc unico solo segmento A'!F$3:H$723,3,FALSE))</f>
        <v>Crediti correnti di natura tributaria</v>
      </c>
      <c r="G3331" s="368"/>
      <c r="H3331" s="428"/>
      <c r="I3331" s="368"/>
      <c r="J3331" s="275"/>
      <c r="K3331" s="248"/>
    </row>
    <row r="3332" spans="1:11" ht="25" customHeight="1" x14ac:dyDescent="0.35">
      <c r="A3332" s="394" t="s">
        <v>4653</v>
      </c>
      <c r="B3332" s="304" t="s">
        <v>6015</v>
      </c>
      <c r="C3332" s="395" t="s">
        <v>6016</v>
      </c>
      <c r="D3332" s="275"/>
      <c r="E3332" s="398" t="s">
        <v>5974</v>
      </c>
      <c r="F3332" s="293" t="str">
        <f>IF(E3332="","",VLOOKUP(E3332,'2 Pdc unico solo segmento A'!F$3:H$723,3,FALSE))</f>
        <v>Crediti correnti di natura tributaria</v>
      </c>
      <c r="G3332" s="368"/>
      <c r="H3332" s="428"/>
      <c r="I3332" s="368"/>
      <c r="J3332" s="275"/>
      <c r="K3332" s="248"/>
    </row>
    <row r="3333" spans="1:11" ht="25" customHeight="1" x14ac:dyDescent="0.35">
      <c r="A3333" s="394" t="s">
        <v>4653</v>
      </c>
      <c r="B3333" s="304" t="s">
        <v>6017</v>
      </c>
      <c r="C3333" s="395" t="s">
        <v>6018</v>
      </c>
      <c r="D3333" s="275"/>
      <c r="E3333" s="398" t="s">
        <v>5974</v>
      </c>
      <c r="F3333" s="293" t="str">
        <f>IF(E3333="","",VLOOKUP(E3333,'2 Pdc unico solo segmento A'!F$3:H$723,3,FALSE))</f>
        <v>Crediti correnti di natura tributaria</v>
      </c>
      <c r="G3333" s="368"/>
      <c r="H3333" s="428"/>
      <c r="I3333" s="368"/>
      <c r="J3333" s="275"/>
      <c r="K3333" s="248"/>
    </row>
    <row r="3334" spans="1:11" ht="25" customHeight="1" x14ac:dyDescent="0.35">
      <c r="A3334" s="394" t="s">
        <v>4653</v>
      </c>
      <c r="B3334" s="304" t="s">
        <v>6019</v>
      </c>
      <c r="C3334" s="395" t="s">
        <v>6020</v>
      </c>
      <c r="D3334" s="275"/>
      <c r="E3334" s="398" t="s">
        <v>5974</v>
      </c>
      <c r="F3334" s="293" t="str">
        <f>IF(E3334="","",VLOOKUP(E3334,'2 Pdc unico solo segmento A'!F$3:H$723,3,FALSE))</f>
        <v>Crediti correnti di natura tributaria</v>
      </c>
      <c r="G3334" s="368"/>
      <c r="H3334" s="428"/>
      <c r="I3334" s="368"/>
      <c r="J3334" s="275"/>
      <c r="K3334" s="248"/>
    </row>
    <row r="3335" spans="1:11" ht="25" customHeight="1" x14ac:dyDescent="0.35">
      <c r="A3335" s="394" t="s">
        <v>4653</v>
      </c>
      <c r="B3335" s="304" t="s">
        <v>6021</v>
      </c>
      <c r="C3335" s="395" t="s">
        <v>6022</v>
      </c>
      <c r="D3335" s="275"/>
      <c r="E3335" s="398" t="s">
        <v>5974</v>
      </c>
      <c r="F3335" s="293" t="str">
        <f>IF(E3335="","",VLOOKUP(E3335,'2 Pdc unico solo segmento A'!F$3:H$723,3,FALSE))</f>
        <v>Crediti correnti di natura tributaria</v>
      </c>
      <c r="G3335" s="368"/>
      <c r="H3335" s="428"/>
      <c r="I3335" s="368"/>
      <c r="J3335" s="275"/>
      <c r="K3335" s="248"/>
    </row>
    <row r="3336" spans="1:11" ht="25" customHeight="1" x14ac:dyDescent="0.35">
      <c r="A3336" s="394" t="s">
        <v>4653</v>
      </c>
      <c r="B3336" s="304" t="s">
        <v>6023</v>
      </c>
      <c r="C3336" s="395" t="s">
        <v>6024</v>
      </c>
      <c r="D3336" s="275"/>
      <c r="E3336" s="398" t="s">
        <v>5974</v>
      </c>
      <c r="F3336" s="293" t="str">
        <f>IF(E3336="","",VLOOKUP(E3336,'2 Pdc unico solo segmento A'!F$3:H$723,3,FALSE))</f>
        <v>Crediti correnti di natura tributaria</v>
      </c>
      <c r="G3336" s="368"/>
      <c r="H3336" s="428"/>
      <c r="I3336" s="368"/>
      <c r="J3336" s="275"/>
      <c r="K3336" s="248"/>
    </row>
    <row r="3337" spans="1:11" ht="25" customHeight="1" x14ac:dyDescent="0.35">
      <c r="A3337" s="394" t="s">
        <v>4653</v>
      </c>
      <c r="B3337" s="304" t="s">
        <v>6025</v>
      </c>
      <c r="C3337" s="395" t="s">
        <v>6026</v>
      </c>
      <c r="D3337" s="275"/>
      <c r="E3337" s="398" t="s">
        <v>5974</v>
      </c>
      <c r="F3337" s="293" t="str">
        <f>IF(E3337="","",VLOOKUP(E3337,'2 Pdc unico solo segmento A'!F$3:H$723,3,FALSE))</f>
        <v>Crediti correnti di natura tributaria</v>
      </c>
      <c r="G3337" s="368"/>
      <c r="H3337" s="428"/>
      <c r="I3337" s="368"/>
      <c r="J3337" s="275"/>
      <c r="K3337" s="248"/>
    </row>
    <row r="3338" spans="1:11" ht="25" customHeight="1" x14ac:dyDescent="0.35">
      <c r="A3338" s="394" t="s">
        <v>4653</v>
      </c>
      <c r="B3338" s="304" t="s">
        <v>6027</v>
      </c>
      <c r="C3338" s="395" t="s">
        <v>6028</v>
      </c>
      <c r="D3338" s="275"/>
      <c r="E3338" s="398" t="s">
        <v>5974</v>
      </c>
      <c r="F3338" s="293" t="str">
        <f>IF(E3338="","",VLOOKUP(E3338,'2 Pdc unico solo segmento A'!F$3:H$723,3,FALSE))</f>
        <v>Crediti correnti di natura tributaria</v>
      </c>
      <c r="G3338" s="368"/>
      <c r="H3338" s="428"/>
      <c r="I3338" s="368"/>
      <c r="J3338" s="275"/>
      <c r="K3338" s="248"/>
    </row>
    <row r="3339" spans="1:11" ht="25" customHeight="1" x14ac:dyDescent="0.35">
      <c r="A3339" s="394" t="s">
        <v>4653</v>
      </c>
      <c r="B3339" s="304" t="s">
        <v>6029</v>
      </c>
      <c r="C3339" s="395" t="s">
        <v>6030</v>
      </c>
      <c r="D3339" s="275"/>
      <c r="E3339" s="398" t="s">
        <v>5260</v>
      </c>
      <c r="F3339" s="293" t="str">
        <f>IF(E3339="","",VLOOKUP(E3339,'2 Pdc unico solo segmento A'!F$3:H$723,3,FALSE))</f>
        <v>Altri crediti correnti</v>
      </c>
      <c r="G3339" s="368"/>
      <c r="H3339" s="428"/>
      <c r="I3339" s="368"/>
      <c r="J3339" s="275"/>
      <c r="K3339" s="248"/>
    </row>
    <row r="3340" spans="1:11" ht="25" customHeight="1" x14ac:dyDescent="0.35">
      <c r="A3340" s="394" t="s">
        <v>4653</v>
      </c>
      <c r="B3340" s="306" t="s">
        <v>6031</v>
      </c>
      <c r="C3340" s="395" t="s">
        <v>6032</v>
      </c>
      <c r="D3340" s="275"/>
      <c r="E3340" s="398" t="s">
        <v>5974</v>
      </c>
      <c r="F3340" s="293" t="str">
        <f>IF(E3340="","",VLOOKUP(E3340,'2 Pdc unico solo segmento A'!F$3:H$723,3,FALSE))</f>
        <v>Crediti correnti di natura tributaria</v>
      </c>
      <c r="G3340" s="368"/>
      <c r="H3340" s="428"/>
      <c r="I3340" s="368"/>
      <c r="J3340" s="275"/>
      <c r="K3340" s="248"/>
    </row>
    <row r="3341" spans="1:11" ht="25" customHeight="1" x14ac:dyDescent="0.35">
      <c r="A3341" s="394" t="s">
        <v>4653</v>
      </c>
      <c r="B3341" s="304" t="s">
        <v>6033</v>
      </c>
      <c r="C3341" s="395" t="s">
        <v>6034</v>
      </c>
      <c r="D3341" s="275"/>
      <c r="E3341" s="398" t="s">
        <v>5974</v>
      </c>
      <c r="F3341" s="293" t="str">
        <f>IF(E3341="","",VLOOKUP(E3341,'2 Pdc unico solo segmento A'!F$3:H$723,3,FALSE))</f>
        <v>Crediti correnti di natura tributaria</v>
      </c>
      <c r="G3341" s="368"/>
      <c r="H3341" s="428"/>
      <c r="I3341" s="368"/>
      <c r="J3341" s="275"/>
      <c r="K3341" s="248"/>
    </row>
    <row r="3342" spans="1:11" ht="25" customHeight="1" x14ac:dyDescent="0.35">
      <c r="A3342" s="394" t="s">
        <v>4653</v>
      </c>
      <c r="B3342" s="304" t="s">
        <v>6035</v>
      </c>
      <c r="C3342" s="395" t="s">
        <v>6036</v>
      </c>
      <c r="D3342" s="275"/>
      <c r="E3342" s="398" t="s">
        <v>5974</v>
      </c>
      <c r="F3342" s="293" t="str">
        <f>IF(E3342="","",VLOOKUP(E3342,'2 Pdc unico solo segmento A'!F$3:H$723,3,FALSE))</f>
        <v>Crediti correnti di natura tributaria</v>
      </c>
      <c r="G3342" s="368"/>
      <c r="H3342" s="428"/>
      <c r="I3342" s="368"/>
      <c r="J3342" s="275"/>
      <c r="K3342" s="248"/>
    </row>
    <row r="3343" spans="1:11" ht="25" customHeight="1" x14ac:dyDescent="0.35">
      <c r="A3343" s="394" t="s">
        <v>4653</v>
      </c>
      <c r="B3343" s="304" t="s">
        <v>6037</v>
      </c>
      <c r="C3343" s="395" t="s">
        <v>6038</v>
      </c>
      <c r="D3343" s="275"/>
      <c r="E3343" s="398" t="s">
        <v>5974</v>
      </c>
      <c r="F3343" s="293" t="str">
        <f>IF(E3343="","",VLOOKUP(E3343,'2 Pdc unico solo segmento A'!F$3:H$723,3,FALSE))</f>
        <v>Crediti correnti di natura tributaria</v>
      </c>
      <c r="G3343" s="368"/>
      <c r="H3343" s="428"/>
      <c r="I3343" s="368"/>
      <c r="J3343" s="275"/>
      <c r="K3343" s="248"/>
    </row>
    <row r="3344" spans="1:11" ht="25" customHeight="1" x14ac:dyDescent="0.35">
      <c r="A3344" s="394" t="s">
        <v>4653</v>
      </c>
      <c r="B3344" s="304" t="s">
        <v>6039</v>
      </c>
      <c r="C3344" s="395" t="s">
        <v>6040</v>
      </c>
      <c r="D3344" s="275"/>
      <c r="E3344" s="398" t="s">
        <v>5974</v>
      </c>
      <c r="F3344" s="293" t="str">
        <f>IF(E3344="","",VLOOKUP(E3344,'2 Pdc unico solo segmento A'!F$3:H$723,3,FALSE))</f>
        <v>Crediti correnti di natura tributaria</v>
      </c>
      <c r="G3344" s="368"/>
      <c r="H3344" s="428"/>
      <c r="I3344" s="368"/>
      <c r="J3344" s="275"/>
      <c r="K3344" s="248"/>
    </row>
    <row r="3345" spans="1:11" ht="25" customHeight="1" x14ac:dyDescent="0.35">
      <c r="A3345" s="394" t="s">
        <v>4653</v>
      </c>
      <c r="B3345" s="304" t="s">
        <v>6041</v>
      </c>
      <c r="C3345" s="395" t="s">
        <v>6042</v>
      </c>
      <c r="D3345" s="275"/>
      <c r="E3345" s="398" t="s">
        <v>5974</v>
      </c>
      <c r="F3345" s="293" t="str">
        <f>IF(E3345="","",VLOOKUP(E3345,'2 Pdc unico solo segmento A'!F$3:H$723,3,FALSE))</f>
        <v>Crediti correnti di natura tributaria</v>
      </c>
      <c r="G3345" s="368"/>
      <c r="H3345" s="428"/>
      <c r="I3345" s="368"/>
      <c r="J3345" s="275"/>
      <c r="K3345" s="248"/>
    </row>
    <row r="3346" spans="1:11" ht="25" customHeight="1" x14ac:dyDescent="0.35">
      <c r="A3346" s="394" t="s">
        <v>4653</v>
      </c>
      <c r="B3346" s="304" t="s">
        <v>6043</v>
      </c>
      <c r="C3346" s="395" t="s">
        <v>6044</v>
      </c>
      <c r="D3346" s="275"/>
      <c r="E3346" s="398" t="s">
        <v>5974</v>
      </c>
      <c r="F3346" s="293" t="str">
        <f>IF(E3346="","",VLOOKUP(E3346,'2 Pdc unico solo segmento A'!F$3:H$723,3,FALSE))</f>
        <v>Crediti correnti di natura tributaria</v>
      </c>
      <c r="G3346" s="368"/>
      <c r="H3346" s="428"/>
      <c r="I3346" s="368"/>
      <c r="J3346" s="275"/>
      <c r="K3346" s="248"/>
    </row>
    <row r="3347" spans="1:11" ht="25" customHeight="1" x14ac:dyDescent="0.35">
      <c r="A3347" s="394" t="s">
        <v>22</v>
      </c>
      <c r="B3347" s="304" t="s">
        <v>6045</v>
      </c>
      <c r="C3347" s="395" t="s">
        <v>6046</v>
      </c>
      <c r="D3347" s="275"/>
      <c r="E3347" s="396"/>
      <c r="F3347" s="394" t="str">
        <f>IF(E3347="","",VLOOKUP(E3347,'2 Pdc unico solo segmento A'!F$3:H$723,3,FALSE))</f>
        <v/>
      </c>
      <c r="G3347" s="368"/>
      <c r="H3347" s="425"/>
      <c r="I3347" s="368"/>
      <c r="J3347" s="275"/>
      <c r="K3347" s="248"/>
    </row>
    <row r="3348" spans="1:11" ht="25" customHeight="1" x14ac:dyDescent="0.35">
      <c r="A3348" s="394" t="s">
        <v>4653</v>
      </c>
      <c r="B3348" s="304" t="s">
        <v>6047</v>
      </c>
      <c r="C3348" s="395" t="s">
        <v>6048</v>
      </c>
      <c r="D3348" s="275"/>
      <c r="E3348" s="398" t="s">
        <v>4655</v>
      </c>
      <c r="F3348" s="293" t="str">
        <f>IF(E3348="","",VLOOKUP(E3348,'2 Pdc unico solo segmento A'!F$3:H$723,3,FALSE))</f>
        <v>Crediti correnti per trasferimenti ottenuti</v>
      </c>
      <c r="G3348" s="368"/>
      <c r="H3348" s="428"/>
      <c r="I3348" s="368"/>
      <c r="J3348" s="275"/>
      <c r="K3348" s="248"/>
    </row>
    <row r="3349" spans="1:11" ht="25" customHeight="1" x14ac:dyDescent="0.35">
      <c r="A3349" s="394" t="s">
        <v>4653</v>
      </c>
      <c r="B3349" s="304" t="s">
        <v>6049</v>
      </c>
      <c r="C3349" s="395" t="s">
        <v>6050</v>
      </c>
      <c r="D3349" s="275"/>
      <c r="E3349" s="398" t="s">
        <v>4655</v>
      </c>
      <c r="F3349" s="293" t="str">
        <f>IF(E3349="","",VLOOKUP(E3349,'2 Pdc unico solo segmento A'!F$3:H$723,3,FALSE))</f>
        <v>Crediti correnti per trasferimenti ottenuti</v>
      </c>
      <c r="G3349" s="368"/>
      <c r="H3349" s="428"/>
      <c r="I3349" s="368"/>
      <c r="J3349" s="275"/>
      <c r="K3349" s="248"/>
    </row>
    <row r="3350" spans="1:11" ht="25" customHeight="1" x14ac:dyDescent="0.35">
      <c r="A3350" s="394" t="s">
        <v>4653</v>
      </c>
      <c r="B3350" s="304" t="s">
        <v>6051</v>
      </c>
      <c r="C3350" s="395" t="s">
        <v>6052</v>
      </c>
      <c r="D3350" s="275"/>
      <c r="E3350" s="398" t="s">
        <v>4655</v>
      </c>
      <c r="F3350" s="293" t="str">
        <f>IF(E3350="","",VLOOKUP(E3350,'2 Pdc unico solo segmento A'!F$3:H$723,3,FALSE))</f>
        <v>Crediti correnti per trasferimenti ottenuti</v>
      </c>
      <c r="G3350" s="368"/>
      <c r="H3350" s="428"/>
      <c r="I3350" s="368"/>
      <c r="J3350" s="275"/>
      <c r="K3350" s="248"/>
    </row>
    <row r="3351" spans="1:11" ht="25" customHeight="1" x14ac:dyDescent="0.35">
      <c r="A3351" s="394" t="s">
        <v>4653</v>
      </c>
      <c r="B3351" s="304" t="s">
        <v>6053</v>
      </c>
      <c r="C3351" s="395" t="s">
        <v>6054</v>
      </c>
      <c r="D3351" s="275"/>
      <c r="E3351" s="398" t="s">
        <v>4655</v>
      </c>
      <c r="F3351" s="293" t="str">
        <f>IF(E3351="","",VLOOKUP(E3351,'2 Pdc unico solo segmento A'!F$3:H$723,3,FALSE))</f>
        <v>Crediti correnti per trasferimenti ottenuti</v>
      </c>
      <c r="G3351" s="368"/>
      <c r="H3351" s="428"/>
      <c r="I3351" s="368"/>
      <c r="J3351" s="275"/>
      <c r="K3351" s="248"/>
    </row>
    <row r="3352" spans="1:11" ht="25" customHeight="1" x14ac:dyDescent="0.35">
      <c r="A3352" s="394" t="s">
        <v>4653</v>
      </c>
      <c r="B3352" s="304" t="s">
        <v>6055</v>
      </c>
      <c r="C3352" s="395" t="s">
        <v>6056</v>
      </c>
      <c r="D3352" s="275"/>
      <c r="E3352" s="398" t="s">
        <v>4655</v>
      </c>
      <c r="F3352" s="293" t="str">
        <f>IF(E3352="","",VLOOKUP(E3352,'2 Pdc unico solo segmento A'!F$3:H$723,3,FALSE))</f>
        <v>Crediti correnti per trasferimenti ottenuti</v>
      </c>
      <c r="G3352" s="368"/>
      <c r="H3352" s="428"/>
      <c r="I3352" s="368"/>
      <c r="J3352" s="275"/>
      <c r="K3352" s="248"/>
    </row>
    <row r="3353" spans="1:11" ht="25" customHeight="1" x14ac:dyDescent="0.35">
      <c r="A3353" s="394" t="s">
        <v>4653</v>
      </c>
      <c r="B3353" s="304" t="s">
        <v>6057</v>
      </c>
      <c r="C3353" s="395" t="s">
        <v>6058</v>
      </c>
      <c r="D3353" s="275"/>
      <c r="E3353" s="398" t="s">
        <v>4655</v>
      </c>
      <c r="F3353" s="293" t="str">
        <f>IF(E3353="","",VLOOKUP(E3353,'2 Pdc unico solo segmento A'!F$3:H$723,3,FALSE))</f>
        <v>Crediti correnti per trasferimenti ottenuti</v>
      </c>
      <c r="G3353" s="368"/>
      <c r="H3353" s="428"/>
      <c r="I3353" s="368"/>
      <c r="J3353" s="275"/>
      <c r="K3353" s="248"/>
    </row>
    <row r="3354" spans="1:11" ht="25" customHeight="1" x14ac:dyDescent="0.35">
      <c r="A3354" s="394" t="s">
        <v>4653</v>
      </c>
      <c r="B3354" s="304" t="s">
        <v>6059</v>
      </c>
      <c r="C3354" s="395" t="s">
        <v>6060</v>
      </c>
      <c r="D3354" s="275"/>
      <c r="E3354" s="398" t="s">
        <v>4655</v>
      </c>
      <c r="F3354" s="293" t="str">
        <f>IF(E3354="","",VLOOKUP(E3354,'2 Pdc unico solo segmento A'!F$3:H$723,3,FALSE))</f>
        <v>Crediti correnti per trasferimenti ottenuti</v>
      </c>
      <c r="G3354" s="368"/>
      <c r="H3354" s="428"/>
      <c r="I3354" s="368"/>
      <c r="J3354" s="275"/>
      <c r="K3354" s="248"/>
    </row>
    <row r="3355" spans="1:11" ht="25" customHeight="1" x14ac:dyDescent="0.35">
      <c r="A3355" s="394" t="s">
        <v>4653</v>
      </c>
      <c r="B3355" s="304" t="s">
        <v>6061</v>
      </c>
      <c r="C3355" s="395" t="s">
        <v>6062</v>
      </c>
      <c r="D3355" s="275"/>
      <c r="E3355" s="398" t="s">
        <v>4655</v>
      </c>
      <c r="F3355" s="293" t="str">
        <f>IF(E3355="","",VLOOKUP(E3355,'2 Pdc unico solo segmento A'!F$3:H$723,3,FALSE))</f>
        <v>Crediti correnti per trasferimenti ottenuti</v>
      </c>
      <c r="G3355" s="368"/>
      <c r="H3355" s="428"/>
      <c r="I3355" s="368"/>
      <c r="J3355" s="275"/>
      <c r="K3355" s="248"/>
    </row>
    <row r="3356" spans="1:11" ht="25" customHeight="1" x14ac:dyDescent="0.35">
      <c r="A3356" s="394" t="s">
        <v>4653</v>
      </c>
      <c r="B3356" s="304" t="s">
        <v>6063</v>
      </c>
      <c r="C3356" s="395" t="s">
        <v>6064</v>
      </c>
      <c r="D3356" s="275"/>
      <c r="E3356" s="398" t="s">
        <v>4655</v>
      </c>
      <c r="F3356" s="293" t="str">
        <f>IF(E3356="","",VLOOKUP(E3356,'2 Pdc unico solo segmento A'!F$3:H$723,3,FALSE))</f>
        <v>Crediti correnti per trasferimenti ottenuti</v>
      </c>
      <c r="G3356" s="368"/>
      <c r="H3356" s="428"/>
      <c r="I3356" s="368"/>
      <c r="J3356" s="275"/>
      <c r="K3356" s="248"/>
    </row>
    <row r="3357" spans="1:11" ht="25" customHeight="1" x14ac:dyDescent="0.35">
      <c r="A3357" s="394" t="s">
        <v>4653</v>
      </c>
      <c r="B3357" s="304" t="s">
        <v>6065</v>
      </c>
      <c r="C3357" s="395" t="s">
        <v>6066</v>
      </c>
      <c r="D3357" s="275"/>
      <c r="E3357" s="398" t="s">
        <v>4655</v>
      </c>
      <c r="F3357" s="293" t="str">
        <f>IF(E3357="","",VLOOKUP(E3357,'2 Pdc unico solo segmento A'!F$3:H$723,3,FALSE))</f>
        <v>Crediti correnti per trasferimenti ottenuti</v>
      </c>
      <c r="G3357" s="368"/>
      <c r="H3357" s="428"/>
      <c r="I3357" s="368"/>
      <c r="J3357" s="275"/>
      <c r="K3357" s="248"/>
    </row>
    <row r="3358" spans="1:11" ht="25" customHeight="1" x14ac:dyDescent="0.35">
      <c r="A3358" s="394" t="s">
        <v>4653</v>
      </c>
      <c r="B3358" s="304" t="s">
        <v>6067</v>
      </c>
      <c r="C3358" s="395" t="s">
        <v>6068</v>
      </c>
      <c r="D3358" s="275"/>
      <c r="E3358" s="398" t="s">
        <v>4655</v>
      </c>
      <c r="F3358" s="293" t="str">
        <f>IF(E3358="","",VLOOKUP(E3358,'2 Pdc unico solo segmento A'!F$3:H$723,3,FALSE))</f>
        <v>Crediti correnti per trasferimenti ottenuti</v>
      </c>
      <c r="G3358" s="368"/>
      <c r="H3358" s="428"/>
      <c r="I3358" s="368"/>
      <c r="J3358" s="275"/>
      <c r="K3358" s="248"/>
    </row>
    <row r="3359" spans="1:11" ht="25" customHeight="1" x14ac:dyDescent="0.35">
      <c r="A3359" s="394" t="s">
        <v>4653</v>
      </c>
      <c r="B3359" s="304" t="s">
        <v>6069</v>
      </c>
      <c r="C3359" s="395" t="s">
        <v>6070</v>
      </c>
      <c r="D3359" s="275"/>
      <c r="E3359" s="398" t="s">
        <v>4655</v>
      </c>
      <c r="F3359" s="293" t="str">
        <f>IF(E3359="","",VLOOKUP(E3359,'2 Pdc unico solo segmento A'!F$3:H$723,3,FALSE))</f>
        <v>Crediti correnti per trasferimenti ottenuti</v>
      </c>
      <c r="G3359" s="368"/>
      <c r="H3359" s="428"/>
      <c r="I3359" s="368"/>
      <c r="J3359" s="275"/>
      <c r="K3359" s="248"/>
    </row>
    <row r="3360" spans="1:11" ht="25" customHeight="1" x14ac:dyDescent="0.35">
      <c r="A3360" s="394" t="s">
        <v>4653</v>
      </c>
      <c r="B3360" s="304" t="s">
        <v>6071</v>
      </c>
      <c r="C3360" s="395" t="s">
        <v>6072</v>
      </c>
      <c r="D3360" s="275"/>
      <c r="E3360" s="398" t="s">
        <v>4655</v>
      </c>
      <c r="F3360" s="293" t="str">
        <f>IF(E3360="","",VLOOKUP(E3360,'2 Pdc unico solo segmento A'!F$3:H$723,3,FALSE))</f>
        <v>Crediti correnti per trasferimenti ottenuti</v>
      </c>
      <c r="G3360" s="368"/>
      <c r="H3360" s="428"/>
      <c r="I3360" s="368"/>
      <c r="J3360" s="275"/>
      <c r="K3360" s="248"/>
    </row>
    <row r="3361" spans="1:11" ht="25" customHeight="1" x14ac:dyDescent="0.35">
      <c r="A3361" s="394" t="s">
        <v>4653</v>
      </c>
      <c r="B3361" s="304" t="s">
        <v>6073</v>
      </c>
      <c r="C3361" s="395" t="s">
        <v>6074</v>
      </c>
      <c r="D3361" s="275"/>
      <c r="E3361" s="398" t="s">
        <v>4655</v>
      </c>
      <c r="F3361" s="293" t="str">
        <f>IF(E3361="","",VLOOKUP(E3361,'2 Pdc unico solo segmento A'!F$3:H$723,3,FALSE))</f>
        <v>Crediti correnti per trasferimenti ottenuti</v>
      </c>
      <c r="G3361" s="368"/>
      <c r="H3361" s="428"/>
      <c r="I3361" s="368"/>
      <c r="J3361" s="275"/>
      <c r="K3361" s="248"/>
    </row>
    <row r="3362" spans="1:11" ht="25" customHeight="1" x14ac:dyDescent="0.35">
      <c r="A3362" s="394" t="s">
        <v>4653</v>
      </c>
      <c r="B3362" s="304" t="s">
        <v>6075</v>
      </c>
      <c r="C3362" s="395" t="s">
        <v>6076</v>
      </c>
      <c r="D3362" s="275"/>
      <c r="E3362" s="398" t="s">
        <v>4655</v>
      </c>
      <c r="F3362" s="293" t="str">
        <f>IF(E3362="","",VLOOKUP(E3362,'2 Pdc unico solo segmento A'!F$3:H$723,3,FALSE))</f>
        <v>Crediti correnti per trasferimenti ottenuti</v>
      </c>
      <c r="G3362" s="368"/>
      <c r="H3362" s="428"/>
      <c r="I3362" s="368"/>
      <c r="J3362" s="275"/>
      <c r="K3362" s="248"/>
    </row>
    <row r="3363" spans="1:11" ht="25" customHeight="1" x14ac:dyDescent="0.35">
      <c r="A3363" s="394" t="s">
        <v>4653</v>
      </c>
      <c r="B3363" s="304" t="s">
        <v>6077</v>
      </c>
      <c r="C3363" s="395" t="s">
        <v>6078</v>
      </c>
      <c r="D3363" s="275"/>
      <c r="E3363" s="398" t="s">
        <v>4655</v>
      </c>
      <c r="F3363" s="293" t="str">
        <f>IF(E3363="","",VLOOKUP(E3363,'2 Pdc unico solo segmento A'!F$3:H$723,3,FALSE))</f>
        <v>Crediti correnti per trasferimenti ottenuti</v>
      </c>
      <c r="G3363" s="368"/>
      <c r="H3363" s="428"/>
      <c r="I3363" s="368"/>
      <c r="J3363" s="275"/>
      <c r="K3363" s="248"/>
    </row>
    <row r="3364" spans="1:11" ht="25" customHeight="1" x14ac:dyDescent="0.35">
      <c r="A3364" s="394" t="s">
        <v>4653</v>
      </c>
      <c r="B3364" s="304" t="s">
        <v>6079</v>
      </c>
      <c r="C3364" s="395" t="s">
        <v>6080</v>
      </c>
      <c r="D3364" s="275"/>
      <c r="E3364" s="398" t="s">
        <v>4655</v>
      </c>
      <c r="F3364" s="293" t="str">
        <f>IF(E3364="","",VLOOKUP(E3364,'2 Pdc unico solo segmento A'!F$3:H$723,3,FALSE))</f>
        <v>Crediti correnti per trasferimenti ottenuti</v>
      </c>
      <c r="G3364" s="368"/>
      <c r="H3364" s="428"/>
      <c r="I3364" s="368"/>
      <c r="J3364" s="275"/>
      <c r="K3364" s="248"/>
    </row>
    <row r="3365" spans="1:11" ht="25" customHeight="1" x14ac:dyDescent="0.35">
      <c r="A3365" s="394" t="s">
        <v>4653</v>
      </c>
      <c r="B3365" s="306" t="s">
        <v>6081</v>
      </c>
      <c r="C3365" s="395" t="s">
        <v>6082</v>
      </c>
      <c r="D3365" s="275"/>
      <c r="E3365" s="398" t="s">
        <v>4655</v>
      </c>
      <c r="F3365" s="293" t="str">
        <f>IF(E3365="","",VLOOKUP(E3365,'2 Pdc unico solo segmento A'!F$3:H$723,3,FALSE))</f>
        <v>Crediti correnti per trasferimenti ottenuti</v>
      </c>
      <c r="G3365" s="368"/>
      <c r="H3365" s="428"/>
      <c r="I3365" s="368"/>
      <c r="J3365" s="275"/>
      <c r="K3365" s="248"/>
    </row>
    <row r="3366" spans="1:11" ht="25" customHeight="1" x14ac:dyDescent="0.35">
      <c r="A3366" s="394" t="s">
        <v>4653</v>
      </c>
      <c r="B3366" s="304" t="s">
        <v>6083</v>
      </c>
      <c r="C3366" s="395" t="s">
        <v>6084</v>
      </c>
      <c r="D3366" s="275"/>
      <c r="E3366" s="398" t="s">
        <v>4655</v>
      </c>
      <c r="F3366" s="293" t="str">
        <f>IF(E3366="","",VLOOKUP(E3366,'2 Pdc unico solo segmento A'!F$3:H$723,3,FALSE))</f>
        <v>Crediti correnti per trasferimenti ottenuti</v>
      </c>
      <c r="G3366" s="368"/>
      <c r="H3366" s="428"/>
      <c r="I3366" s="368"/>
      <c r="J3366" s="275"/>
      <c r="K3366" s="248"/>
    </row>
    <row r="3367" spans="1:11" ht="25" customHeight="1" x14ac:dyDescent="0.35">
      <c r="A3367" s="394" t="s">
        <v>4653</v>
      </c>
      <c r="B3367" s="304" t="s">
        <v>6085</v>
      </c>
      <c r="C3367" s="395" t="s">
        <v>6086</v>
      </c>
      <c r="D3367" s="275"/>
      <c r="E3367" s="398" t="s">
        <v>4655</v>
      </c>
      <c r="F3367" s="293" t="str">
        <f>IF(E3367="","",VLOOKUP(E3367,'2 Pdc unico solo segmento A'!F$3:H$723,3,FALSE))</f>
        <v>Crediti correnti per trasferimenti ottenuti</v>
      </c>
      <c r="G3367" s="368"/>
      <c r="H3367" s="428"/>
      <c r="I3367" s="368"/>
      <c r="J3367" s="275"/>
      <c r="K3367" s="248"/>
    </row>
    <row r="3368" spans="1:11" ht="25" customHeight="1" x14ac:dyDescent="0.35">
      <c r="A3368" s="394" t="s">
        <v>4653</v>
      </c>
      <c r="B3368" s="304" t="s">
        <v>6087</v>
      </c>
      <c r="C3368" s="395" t="s">
        <v>6088</v>
      </c>
      <c r="D3368" s="275"/>
      <c r="E3368" s="398" t="s">
        <v>4655</v>
      </c>
      <c r="F3368" s="293" t="str">
        <f>IF(E3368="","",VLOOKUP(E3368,'2 Pdc unico solo segmento A'!F$3:H$723,3,FALSE))</f>
        <v>Crediti correnti per trasferimenti ottenuti</v>
      </c>
      <c r="G3368" s="368"/>
      <c r="H3368" s="428"/>
      <c r="I3368" s="368"/>
      <c r="J3368" s="275"/>
      <c r="K3368" s="248"/>
    </row>
    <row r="3369" spans="1:11" ht="25" customHeight="1" x14ac:dyDescent="0.35">
      <c r="A3369" s="394" t="s">
        <v>4653</v>
      </c>
      <c r="B3369" s="304" t="s">
        <v>6089</v>
      </c>
      <c r="C3369" s="395" t="s">
        <v>6090</v>
      </c>
      <c r="D3369" s="275"/>
      <c r="E3369" s="398" t="s">
        <v>4655</v>
      </c>
      <c r="F3369" s="293" t="str">
        <f>IF(E3369="","",VLOOKUP(E3369,'2 Pdc unico solo segmento A'!F$3:H$723,3,FALSE))</f>
        <v>Crediti correnti per trasferimenti ottenuti</v>
      </c>
      <c r="G3369" s="368"/>
      <c r="H3369" s="428"/>
      <c r="I3369" s="368"/>
      <c r="J3369" s="275"/>
      <c r="K3369" s="248"/>
    </row>
    <row r="3370" spans="1:11" ht="25" customHeight="1" x14ac:dyDescent="0.35">
      <c r="A3370" s="394" t="s">
        <v>4653</v>
      </c>
      <c r="B3370" s="304" t="s">
        <v>6091</v>
      </c>
      <c r="C3370" s="395" t="s">
        <v>6092</v>
      </c>
      <c r="D3370" s="275"/>
      <c r="E3370" s="398" t="s">
        <v>4655</v>
      </c>
      <c r="F3370" s="293" t="str">
        <f>IF(E3370="","",VLOOKUP(E3370,'2 Pdc unico solo segmento A'!F$3:H$723,3,FALSE))</f>
        <v>Crediti correnti per trasferimenti ottenuti</v>
      </c>
      <c r="G3370" s="368"/>
      <c r="H3370" s="428"/>
      <c r="I3370" s="368"/>
      <c r="J3370" s="275"/>
      <c r="K3370" s="248"/>
    </row>
    <row r="3371" spans="1:11" ht="25" customHeight="1" x14ac:dyDescent="0.35">
      <c r="A3371" s="394" t="s">
        <v>4653</v>
      </c>
      <c r="B3371" s="304" t="s">
        <v>6093</v>
      </c>
      <c r="C3371" s="395" t="s">
        <v>6094</v>
      </c>
      <c r="D3371" s="275"/>
      <c r="E3371" s="398" t="s">
        <v>4655</v>
      </c>
      <c r="F3371" s="293" t="str">
        <f>IF(E3371="","",VLOOKUP(E3371,'2 Pdc unico solo segmento A'!F$3:H$723,3,FALSE))</f>
        <v>Crediti correnti per trasferimenti ottenuti</v>
      </c>
      <c r="G3371" s="368"/>
      <c r="H3371" s="428"/>
      <c r="I3371" s="368"/>
      <c r="J3371" s="275"/>
      <c r="K3371" s="248"/>
    </row>
    <row r="3372" spans="1:11" ht="25" customHeight="1" x14ac:dyDescent="0.35">
      <c r="A3372" s="394" t="s">
        <v>4653</v>
      </c>
      <c r="B3372" s="304" t="s">
        <v>6095</v>
      </c>
      <c r="C3372" s="395" t="s">
        <v>6096</v>
      </c>
      <c r="D3372" s="275"/>
      <c r="E3372" s="398" t="s">
        <v>4655</v>
      </c>
      <c r="F3372" s="293" t="str">
        <f>IF(E3372="","",VLOOKUP(E3372,'2 Pdc unico solo segmento A'!F$3:H$723,3,FALSE))</f>
        <v>Crediti correnti per trasferimenti ottenuti</v>
      </c>
      <c r="G3372" s="368"/>
      <c r="H3372" s="428"/>
      <c r="I3372" s="368"/>
      <c r="J3372" s="275"/>
      <c r="K3372" s="248"/>
    </row>
    <row r="3373" spans="1:11" ht="25" customHeight="1" x14ac:dyDescent="0.35">
      <c r="A3373" s="394" t="s">
        <v>4653</v>
      </c>
      <c r="B3373" s="304" t="s">
        <v>6097</v>
      </c>
      <c r="C3373" s="395" t="s">
        <v>6098</v>
      </c>
      <c r="D3373" s="275"/>
      <c r="E3373" s="398" t="s">
        <v>4655</v>
      </c>
      <c r="F3373" s="293" t="str">
        <f>IF(E3373="","",VLOOKUP(E3373,'2 Pdc unico solo segmento A'!F$3:H$723,3,FALSE))</f>
        <v>Crediti correnti per trasferimenti ottenuti</v>
      </c>
      <c r="G3373" s="368"/>
      <c r="H3373" s="428"/>
      <c r="I3373" s="368"/>
      <c r="J3373" s="275"/>
      <c r="K3373" s="248"/>
    </row>
    <row r="3374" spans="1:11" ht="25" customHeight="1" x14ac:dyDescent="0.35">
      <c r="A3374" s="394" t="s">
        <v>4653</v>
      </c>
      <c r="B3374" s="304" t="s">
        <v>6099</v>
      </c>
      <c r="C3374" s="395" t="s">
        <v>6100</v>
      </c>
      <c r="D3374" s="275"/>
      <c r="E3374" s="398" t="s">
        <v>4655</v>
      </c>
      <c r="F3374" s="293" t="str">
        <f>IF(E3374="","",VLOOKUP(E3374,'2 Pdc unico solo segmento A'!F$3:H$723,3,FALSE))</f>
        <v>Crediti correnti per trasferimenti ottenuti</v>
      </c>
      <c r="G3374" s="368"/>
      <c r="H3374" s="428"/>
      <c r="I3374" s="368"/>
      <c r="J3374" s="275"/>
      <c r="K3374" s="248"/>
    </row>
    <row r="3375" spans="1:11" ht="25" customHeight="1" x14ac:dyDescent="0.35">
      <c r="A3375" s="394" t="s">
        <v>4653</v>
      </c>
      <c r="B3375" s="304" t="s">
        <v>6101</v>
      </c>
      <c r="C3375" s="395" t="s">
        <v>6102</v>
      </c>
      <c r="D3375" s="275"/>
      <c r="E3375" s="398" t="s">
        <v>4655</v>
      </c>
      <c r="F3375" s="293" t="str">
        <f>IF(E3375="","",VLOOKUP(E3375,'2 Pdc unico solo segmento A'!F$3:H$723,3,FALSE))</f>
        <v>Crediti correnti per trasferimenti ottenuti</v>
      </c>
      <c r="G3375" s="368"/>
      <c r="H3375" s="428"/>
      <c r="I3375" s="368"/>
      <c r="J3375" s="275"/>
      <c r="K3375" s="248"/>
    </row>
    <row r="3376" spans="1:11" ht="25" customHeight="1" x14ac:dyDescent="0.35">
      <c r="A3376" s="394" t="s">
        <v>4653</v>
      </c>
      <c r="B3376" s="304" t="s">
        <v>6103</v>
      </c>
      <c r="C3376" s="395" t="s">
        <v>6104</v>
      </c>
      <c r="D3376" s="275"/>
      <c r="E3376" s="398" t="s">
        <v>4655</v>
      </c>
      <c r="F3376" s="293" t="str">
        <f>IF(E3376="","",VLOOKUP(E3376,'2 Pdc unico solo segmento A'!F$3:H$723,3,FALSE))</f>
        <v>Crediti correnti per trasferimenti ottenuti</v>
      </c>
      <c r="G3376" s="368"/>
      <c r="H3376" s="428"/>
      <c r="I3376" s="368"/>
      <c r="J3376" s="275"/>
      <c r="K3376" s="248"/>
    </row>
    <row r="3377" spans="1:11" ht="25" customHeight="1" x14ac:dyDescent="0.35">
      <c r="A3377" s="394" t="s">
        <v>4653</v>
      </c>
      <c r="B3377" s="304" t="s">
        <v>6105</v>
      </c>
      <c r="C3377" s="395" t="s">
        <v>6106</v>
      </c>
      <c r="D3377" s="275"/>
      <c r="E3377" s="398" t="s">
        <v>4655</v>
      </c>
      <c r="F3377" s="293" t="str">
        <f>IF(E3377="","",VLOOKUP(E3377,'2 Pdc unico solo segmento A'!F$3:H$723,3,FALSE))</f>
        <v>Crediti correnti per trasferimenti ottenuti</v>
      </c>
      <c r="G3377" s="368"/>
      <c r="H3377" s="428"/>
      <c r="I3377" s="368"/>
      <c r="J3377" s="275"/>
      <c r="K3377" s="248"/>
    </row>
    <row r="3378" spans="1:11" ht="25" customHeight="1" x14ac:dyDescent="0.35">
      <c r="A3378" s="394" t="s">
        <v>4653</v>
      </c>
      <c r="B3378" s="304" t="s">
        <v>6107</v>
      </c>
      <c r="C3378" s="395" t="s">
        <v>6108</v>
      </c>
      <c r="D3378" s="275"/>
      <c r="E3378" s="398" t="s">
        <v>4655</v>
      </c>
      <c r="F3378" s="293" t="str">
        <f>IF(E3378="","",VLOOKUP(E3378,'2 Pdc unico solo segmento A'!F$3:H$723,3,FALSE))</f>
        <v>Crediti correnti per trasferimenti ottenuti</v>
      </c>
      <c r="G3378" s="368"/>
      <c r="H3378" s="428"/>
      <c r="I3378" s="368"/>
      <c r="J3378" s="275"/>
      <c r="K3378" s="248"/>
    </row>
    <row r="3379" spans="1:11" ht="25" customHeight="1" x14ac:dyDescent="0.35">
      <c r="A3379" s="394" t="s">
        <v>4653</v>
      </c>
      <c r="B3379" s="304" t="s">
        <v>6109</v>
      </c>
      <c r="C3379" s="395" t="s">
        <v>6110</v>
      </c>
      <c r="D3379" s="275"/>
      <c r="E3379" s="398" t="s">
        <v>4655</v>
      </c>
      <c r="F3379" s="293" t="str">
        <f>IF(E3379="","",VLOOKUP(E3379,'2 Pdc unico solo segmento A'!F$3:H$723,3,FALSE))</f>
        <v>Crediti correnti per trasferimenti ottenuti</v>
      </c>
      <c r="G3379" s="368"/>
      <c r="H3379" s="428"/>
      <c r="I3379" s="368"/>
      <c r="J3379" s="275"/>
      <c r="K3379" s="248"/>
    </row>
    <row r="3380" spans="1:11" ht="25" customHeight="1" x14ac:dyDescent="0.35">
      <c r="A3380" s="394" t="s">
        <v>4653</v>
      </c>
      <c r="B3380" s="304" t="s">
        <v>6111</v>
      </c>
      <c r="C3380" s="395" t="s">
        <v>6112</v>
      </c>
      <c r="D3380" s="275"/>
      <c r="E3380" s="398" t="s">
        <v>4655</v>
      </c>
      <c r="F3380" s="293" t="str">
        <f>IF(E3380="","",VLOOKUP(E3380,'2 Pdc unico solo segmento A'!F$3:H$723,3,FALSE))</f>
        <v>Crediti correnti per trasferimenti ottenuti</v>
      </c>
      <c r="G3380" s="368"/>
      <c r="H3380" s="428"/>
      <c r="I3380" s="368"/>
      <c r="J3380" s="275"/>
      <c r="K3380" s="248"/>
    </row>
    <row r="3381" spans="1:11" ht="25" customHeight="1" x14ac:dyDescent="0.35">
      <c r="A3381" s="394" t="s">
        <v>4653</v>
      </c>
      <c r="B3381" s="304" t="s">
        <v>6005</v>
      </c>
      <c r="C3381" s="395" t="s">
        <v>6113</v>
      </c>
      <c r="D3381" s="275"/>
      <c r="E3381" s="398" t="s">
        <v>4655</v>
      </c>
      <c r="F3381" s="293" t="str">
        <f>IF(E3381="","",VLOOKUP(E3381,'2 Pdc unico solo segmento A'!F$3:H$723,3,FALSE))</f>
        <v>Crediti correnti per trasferimenti ottenuti</v>
      </c>
      <c r="G3381" s="368"/>
      <c r="H3381" s="428"/>
      <c r="I3381" s="368"/>
      <c r="J3381" s="275"/>
      <c r="K3381" s="248"/>
    </row>
    <row r="3382" spans="1:11" ht="25" customHeight="1" x14ac:dyDescent="0.35">
      <c r="A3382" s="394" t="s">
        <v>4653</v>
      </c>
      <c r="B3382" s="304" t="s">
        <v>6114</v>
      </c>
      <c r="C3382" s="395" t="s">
        <v>6115</v>
      </c>
      <c r="D3382" s="275"/>
      <c r="E3382" s="398" t="s">
        <v>4655</v>
      </c>
      <c r="F3382" s="293" t="str">
        <f>IF(E3382="","",VLOOKUP(E3382,'2 Pdc unico solo segmento A'!F$3:H$723,3,FALSE))</f>
        <v>Crediti correnti per trasferimenti ottenuti</v>
      </c>
      <c r="G3382" s="368"/>
      <c r="H3382" s="428"/>
      <c r="I3382" s="368"/>
      <c r="J3382" s="275"/>
      <c r="K3382" s="248"/>
    </row>
    <row r="3383" spans="1:11" ht="25" customHeight="1" x14ac:dyDescent="0.35">
      <c r="A3383" s="394" t="s">
        <v>4653</v>
      </c>
      <c r="B3383" s="304" t="s">
        <v>6116</v>
      </c>
      <c r="C3383" s="395" t="s">
        <v>6117</v>
      </c>
      <c r="D3383" s="275"/>
      <c r="E3383" s="398" t="s">
        <v>4655</v>
      </c>
      <c r="F3383" s="293" t="str">
        <f>IF(E3383="","",VLOOKUP(E3383,'2 Pdc unico solo segmento A'!F$3:H$723,3,FALSE))</f>
        <v>Crediti correnti per trasferimenti ottenuti</v>
      </c>
      <c r="G3383" s="368"/>
      <c r="H3383" s="428"/>
      <c r="I3383" s="368"/>
      <c r="J3383" s="275"/>
      <c r="K3383" s="248"/>
    </row>
    <row r="3384" spans="1:11" ht="25" customHeight="1" x14ac:dyDescent="0.35">
      <c r="A3384" s="394" t="s">
        <v>4653</v>
      </c>
      <c r="B3384" s="304" t="s">
        <v>6118</v>
      </c>
      <c r="C3384" s="395" t="s">
        <v>6119</v>
      </c>
      <c r="D3384" s="275"/>
      <c r="E3384" s="398" t="s">
        <v>4655</v>
      </c>
      <c r="F3384" s="293" t="str">
        <f>IF(E3384="","",VLOOKUP(E3384,'2 Pdc unico solo segmento A'!F$3:H$723,3,FALSE))</f>
        <v>Crediti correnti per trasferimenti ottenuti</v>
      </c>
      <c r="G3384" s="368"/>
      <c r="H3384" s="428"/>
      <c r="I3384" s="368"/>
      <c r="J3384" s="275"/>
      <c r="K3384" s="248"/>
    </row>
    <row r="3385" spans="1:11" ht="25" customHeight="1" x14ac:dyDescent="0.35">
      <c r="A3385" s="394" t="s">
        <v>4653</v>
      </c>
      <c r="B3385" s="304" t="s">
        <v>6120</v>
      </c>
      <c r="C3385" s="395" t="s">
        <v>6121</v>
      </c>
      <c r="D3385" s="275"/>
      <c r="E3385" s="398" t="s">
        <v>4655</v>
      </c>
      <c r="F3385" s="293" t="str">
        <f>IF(E3385="","",VLOOKUP(E3385,'2 Pdc unico solo segmento A'!F$3:H$723,3,FALSE))</f>
        <v>Crediti correnti per trasferimenti ottenuti</v>
      </c>
      <c r="G3385" s="368"/>
      <c r="H3385" s="428"/>
      <c r="I3385" s="368"/>
      <c r="J3385" s="275"/>
      <c r="K3385" s="248"/>
    </row>
    <row r="3386" spans="1:11" ht="25" customHeight="1" x14ac:dyDescent="0.35">
      <c r="A3386" s="394" t="s">
        <v>4653</v>
      </c>
      <c r="B3386" s="304" t="s">
        <v>6122</v>
      </c>
      <c r="C3386" s="395" t="s">
        <v>6123</v>
      </c>
      <c r="D3386" s="275"/>
      <c r="E3386" s="398" t="s">
        <v>4655</v>
      </c>
      <c r="F3386" s="293" t="str">
        <f>IF(E3386="","",VLOOKUP(E3386,'2 Pdc unico solo segmento A'!F$3:H$723,3,FALSE))</f>
        <v>Crediti correnti per trasferimenti ottenuti</v>
      </c>
      <c r="G3386" s="368"/>
      <c r="H3386" s="428"/>
      <c r="I3386" s="368"/>
      <c r="J3386" s="275"/>
      <c r="K3386" s="248"/>
    </row>
    <row r="3387" spans="1:11" ht="25" customHeight="1" x14ac:dyDescent="0.35">
      <c r="A3387" s="394" t="s">
        <v>4653</v>
      </c>
      <c r="B3387" s="304" t="s">
        <v>6124</v>
      </c>
      <c r="C3387" s="395" t="s">
        <v>6125</v>
      </c>
      <c r="D3387" s="275"/>
      <c r="E3387" s="398" t="s">
        <v>4655</v>
      </c>
      <c r="F3387" s="293" t="str">
        <f>IF(E3387="","",VLOOKUP(E3387,'2 Pdc unico solo segmento A'!F$3:H$723,3,FALSE))</f>
        <v>Crediti correnti per trasferimenti ottenuti</v>
      </c>
      <c r="G3387" s="368"/>
      <c r="H3387" s="428"/>
      <c r="I3387" s="368"/>
      <c r="J3387" s="275"/>
      <c r="K3387" s="248"/>
    </row>
    <row r="3388" spans="1:11" ht="25" customHeight="1" x14ac:dyDescent="0.35">
      <c r="A3388" s="394" t="s">
        <v>4653</v>
      </c>
      <c r="B3388" s="304" t="s">
        <v>6039</v>
      </c>
      <c r="C3388" s="395" t="s">
        <v>6126</v>
      </c>
      <c r="D3388" s="275"/>
      <c r="E3388" s="398" t="s">
        <v>4655</v>
      </c>
      <c r="F3388" s="293" t="str">
        <f>IF(E3388="","",VLOOKUP(E3388,'2 Pdc unico solo segmento A'!F$3:H$723,3,FALSE))</f>
        <v>Crediti correnti per trasferimenti ottenuti</v>
      </c>
      <c r="G3388" s="368"/>
      <c r="H3388" s="428"/>
      <c r="I3388" s="368"/>
      <c r="J3388" s="275"/>
      <c r="K3388" s="248"/>
    </row>
    <row r="3389" spans="1:11" ht="25" customHeight="1" x14ac:dyDescent="0.35">
      <c r="A3389" s="394" t="s">
        <v>4653</v>
      </c>
      <c r="B3389" s="304" t="s">
        <v>6037</v>
      </c>
      <c r="C3389" s="395" t="s">
        <v>6127</v>
      </c>
      <c r="D3389" s="275"/>
      <c r="E3389" s="398" t="s">
        <v>4655</v>
      </c>
      <c r="F3389" s="293" t="str">
        <f>IF(E3389="","",VLOOKUP(E3389,'2 Pdc unico solo segmento A'!F$3:H$723,3,FALSE))</f>
        <v>Crediti correnti per trasferimenti ottenuti</v>
      </c>
      <c r="G3389" s="368"/>
      <c r="H3389" s="428"/>
      <c r="I3389" s="368"/>
      <c r="J3389" s="275"/>
      <c r="K3389" s="248"/>
    </row>
    <row r="3390" spans="1:11" ht="25" customHeight="1" x14ac:dyDescent="0.35">
      <c r="A3390" s="394" t="s">
        <v>4653</v>
      </c>
      <c r="B3390" s="304" t="s">
        <v>6035</v>
      </c>
      <c r="C3390" s="395" t="s">
        <v>6128</v>
      </c>
      <c r="D3390" s="275"/>
      <c r="E3390" s="398" t="s">
        <v>4655</v>
      </c>
      <c r="F3390" s="293" t="str">
        <f>IF(E3390="","",VLOOKUP(E3390,'2 Pdc unico solo segmento A'!F$3:H$723,3,FALSE))</f>
        <v>Crediti correnti per trasferimenti ottenuti</v>
      </c>
      <c r="G3390" s="368"/>
      <c r="H3390" s="428"/>
      <c r="I3390" s="368"/>
      <c r="J3390" s="275"/>
      <c r="K3390" s="248"/>
    </row>
    <row r="3391" spans="1:11" ht="25" customHeight="1" x14ac:dyDescent="0.35">
      <c r="A3391" s="394" t="s">
        <v>4653</v>
      </c>
      <c r="B3391" s="304" t="s">
        <v>6041</v>
      </c>
      <c r="C3391" s="395" t="s">
        <v>6129</v>
      </c>
      <c r="D3391" s="275"/>
      <c r="E3391" s="398" t="s">
        <v>4655</v>
      </c>
      <c r="F3391" s="293" t="str">
        <f>IF(E3391="","",VLOOKUP(E3391,'2 Pdc unico solo segmento A'!F$3:H$723,3,FALSE))</f>
        <v>Crediti correnti per trasferimenti ottenuti</v>
      </c>
      <c r="G3391" s="368"/>
      <c r="H3391" s="428"/>
      <c r="I3391" s="368"/>
      <c r="J3391" s="275"/>
      <c r="K3391" s="248"/>
    </row>
    <row r="3392" spans="1:11" ht="25" customHeight="1" x14ac:dyDescent="0.35">
      <c r="A3392" s="394" t="s">
        <v>4653</v>
      </c>
      <c r="B3392" s="304" t="s">
        <v>6130</v>
      </c>
      <c r="C3392" s="395" t="s">
        <v>6131</v>
      </c>
      <c r="D3392" s="275"/>
      <c r="E3392" s="398" t="s">
        <v>4655</v>
      </c>
      <c r="F3392" s="293" t="str">
        <f>IF(E3392="","",VLOOKUP(E3392,'2 Pdc unico solo segmento A'!F$3:H$723,3,FALSE))</f>
        <v>Crediti correnti per trasferimenti ottenuti</v>
      </c>
      <c r="G3392" s="368"/>
      <c r="H3392" s="428"/>
      <c r="I3392" s="368"/>
      <c r="J3392" s="275"/>
      <c r="K3392" s="248"/>
    </row>
    <row r="3393" spans="1:11" ht="25" customHeight="1" x14ac:dyDescent="0.35">
      <c r="A3393" s="394" t="s">
        <v>22</v>
      </c>
      <c r="B3393" s="304" t="s">
        <v>6132</v>
      </c>
      <c r="C3393" s="395" t="s">
        <v>6133</v>
      </c>
      <c r="D3393" s="275"/>
      <c r="E3393" s="396"/>
      <c r="F3393" s="394" t="str">
        <f>IF(E3393="","",VLOOKUP(E3393,'2 Pdc unico solo segmento A'!F$3:H$723,3,FALSE))</f>
        <v/>
      </c>
      <c r="G3393" s="368"/>
      <c r="H3393" s="425"/>
      <c r="I3393" s="368"/>
      <c r="J3393" s="275"/>
      <c r="K3393" s="248"/>
    </row>
    <row r="3394" spans="1:11" ht="25" customHeight="1" x14ac:dyDescent="0.35">
      <c r="A3394" s="394" t="s">
        <v>4653</v>
      </c>
      <c r="B3394" s="304" t="s">
        <v>6134</v>
      </c>
      <c r="C3394" s="395" t="s">
        <v>6135</v>
      </c>
      <c r="D3394" s="275"/>
      <c r="E3394" s="398" t="s">
        <v>5260</v>
      </c>
      <c r="F3394" s="293" t="str">
        <f>IF(E3394="","",VLOOKUP(E3394,'2 Pdc unico solo segmento A'!F$3:H$723,3,FALSE))</f>
        <v>Altri crediti correnti</v>
      </c>
      <c r="G3394" s="368"/>
      <c r="H3394" s="428"/>
      <c r="I3394" s="368"/>
      <c r="J3394" s="275"/>
      <c r="K3394" s="248"/>
    </row>
    <row r="3395" spans="1:11" ht="25" customHeight="1" x14ac:dyDescent="0.35">
      <c r="A3395" s="394" t="s">
        <v>4653</v>
      </c>
      <c r="B3395" s="304" t="s">
        <v>6136</v>
      </c>
      <c r="C3395" s="395" t="s">
        <v>6137</v>
      </c>
      <c r="D3395" s="275"/>
      <c r="E3395" s="398" t="s">
        <v>5260</v>
      </c>
      <c r="F3395" s="293" t="str">
        <f>IF(E3395="","",VLOOKUP(E3395,'2 Pdc unico solo segmento A'!F$3:H$723,3,FALSE))</f>
        <v>Altri crediti correnti</v>
      </c>
      <c r="G3395" s="368"/>
      <c r="H3395" s="428"/>
      <c r="I3395" s="368"/>
      <c r="J3395" s="275"/>
      <c r="K3395" s="248"/>
    </row>
    <row r="3396" spans="1:11" ht="25" customHeight="1" x14ac:dyDescent="0.35">
      <c r="A3396" s="394" t="s">
        <v>4653</v>
      </c>
      <c r="B3396" s="304" t="s">
        <v>6138</v>
      </c>
      <c r="C3396" s="395" t="s">
        <v>6139</v>
      </c>
      <c r="D3396" s="275"/>
      <c r="E3396" s="398" t="s">
        <v>5260</v>
      </c>
      <c r="F3396" s="293" t="str">
        <f>IF(E3396="","",VLOOKUP(E3396,'2 Pdc unico solo segmento A'!F$3:H$723,3,FALSE))</f>
        <v>Altri crediti correnti</v>
      </c>
      <c r="G3396" s="368"/>
      <c r="H3396" s="428"/>
      <c r="I3396" s="368"/>
      <c r="J3396" s="275"/>
      <c r="K3396" s="248"/>
    </row>
    <row r="3397" spans="1:11" ht="25" customHeight="1" x14ac:dyDescent="0.35">
      <c r="A3397" s="394" t="s">
        <v>4653</v>
      </c>
      <c r="B3397" s="304" t="s">
        <v>6140</v>
      </c>
      <c r="C3397" s="395" t="s">
        <v>6141</v>
      </c>
      <c r="D3397" s="275"/>
      <c r="E3397" s="398" t="s">
        <v>5260</v>
      </c>
      <c r="F3397" s="293" t="str">
        <f>IF(E3397="","",VLOOKUP(E3397,'2 Pdc unico solo segmento A'!F$3:H$723,3,FALSE))</f>
        <v>Altri crediti correnti</v>
      </c>
      <c r="G3397" s="368"/>
      <c r="H3397" s="428"/>
      <c r="I3397" s="368"/>
      <c r="J3397" s="275"/>
      <c r="K3397" s="248"/>
    </row>
    <row r="3398" spans="1:11" ht="25" customHeight="1" x14ac:dyDescent="0.35">
      <c r="A3398" s="394" t="s">
        <v>22</v>
      </c>
      <c r="B3398" s="304" t="s">
        <v>6142</v>
      </c>
      <c r="C3398" s="395" t="s">
        <v>6143</v>
      </c>
      <c r="D3398" s="275"/>
      <c r="E3398" s="396"/>
      <c r="F3398" s="394" t="str">
        <f>IF(E3398="","",VLOOKUP(E3398,'2 Pdc unico solo segmento A'!F$3:H$723,3,FALSE))</f>
        <v/>
      </c>
      <c r="G3398" s="368"/>
      <c r="H3398" s="425"/>
      <c r="I3398" s="368"/>
      <c r="J3398" s="275"/>
      <c r="K3398" s="248"/>
    </row>
    <row r="3399" spans="1:11" ht="25" customHeight="1" x14ac:dyDescent="0.35">
      <c r="A3399" s="394" t="s">
        <v>4653</v>
      </c>
      <c r="B3399" s="304" t="s">
        <v>562</v>
      </c>
      <c r="C3399" s="395" t="s">
        <v>6144</v>
      </c>
      <c r="D3399" s="275"/>
      <c r="E3399" s="398" t="s">
        <v>5974</v>
      </c>
      <c r="F3399" s="293" t="str">
        <f>IF(E3399="","",VLOOKUP(E3399,'2 Pdc unico solo segmento A'!F$3:H$723,3,FALSE))</f>
        <v>Crediti correnti di natura tributaria</v>
      </c>
      <c r="G3399" s="368"/>
      <c r="H3399" s="428"/>
      <c r="I3399" s="368"/>
      <c r="J3399" s="275"/>
      <c r="K3399" s="248"/>
    </row>
    <row r="3400" spans="1:11" ht="25" customHeight="1" x14ac:dyDescent="0.35">
      <c r="A3400" s="394" t="s">
        <v>4653</v>
      </c>
      <c r="B3400" s="304" t="s">
        <v>565</v>
      </c>
      <c r="C3400" s="395" t="s">
        <v>6145</v>
      </c>
      <c r="D3400" s="275"/>
      <c r="E3400" s="398" t="s">
        <v>5974</v>
      </c>
      <c r="F3400" s="293" t="str">
        <f>IF(E3400="","",VLOOKUP(E3400,'2 Pdc unico solo segmento A'!F$3:H$723,3,FALSE))</f>
        <v>Crediti correnti di natura tributaria</v>
      </c>
      <c r="G3400" s="368"/>
      <c r="H3400" s="428"/>
      <c r="I3400" s="368"/>
      <c r="J3400" s="275"/>
      <c r="K3400" s="248"/>
    </row>
    <row r="3401" spans="1:11" ht="25" customHeight="1" x14ac:dyDescent="0.35">
      <c r="A3401" s="394" t="s">
        <v>4653</v>
      </c>
      <c r="B3401" s="304" t="s">
        <v>568</v>
      </c>
      <c r="C3401" s="395" t="s">
        <v>6146</v>
      </c>
      <c r="D3401" s="275"/>
      <c r="E3401" s="398" t="s">
        <v>5974</v>
      </c>
      <c r="F3401" s="293" t="str">
        <f>IF(E3401="","",VLOOKUP(E3401,'2 Pdc unico solo segmento A'!F$3:H$723,3,FALSE))</f>
        <v>Crediti correnti di natura tributaria</v>
      </c>
      <c r="G3401" s="368"/>
      <c r="H3401" s="428"/>
      <c r="I3401" s="368"/>
      <c r="J3401" s="275"/>
      <c r="K3401" s="248"/>
    </row>
    <row r="3402" spans="1:11" ht="25" customHeight="1" x14ac:dyDescent="0.35">
      <c r="A3402" s="394" t="s">
        <v>22</v>
      </c>
      <c r="B3402" s="304" t="s">
        <v>6147</v>
      </c>
      <c r="C3402" s="395" t="s">
        <v>6148</v>
      </c>
      <c r="D3402" s="275"/>
      <c r="E3402" s="396"/>
      <c r="F3402" s="394" t="str">
        <f>IF(E3402="","",VLOOKUP(E3402,'2 Pdc unico solo segmento A'!F$3:H$723,3,FALSE))</f>
        <v/>
      </c>
      <c r="G3402" s="368"/>
      <c r="H3402" s="425"/>
      <c r="I3402" s="368"/>
      <c r="J3402" s="275"/>
      <c r="K3402" s="248"/>
    </row>
    <row r="3403" spans="1:11" ht="25" customHeight="1" x14ac:dyDescent="0.35">
      <c r="A3403" s="394" t="s">
        <v>4653</v>
      </c>
      <c r="B3403" s="304" t="s">
        <v>6149</v>
      </c>
      <c r="C3403" s="395" t="s">
        <v>6150</v>
      </c>
      <c r="D3403" s="275"/>
      <c r="E3403" s="398" t="s">
        <v>5260</v>
      </c>
      <c r="F3403" s="293" t="str">
        <f>IF(E3403="","",VLOOKUP(E3403,'2 Pdc unico solo segmento A'!F$3:H$723,3,FALSE))</f>
        <v>Altri crediti correnti</v>
      </c>
      <c r="G3403" s="368"/>
      <c r="H3403" s="428"/>
      <c r="I3403" s="368"/>
      <c r="J3403" s="275"/>
      <c r="K3403" s="248"/>
    </row>
    <row r="3404" spans="1:11" ht="25" customHeight="1" x14ac:dyDescent="0.35">
      <c r="A3404" s="394" t="s">
        <v>4653</v>
      </c>
      <c r="B3404" s="304" t="s">
        <v>6151</v>
      </c>
      <c r="C3404" s="395" t="s">
        <v>6152</v>
      </c>
      <c r="D3404" s="275"/>
      <c r="E3404" s="398" t="s">
        <v>5260</v>
      </c>
      <c r="F3404" s="293" t="str">
        <f>IF(E3404="","",VLOOKUP(E3404,'2 Pdc unico solo segmento A'!F$3:H$723,3,FALSE))</f>
        <v>Altri crediti correnti</v>
      </c>
      <c r="G3404" s="368"/>
      <c r="H3404" s="428"/>
      <c r="I3404" s="368"/>
      <c r="J3404" s="275"/>
      <c r="K3404" s="248"/>
    </row>
    <row r="3405" spans="1:11" ht="25" customHeight="1" x14ac:dyDescent="0.35">
      <c r="A3405" s="376" t="s">
        <v>19</v>
      </c>
      <c r="B3405" s="295" t="s">
        <v>6153</v>
      </c>
      <c r="C3405" s="310" t="s">
        <v>1000</v>
      </c>
      <c r="D3405" s="275"/>
      <c r="E3405" s="295"/>
      <c r="F3405" s="376" t="str">
        <f>IF(E3405="","",VLOOKUP(E3405,'2 Pdc unico solo segmento A'!F$3:H$723,3,FALSE))</f>
        <v/>
      </c>
      <c r="G3405" s="368"/>
      <c r="H3405" s="424"/>
      <c r="I3405" s="368"/>
      <c r="J3405" s="275"/>
      <c r="K3405" s="248"/>
    </row>
    <row r="3406" spans="1:11" ht="25" customHeight="1" x14ac:dyDescent="0.35">
      <c r="A3406" s="394" t="s">
        <v>22</v>
      </c>
      <c r="B3406" s="304" t="s">
        <v>241</v>
      </c>
      <c r="C3406" s="395" t="s">
        <v>6154</v>
      </c>
      <c r="D3406" s="275"/>
      <c r="E3406" s="396"/>
      <c r="F3406" s="394" t="str">
        <f>IF(E3406="","",VLOOKUP(E3406,'2 Pdc unico solo segmento A'!F$3:H$723,3,FALSE))</f>
        <v/>
      </c>
      <c r="G3406" s="368"/>
      <c r="H3406" s="425"/>
      <c r="I3406" s="368"/>
      <c r="J3406" s="275"/>
      <c r="K3406" s="248"/>
    </row>
    <row r="3407" spans="1:11" ht="25" customHeight="1" x14ac:dyDescent="0.35">
      <c r="A3407" s="394" t="s">
        <v>4653</v>
      </c>
      <c r="B3407" s="304" t="s">
        <v>241</v>
      </c>
      <c r="C3407" s="395" t="s">
        <v>6155</v>
      </c>
      <c r="D3407" s="275"/>
      <c r="E3407" s="398" t="s">
        <v>5974</v>
      </c>
      <c r="F3407" s="293" t="str">
        <f>IF(E3407="","",VLOOKUP(E3407,'2 Pdc unico solo segmento A'!F$3:H$723,3,FALSE))</f>
        <v>Crediti correnti di natura tributaria</v>
      </c>
      <c r="G3407" s="368"/>
      <c r="H3407" s="428"/>
      <c r="I3407" s="368"/>
      <c r="J3407" s="275"/>
      <c r="K3407" s="248"/>
    </row>
    <row r="3408" spans="1:11" ht="25" customHeight="1" x14ac:dyDescent="0.35">
      <c r="A3408" s="394" t="s">
        <v>22</v>
      </c>
      <c r="B3408" s="304" t="s">
        <v>244</v>
      </c>
      <c r="C3408" s="395" t="s">
        <v>6156</v>
      </c>
      <c r="D3408" s="275"/>
      <c r="E3408" s="396"/>
      <c r="F3408" s="394" t="str">
        <f>IF(E3408="","",VLOOKUP(E3408,'2 Pdc unico solo segmento A'!F$3:H$723,3,FALSE))</f>
        <v/>
      </c>
      <c r="G3408" s="368"/>
      <c r="H3408" s="425"/>
      <c r="I3408" s="368"/>
      <c r="J3408" s="275"/>
      <c r="K3408" s="248"/>
    </row>
    <row r="3409" spans="1:11" ht="25" customHeight="1" x14ac:dyDescent="0.35">
      <c r="A3409" s="394" t="s">
        <v>4653</v>
      </c>
      <c r="B3409" s="304" t="s">
        <v>244</v>
      </c>
      <c r="C3409" s="395" t="s">
        <v>6157</v>
      </c>
      <c r="D3409" s="275"/>
      <c r="E3409" s="398" t="s">
        <v>5974</v>
      </c>
      <c r="F3409" s="293" t="str">
        <f>IF(E3409="","",VLOOKUP(E3409,'2 Pdc unico solo segmento A'!F$3:H$723,3,FALSE))</f>
        <v>Crediti correnti di natura tributaria</v>
      </c>
      <c r="G3409" s="368"/>
      <c r="H3409" s="428"/>
      <c r="I3409" s="368"/>
      <c r="J3409" s="275"/>
      <c r="K3409" s="248"/>
    </row>
    <row r="3410" spans="1:11" ht="25" customHeight="1" x14ac:dyDescent="0.35">
      <c r="A3410" s="394" t="s">
        <v>22</v>
      </c>
      <c r="B3410" s="304" t="s">
        <v>247</v>
      </c>
      <c r="C3410" s="395" t="s">
        <v>6158</v>
      </c>
      <c r="D3410" s="275"/>
      <c r="E3410" s="396"/>
      <c r="F3410" s="394" t="str">
        <f>IF(E3410="","",VLOOKUP(E3410,'2 Pdc unico solo segmento A'!F$3:H$723,3,FALSE))</f>
        <v/>
      </c>
      <c r="G3410" s="368"/>
      <c r="H3410" s="425"/>
      <c r="I3410" s="368"/>
      <c r="J3410" s="275"/>
      <c r="K3410" s="248"/>
    </row>
    <row r="3411" spans="1:11" ht="25" customHeight="1" x14ac:dyDescent="0.35">
      <c r="A3411" s="394" t="s">
        <v>4653</v>
      </c>
      <c r="B3411" s="304" t="s">
        <v>247</v>
      </c>
      <c r="C3411" s="395" t="s">
        <v>6159</v>
      </c>
      <c r="D3411" s="275"/>
      <c r="E3411" s="398" t="s">
        <v>4655</v>
      </c>
      <c r="F3411" s="293" t="str">
        <f>IF(E3411="","",VLOOKUP(E3411,'2 Pdc unico solo segmento A'!F$3:H$723,3,FALSE))</f>
        <v>Crediti correnti per trasferimenti ottenuti</v>
      </c>
      <c r="G3411" s="368"/>
      <c r="H3411" s="428"/>
      <c r="I3411" s="368"/>
      <c r="J3411" s="275"/>
      <c r="K3411" s="248"/>
    </row>
    <row r="3412" spans="1:11" ht="25" customHeight="1" x14ac:dyDescent="0.35">
      <c r="A3412" s="394" t="s">
        <v>22</v>
      </c>
      <c r="B3412" s="304" t="s">
        <v>251</v>
      </c>
      <c r="C3412" s="395" t="s">
        <v>6160</v>
      </c>
      <c r="D3412" s="275"/>
      <c r="E3412" s="396"/>
      <c r="F3412" s="394" t="str">
        <f>IF(E3412="","",VLOOKUP(E3412,'2 Pdc unico solo segmento A'!F$3:H$723,3,FALSE))</f>
        <v/>
      </c>
      <c r="G3412" s="368"/>
      <c r="H3412" s="425"/>
      <c r="I3412" s="368"/>
      <c r="J3412" s="275"/>
      <c r="K3412" s="248"/>
    </row>
    <row r="3413" spans="1:11" ht="25" customHeight="1" x14ac:dyDescent="0.35">
      <c r="A3413" s="394" t="s">
        <v>4653</v>
      </c>
      <c r="B3413" s="304" t="s">
        <v>251</v>
      </c>
      <c r="C3413" s="395" t="s">
        <v>6161</v>
      </c>
      <c r="D3413" s="275"/>
      <c r="E3413" s="398" t="s">
        <v>5974</v>
      </c>
      <c r="F3413" s="293" t="str">
        <f>IF(E3413="","",VLOOKUP(E3413,'2 Pdc unico solo segmento A'!F$3:H$723,3,FALSE))</f>
        <v>Crediti correnti di natura tributaria</v>
      </c>
      <c r="G3413" s="368"/>
      <c r="H3413" s="428"/>
      <c r="I3413" s="368"/>
      <c r="J3413" s="275"/>
      <c r="K3413" s="248"/>
    </row>
    <row r="3414" spans="1:11" ht="25" customHeight="1" x14ac:dyDescent="0.35">
      <c r="A3414" s="394" t="s">
        <v>22</v>
      </c>
      <c r="B3414" s="304" t="s">
        <v>254</v>
      </c>
      <c r="C3414" s="395" t="s">
        <v>6162</v>
      </c>
      <c r="D3414" s="275"/>
      <c r="E3414" s="396"/>
      <c r="F3414" s="394" t="str">
        <f>IF(E3414="","",VLOOKUP(E3414,'2 Pdc unico solo segmento A'!F$3:H$723,3,FALSE))</f>
        <v/>
      </c>
      <c r="G3414" s="368"/>
      <c r="H3414" s="425"/>
      <c r="I3414" s="368"/>
      <c r="J3414" s="275"/>
      <c r="K3414" s="248"/>
    </row>
    <row r="3415" spans="1:11" ht="25" customHeight="1" x14ac:dyDescent="0.35">
      <c r="A3415" s="394" t="s">
        <v>4653</v>
      </c>
      <c r="B3415" s="304" t="s">
        <v>254</v>
      </c>
      <c r="C3415" s="395" t="s">
        <v>6163</v>
      </c>
      <c r="D3415" s="275"/>
      <c r="E3415" s="398" t="s">
        <v>5974</v>
      </c>
      <c r="F3415" s="293" t="str">
        <f>IF(E3415="","",VLOOKUP(E3415,'2 Pdc unico solo segmento A'!F$3:H$723,3,FALSE))</f>
        <v>Crediti correnti di natura tributaria</v>
      </c>
      <c r="G3415" s="368"/>
      <c r="H3415" s="428"/>
      <c r="I3415" s="368"/>
      <c r="J3415" s="275"/>
      <c r="K3415" s="248"/>
    </row>
    <row r="3416" spans="1:11" ht="25" customHeight="1" x14ac:dyDescent="0.35">
      <c r="A3416" s="394" t="s">
        <v>22</v>
      </c>
      <c r="B3416" s="304" t="s">
        <v>257</v>
      </c>
      <c r="C3416" s="395" t="s">
        <v>6164</v>
      </c>
      <c r="D3416" s="275"/>
      <c r="E3416" s="396"/>
      <c r="F3416" s="394" t="str">
        <f>IF(E3416="","",VLOOKUP(E3416,'2 Pdc unico solo segmento A'!F$3:H$723,3,FALSE))</f>
        <v/>
      </c>
      <c r="G3416" s="368"/>
      <c r="H3416" s="425"/>
      <c r="I3416" s="368"/>
      <c r="J3416" s="275"/>
      <c r="K3416" s="248"/>
    </row>
    <row r="3417" spans="1:11" ht="25" customHeight="1" x14ac:dyDescent="0.35">
      <c r="A3417" s="394" t="s">
        <v>4653</v>
      </c>
      <c r="B3417" s="304" t="s">
        <v>257</v>
      </c>
      <c r="C3417" s="395" t="s">
        <v>6165</v>
      </c>
      <c r="D3417" s="275"/>
      <c r="E3417" s="398" t="s">
        <v>5974</v>
      </c>
      <c r="F3417" s="293" t="str">
        <f>IF(E3417="","",VLOOKUP(E3417,'2 Pdc unico solo segmento A'!F$3:H$723,3,FALSE))</f>
        <v>Crediti correnti di natura tributaria</v>
      </c>
      <c r="G3417" s="368"/>
      <c r="H3417" s="428"/>
      <c r="I3417" s="368"/>
      <c r="J3417" s="275"/>
      <c r="K3417" s="248"/>
    </row>
    <row r="3418" spans="1:11" ht="25" customHeight="1" x14ac:dyDescent="0.35">
      <c r="A3418" s="394" t="s">
        <v>22</v>
      </c>
      <c r="B3418" s="304" t="s">
        <v>260</v>
      </c>
      <c r="C3418" s="395" t="s">
        <v>6166</v>
      </c>
      <c r="D3418" s="275"/>
      <c r="E3418" s="396"/>
      <c r="F3418" s="394" t="str">
        <f>IF(E3418="","",VLOOKUP(E3418,'2 Pdc unico solo segmento A'!F$3:H$723,3,FALSE))</f>
        <v/>
      </c>
      <c r="G3418" s="368"/>
      <c r="H3418" s="425"/>
      <c r="I3418" s="368"/>
      <c r="J3418" s="275"/>
      <c r="K3418" s="248"/>
    </row>
    <row r="3419" spans="1:11" ht="25" customHeight="1" x14ac:dyDescent="0.35">
      <c r="A3419" s="394" t="s">
        <v>4653</v>
      </c>
      <c r="B3419" s="304" t="s">
        <v>260</v>
      </c>
      <c r="C3419" s="395" t="s">
        <v>6167</v>
      </c>
      <c r="D3419" s="275"/>
      <c r="E3419" s="398" t="s">
        <v>5974</v>
      </c>
      <c r="F3419" s="293" t="str">
        <f>IF(E3419="","",VLOOKUP(E3419,'2 Pdc unico solo segmento A'!F$3:H$723,3,FALSE))</f>
        <v>Crediti correnti di natura tributaria</v>
      </c>
      <c r="G3419" s="368"/>
      <c r="H3419" s="428"/>
      <c r="I3419" s="368"/>
      <c r="J3419" s="275"/>
      <c r="K3419" s="248"/>
    </row>
    <row r="3420" spans="1:11" ht="25" customHeight="1" x14ac:dyDescent="0.35">
      <c r="A3420" s="376" t="s">
        <v>19</v>
      </c>
      <c r="B3420" s="295" t="s">
        <v>6168</v>
      </c>
      <c r="C3420" s="310" t="s">
        <v>1008</v>
      </c>
      <c r="D3420" s="275"/>
      <c r="E3420" s="295"/>
      <c r="F3420" s="376" t="str">
        <f>IF(E3420="","",VLOOKUP(E3420,'2 Pdc unico solo segmento A'!F$3:H$723,3,FALSE))</f>
        <v/>
      </c>
      <c r="G3420" s="368"/>
      <c r="H3420" s="424"/>
      <c r="I3420" s="368"/>
      <c r="J3420" s="275"/>
      <c r="K3420" s="248"/>
    </row>
    <row r="3421" spans="1:11" ht="25" customHeight="1" x14ac:dyDescent="0.35">
      <c r="A3421" s="394" t="s">
        <v>22</v>
      </c>
      <c r="B3421" s="304" t="s">
        <v>6169</v>
      </c>
      <c r="C3421" s="395" t="s">
        <v>6170</v>
      </c>
      <c r="D3421" s="275"/>
      <c r="E3421" s="396"/>
      <c r="F3421" s="394" t="str">
        <f>IF(E3421="","",VLOOKUP(E3421,'2 Pdc unico solo segmento A'!F$3:H$723,3,FALSE))</f>
        <v/>
      </c>
      <c r="G3421" s="368"/>
      <c r="H3421" s="425"/>
      <c r="I3421" s="368"/>
      <c r="J3421" s="275"/>
      <c r="K3421" s="248"/>
    </row>
    <row r="3422" spans="1:11" ht="25" customHeight="1" x14ac:dyDescent="0.35">
      <c r="A3422" s="394" t="s">
        <v>4653</v>
      </c>
      <c r="B3422" s="304" t="s">
        <v>6171</v>
      </c>
      <c r="C3422" s="395" t="s">
        <v>6172</v>
      </c>
      <c r="D3422" s="275"/>
      <c r="E3422" s="398" t="s">
        <v>4655</v>
      </c>
      <c r="F3422" s="293" t="str">
        <f>IF(E3422="","",VLOOKUP(E3422,'2 Pdc unico solo segmento A'!F$3:H$723,3,FALSE))</f>
        <v>Crediti correnti per trasferimenti ottenuti</v>
      </c>
      <c r="G3422" s="368"/>
      <c r="H3422" s="428"/>
      <c r="I3422" s="368"/>
      <c r="J3422" s="275"/>
      <c r="K3422" s="248"/>
    </row>
    <row r="3423" spans="1:11" ht="25" customHeight="1" x14ac:dyDescent="0.35">
      <c r="A3423" s="394" t="s">
        <v>4653</v>
      </c>
      <c r="B3423" s="304" t="s">
        <v>6173</v>
      </c>
      <c r="C3423" s="395" t="s">
        <v>6174</v>
      </c>
      <c r="D3423" s="275"/>
      <c r="E3423" s="398" t="s">
        <v>4655</v>
      </c>
      <c r="F3423" s="293" t="str">
        <f>IF(E3423="","",VLOOKUP(E3423,'2 Pdc unico solo segmento A'!F$3:H$723,3,FALSE))</f>
        <v>Crediti correnti per trasferimenti ottenuti</v>
      </c>
      <c r="G3423" s="368"/>
      <c r="H3423" s="428"/>
      <c r="I3423" s="368"/>
      <c r="J3423" s="275"/>
      <c r="K3423" s="248"/>
    </row>
    <row r="3424" spans="1:11" ht="25" customHeight="1" x14ac:dyDescent="0.35">
      <c r="A3424" s="394" t="s">
        <v>22</v>
      </c>
      <c r="B3424" s="304" t="s">
        <v>6175</v>
      </c>
      <c r="C3424" s="395" t="s">
        <v>6176</v>
      </c>
      <c r="D3424" s="275"/>
      <c r="E3424" s="396"/>
      <c r="F3424" s="394" t="str">
        <f>IF(E3424="","",VLOOKUP(E3424,'2 Pdc unico solo segmento A'!F$3:H$723,3,FALSE))</f>
        <v/>
      </c>
      <c r="G3424" s="368"/>
      <c r="H3424" s="425"/>
      <c r="I3424" s="368"/>
      <c r="J3424" s="275"/>
      <c r="K3424" s="248"/>
    </row>
    <row r="3425" spans="1:11" ht="25" customHeight="1" x14ac:dyDescent="0.35">
      <c r="A3425" s="394" t="s">
        <v>4653</v>
      </c>
      <c r="B3425" s="304" t="s">
        <v>6177</v>
      </c>
      <c r="C3425" s="395" t="s">
        <v>6178</v>
      </c>
      <c r="D3425" s="275"/>
      <c r="E3425" s="398" t="s">
        <v>4655</v>
      </c>
      <c r="F3425" s="293" t="str">
        <f>IF(E3425="","",VLOOKUP(E3425,'2 Pdc unico solo segmento A'!F$3:H$723,3,FALSE))</f>
        <v>Crediti correnti per trasferimenti ottenuti</v>
      </c>
      <c r="G3425" s="368"/>
      <c r="H3425" s="428"/>
      <c r="I3425" s="368"/>
      <c r="J3425" s="275"/>
      <c r="K3425" s="248"/>
    </row>
    <row r="3426" spans="1:11" ht="25" customHeight="1" x14ac:dyDescent="0.35">
      <c r="A3426" s="376" t="s">
        <v>19</v>
      </c>
      <c r="B3426" s="295" t="s">
        <v>6179</v>
      </c>
      <c r="C3426" s="310" t="s">
        <v>6180</v>
      </c>
      <c r="D3426" s="275"/>
      <c r="E3426" s="295"/>
      <c r="F3426" s="376" t="str">
        <f>IF(E3426="","",VLOOKUP(E3426,'2 Pdc unico solo segmento A'!F$3:H$723,3,FALSE))</f>
        <v/>
      </c>
      <c r="G3426" s="368"/>
      <c r="H3426" s="424"/>
      <c r="I3426" s="368"/>
      <c r="J3426" s="275"/>
      <c r="K3426" s="248"/>
    </row>
    <row r="3427" spans="1:11" ht="25" customHeight="1" x14ac:dyDescent="0.35">
      <c r="A3427" s="394" t="s">
        <v>22</v>
      </c>
      <c r="B3427" s="304" t="s">
        <v>6181</v>
      </c>
      <c r="C3427" s="395" t="s">
        <v>6182</v>
      </c>
      <c r="D3427" s="275"/>
      <c r="E3427" s="396"/>
      <c r="F3427" s="394" t="str">
        <f>IF(E3427="","",VLOOKUP(E3427,'2 Pdc unico solo segmento A'!F$3:H$723,3,FALSE))</f>
        <v/>
      </c>
      <c r="G3427" s="368"/>
      <c r="H3427" s="425"/>
      <c r="I3427" s="368"/>
      <c r="J3427" s="275"/>
      <c r="K3427" s="248"/>
    </row>
    <row r="3428" spans="1:11" ht="25" customHeight="1" x14ac:dyDescent="0.35">
      <c r="A3428" s="394" t="s">
        <v>4653</v>
      </c>
      <c r="B3428" s="304" t="s">
        <v>6183</v>
      </c>
      <c r="C3428" s="395" t="s">
        <v>6184</v>
      </c>
      <c r="D3428" s="275"/>
      <c r="E3428" s="398" t="s">
        <v>4655</v>
      </c>
      <c r="F3428" s="293" t="str">
        <f>IF(E3428="","",VLOOKUP(E3428,'2 Pdc unico solo segmento A'!F$3:H$723,3,FALSE))</f>
        <v>Crediti correnti per trasferimenti ottenuti</v>
      </c>
      <c r="G3428" s="368"/>
      <c r="H3428" s="428"/>
      <c r="I3428" s="368"/>
      <c r="J3428" s="275"/>
      <c r="K3428" s="248"/>
    </row>
    <row r="3429" spans="1:11" ht="25" customHeight="1" x14ac:dyDescent="0.35">
      <c r="A3429" s="394" t="s">
        <v>4653</v>
      </c>
      <c r="B3429" s="304" t="s">
        <v>6185</v>
      </c>
      <c r="C3429" s="395" t="s">
        <v>6186</v>
      </c>
      <c r="D3429" s="275"/>
      <c r="E3429" s="398" t="s">
        <v>4655</v>
      </c>
      <c r="F3429" s="293" t="str">
        <f>IF(E3429="","",VLOOKUP(E3429,'2 Pdc unico solo segmento A'!F$3:H$723,3,FALSE))</f>
        <v>Crediti correnti per trasferimenti ottenuti</v>
      </c>
      <c r="G3429" s="368"/>
      <c r="H3429" s="428"/>
      <c r="I3429" s="368"/>
      <c r="J3429" s="275"/>
      <c r="K3429" s="248"/>
    </row>
    <row r="3430" spans="1:11" ht="25" customHeight="1" x14ac:dyDescent="0.35">
      <c r="A3430" s="394" t="s">
        <v>4653</v>
      </c>
      <c r="B3430" s="304" t="s">
        <v>6187</v>
      </c>
      <c r="C3430" s="395" t="s">
        <v>6188</v>
      </c>
      <c r="D3430" s="275"/>
      <c r="E3430" s="398" t="s">
        <v>4655</v>
      </c>
      <c r="F3430" s="293" t="str">
        <f>IF(E3430="","",VLOOKUP(E3430,'2 Pdc unico solo segmento A'!F$3:H$723,3,FALSE))</f>
        <v>Crediti correnti per trasferimenti ottenuti</v>
      </c>
      <c r="G3430" s="368"/>
      <c r="H3430" s="428"/>
      <c r="I3430" s="368"/>
      <c r="J3430" s="275"/>
      <c r="K3430" s="248"/>
    </row>
    <row r="3431" spans="1:11" ht="25" customHeight="1" x14ac:dyDescent="0.35">
      <c r="A3431" s="394" t="s">
        <v>4653</v>
      </c>
      <c r="B3431" s="304" t="s">
        <v>6189</v>
      </c>
      <c r="C3431" s="395" t="s">
        <v>6190</v>
      </c>
      <c r="D3431" s="275"/>
      <c r="E3431" s="398" t="s">
        <v>4655</v>
      </c>
      <c r="F3431" s="293" t="str">
        <f>IF(E3431="","",VLOOKUP(E3431,'2 Pdc unico solo segmento A'!F$3:H$723,3,FALSE))</f>
        <v>Crediti correnti per trasferimenti ottenuti</v>
      </c>
      <c r="G3431" s="368"/>
      <c r="H3431" s="428"/>
      <c r="I3431" s="368"/>
      <c r="J3431" s="275"/>
      <c r="K3431" s="248"/>
    </row>
    <row r="3432" spans="1:11" ht="25" customHeight="1" x14ac:dyDescent="0.35">
      <c r="A3432" s="394" t="s">
        <v>4653</v>
      </c>
      <c r="B3432" s="304" t="s">
        <v>6191</v>
      </c>
      <c r="C3432" s="395" t="s">
        <v>6192</v>
      </c>
      <c r="D3432" s="275"/>
      <c r="E3432" s="398" t="s">
        <v>4655</v>
      </c>
      <c r="F3432" s="293" t="str">
        <f>IF(E3432="","",VLOOKUP(E3432,'2 Pdc unico solo segmento A'!F$3:H$723,3,FALSE))</f>
        <v>Crediti correnti per trasferimenti ottenuti</v>
      </c>
      <c r="G3432" s="368"/>
      <c r="H3432" s="428"/>
      <c r="I3432" s="368"/>
      <c r="J3432" s="275"/>
      <c r="K3432" s="248"/>
    </row>
    <row r="3433" spans="1:11" ht="25" customHeight="1" x14ac:dyDescent="0.35">
      <c r="A3433" s="394" t="s">
        <v>4653</v>
      </c>
      <c r="B3433" s="304" t="s">
        <v>6193</v>
      </c>
      <c r="C3433" s="395" t="s">
        <v>6194</v>
      </c>
      <c r="D3433" s="275"/>
      <c r="E3433" s="398" t="s">
        <v>4655</v>
      </c>
      <c r="F3433" s="293" t="str">
        <f>IF(E3433="","",VLOOKUP(E3433,'2 Pdc unico solo segmento A'!F$3:H$723,3,FALSE))</f>
        <v>Crediti correnti per trasferimenti ottenuti</v>
      </c>
      <c r="G3433" s="368"/>
      <c r="H3433" s="428"/>
      <c r="I3433" s="368"/>
      <c r="J3433" s="275"/>
      <c r="K3433" s="248"/>
    </row>
    <row r="3434" spans="1:11" ht="25" customHeight="1" x14ac:dyDescent="0.35">
      <c r="A3434" s="394" t="s">
        <v>4653</v>
      </c>
      <c r="B3434" s="304" t="s">
        <v>6195</v>
      </c>
      <c r="C3434" s="395" t="s">
        <v>6196</v>
      </c>
      <c r="D3434" s="275"/>
      <c r="E3434" s="398" t="s">
        <v>4655</v>
      </c>
      <c r="F3434" s="293" t="str">
        <f>IF(E3434="","",VLOOKUP(E3434,'2 Pdc unico solo segmento A'!F$3:H$723,3,FALSE))</f>
        <v>Crediti correnti per trasferimenti ottenuti</v>
      </c>
      <c r="G3434" s="368"/>
      <c r="H3434" s="428"/>
      <c r="I3434" s="368"/>
      <c r="J3434" s="275"/>
      <c r="K3434" s="248"/>
    </row>
    <row r="3435" spans="1:11" ht="25" customHeight="1" x14ac:dyDescent="0.35">
      <c r="A3435" s="394" t="s">
        <v>4653</v>
      </c>
      <c r="B3435" s="304" t="s">
        <v>6197</v>
      </c>
      <c r="C3435" s="395" t="s">
        <v>6198</v>
      </c>
      <c r="D3435" s="275"/>
      <c r="E3435" s="398" t="s">
        <v>4655</v>
      </c>
      <c r="F3435" s="293" t="str">
        <f>IF(E3435="","",VLOOKUP(E3435,'2 Pdc unico solo segmento A'!F$3:H$723,3,FALSE))</f>
        <v>Crediti correnti per trasferimenti ottenuti</v>
      </c>
      <c r="G3435" s="368"/>
      <c r="H3435" s="428"/>
      <c r="I3435" s="368"/>
      <c r="J3435" s="275"/>
      <c r="K3435" s="248"/>
    </row>
    <row r="3436" spans="1:11" ht="25" customHeight="1" x14ac:dyDescent="0.35">
      <c r="A3436" s="394" t="s">
        <v>4653</v>
      </c>
      <c r="B3436" s="304" t="s">
        <v>6199</v>
      </c>
      <c r="C3436" s="395" t="s">
        <v>6200</v>
      </c>
      <c r="D3436" s="275"/>
      <c r="E3436" s="398" t="s">
        <v>4655</v>
      </c>
      <c r="F3436" s="293" t="str">
        <f>IF(E3436="","",VLOOKUP(E3436,'2 Pdc unico solo segmento A'!F$3:H$723,3,FALSE))</f>
        <v>Crediti correnti per trasferimenti ottenuti</v>
      </c>
      <c r="G3436" s="368"/>
      <c r="H3436" s="428"/>
      <c r="I3436" s="368"/>
      <c r="J3436" s="275"/>
      <c r="K3436" s="248"/>
    </row>
    <row r="3437" spans="1:11" ht="25" customHeight="1" x14ac:dyDescent="0.35">
      <c r="A3437" s="394" t="s">
        <v>4653</v>
      </c>
      <c r="B3437" s="304" t="s">
        <v>6201</v>
      </c>
      <c r="C3437" s="395" t="s">
        <v>6202</v>
      </c>
      <c r="D3437" s="275"/>
      <c r="E3437" s="398" t="s">
        <v>4655</v>
      </c>
      <c r="F3437" s="293" t="str">
        <f>IF(E3437="","",VLOOKUP(E3437,'2 Pdc unico solo segmento A'!F$3:H$723,3,FALSE))</f>
        <v>Crediti correnti per trasferimenti ottenuti</v>
      </c>
      <c r="G3437" s="368"/>
      <c r="H3437" s="428"/>
      <c r="I3437" s="368"/>
      <c r="J3437" s="275"/>
      <c r="K3437" s="248"/>
    </row>
    <row r="3438" spans="1:11" ht="25" customHeight="1" x14ac:dyDescent="0.35">
      <c r="A3438" s="394" t="s">
        <v>4653</v>
      </c>
      <c r="B3438" s="304" t="s">
        <v>6203</v>
      </c>
      <c r="C3438" s="395" t="s">
        <v>6204</v>
      </c>
      <c r="D3438" s="275"/>
      <c r="E3438" s="398" t="s">
        <v>4655</v>
      </c>
      <c r="F3438" s="293" t="str">
        <f>IF(E3438="","",VLOOKUP(E3438,'2 Pdc unico solo segmento A'!F$3:H$723,3,FALSE))</f>
        <v>Crediti correnti per trasferimenti ottenuti</v>
      </c>
      <c r="G3438" s="368"/>
      <c r="H3438" s="428"/>
      <c r="I3438" s="368"/>
      <c r="J3438" s="275"/>
      <c r="K3438" s="248"/>
    </row>
    <row r="3439" spans="1:11" ht="25" customHeight="1" x14ac:dyDescent="0.35">
      <c r="A3439" s="394" t="s">
        <v>4653</v>
      </c>
      <c r="B3439" s="304" t="s">
        <v>6205</v>
      </c>
      <c r="C3439" s="395" t="s">
        <v>6206</v>
      </c>
      <c r="D3439" s="275"/>
      <c r="E3439" s="398" t="s">
        <v>4655</v>
      </c>
      <c r="F3439" s="293" t="str">
        <f>IF(E3439="","",VLOOKUP(E3439,'2 Pdc unico solo segmento A'!F$3:H$723,3,FALSE))</f>
        <v>Crediti correnti per trasferimenti ottenuti</v>
      </c>
      <c r="G3439" s="368"/>
      <c r="H3439" s="428"/>
      <c r="I3439" s="368"/>
      <c r="J3439" s="275"/>
      <c r="K3439" s="248"/>
    </row>
    <row r="3440" spans="1:11" ht="25" customHeight="1" x14ac:dyDescent="0.35">
      <c r="A3440" s="374" t="s">
        <v>16</v>
      </c>
      <c r="B3440" s="294" t="s">
        <v>6207</v>
      </c>
      <c r="C3440" s="309" t="s">
        <v>1012</v>
      </c>
      <c r="D3440" s="275"/>
      <c r="E3440" s="294"/>
      <c r="F3440" s="374" t="str">
        <f>IF(E3440="","",VLOOKUP(E3440,'2 Pdc unico solo segmento A'!F$3:H$723,3,FALSE))</f>
        <v/>
      </c>
      <c r="G3440" s="368"/>
      <c r="H3440" s="423"/>
      <c r="I3440" s="368"/>
      <c r="J3440" s="275"/>
      <c r="K3440" s="248"/>
    </row>
    <row r="3441" spans="1:11" ht="25" customHeight="1" x14ac:dyDescent="0.35">
      <c r="A3441" s="376" t="s">
        <v>19</v>
      </c>
      <c r="B3441" s="295" t="s">
        <v>6208</v>
      </c>
      <c r="C3441" s="310" t="s">
        <v>1013</v>
      </c>
      <c r="D3441" s="275"/>
      <c r="E3441" s="295"/>
      <c r="F3441" s="376" t="str">
        <f>IF(E3441="","",VLOOKUP(E3441,'2 Pdc unico solo segmento A'!F$3:H$723,3,FALSE))</f>
        <v/>
      </c>
      <c r="G3441" s="368"/>
      <c r="H3441" s="424"/>
      <c r="I3441" s="368"/>
      <c r="J3441" s="275"/>
      <c r="K3441" s="248"/>
    </row>
    <row r="3442" spans="1:11" ht="25" customHeight="1" x14ac:dyDescent="0.35">
      <c r="A3442" s="394" t="s">
        <v>22</v>
      </c>
      <c r="B3442" s="304" t="s">
        <v>6209</v>
      </c>
      <c r="C3442" s="395" t="s">
        <v>6210</v>
      </c>
      <c r="D3442" s="275"/>
      <c r="E3442" s="396"/>
      <c r="F3442" s="394" t="str">
        <f>IF(E3442="","",VLOOKUP(E3442,'2 Pdc unico solo segmento A'!F$3:H$723,3,FALSE))</f>
        <v/>
      </c>
      <c r="G3442" s="368"/>
      <c r="H3442" s="425"/>
      <c r="I3442" s="368"/>
      <c r="J3442" s="275"/>
      <c r="K3442" s="248"/>
    </row>
    <row r="3443" spans="1:11" ht="25" customHeight="1" x14ac:dyDescent="0.35">
      <c r="A3443" s="394" t="s">
        <v>4653</v>
      </c>
      <c r="B3443" s="304" t="s">
        <v>6209</v>
      </c>
      <c r="C3443" s="395" t="s">
        <v>6211</v>
      </c>
      <c r="D3443" s="275"/>
      <c r="E3443" s="398" t="s">
        <v>6212</v>
      </c>
      <c r="F3443" s="293" t="str">
        <f>IF(E3443="","",VLOOKUP(E3443,'2 Pdc unico solo segmento A'!F$3:H$723,3,FALSE))</f>
        <v xml:space="preserve">Crediti correnti verso clienti e utenti </v>
      </c>
      <c r="G3443" s="368"/>
      <c r="H3443" s="428"/>
      <c r="I3443" s="368"/>
      <c r="J3443" s="275"/>
      <c r="K3443" s="248"/>
    </row>
    <row r="3444" spans="1:11" ht="25" customHeight="1" x14ac:dyDescent="0.35">
      <c r="A3444" s="394" t="s">
        <v>22</v>
      </c>
      <c r="B3444" s="304" t="s">
        <v>6213</v>
      </c>
      <c r="C3444" s="395" t="s">
        <v>6214</v>
      </c>
      <c r="D3444" s="275"/>
      <c r="E3444" s="396"/>
      <c r="F3444" s="394" t="str">
        <f>IF(E3444="","",VLOOKUP(E3444,'2 Pdc unico solo segmento A'!F$3:H$723,3,FALSE))</f>
        <v/>
      </c>
      <c r="G3444" s="368"/>
      <c r="H3444" s="425"/>
      <c r="I3444" s="368"/>
      <c r="J3444" s="275"/>
      <c r="K3444" s="248"/>
    </row>
    <row r="3445" spans="1:11" ht="25" customHeight="1" x14ac:dyDescent="0.35">
      <c r="A3445" s="394" t="s">
        <v>4653</v>
      </c>
      <c r="B3445" s="304" t="s">
        <v>6213</v>
      </c>
      <c r="C3445" s="395" t="s">
        <v>6215</v>
      </c>
      <c r="D3445" s="275"/>
      <c r="E3445" s="398" t="s">
        <v>6212</v>
      </c>
      <c r="F3445" s="293" t="str">
        <f>IF(E3445="","",VLOOKUP(E3445,'2 Pdc unico solo segmento A'!F$3:H$723,3,FALSE))</f>
        <v xml:space="preserve">Crediti correnti verso clienti e utenti </v>
      </c>
      <c r="G3445" s="368"/>
      <c r="H3445" s="428"/>
      <c r="I3445" s="368"/>
      <c r="J3445" s="275"/>
      <c r="K3445" s="248"/>
    </row>
    <row r="3446" spans="1:11" ht="25" customHeight="1" x14ac:dyDescent="0.35">
      <c r="A3446" s="376" t="s">
        <v>19</v>
      </c>
      <c r="B3446" s="295" t="s">
        <v>6216</v>
      </c>
      <c r="C3446" s="310" t="s">
        <v>6217</v>
      </c>
      <c r="D3446" s="275"/>
      <c r="E3446" s="295"/>
      <c r="F3446" s="376" t="str">
        <f>IF(E3446="","",VLOOKUP(E3446,'2 Pdc unico solo segmento A'!F$3:H$723,3,FALSE))</f>
        <v/>
      </c>
      <c r="G3446" s="368"/>
      <c r="H3446" s="424"/>
      <c r="I3446" s="368"/>
      <c r="J3446" s="275"/>
      <c r="K3446" s="248"/>
    </row>
    <row r="3447" spans="1:11" ht="25" customHeight="1" x14ac:dyDescent="0.35">
      <c r="A3447" s="394" t="s">
        <v>22</v>
      </c>
      <c r="B3447" s="304" t="s">
        <v>6216</v>
      </c>
      <c r="C3447" s="395" t="s">
        <v>6218</v>
      </c>
      <c r="D3447" s="275"/>
      <c r="E3447" s="396"/>
      <c r="F3447" s="394" t="str">
        <f>IF(E3447="","",VLOOKUP(E3447,'2 Pdc unico solo segmento A'!F$3:H$723,3,FALSE))</f>
        <v/>
      </c>
      <c r="G3447" s="368"/>
      <c r="H3447" s="425"/>
      <c r="I3447" s="368"/>
      <c r="J3447" s="275"/>
      <c r="K3447" s="248"/>
    </row>
    <row r="3448" spans="1:11" ht="25" customHeight="1" x14ac:dyDescent="0.35">
      <c r="A3448" s="394" t="s">
        <v>4653</v>
      </c>
      <c r="B3448" s="304" t="s">
        <v>6216</v>
      </c>
      <c r="C3448" s="395" t="s">
        <v>6219</v>
      </c>
      <c r="D3448" s="275"/>
      <c r="E3448" s="398" t="s">
        <v>6212</v>
      </c>
      <c r="F3448" s="293" t="str">
        <f>IF(E3448="","",VLOOKUP(E3448,'2 Pdc unico solo segmento A'!F$3:H$723,3,FALSE))</f>
        <v xml:space="preserve">Crediti correnti verso clienti e utenti </v>
      </c>
      <c r="G3448" s="368"/>
      <c r="H3448" s="428"/>
      <c r="I3448" s="368"/>
      <c r="J3448" s="275"/>
      <c r="K3448" s="248"/>
    </row>
    <row r="3449" spans="1:11" ht="25" customHeight="1" x14ac:dyDescent="0.35">
      <c r="A3449" s="376" t="s">
        <v>19</v>
      </c>
      <c r="B3449" s="295" t="s">
        <v>6220</v>
      </c>
      <c r="C3449" s="310" t="s">
        <v>6221</v>
      </c>
      <c r="D3449" s="275"/>
      <c r="E3449" s="295"/>
      <c r="F3449" s="376" t="str">
        <f>IF(E3449="","",VLOOKUP(E3449,'2 Pdc unico solo segmento A'!F$3:H$723,3,FALSE))</f>
        <v/>
      </c>
      <c r="G3449" s="368"/>
      <c r="H3449" s="424"/>
      <c r="I3449" s="368"/>
      <c r="J3449" s="275"/>
      <c r="K3449" s="248"/>
    </row>
    <row r="3450" spans="1:11" ht="25" customHeight="1" x14ac:dyDescent="0.35">
      <c r="A3450" s="394" t="s">
        <v>22</v>
      </c>
      <c r="B3450" s="304" t="s">
        <v>6220</v>
      </c>
      <c r="C3450" s="395" t="s">
        <v>6222</v>
      </c>
      <c r="D3450" s="275"/>
      <c r="E3450" s="396"/>
      <c r="F3450" s="394" t="str">
        <f>IF(E3450="","",VLOOKUP(E3450,'2 Pdc unico solo segmento A'!F$3:H$723,3,FALSE))</f>
        <v/>
      </c>
      <c r="G3450" s="368"/>
      <c r="H3450" s="425"/>
      <c r="I3450" s="368"/>
      <c r="J3450" s="275"/>
      <c r="K3450" s="248"/>
    </row>
    <row r="3451" spans="1:11" ht="25" customHeight="1" x14ac:dyDescent="0.35">
      <c r="A3451" s="394" t="s">
        <v>4653</v>
      </c>
      <c r="B3451" s="304" t="s">
        <v>6220</v>
      </c>
      <c r="C3451" s="395" t="s">
        <v>6223</v>
      </c>
      <c r="D3451" s="275"/>
      <c r="E3451" s="398" t="s">
        <v>6212</v>
      </c>
      <c r="F3451" s="293" t="str">
        <f>IF(E3451="","",VLOOKUP(E3451,'2 Pdc unico solo segmento A'!F$3:H$723,3,FALSE))</f>
        <v xml:space="preserve">Crediti correnti verso clienti e utenti </v>
      </c>
      <c r="G3451" s="368"/>
      <c r="H3451" s="428"/>
      <c r="I3451" s="368"/>
      <c r="J3451" s="275"/>
      <c r="K3451" s="248"/>
    </row>
    <row r="3452" spans="1:11" ht="25" customHeight="1" x14ac:dyDescent="0.35">
      <c r="A3452" s="376" t="s">
        <v>19</v>
      </c>
      <c r="B3452" s="295" t="s">
        <v>6224</v>
      </c>
      <c r="C3452" s="310" t="s">
        <v>6225</v>
      </c>
      <c r="D3452" s="275"/>
      <c r="E3452" s="295"/>
      <c r="F3452" s="376" t="str">
        <f>IF(E3452="","",VLOOKUP(E3452,'2 Pdc unico solo segmento A'!F$3:H$723,3,FALSE))</f>
        <v/>
      </c>
      <c r="G3452" s="368"/>
      <c r="H3452" s="424"/>
      <c r="I3452" s="368"/>
      <c r="J3452" s="275"/>
      <c r="K3452" s="248"/>
    </row>
    <row r="3453" spans="1:11" ht="25" customHeight="1" x14ac:dyDescent="0.35">
      <c r="A3453" s="394" t="s">
        <v>22</v>
      </c>
      <c r="B3453" s="304" t="s">
        <v>6224</v>
      </c>
      <c r="C3453" s="395" t="s">
        <v>6226</v>
      </c>
      <c r="D3453" s="275"/>
      <c r="E3453" s="396"/>
      <c r="F3453" s="394" t="str">
        <f>IF(E3453="","",VLOOKUP(E3453,'2 Pdc unico solo segmento A'!F$3:H$723,3,FALSE))</f>
        <v/>
      </c>
      <c r="G3453" s="368"/>
      <c r="H3453" s="425"/>
      <c r="I3453" s="368"/>
      <c r="J3453" s="275"/>
      <c r="K3453" s="248"/>
    </row>
    <row r="3454" spans="1:11" ht="25" customHeight="1" x14ac:dyDescent="0.35">
      <c r="A3454" s="394" t="s">
        <v>4653</v>
      </c>
      <c r="B3454" s="304" t="s">
        <v>6224</v>
      </c>
      <c r="C3454" s="395" t="s">
        <v>6227</v>
      </c>
      <c r="D3454" s="275"/>
      <c r="E3454" s="398" t="s">
        <v>5260</v>
      </c>
      <c r="F3454" s="293" t="str">
        <f>IF(E3454="","",VLOOKUP(E3454,'2 Pdc unico solo segmento A'!F$3:H$723,3,FALSE))</f>
        <v>Altri crediti correnti</v>
      </c>
      <c r="G3454" s="368"/>
      <c r="H3454" s="428"/>
      <c r="I3454" s="368"/>
      <c r="J3454" s="275"/>
      <c r="K3454" s="248"/>
    </row>
    <row r="3455" spans="1:11" ht="25" customHeight="1" x14ac:dyDescent="0.35">
      <c r="A3455" s="376" t="s">
        <v>19</v>
      </c>
      <c r="B3455" s="295" t="s">
        <v>6228</v>
      </c>
      <c r="C3455" s="310" t="s">
        <v>6229</v>
      </c>
      <c r="D3455" s="275"/>
      <c r="E3455" s="295"/>
      <c r="F3455" s="376" t="str">
        <f>IF(E3455="","",VLOOKUP(E3455,'2 Pdc unico solo segmento A'!F$3:H$723,3,FALSE))</f>
        <v/>
      </c>
      <c r="G3455" s="368"/>
      <c r="H3455" s="424"/>
      <c r="I3455" s="368"/>
      <c r="J3455" s="275"/>
      <c r="K3455" s="248"/>
    </row>
    <row r="3456" spans="1:11" ht="25" customHeight="1" x14ac:dyDescent="0.35">
      <c r="A3456" s="394" t="s">
        <v>22</v>
      </c>
      <c r="B3456" s="304" t="s">
        <v>6230</v>
      </c>
      <c r="C3456" s="395" t="s">
        <v>6231</v>
      </c>
      <c r="D3456" s="275"/>
      <c r="E3456" s="396"/>
      <c r="F3456" s="394" t="str">
        <f>IF(E3456="","",VLOOKUP(E3456,'2 Pdc unico solo segmento A'!F$3:H$723,3,FALSE))</f>
        <v/>
      </c>
      <c r="G3456" s="368"/>
      <c r="H3456" s="425"/>
      <c r="I3456" s="368"/>
      <c r="J3456" s="275"/>
      <c r="K3456" s="248"/>
    </row>
    <row r="3457" spans="1:11" ht="25" customHeight="1" x14ac:dyDescent="0.35">
      <c r="A3457" s="394" t="s">
        <v>4653</v>
      </c>
      <c r="B3457" s="304" t="s">
        <v>6230</v>
      </c>
      <c r="C3457" s="395" t="s">
        <v>6232</v>
      </c>
      <c r="D3457" s="275"/>
      <c r="E3457" s="398" t="s">
        <v>5260</v>
      </c>
      <c r="F3457" s="293" t="str">
        <f>IF(E3457="","",VLOOKUP(E3457,'2 Pdc unico solo segmento A'!F$3:H$723,3,FALSE))</f>
        <v>Altri crediti correnti</v>
      </c>
      <c r="G3457" s="368"/>
      <c r="H3457" s="428"/>
      <c r="I3457" s="368"/>
      <c r="J3457" s="275"/>
      <c r="K3457" s="248"/>
    </row>
    <row r="3458" spans="1:11" ht="25" customHeight="1" x14ac:dyDescent="0.35">
      <c r="A3458" s="394" t="s">
        <v>22</v>
      </c>
      <c r="B3458" s="304" t="s">
        <v>6233</v>
      </c>
      <c r="C3458" s="395" t="s">
        <v>6234</v>
      </c>
      <c r="D3458" s="275"/>
      <c r="E3458" s="396"/>
      <c r="F3458" s="394" t="str">
        <f>IF(E3458="","",VLOOKUP(E3458,'2 Pdc unico solo segmento A'!F$3:H$723,3,FALSE))</f>
        <v/>
      </c>
      <c r="G3458" s="368"/>
      <c r="H3458" s="425"/>
      <c r="I3458" s="368"/>
      <c r="J3458" s="275"/>
      <c r="K3458" s="248"/>
    </row>
    <row r="3459" spans="1:11" ht="25" customHeight="1" x14ac:dyDescent="0.35">
      <c r="A3459" s="394" t="s">
        <v>4653</v>
      </c>
      <c r="B3459" s="304" t="s">
        <v>6233</v>
      </c>
      <c r="C3459" s="395" t="s">
        <v>6235</v>
      </c>
      <c r="D3459" s="275"/>
      <c r="E3459" s="398" t="s">
        <v>5260</v>
      </c>
      <c r="F3459" s="293" t="str">
        <f>IF(E3459="","",VLOOKUP(E3459,'2 Pdc unico solo segmento A'!F$3:H$723,3,FALSE))</f>
        <v>Altri crediti correnti</v>
      </c>
      <c r="G3459" s="368"/>
      <c r="H3459" s="428"/>
      <c r="I3459" s="368"/>
      <c r="J3459" s="275"/>
      <c r="K3459" s="248"/>
    </row>
    <row r="3460" spans="1:11" ht="25" customHeight="1" x14ac:dyDescent="0.35">
      <c r="A3460" s="394" t="s">
        <v>22</v>
      </c>
      <c r="B3460" s="304" t="s">
        <v>6236</v>
      </c>
      <c r="C3460" s="395" t="s">
        <v>6237</v>
      </c>
      <c r="D3460" s="275"/>
      <c r="E3460" s="396"/>
      <c r="F3460" s="394" t="str">
        <f>IF(E3460="","",VLOOKUP(E3460,'2 Pdc unico solo segmento A'!F$3:H$723,3,FALSE))</f>
        <v/>
      </c>
      <c r="G3460" s="368"/>
      <c r="H3460" s="425"/>
      <c r="I3460" s="368"/>
      <c r="J3460" s="275"/>
      <c r="K3460" s="248"/>
    </row>
    <row r="3461" spans="1:11" ht="25" customHeight="1" x14ac:dyDescent="0.35">
      <c r="A3461" s="394" t="s">
        <v>4653</v>
      </c>
      <c r="B3461" s="304" t="s">
        <v>6236</v>
      </c>
      <c r="C3461" s="395" t="s">
        <v>6238</v>
      </c>
      <c r="D3461" s="275"/>
      <c r="E3461" s="398" t="s">
        <v>5260</v>
      </c>
      <c r="F3461" s="293" t="str">
        <f>IF(E3461="","",VLOOKUP(E3461,'2 Pdc unico solo segmento A'!F$3:H$723,3,FALSE))</f>
        <v>Altri crediti correnti</v>
      </c>
      <c r="G3461" s="368"/>
      <c r="H3461" s="428"/>
      <c r="I3461" s="368"/>
      <c r="J3461" s="275"/>
      <c r="K3461" s="248"/>
    </row>
    <row r="3462" spans="1:11" ht="25" customHeight="1" x14ac:dyDescent="0.35">
      <c r="A3462" s="394" t="s">
        <v>22</v>
      </c>
      <c r="B3462" s="304" t="s">
        <v>6239</v>
      </c>
      <c r="C3462" s="395" t="s">
        <v>6240</v>
      </c>
      <c r="D3462" s="275"/>
      <c r="E3462" s="396"/>
      <c r="F3462" s="394" t="str">
        <f>IF(E3462="","",VLOOKUP(E3462,'2 Pdc unico solo segmento A'!F$3:H$723,3,FALSE))</f>
        <v/>
      </c>
      <c r="G3462" s="368"/>
      <c r="H3462" s="425"/>
      <c r="I3462" s="368"/>
      <c r="J3462" s="275"/>
      <c r="K3462" s="248"/>
    </row>
    <row r="3463" spans="1:11" ht="25" customHeight="1" x14ac:dyDescent="0.35">
      <c r="A3463" s="394" t="s">
        <v>4653</v>
      </c>
      <c r="B3463" s="304" t="s">
        <v>6239</v>
      </c>
      <c r="C3463" s="395" t="s">
        <v>6241</v>
      </c>
      <c r="D3463" s="275"/>
      <c r="E3463" s="398" t="s">
        <v>5260</v>
      </c>
      <c r="F3463" s="293" t="str">
        <f>IF(E3463="","",VLOOKUP(E3463,'2 Pdc unico solo segmento A'!F$3:H$723,3,FALSE))</f>
        <v>Altri crediti correnti</v>
      </c>
      <c r="G3463" s="368"/>
      <c r="H3463" s="428"/>
      <c r="I3463" s="368"/>
      <c r="J3463" s="275"/>
      <c r="K3463" s="248"/>
    </row>
    <row r="3464" spans="1:11" ht="25" customHeight="1" x14ac:dyDescent="0.35">
      <c r="A3464" s="376" t="s">
        <v>19</v>
      </c>
      <c r="B3464" s="295" t="s">
        <v>6242</v>
      </c>
      <c r="C3464" s="310" t="s">
        <v>6243</v>
      </c>
      <c r="D3464" s="275"/>
      <c r="E3464" s="295"/>
      <c r="F3464" s="376" t="str">
        <f>IF(E3464="","",VLOOKUP(E3464,'2 Pdc unico solo segmento A'!F$3:H$723,3,FALSE))</f>
        <v/>
      </c>
      <c r="G3464" s="368"/>
      <c r="H3464" s="424"/>
      <c r="I3464" s="368"/>
      <c r="J3464" s="275"/>
      <c r="K3464" s="248"/>
    </row>
    <row r="3465" spans="1:11" ht="25" customHeight="1" x14ac:dyDescent="0.35">
      <c r="A3465" s="394" t="s">
        <v>22</v>
      </c>
      <c r="B3465" s="304" t="s">
        <v>6244</v>
      </c>
      <c r="C3465" s="395" t="s">
        <v>6245</v>
      </c>
      <c r="D3465" s="275"/>
      <c r="E3465" s="396"/>
      <c r="F3465" s="394" t="str">
        <f>IF(E3465="","",VLOOKUP(E3465,'2 Pdc unico solo segmento A'!F$3:H$723,3,FALSE))</f>
        <v/>
      </c>
      <c r="G3465" s="368"/>
      <c r="H3465" s="425"/>
      <c r="I3465" s="368"/>
      <c r="J3465" s="275"/>
      <c r="K3465" s="248"/>
    </row>
    <row r="3466" spans="1:11" ht="25" customHeight="1" x14ac:dyDescent="0.35">
      <c r="A3466" s="394" t="s">
        <v>4653</v>
      </c>
      <c r="B3466" s="304" t="s">
        <v>6246</v>
      </c>
      <c r="C3466" s="395" t="s">
        <v>6247</v>
      </c>
      <c r="D3466" s="275"/>
      <c r="E3466" s="398" t="s">
        <v>5260</v>
      </c>
      <c r="F3466" s="293" t="s">
        <v>6248</v>
      </c>
      <c r="G3466" s="368"/>
      <c r="H3466" s="428"/>
      <c r="I3466" s="368"/>
      <c r="J3466" s="275"/>
      <c r="K3466" s="248"/>
    </row>
    <row r="3467" spans="1:11" ht="25" customHeight="1" x14ac:dyDescent="0.35">
      <c r="A3467" s="394" t="s">
        <v>4653</v>
      </c>
      <c r="B3467" s="304" t="s">
        <v>6249</v>
      </c>
      <c r="C3467" s="395" t="s">
        <v>6250</v>
      </c>
      <c r="D3467" s="275"/>
      <c r="E3467" s="398" t="s">
        <v>5260</v>
      </c>
      <c r="F3467" s="293" t="s">
        <v>6248</v>
      </c>
      <c r="G3467" s="368"/>
      <c r="H3467" s="428"/>
      <c r="I3467" s="368"/>
      <c r="J3467" s="275"/>
      <c r="K3467" s="248"/>
    </row>
    <row r="3468" spans="1:11" ht="25" customHeight="1" x14ac:dyDescent="0.35">
      <c r="A3468" s="394" t="s">
        <v>4653</v>
      </c>
      <c r="B3468" s="304" t="s">
        <v>6251</v>
      </c>
      <c r="C3468" s="395" t="s">
        <v>6252</v>
      </c>
      <c r="D3468" s="275"/>
      <c r="E3468" s="398" t="s">
        <v>5260</v>
      </c>
      <c r="F3468" s="293" t="s">
        <v>6248</v>
      </c>
      <c r="G3468" s="368"/>
      <c r="H3468" s="428"/>
      <c r="I3468" s="368"/>
      <c r="J3468" s="275"/>
      <c r="K3468" s="248"/>
    </row>
    <row r="3469" spans="1:11" ht="25" customHeight="1" x14ac:dyDescent="0.35">
      <c r="A3469" s="394" t="s">
        <v>4653</v>
      </c>
      <c r="B3469" s="304" t="s">
        <v>6253</v>
      </c>
      <c r="C3469" s="395" t="s">
        <v>6254</v>
      </c>
      <c r="D3469" s="275"/>
      <c r="E3469" s="398" t="s">
        <v>5260</v>
      </c>
      <c r="F3469" s="293" t="s">
        <v>6248</v>
      </c>
      <c r="G3469" s="368"/>
      <c r="H3469" s="428"/>
      <c r="I3469" s="368"/>
      <c r="J3469" s="275"/>
      <c r="K3469" s="248"/>
    </row>
    <row r="3470" spans="1:11" ht="25" customHeight="1" x14ac:dyDescent="0.35">
      <c r="A3470" s="394" t="s">
        <v>22</v>
      </c>
      <c r="B3470" s="304" t="s">
        <v>6255</v>
      </c>
      <c r="C3470" s="395" t="s">
        <v>6256</v>
      </c>
      <c r="D3470" s="275"/>
      <c r="E3470" s="396"/>
      <c r="F3470" s="394" t="str">
        <f>IF(E3470="","",VLOOKUP(E3470,'2 Pdc unico solo segmento A'!F$3:H$723,3,FALSE))</f>
        <v/>
      </c>
      <c r="G3470" s="368"/>
      <c r="H3470" s="425"/>
      <c r="I3470" s="368"/>
      <c r="J3470" s="275"/>
      <c r="K3470" s="248"/>
    </row>
    <row r="3471" spans="1:11" ht="25" customHeight="1" x14ac:dyDescent="0.35">
      <c r="A3471" s="394" t="s">
        <v>4653</v>
      </c>
      <c r="B3471" s="304" t="s">
        <v>6257</v>
      </c>
      <c r="C3471" s="395" t="s">
        <v>6258</v>
      </c>
      <c r="D3471" s="275"/>
      <c r="E3471" s="398" t="s">
        <v>5260</v>
      </c>
      <c r="F3471" s="293" t="str">
        <f>IF(E3471="","",VLOOKUP(E3471,'2 Pdc unico solo segmento A'!F$3:H$723,3,FALSE))</f>
        <v>Altri crediti correnti</v>
      </c>
      <c r="G3471" s="368"/>
      <c r="H3471" s="428"/>
      <c r="I3471" s="368"/>
      <c r="J3471" s="275"/>
      <c r="K3471" s="248"/>
    </row>
    <row r="3472" spans="1:11" ht="25" customHeight="1" x14ac:dyDescent="0.35">
      <c r="A3472" s="394" t="s">
        <v>4653</v>
      </c>
      <c r="B3472" s="304" t="s">
        <v>6259</v>
      </c>
      <c r="C3472" s="395" t="s">
        <v>6260</v>
      </c>
      <c r="D3472" s="275"/>
      <c r="E3472" s="398" t="s">
        <v>5260</v>
      </c>
      <c r="F3472" s="293" t="str">
        <f>IF(E3472="","",VLOOKUP(E3472,'2 Pdc unico solo segmento A'!F$3:H$723,3,FALSE))</f>
        <v>Altri crediti correnti</v>
      </c>
      <c r="G3472" s="368"/>
      <c r="H3472" s="428"/>
      <c r="I3472" s="368"/>
      <c r="J3472" s="275"/>
      <c r="K3472" s="248"/>
    </row>
    <row r="3473" spans="1:11" ht="25" customHeight="1" x14ac:dyDescent="0.35">
      <c r="A3473" s="394" t="s">
        <v>4653</v>
      </c>
      <c r="B3473" s="304" t="s">
        <v>6261</v>
      </c>
      <c r="C3473" s="395" t="s">
        <v>6262</v>
      </c>
      <c r="D3473" s="275"/>
      <c r="E3473" s="398" t="s">
        <v>5260</v>
      </c>
      <c r="F3473" s="293" t="str">
        <f>IF(E3473="","",VLOOKUP(E3473,'2 Pdc unico solo segmento A'!F$3:H$723,3,FALSE))</f>
        <v>Altri crediti correnti</v>
      </c>
      <c r="G3473" s="368"/>
      <c r="H3473" s="428"/>
      <c r="I3473" s="368"/>
      <c r="J3473" s="275"/>
      <c r="K3473" s="248"/>
    </row>
    <row r="3474" spans="1:11" ht="25" customHeight="1" x14ac:dyDescent="0.35">
      <c r="A3474" s="394" t="s">
        <v>4653</v>
      </c>
      <c r="B3474" s="304" t="s">
        <v>6263</v>
      </c>
      <c r="C3474" s="395" t="s">
        <v>6264</v>
      </c>
      <c r="D3474" s="275"/>
      <c r="E3474" s="398" t="s">
        <v>5260</v>
      </c>
      <c r="F3474" s="293" t="str">
        <f>IF(E3474="","",VLOOKUP(E3474,'2 Pdc unico solo segmento A'!F$3:H$723,3,FALSE))</f>
        <v>Altri crediti correnti</v>
      </c>
      <c r="G3474" s="368"/>
      <c r="H3474" s="428"/>
      <c r="I3474" s="368"/>
      <c r="J3474" s="275"/>
      <c r="K3474" s="248"/>
    </row>
    <row r="3475" spans="1:11" ht="25" customHeight="1" x14ac:dyDescent="0.35">
      <c r="A3475" s="394" t="s">
        <v>22</v>
      </c>
      <c r="B3475" s="304" t="s">
        <v>6265</v>
      </c>
      <c r="C3475" s="395" t="s">
        <v>6266</v>
      </c>
      <c r="D3475" s="275"/>
      <c r="E3475" s="396"/>
      <c r="F3475" s="394" t="str">
        <f>IF(E3475="","",VLOOKUP(E3475,'2 Pdc unico solo segmento A'!F$3:H$723,3,FALSE))</f>
        <v/>
      </c>
      <c r="G3475" s="368"/>
      <c r="H3475" s="425"/>
      <c r="I3475" s="368"/>
      <c r="J3475" s="275"/>
      <c r="K3475" s="248"/>
    </row>
    <row r="3476" spans="1:11" ht="25" customHeight="1" x14ac:dyDescent="0.35">
      <c r="A3476" s="394" t="s">
        <v>4653</v>
      </c>
      <c r="B3476" s="304" t="s">
        <v>6267</v>
      </c>
      <c r="C3476" s="395" t="s">
        <v>6268</v>
      </c>
      <c r="D3476" s="275"/>
      <c r="E3476" s="398" t="s">
        <v>5260</v>
      </c>
      <c r="F3476" s="293" t="str">
        <f>IF(E3476="","",VLOOKUP(E3476,'2 Pdc unico solo segmento A'!F$3:H$723,3,FALSE))</f>
        <v>Altri crediti correnti</v>
      </c>
      <c r="G3476" s="368"/>
      <c r="H3476" s="428"/>
      <c r="I3476" s="368"/>
      <c r="J3476" s="275"/>
      <c r="K3476" s="248"/>
    </row>
    <row r="3477" spans="1:11" ht="25" customHeight="1" x14ac:dyDescent="0.35">
      <c r="A3477" s="394" t="s">
        <v>4653</v>
      </c>
      <c r="B3477" s="304" t="s">
        <v>6269</v>
      </c>
      <c r="C3477" s="395" t="s">
        <v>6270</v>
      </c>
      <c r="D3477" s="275"/>
      <c r="E3477" s="398" t="s">
        <v>5260</v>
      </c>
      <c r="F3477" s="293" t="str">
        <f>IF(E3477="","",VLOOKUP(E3477,'2 Pdc unico solo segmento A'!F$3:H$723,3,FALSE))</f>
        <v>Altri crediti correnti</v>
      </c>
      <c r="G3477" s="368"/>
      <c r="H3477" s="428"/>
      <c r="I3477" s="368"/>
      <c r="J3477" s="275"/>
      <c r="K3477" s="248"/>
    </row>
    <row r="3478" spans="1:11" ht="25" customHeight="1" x14ac:dyDescent="0.35">
      <c r="A3478" s="394" t="s">
        <v>22</v>
      </c>
      <c r="B3478" s="304" t="s">
        <v>6271</v>
      </c>
      <c r="C3478" s="395" t="s">
        <v>6272</v>
      </c>
      <c r="D3478" s="275"/>
      <c r="E3478" s="396"/>
      <c r="F3478" s="394" t="str">
        <f>IF(E3478="","",VLOOKUP(E3478,'2 Pdc unico solo segmento A'!F$3:H$723,3,FALSE))</f>
        <v/>
      </c>
      <c r="G3478" s="368"/>
      <c r="H3478" s="425"/>
      <c r="I3478" s="368"/>
      <c r="J3478" s="275"/>
      <c r="K3478" s="248"/>
    </row>
    <row r="3479" spans="1:11" ht="25" customHeight="1" x14ac:dyDescent="0.35">
      <c r="A3479" s="394" t="s">
        <v>4653</v>
      </c>
      <c r="B3479" s="304" t="s">
        <v>6273</v>
      </c>
      <c r="C3479" s="395" t="s">
        <v>6274</v>
      </c>
      <c r="D3479" s="275"/>
      <c r="E3479" s="398" t="s">
        <v>5260</v>
      </c>
      <c r="F3479" s="293" t="str">
        <f>IF(E3479="","",VLOOKUP(E3479,'2 Pdc unico solo segmento A'!F$3:H$723,3,FALSE))</f>
        <v>Altri crediti correnti</v>
      </c>
      <c r="G3479" s="368"/>
      <c r="H3479" s="428"/>
      <c r="I3479" s="368"/>
      <c r="J3479" s="275"/>
      <c r="K3479" s="248"/>
    </row>
    <row r="3480" spans="1:11" ht="25" customHeight="1" x14ac:dyDescent="0.35">
      <c r="A3480" s="394" t="s">
        <v>4653</v>
      </c>
      <c r="B3480" s="304" t="s">
        <v>6275</v>
      </c>
      <c r="C3480" s="395" t="s">
        <v>6276</v>
      </c>
      <c r="D3480" s="275"/>
      <c r="E3480" s="398" t="s">
        <v>5260</v>
      </c>
      <c r="F3480" s="293" t="str">
        <f>IF(E3480="","",VLOOKUP(E3480,'2 Pdc unico solo segmento A'!F$3:H$723,3,FALSE))</f>
        <v>Altri crediti correnti</v>
      </c>
      <c r="G3480" s="368"/>
      <c r="H3480" s="428"/>
      <c r="I3480" s="368"/>
      <c r="J3480" s="275"/>
      <c r="K3480" s="248"/>
    </row>
    <row r="3481" spans="1:11" ht="25" customHeight="1" x14ac:dyDescent="0.35">
      <c r="A3481" s="394" t="s">
        <v>4653</v>
      </c>
      <c r="B3481" s="304" t="s">
        <v>6277</v>
      </c>
      <c r="C3481" s="395" t="s">
        <v>6278</v>
      </c>
      <c r="D3481" s="275"/>
      <c r="E3481" s="398" t="s">
        <v>5260</v>
      </c>
      <c r="F3481" s="293" t="str">
        <f>IF(E3481="","",VLOOKUP(E3481,'2 Pdc unico solo segmento A'!F$3:H$723,3,FALSE))</f>
        <v>Altri crediti correnti</v>
      </c>
      <c r="G3481" s="368"/>
      <c r="H3481" s="428"/>
      <c r="I3481" s="368"/>
      <c r="J3481" s="275"/>
      <c r="K3481" s="248"/>
    </row>
    <row r="3482" spans="1:11" ht="25" customHeight="1" x14ac:dyDescent="0.35">
      <c r="A3482" s="394" t="s">
        <v>22</v>
      </c>
      <c r="B3482" s="304" t="s">
        <v>6279</v>
      </c>
      <c r="C3482" s="395" t="s">
        <v>6280</v>
      </c>
      <c r="D3482" s="275"/>
      <c r="E3482" s="396"/>
      <c r="F3482" s="394" t="str">
        <f>IF(E3482="","",VLOOKUP(E3482,'2 Pdc unico solo segmento A'!F$3:H$723,3,FALSE))</f>
        <v/>
      </c>
      <c r="G3482" s="368"/>
      <c r="H3482" s="425"/>
      <c r="I3482" s="368"/>
      <c r="J3482" s="275"/>
      <c r="K3482" s="248"/>
    </row>
    <row r="3483" spans="1:11" ht="25" customHeight="1" x14ac:dyDescent="0.35">
      <c r="A3483" s="394" t="s">
        <v>4653</v>
      </c>
      <c r="B3483" s="304" t="s">
        <v>6281</v>
      </c>
      <c r="C3483" s="395" t="s">
        <v>6282</v>
      </c>
      <c r="D3483" s="275"/>
      <c r="E3483" s="398" t="s">
        <v>5260</v>
      </c>
      <c r="F3483" s="293" t="str">
        <f>IF(E3483="","",VLOOKUP(E3483,'2 Pdc unico solo segmento A'!F$3:H$723,3,FALSE))</f>
        <v>Altri crediti correnti</v>
      </c>
      <c r="G3483" s="368"/>
      <c r="H3483" s="428"/>
      <c r="I3483" s="368"/>
      <c r="J3483" s="275"/>
      <c r="K3483" s="248"/>
    </row>
    <row r="3484" spans="1:11" ht="25" customHeight="1" x14ac:dyDescent="0.35">
      <c r="A3484" s="394" t="s">
        <v>22</v>
      </c>
      <c r="B3484" s="304" t="s">
        <v>6283</v>
      </c>
      <c r="C3484" s="395" t="s">
        <v>6284</v>
      </c>
      <c r="D3484" s="275"/>
      <c r="E3484" s="396"/>
      <c r="F3484" s="394" t="str">
        <f>IF(E3484="","",VLOOKUP(E3484,'2 Pdc unico solo segmento A'!F$3:H$723,3,FALSE))</f>
        <v/>
      </c>
      <c r="G3484" s="368"/>
      <c r="H3484" s="425"/>
      <c r="I3484" s="368"/>
      <c r="J3484" s="275"/>
      <c r="K3484" s="248"/>
    </row>
    <row r="3485" spans="1:11" ht="25" customHeight="1" x14ac:dyDescent="0.35">
      <c r="A3485" s="394" t="s">
        <v>4653</v>
      </c>
      <c r="B3485" s="304" t="s">
        <v>6285</v>
      </c>
      <c r="C3485" s="395" t="s">
        <v>6286</v>
      </c>
      <c r="D3485" s="275"/>
      <c r="E3485" s="398" t="s">
        <v>5260</v>
      </c>
      <c r="F3485" s="293" t="str">
        <f>IF(E3485="","",VLOOKUP(E3485,'2 Pdc unico solo segmento A'!F$3:H$723,3,FALSE))</f>
        <v>Altri crediti correnti</v>
      </c>
      <c r="G3485" s="368"/>
      <c r="H3485" s="428"/>
      <c r="I3485" s="368"/>
      <c r="J3485" s="275"/>
      <c r="K3485" s="248"/>
    </row>
    <row r="3486" spans="1:11" ht="25" customHeight="1" x14ac:dyDescent="0.35">
      <c r="A3486" s="394" t="s">
        <v>4653</v>
      </c>
      <c r="B3486" s="304" t="s">
        <v>6287</v>
      </c>
      <c r="C3486" s="395" t="s">
        <v>6288</v>
      </c>
      <c r="D3486" s="275"/>
      <c r="E3486" s="398" t="s">
        <v>5260</v>
      </c>
      <c r="F3486" s="293" t="str">
        <f>IF(E3486="","",VLOOKUP(E3486,'2 Pdc unico solo segmento A'!F$3:H$723,3,FALSE))</f>
        <v>Altri crediti correnti</v>
      </c>
      <c r="G3486" s="368"/>
      <c r="H3486" s="428"/>
      <c r="I3486" s="368"/>
      <c r="J3486" s="275"/>
      <c r="K3486" s="248"/>
    </row>
    <row r="3487" spans="1:11" ht="25" customHeight="1" x14ac:dyDescent="0.35">
      <c r="A3487" s="394" t="s">
        <v>4653</v>
      </c>
      <c r="B3487" s="304" t="s">
        <v>6289</v>
      </c>
      <c r="C3487" s="395" t="s">
        <v>6290</v>
      </c>
      <c r="D3487" s="275"/>
      <c r="E3487" s="398" t="s">
        <v>5260</v>
      </c>
      <c r="F3487" s="293" t="str">
        <f>IF(E3487="","",VLOOKUP(E3487,'2 Pdc unico solo segmento A'!F$3:H$723,3,FALSE))</f>
        <v>Altri crediti correnti</v>
      </c>
      <c r="G3487" s="368"/>
      <c r="H3487" s="428"/>
      <c r="I3487" s="368"/>
      <c r="J3487" s="275"/>
      <c r="K3487" s="248"/>
    </row>
    <row r="3488" spans="1:11" ht="25" customHeight="1" x14ac:dyDescent="0.35">
      <c r="A3488" s="394" t="s">
        <v>4653</v>
      </c>
      <c r="B3488" s="304" t="s">
        <v>6291</v>
      </c>
      <c r="C3488" s="395" t="s">
        <v>6292</v>
      </c>
      <c r="D3488" s="275"/>
      <c r="E3488" s="398" t="s">
        <v>5260</v>
      </c>
      <c r="F3488" s="293" t="str">
        <f>IF(E3488="","",VLOOKUP(E3488,'2 Pdc unico solo segmento A'!F$3:H$723,3,FALSE))</f>
        <v>Altri crediti correnti</v>
      </c>
      <c r="G3488" s="368"/>
      <c r="H3488" s="428"/>
      <c r="I3488" s="368"/>
      <c r="J3488" s="275"/>
      <c r="K3488" s="248"/>
    </row>
    <row r="3489" spans="1:11" ht="25" customHeight="1" x14ac:dyDescent="0.35">
      <c r="A3489" s="394" t="s">
        <v>4653</v>
      </c>
      <c r="B3489" s="304" t="s">
        <v>6293</v>
      </c>
      <c r="C3489" s="395" t="s">
        <v>6294</v>
      </c>
      <c r="D3489" s="275"/>
      <c r="E3489" s="398" t="s">
        <v>5260</v>
      </c>
      <c r="F3489" s="293" t="str">
        <f>IF(E3489="","",VLOOKUP(E3489,'2 Pdc unico solo segmento A'!F$3:H$723,3,FALSE))</f>
        <v>Altri crediti correnti</v>
      </c>
      <c r="G3489" s="368"/>
      <c r="H3489" s="428"/>
      <c r="I3489" s="368"/>
      <c r="J3489" s="275"/>
      <c r="K3489" s="248"/>
    </row>
    <row r="3490" spans="1:11" ht="25" customHeight="1" x14ac:dyDescent="0.35">
      <c r="A3490" s="394" t="s">
        <v>4653</v>
      </c>
      <c r="B3490" s="304" t="s">
        <v>6295</v>
      </c>
      <c r="C3490" s="395" t="s">
        <v>6296</v>
      </c>
      <c r="D3490" s="275"/>
      <c r="E3490" s="398" t="s">
        <v>5260</v>
      </c>
      <c r="F3490" s="293" t="str">
        <f>IF(E3490="","",VLOOKUP(E3490,'2 Pdc unico solo segmento A'!F$3:H$723,3,FALSE))</f>
        <v>Altri crediti correnti</v>
      </c>
      <c r="G3490" s="368"/>
      <c r="H3490" s="428"/>
      <c r="I3490" s="368"/>
      <c r="J3490" s="275"/>
      <c r="K3490" s="248"/>
    </row>
    <row r="3491" spans="1:11" ht="25" customHeight="1" x14ac:dyDescent="0.35">
      <c r="A3491" s="394" t="s">
        <v>22</v>
      </c>
      <c r="B3491" s="304" t="s">
        <v>6297</v>
      </c>
      <c r="C3491" s="395" t="s">
        <v>6298</v>
      </c>
      <c r="D3491" s="275"/>
      <c r="E3491" s="396"/>
      <c r="F3491" s="394" t="str">
        <f>IF(E3491="","",VLOOKUP(E3491,'2 Pdc unico solo segmento A'!F$3:H$723,3,FALSE))</f>
        <v/>
      </c>
      <c r="G3491" s="368"/>
      <c r="H3491" s="425"/>
      <c r="I3491" s="368"/>
      <c r="J3491" s="275"/>
      <c r="K3491" s="248"/>
    </row>
    <row r="3492" spans="1:11" ht="25" customHeight="1" x14ac:dyDescent="0.35">
      <c r="A3492" s="394" t="s">
        <v>4653</v>
      </c>
      <c r="B3492" s="304" t="s">
        <v>6299</v>
      </c>
      <c r="C3492" s="395" t="s">
        <v>6300</v>
      </c>
      <c r="D3492" s="275"/>
      <c r="E3492" s="398" t="s">
        <v>5260</v>
      </c>
      <c r="F3492" s="293" t="str">
        <f>IF(E3492="","",VLOOKUP(E3492,'2 Pdc unico solo segmento A'!F$3:H$723,3,FALSE))</f>
        <v>Altri crediti correnti</v>
      </c>
      <c r="G3492" s="368"/>
      <c r="H3492" s="428"/>
      <c r="I3492" s="368"/>
      <c r="J3492" s="275"/>
      <c r="K3492" s="248"/>
    </row>
    <row r="3493" spans="1:11" ht="25" customHeight="1" x14ac:dyDescent="0.35">
      <c r="A3493" s="394" t="s">
        <v>4653</v>
      </c>
      <c r="B3493" s="306" t="s">
        <v>6301</v>
      </c>
      <c r="C3493" s="395" t="s">
        <v>6302</v>
      </c>
      <c r="D3493" s="275"/>
      <c r="E3493" s="398" t="s">
        <v>5260</v>
      </c>
      <c r="F3493" s="293" t="str">
        <f>IF(E3493="","",VLOOKUP(E3493,'2 Pdc unico solo segmento A'!F$3:H$723,3,FALSE))</f>
        <v>Altri crediti correnti</v>
      </c>
      <c r="G3493" s="368"/>
      <c r="H3493" s="428"/>
      <c r="I3493" s="368"/>
      <c r="J3493" s="275"/>
      <c r="K3493" s="248"/>
    </row>
    <row r="3494" spans="1:11" ht="25" customHeight="1" x14ac:dyDescent="0.35">
      <c r="A3494" s="394" t="s">
        <v>4653</v>
      </c>
      <c r="B3494" s="304" t="s">
        <v>6303</v>
      </c>
      <c r="C3494" s="395" t="s">
        <v>6304</v>
      </c>
      <c r="D3494" s="275"/>
      <c r="E3494" s="398" t="s">
        <v>5260</v>
      </c>
      <c r="F3494" s="293" t="str">
        <f>IF(E3494="","",VLOOKUP(E3494,'2 Pdc unico solo segmento A'!F$3:H$723,3,FALSE))</f>
        <v>Altri crediti correnti</v>
      </c>
      <c r="G3494" s="368"/>
      <c r="H3494" s="428"/>
      <c r="I3494" s="368"/>
      <c r="J3494" s="275"/>
      <c r="K3494" s="248"/>
    </row>
    <row r="3495" spans="1:11" ht="25" customHeight="1" x14ac:dyDescent="0.35">
      <c r="A3495" s="394" t="s">
        <v>4653</v>
      </c>
      <c r="B3495" s="304" t="s">
        <v>6305</v>
      </c>
      <c r="C3495" s="395" t="s">
        <v>6306</v>
      </c>
      <c r="D3495" s="275"/>
      <c r="E3495" s="398" t="s">
        <v>5260</v>
      </c>
      <c r="F3495" s="293" t="str">
        <f>IF(E3495="","",VLOOKUP(E3495,'2 Pdc unico solo segmento A'!F$3:H$723,3,FALSE))</f>
        <v>Altri crediti correnti</v>
      </c>
      <c r="G3495" s="368"/>
      <c r="H3495" s="428"/>
      <c r="I3495" s="368"/>
      <c r="J3495" s="275"/>
      <c r="K3495" s="248"/>
    </row>
    <row r="3496" spans="1:11" ht="25" customHeight="1" x14ac:dyDescent="0.35">
      <c r="A3496" s="394" t="s">
        <v>4653</v>
      </c>
      <c r="B3496" s="304" t="s">
        <v>6307</v>
      </c>
      <c r="C3496" s="395" t="s">
        <v>6308</v>
      </c>
      <c r="D3496" s="275"/>
      <c r="E3496" s="398" t="s">
        <v>5260</v>
      </c>
      <c r="F3496" s="293" t="str">
        <f>IF(E3496="","",VLOOKUP(E3496,'2 Pdc unico solo segmento A'!F$3:H$723,3,FALSE))</f>
        <v>Altri crediti correnti</v>
      </c>
      <c r="G3496" s="368"/>
      <c r="H3496" s="428"/>
      <c r="I3496" s="368"/>
      <c r="J3496" s="275"/>
      <c r="K3496" s="248"/>
    </row>
    <row r="3497" spans="1:11" ht="25" customHeight="1" x14ac:dyDescent="0.35">
      <c r="A3497" s="394" t="s">
        <v>4653</v>
      </c>
      <c r="B3497" s="304" t="s">
        <v>6309</v>
      </c>
      <c r="C3497" s="395" t="s">
        <v>6310</v>
      </c>
      <c r="D3497" s="275"/>
      <c r="E3497" s="398" t="s">
        <v>5260</v>
      </c>
      <c r="F3497" s="293" t="str">
        <f>IF(E3497="","",VLOOKUP(E3497,'2 Pdc unico solo segmento A'!F$3:H$723,3,FALSE))</f>
        <v>Altri crediti correnti</v>
      </c>
      <c r="G3497" s="368"/>
      <c r="H3497" s="428"/>
      <c r="I3497" s="368"/>
      <c r="J3497" s="275"/>
      <c r="K3497" s="248"/>
    </row>
    <row r="3498" spans="1:11" ht="25" customHeight="1" x14ac:dyDescent="0.35">
      <c r="A3498" s="394" t="s">
        <v>4653</v>
      </c>
      <c r="B3498" s="304" t="s">
        <v>6311</v>
      </c>
      <c r="C3498" s="395" t="s">
        <v>6312</v>
      </c>
      <c r="D3498" s="275"/>
      <c r="E3498" s="398" t="s">
        <v>5260</v>
      </c>
      <c r="F3498" s="293" t="str">
        <f>IF(E3498="","",VLOOKUP(E3498,'2 Pdc unico solo segmento A'!F$3:H$723,3,FALSE))</f>
        <v>Altri crediti correnti</v>
      </c>
      <c r="G3498" s="368"/>
      <c r="H3498" s="428"/>
      <c r="I3498" s="368"/>
      <c r="J3498" s="275"/>
      <c r="K3498" s="248"/>
    </row>
    <row r="3499" spans="1:11" ht="25" customHeight="1" x14ac:dyDescent="0.35">
      <c r="A3499" s="394" t="s">
        <v>4653</v>
      </c>
      <c r="B3499" s="304" t="s">
        <v>6313</v>
      </c>
      <c r="C3499" s="395" t="s">
        <v>6314</v>
      </c>
      <c r="D3499" s="275"/>
      <c r="E3499" s="398" t="s">
        <v>5260</v>
      </c>
      <c r="F3499" s="293" t="str">
        <f>IF(E3499="","",VLOOKUP(E3499,'2 Pdc unico solo segmento A'!F$3:H$723,3,FALSE))</f>
        <v>Altri crediti correnti</v>
      </c>
      <c r="G3499" s="368"/>
      <c r="H3499" s="428"/>
      <c r="I3499" s="368"/>
      <c r="J3499" s="275"/>
      <c r="K3499" s="248"/>
    </row>
    <row r="3500" spans="1:11" ht="25" customHeight="1" x14ac:dyDescent="0.35">
      <c r="A3500" s="394" t="s">
        <v>4653</v>
      </c>
      <c r="B3500" s="304" t="s">
        <v>6315</v>
      </c>
      <c r="C3500" s="395" t="s">
        <v>6316</v>
      </c>
      <c r="D3500" s="275"/>
      <c r="E3500" s="398" t="s">
        <v>5260</v>
      </c>
      <c r="F3500" s="293" t="str">
        <f>IF(E3500="","",VLOOKUP(E3500,'2 Pdc unico solo segmento A'!F$3:H$723,3,FALSE))</f>
        <v>Altri crediti correnti</v>
      </c>
      <c r="G3500" s="368"/>
      <c r="H3500" s="428"/>
      <c r="I3500" s="368"/>
      <c r="J3500" s="275"/>
      <c r="K3500" s="248"/>
    </row>
    <row r="3501" spans="1:11" ht="25" customHeight="1" x14ac:dyDescent="0.35">
      <c r="A3501" s="394" t="s">
        <v>4653</v>
      </c>
      <c r="B3501" s="304" t="s">
        <v>6317</v>
      </c>
      <c r="C3501" s="395" t="s">
        <v>6318</v>
      </c>
      <c r="D3501" s="275"/>
      <c r="E3501" s="398" t="s">
        <v>5260</v>
      </c>
      <c r="F3501" s="293" t="str">
        <f>IF(E3501="","",VLOOKUP(E3501,'2 Pdc unico solo segmento A'!F$3:H$723,3,FALSE))</f>
        <v>Altri crediti correnti</v>
      </c>
      <c r="G3501" s="368"/>
      <c r="H3501" s="428"/>
      <c r="I3501" s="368"/>
      <c r="J3501" s="275"/>
      <c r="K3501" s="248"/>
    </row>
    <row r="3502" spans="1:11" ht="25" customHeight="1" x14ac:dyDescent="0.35">
      <c r="A3502" s="394" t="s">
        <v>4653</v>
      </c>
      <c r="B3502" s="304" t="s">
        <v>6319</v>
      </c>
      <c r="C3502" s="395" t="s">
        <v>6320</v>
      </c>
      <c r="D3502" s="275"/>
      <c r="E3502" s="398" t="s">
        <v>5260</v>
      </c>
      <c r="F3502" s="293" t="str">
        <f>IF(E3502="","",VLOOKUP(E3502,'2 Pdc unico solo segmento A'!F$3:H$723,3,FALSE))</f>
        <v>Altri crediti correnti</v>
      </c>
      <c r="G3502" s="368"/>
      <c r="H3502" s="428"/>
      <c r="I3502" s="368"/>
      <c r="J3502" s="275"/>
      <c r="K3502" s="248"/>
    </row>
    <row r="3503" spans="1:11" ht="25" customHeight="1" x14ac:dyDescent="0.35">
      <c r="A3503" s="394" t="s">
        <v>4653</v>
      </c>
      <c r="B3503" s="304" t="s">
        <v>6321</v>
      </c>
      <c r="C3503" s="395" t="s">
        <v>6322</v>
      </c>
      <c r="D3503" s="275"/>
      <c r="E3503" s="398" t="s">
        <v>5260</v>
      </c>
      <c r="F3503" s="293" t="str">
        <f>IF(E3503="","",VLOOKUP(E3503,'2 Pdc unico solo segmento A'!F$3:H$723,3,FALSE))</f>
        <v>Altri crediti correnti</v>
      </c>
      <c r="G3503" s="368"/>
      <c r="H3503" s="428"/>
      <c r="I3503" s="368"/>
      <c r="J3503" s="275"/>
      <c r="K3503" s="248"/>
    </row>
    <row r="3504" spans="1:11" ht="25" customHeight="1" x14ac:dyDescent="0.35">
      <c r="A3504" s="394" t="s">
        <v>4653</v>
      </c>
      <c r="B3504" s="304" t="s">
        <v>6323</v>
      </c>
      <c r="C3504" s="395" t="s">
        <v>6324</v>
      </c>
      <c r="D3504" s="275"/>
      <c r="E3504" s="398" t="s">
        <v>5260</v>
      </c>
      <c r="F3504" s="293" t="str">
        <f>IF(E3504="","",VLOOKUP(E3504,'2 Pdc unico solo segmento A'!F$3:H$723,3,FALSE))</f>
        <v>Altri crediti correnti</v>
      </c>
      <c r="G3504" s="368"/>
      <c r="H3504" s="428"/>
      <c r="I3504" s="368"/>
      <c r="J3504" s="275"/>
      <c r="K3504" s="248"/>
    </row>
    <row r="3505" spans="1:11" ht="25" customHeight="1" x14ac:dyDescent="0.35">
      <c r="A3505" s="394" t="s">
        <v>4653</v>
      </c>
      <c r="B3505" s="304" t="s">
        <v>6325</v>
      </c>
      <c r="C3505" s="395" t="s">
        <v>6326</v>
      </c>
      <c r="D3505" s="275"/>
      <c r="E3505" s="398" t="s">
        <v>5260</v>
      </c>
      <c r="F3505" s="293" t="str">
        <f>IF(E3505="","",VLOOKUP(E3505,'2 Pdc unico solo segmento A'!F$3:H$723,3,FALSE))</f>
        <v>Altri crediti correnti</v>
      </c>
      <c r="G3505" s="368"/>
      <c r="H3505" s="428"/>
      <c r="I3505" s="368"/>
      <c r="J3505" s="275"/>
      <c r="K3505" s="248"/>
    </row>
    <row r="3506" spans="1:11" ht="25" customHeight="1" x14ac:dyDescent="0.35">
      <c r="A3506" s="394" t="s">
        <v>4653</v>
      </c>
      <c r="B3506" s="304" t="s">
        <v>6327</v>
      </c>
      <c r="C3506" s="395" t="s">
        <v>6328</v>
      </c>
      <c r="D3506" s="275"/>
      <c r="E3506" s="398" t="s">
        <v>5260</v>
      </c>
      <c r="F3506" s="293" t="str">
        <f>IF(E3506="","",VLOOKUP(E3506,'2 Pdc unico solo segmento A'!F$3:H$723,3,FALSE))</f>
        <v>Altri crediti correnti</v>
      </c>
      <c r="G3506" s="368"/>
      <c r="H3506" s="428"/>
      <c r="I3506" s="368"/>
      <c r="J3506" s="275"/>
      <c r="K3506" s="248"/>
    </row>
    <row r="3507" spans="1:11" ht="25" customHeight="1" x14ac:dyDescent="0.35">
      <c r="A3507" s="394" t="s">
        <v>4653</v>
      </c>
      <c r="B3507" s="304" t="s">
        <v>6329</v>
      </c>
      <c r="C3507" s="395" t="s">
        <v>6330</v>
      </c>
      <c r="D3507" s="275"/>
      <c r="E3507" s="398" t="s">
        <v>5260</v>
      </c>
      <c r="F3507" s="293" t="str">
        <f>IF(E3507="","",VLOOKUP(E3507,'2 Pdc unico solo segmento A'!F$3:H$723,3,FALSE))</f>
        <v>Altri crediti correnti</v>
      </c>
      <c r="G3507" s="368"/>
      <c r="H3507" s="428"/>
      <c r="I3507" s="368"/>
      <c r="J3507" s="275"/>
      <c r="K3507" s="248"/>
    </row>
    <row r="3508" spans="1:11" ht="25" customHeight="1" x14ac:dyDescent="0.35">
      <c r="A3508" s="394" t="s">
        <v>22</v>
      </c>
      <c r="B3508" s="304" t="s">
        <v>6331</v>
      </c>
      <c r="C3508" s="395" t="s">
        <v>6332</v>
      </c>
      <c r="D3508" s="275"/>
      <c r="E3508" s="396"/>
      <c r="F3508" s="394" t="str">
        <f>IF(E3508="","",VLOOKUP(E3508,'2 Pdc unico solo segmento A'!F$3:H$723,3,FALSE))</f>
        <v/>
      </c>
      <c r="G3508" s="368"/>
      <c r="H3508" s="425"/>
      <c r="I3508" s="368"/>
      <c r="J3508" s="275"/>
      <c r="K3508" s="248"/>
    </row>
    <row r="3509" spans="1:11" ht="25" customHeight="1" x14ac:dyDescent="0.35">
      <c r="A3509" s="394" t="s">
        <v>4653</v>
      </c>
      <c r="B3509" s="304" t="s">
        <v>6333</v>
      </c>
      <c r="C3509" s="395" t="s">
        <v>6334</v>
      </c>
      <c r="D3509" s="275"/>
      <c r="E3509" s="398" t="s">
        <v>5260</v>
      </c>
      <c r="F3509" s="293" t="str">
        <f>IF(E3509="","",VLOOKUP(E3509,'2 Pdc unico solo segmento A'!F$3:H$723,3,FALSE))</f>
        <v>Altri crediti correnti</v>
      </c>
      <c r="G3509" s="368"/>
      <c r="H3509" s="428"/>
      <c r="I3509" s="368"/>
      <c r="J3509" s="275"/>
      <c r="K3509" s="248"/>
    </row>
    <row r="3510" spans="1:11" ht="25" customHeight="1" x14ac:dyDescent="0.35">
      <c r="A3510" s="394" t="s">
        <v>22</v>
      </c>
      <c r="B3510" s="304" t="s">
        <v>6335</v>
      </c>
      <c r="C3510" s="395" t="s">
        <v>6336</v>
      </c>
      <c r="D3510" s="275"/>
      <c r="E3510" s="396"/>
      <c r="F3510" s="394" t="str">
        <f>IF(E3510="","",VLOOKUP(E3510,'2 Pdc unico solo segmento A'!F$3:H$723,3,FALSE))</f>
        <v/>
      </c>
      <c r="G3510" s="368"/>
      <c r="H3510" s="425"/>
      <c r="I3510" s="368"/>
      <c r="J3510" s="275"/>
      <c r="K3510" s="248"/>
    </row>
    <row r="3511" spans="1:11" ht="25" customHeight="1" x14ac:dyDescent="0.35">
      <c r="A3511" s="394" t="s">
        <v>4653</v>
      </c>
      <c r="B3511" s="304" t="s">
        <v>6337</v>
      </c>
      <c r="C3511" s="395" t="s">
        <v>6338</v>
      </c>
      <c r="D3511" s="275"/>
      <c r="E3511" s="398" t="s">
        <v>5260</v>
      </c>
      <c r="F3511" s="293" t="str">
        <f>IF(E3511="","",VLOOKUP(E3511,'2 Pdc unico solo segmento A'!F$3:H$723,3,FALSE))</f>
        <v>Altri crediti correnti</v>
      </c>
      <c r="G3511" s="368"/>
      <c r="H3511" s="428"/>
      <c r="I3511" s="368"/>
      <c r="J3511" s="275"/>
      <c r="K3511" s="248"/>
    </row>
    <row r="3512" spans="1:11" ht="25" customHeight="1" x14ac:dyDescent="0.35">
      <c r="A3512" s="394" t="s">
        <v>22</v>
      </c>
      <c r="B3512" s="304" t="s">
        <v>6339</v>
      </c>
      <c r="C3512" s="395" t="s">
        <v>6340</v>
      </c>
      <c r="D3512" s="275"/>
      <c r="E3512" s="396"/>
      <c r="F3512" s="394" t="str">
        <f>IF(E3512="","",VLOOKUP(E3512,'2 Pdc unico solo segmento A'!F$3:H$723,3,FALSE))</f>
        <v/>
      </c>
      <c r="G3512" s="368"/>
      <c r="H3512" s="425"/>
      <c r="I3512" s="368"/>
      <c r="J3512" s="275"/>
      <c r="K3512" s="248"/>
    </row>
    <row r="3513" spans="1:11" ht="25" customHeight="1" x14ac:dyDescent="0.35">
      <c r="A3513" s="394" t="s">
        <v>4653</v>
      </c>
      <c r="B3513" s="304" t="s">
        <v>6341</v>
      </c>
      <c r="C3513" s="395" t="s">
        <v>6342</v>
      </c>
      <c r="D3513" s="275"/>
      <c r="E3513" s="398" t="s">
        <v>5260</v>
      </c>
      <c r="F3513" s="293" t="str">
        <f>IF(E3513="","",VLOOKUP(E3513,'2 Pdc unico solo segmento A'!F$3:H$723,3,FALSE))</f>
        <v>Altri crediti correnti</v>
      </c>
      <c r="G3513" s="368"/>
      <c r="H3513" s="428"/>
      <c r="I3513" s="368"/>
      <c r="J3513" s="275"/>
      <c r="K3513" s="248"/>
    </row>
    <row r="3514" spans="1:11" ht="25" customHeight="1" x14ac:dyDescent="0.35">
      <c r="A3514" s="394" t="s">
        <v>4653</v>
      </c>
      <c r="B3514" s="304" t="s">
        <v>6343</v>
      </c>
      <c r="C3514" s="395" t="s">
        <v>6344</v>
      </c>
      <c r="D3514" s="275"/>
      <c r="E3514" s="398" t="s">
        <v>5260</v>
      </c>
      <c r="F3514" s="293" t="str">
        <f>IF(E3514="","",VLOOKUP(E3514,'2 Pdc unico solo segmento A'!F$3:H$723,3,FALSE))</f>
        <v>Altri crediti correnti</v>
      </c>
      <c r="G3514" s="368"/>
      <c r="H3514" s="428"/>
      <c r="I3514" s="368"/>
      <c r="J3514" s="275"/>
      <c r="K3514" s="248"/>
    </row>
    <row r="3515" spans="1:11" ht="25" customHeight="1" x14ac:dyDescent="0.35">
      <c r="A3515" s="394" t="s">
        <v>4653</v>
      </c>
      <c r="B3515" s="304" t="s">
        <v>6345</v>
      </c>
      <c r="C3515" s="395" t="s">
        <v>6346</v>
      </c>
      <c r="D3515" s="275"/>
      <c r="E3515" s="398" t="s">
        <v>5260</v>
      </c>
      <c r="F3515" s="293" t="str">
        <f>IF(E3515="","",VLOOKUP(E3515,'2 Pdc unico solo segmento A'!F$3:H$723,3,FALSE))</f>
        <v>Altri crediti correnti</v>
      </c>
      <c r="G3515" s="368"/>
      <c r="H3515" s="428"/>
      <c r="I3515" s="368"/>
      <c r="J3515" s="275"/>
      <c r="K3515" s="248"/>
    </row>
    <row r="3516" spans="1:11" ht="25" customHeight="1" x14ac:dyDescent="0.35">
      <c r="A3516" s="376" t="s">
        <v>19</v>
      </c>
      <c r="B3516" s="295" t="s">
        <v>6347</v>
      </c>
      <c r="C3516" s="310" t="s">
        <v>6348</v>
      </c>
      <c r="D3516" s="275"/>
      <c r="E3516" s="295"/>
      <c r="F3516" s="376" t="str">
        <f>IF(E3516="","",VLOOKUP(E3516,'2 Pdc unico solo segmento A'!F$3:H$723,3,FALSE))</f>
        <v/>
      </c>
      <c r="G3516" s="368"/>
      <c r="H3516" s="424"/>
      <c r="I3516" s="368"/>
      <c r="J3516" s="275"/>
      <c r="K3516" s="248"/>
    </row>
    <row r="3517" spans="1:11" ht="25" customHeight="1" x14ac:dyDescent="0.35">
      <c r="A3517" s="394" t="s">
        <v>22</v>
      </c>
      <c r="B3517" s="304" t="s">
        <v>6349</v>
      </c>
      <c r="C3517" s="395" t="s">
        <v>6350</v>
      </c>
      <c r="D3517" s="275"/>
      <c r="E3517" s="396"/>
      <c r="F3517" s="394" t="str">
        <f>IF(E3517="","",VLOOKUP(E3517,'2 Pdc unico solo segmento A'!F$3:H$723,3,FALSE))</f>
        <v/>
      </c>
      <c r="G3517" s="368"/>
      <c r="H3517" s="425"/>
      <c r="I3517" s="368"/>
      <c r="J3517" s="275"/>
      <c r="K3517" s="248"/>
    </row>
    <row r="3518" spans="1:11" ht="25" customHeight="1" x14ac:dyDescent="0.35">
      <c r="A3518" s="394" t="s">
        <v>4653</v>
      </c>
      <c r="B3518" s="304" t="s">
        <v>6351</v>
      </c>
      <c r="C3518" s="395" t="s">
        <v>6352</v>
      </c>
      <c r="D3518" s="275"/>
      <c r="E3518" s="398" t="s">
        <v>5260</v>
      </c>
      <c r="F3518" s="293" t="str">
        <f>IF(E3518="","",VLOOKUP(E3518,'2 Pdc unico solo segmento A'!F$3:H$723,3,FALSE))</f>
        <v>Altri crediti correnti</v>
      </c>
      <c r="G3518" s="368"/>
      <c r="H3518" s="428"/>
      <c r="I3518" s="368"/>
      <c r="J3518" s="275"/>
      <c r="K3518" s="248"/>
    </row>
    <row r="3519" spans="1:11" ht="25" customHeight="1" x14ac:dyDescent="0.35">
      <c r="A3519" s="394" t="s">
        <v>4653</v>
      </c>
      <c r="B3519" s="304" t="s">
        <v>6353</v>
      </c>
      <c r="C3519" s="395" t="s">
        <v>6354</v>
      </c>
      <c r="D3519" s="275"/>
      <c r="E3519" s="398" t="s">
        <v>5260</v>
      </c>
      <c r="F3519" s="293" t="str">
        <f>IF(E3519="","",VLOOKUP(E3519,'2 Pdc unico solo segmento A'!F$3:H$723,3,FALSE))</f>
        <v>Altri crediti correnti</v>
      </c>
      <c r="G3519" s="368"/>
      <c r="H3519" s="428"/>
      <c r="I3519" s="368"/>
      <c r="J3519" s="275"/>
      <c r="K3519" s="248"/>
    </row>
    <row r="3520" spans="1:11" ht="25" customHeight="1" x14ac:dyDescent="0.35">
      <c r="A3520" s="394" t="s">
        <v>4653</v>
      </c>
      <c r="B3520" s="304" t="s">
        <v>6355</v>
      </c>
      <c r="C3520" s="395" t="s">
        <v>6356</v>
      </c>
      <c r="D3520" s="275"/>
      <c r="E3520" s="398" t="s">
        <v>5260</v>
      </c>
      <c r="F3520" s="293" t="str">
        <f>IF(E3520="","",VLOOKUP(E3520,'2 Pdc unico solo segmento A'!F$3:H$723,3,FALSE))</f>
        <v>Altri crediti correnti</v>
      </c>
      <c r="G3520" s="368"/>
      <c r="H3520" s="428"/>
      <c r="I3520" s="368"/>
      <c r="J3520" s="275"/>
      <c r="K3520" s="248"/>
    </row>
    <row r="3521" spans="1:11" ht="25" customHeight="1" x14ac:dyDescent="0.35">
      <c r="A3521" s="394" t="s">
        <v>22</v>
      </c>
      <c r="B3521" s="304" t="s">
        <v>6357</v>
      </c>
      <c r="C3521" s="395" t="s">
        <v>6358</v>
      </c>
      <c r="D3521" s="275"/>
      <c r="E3521" s="396"/>
      <c r="F3521" s="394" t="str">
        <f>IF(E3521="","",VLOOKUP(E3521,'2 Pdc unico solo segmento A'!F$3:H$723,3,FALSE))</f>
        <v/>
      </c>
      <c r="G3521" s="368"/>
      <c r="H3521" s="425"/>
      <c r="I3521" s="368"/>
      <c r="J3521" s="275"/>
      <c r="K3521" s="248"/>
    </row>
    <row r="3522" spans="1:11" ht="25" customHeight="1" x14ac:dyDescent="0.35">
      <c r="A3522" s="394" t="s">
        <v>4653</v>
      </c>
      <c r="B3522" s="304" t="s">
        <v>6359</v>
      </c>
      <c r="C3522" s="395" t="s">
        <v>6360</v>
      </c>
      <c r="D3522" s="275"/>
      <c r="E3522" s="398" t="s">
        <v>5260</v>
      </c>
      <c r="F3522" s="293" t="str">
        <f>IF(E3522="","",VLOOKUP(E3522,'2 Pdc unico solo segmento A'!F$3:H$723,3,FALSE))</f>
        <v>Altri crediti correnti</v>
      </c>
      <c r="G3522" s="368"/>
      <c r="H3522" s="428"/>
      <c r="I3522" s="368"/>
      <c r="J3522" s="275"/>
      <c r="K3522" s="248"/>
    </row>
    <row r="3523" spans="1:11" ht="25" customHeight="1" x14ac:dyDescent="0.35">
      <c r="A3523" s="394" t="s">
        <v>4653</v>
      </c>
      <c r="B3523" s="304" t="s">
        <v>6361</v>
      </c>
      <c r="C3523" s="395" t="s">
        <v>6362</v>
      </c>
      <c r="D3523" s="275"/>
      <c r="E3523" s="398" t="s">
        <v>5260</v>
      </c>
      <c r="F3523" s="293" t="str">
        <f>IF(E3523="","",VLOOKUP(E3523,'2 Pdc unico solo segmento A'!F$3:H$723,3,FALSE))</f>
        <v>Altri crediti correnti</v>
      </c>
      <c r="G3523" s="368"/>
      <c r="H3523" s="428"/>
      <c r="I3523" s="368"/>
      <c r="J3523" s="275"/>
      <c r="K3523" s="248"/>
    </row>
    <row r="3524" spans="1:11" ht="25" customHeight="1" x14ac:dyDescent="0.35">
      <c r="A3524" s="394" t="s">
        <v>4653</v>
      </c>
      <c r="B3524" s="304" t="s">
        <v>6363</v>
      </c>
      <c r="C3524" s="395" t="s">
        <v>6364</v>
      </c>
      <c r="D3524" s="275"/>
      <c r="E3524" s="398" t="s">
        <v>5260</v>
      </c>
      <c r="F3524" s="293" t="str">
        <f>IF(E3524="","",VLOOKUP(E3524,'2 Pdc unico solo segmento A'!F$3:H$723,3,FALSE))</f>
        <v>Altri crediti correnti</v>
      </c>
      <c r="G3524" s="368"/>
      <c r="H3524" s="428"/>
      <c r="I3524" s="368"/>
      <c r="J3524" s="275"/>
      <c r="K3524" s="248"/>
    </row>
    <row r="3525" spans="1:11" ht="25" customHeight="1" x14ac:dyDescent="0.35">
      <c r="A3525" s="394" t="s">
        <v>4653</v>
      </c>
      <c r="B3525" s="304" t="s">
        <v>6365</v>
      </c>
      <c r="C3525" s="395" t="s">
        <v>6366</v>
      </c>
      <c r="D3525" s="275"/>
      <c r="E3525" s="398" t="s">
        <v>5260</v>
      </c>
      <c r="F3525" s="293" t="str">
        <f>IF(E3525="","",VLOOKUP(E3525,'2 Pdc unico solo segmento A'!F$3:H$723,3,FALSE))</f>
        <v>Altri crediti correnti</v>
      </c>
      <c r="G3525" s="368"/>
      <c r="H3525" s="428"/>
      <c r="I3525" s="368"/>
      <c r="J3525" s="275"/>
      <c r="K3525" s="248"/>
    </row>
    <row r="3526" spans="1:11" ht="25" customHeight="1" x14ac:dyDescent="0.35">
      <c r="A3526" s="376" t="s">
        <v>19</v>
      </c>
      <c r="B3526" s="295" t="s">
        <v>6367</v>
      </c>
      <c r="C3526" s="310" t="s">
        <v>6368</v>
      </c>
      <c r="D3526" s="275"/>
      <c r="E3526" s="295"/>
      <c r="F3526" s="376" t="str">
        <f>IF(E3526="","",VLOOKUP(E3526,'2 Pdc unico solo segmento A'!F$3:H$723,3,FALSE))</f>
        <v/>
      </c>
      <c r="G3526" s="368"/>
      <c r="H3526" s="424"/>
      <c r="I3526" s="368"/>
      <c r="J3526" s="275"/>
      <c r="K3526" s="248"/>
    </row>
    <row r="3527" spans="1:11" ht="25" customHeight="1" x14ac:dyDescent="0.35">
      <c r="A3527" s="394" t="s">
        <v>22</v>
      </c>
      <c r="B3527" s="304" t="s">
        <v>6369</v>
      </c>
      <c r="C3527" s="395" t="s">
        <v>6370</v>
      </c>
      <c r="D3527" s="275"/>
      <c r="E3527" s="396"/>
      <c r="F3527" s="394" t="str">
        <f>IF(E3527="","",VLOOKUP(E3527,'2 Pdc unico solo segmento A'!F$3:H$723,3,FALSE))</f>
        <v/>
      </c>
      <c r="G3527" s="368"/>
      <c r="H3527" s="425"/>
      <c r="I3527" s="368"/>
      <c r="J3527" s="275"/>
      <c r="K3527" s="248"/>
    </row>
    <row r="3528" spans="1:11" ht="25" customHeight="1" x14ac:dyDescent="0.35">
      <c r="A3528" s="394" t="s">
        <v>4653</v>
      </c>
      <c r="B3528" s="304" t="s">
        <v>6371</v>
      </c>
      <c r="C3528" s="395" t="s">
        <v>6372</v>
      </c>
      <c r="D3528" s="275"/>
      <c r="E3528" s="398" t="s">
        <v>5260</v>
      </c>
      <c r="F3528" s="293" t="str">
        <f>IF(E3528="","",VLOOKUP(E3528,'2 Pdc unico solo segmento A'!F$3:H$723,3,FALSE))</f>
        <v>Altri crediti correnti</v>
      </c>
      <c r="G3528" s="368"/>
      <c r="H3528" s="428"/>
      <c r="I3528" s="368"/>
      <c r="J3528" s="275"/>
      <c r="K3528" s="248"/>
    </row>
    <row r="3529" spans="1:11" ht="25" customHeight="1" x14ac:dyDescent="0.35">
      <c r="A3529" s="394" t="s">
        <v>22</v>
      </c>
      <c r="B3529" s="304" t="s">
        <v>6373</v>
      </c>
      <c r="C3529" s="395" t="s">
        <v>6374</v>
      </c>
      <c r="D3529" s="275"/>
      <c r="E3529" s="396"/>
      <c r="F3529" s="394" t="str">
        <f>IF(E3529="","",VLOOKUP(E3529,'2 Pdc unico solo segmento A'!F$3:H$723,3,FALSE))</f>
        <v/>
      </c>
      <c r="G3529" s="368"/>
      <c r="H3529" s="425"/>
      <c r="I3529" s="368"/>
      <c r="J3529" s="275"/>
      <c r="K3529" s="248"/>
    </row>
    <row r="3530" spans="1:11" ht="25" customHeight="1" x14ac:dyDescent="0.35">
      <c r="A3530" s="394" t="s">
        <v>4653</v>
      </c>
      <c r="B3530" s="304" t="s">
        <v>6375</v>
      </c>
      <c r="C3530" s="395" t="s">
        <v>6376</v>
      </c>
      <c r="D3530" s="275"/>
      <c r="E3530" s="398" t="s">
        <v>5260</v>
      </c>
      <c r="F3530" s="293" t="str">
        <f>IF(E3530="","",VLOOKUP(E3530,'2 Pdc unico solo segmento A'!F$3:H$723,3,FALSE))</f>
        <v>Altri crediti correnti</v>
      </c>
      <c r="G3530" s="368"/>
      <c r="H3530" s="428"/>
      <c r="I3530" s="368"/>
      <c r="J3530" s="275"/>
      <c r="K3530" s="248"/>
    </row>
    <row r="3531" spans="1:11" ht="25" customHeight="1" x14ac:dyDescent="0.35">
      <c r="A3531" s="394" t="s">
        <v>22</v>
      </c>
      <c r="B3531" s="304" t="s">
        <v>6377</v>
      </c>
      <c r="C3531" s="395" t="s">
        <v>6378</v>
      </c>
      <c r="D3531" s="275"/>
      <c r="E3531" s="396"/>
      <c r="F3531" s="394" t="str">
        <f>IF(E3531="","",VLOOKUP(E3531,'2 Pdc unico solo segmento A'!F$3:H$723,3,FALSE))</f>
        <v/>
      </c>
      <c r="G3531" s="368"/>
      <c r="H3531" s="425"/>
      <c r="I3531" s="368"/>
      <c r="J3531" s="275"/>
      <c r="K3531" s="248"/>
    </row>
    <row r="3532" spans="1:11" ht="25" customHeight="1" x14ac:dyDescent="0.35">
      <c r="A3532" s="394" t="s">
        <v>4653</v>
      </c>
      <c r="B3532" s="304" t="s">
        <v>6379</v>
      </c>
      <c r="C3532" s="395" t="s">
        <v>6380</v>
      </c>
      <c r="D3532" s="275"/>
      <c r="E3532" s="398" t="s">
        <v>5260</v>
      </c>
      <c r="F3532" s="293" t="str">
        <f>IF(E3532="","",VLOOKUP(E3532,'2 Pdc unico solo segmento A'!F$3:H$723,3,FALSE))</f>
        <v>Altri crediti correnti</v>
      </c>
      <c r="G3532" s="368"/>
      <c r="H3532" s="428"/>
      <c r="I3532" s="368"/>
      <c r="J3532" s="275"/>
      <c r="K3532" s="248"/>
    </row>
    <row r="3533" spans="1:11" ht="25" customHeight="1" x14ac:dyDescent="0.35">
      <c r="A3533" s="394" t="s">
        <v>22</v>
      </c>
      <c r="B3533" s="304" t="s">
        <v>6381</v>
      </c>
      <c r="C3533" s="395" t="s">
        <v>6382</v>
      </c>
      <c r="D3533" s="275"/>
      <c r="E3533" s="396"/>
      <c r="F3533" s="394" t="str">
        <f>IF(E3533="","",VLOOKUP(E3533,'2 Pdc unico solo segmento A'!F$3:H$723,3,FALSE))</f>
        <v/>
      </c>
      <c r="G3533" s="368"/>
      <c r="H3533" s="425"/>
      <c r="I3533" s="368"/>
      <c r="J3533" s="275"/>
      <c r="K3533" s="248"/>
    </row>
    <row r="3534" spans="1:11" ht="25" customHeight="1" x14ac:dyDescent="0.35">
      <c r="A3534" s="394" t="s">
        <v>4653</v>
      </c>
      <c r="B3534" s="304" t="s">
        <v>6381</v>
      </c>
      <c r="C3534" s="395" t="s">
        <v>6383</v>
      </c>
      <c r="D3534" s="275"/>
      <c r="E3534" s="398" t="s">
        <v>5260</v>
      </c>
      <c r="F3534" s="293" t="str">
        <f>IF(E3534="","",VLOOKUP(E3534,'2 Pdc unico solo segmento A'!F$3:H$723,3,FALSE))</f>
        <v>Altri crediti correnti</v>
      </c>
      <c r="G3534" s="368"/>
      <c r="H3534" s="428"/>
      <c r="I3534" s="368"/>
      <c r="J3534" s="275"/>
      <c r="K3534" s="248"/>
    </row>
    <row r="3535" spans="1:11" ht="25" customHeight="1" x14ac:dyDescent="0.35">
      <c r="A3535" s="394" t="s">
        <v>22</v>
      </c>
      <c r="B3535" s="304" t="s">
        <v>6384</v>
      </c>
      <c r="C3535" s="395" t="s">
        <v>6385</v>
      </c>
      <c r="D3535" s="275"/>
      <c r="E3535" s="396"/>
      <c r="F3535" s="394" t="str">
        <f>IF(E3535="","",VLOOKUP(E3535,'2 Pdc unico solo segmento A'!F$3:H$723,3,FALSE))</f>
        <v/>
      </c>
      <c r="G3535" s="368"/>
      <c r="H3535" s="425"/>
      <c r="I3535" s="368"/>
      <c r="J3535" s="275"/>
      <c r="K3535" s="248"/>
    </row>
    <row r="3536" spans="1:11" ht="25" customHeight="1" x14ac:dyDescent="0.35">
      <c r="A3536" s="394" t="s">
        <v>4653</v>
      </c>
      <c r="B3536" s="304" t="s">
        <v>6386</v>
      </c>
      <c r="C3536" s="395" t="s">
        <v>6387</v>
      </c>
      <c r="D3536" s="275"/>
      <c r="E3536" s="398" t="s">
        <v>5260</v>
      </c>
      <c r="F3536" s="293" t="str">
        <f>IF(E3536="","",VLOOKUP(E3536,'2 Pdc unico solo segmento A'!F$3:H$723,3,FALSE))</f>
        <v>Altri crediti correnti</v>
      </c>
      <c r="G3536" s="368"/>
      <c r="H3536" s="428"/>
      <c r="I3536" s="368"/>
      <c r="J3536" s="275"/>
      <c r="K3536" s="248"/>
    </row>
    <row r="3537" spans="1:11" ht="25" customHeight="1" x14ac:dyDescent="0.35">
      <c r="A3537" s="376" t="s">
        <v>19</v>
      </c>
      <c r="B3537" s="295" t="s">
        <v>6388</v>
      </c>
      <c r="C3537" s="310" t="s">
        <v>6389</v>
      </c>
      <c r="D3537" s="275"/>
      <c r="E3537" s="295"/>
      <c r="F3537" s="376" t="str">
        <f>IF(E3537="","",VLOOKUP(E3537,'2 Pdc unico solo segmento A'!F$3:H$723,3,FALSE))</f>
        <v/>
      </c>
      <c r="G3537" s="368"/>
      <c r="H3537" s="424"/>
      <c r="I3537" s="368"/>
      <c r="J3537" s="275"/>
      <c r="K3537" s="248"/>
    </row>
    <row r="3538" spans="1:11" ht="25" customHeight="1" x14ac:dyDescent="0.35">
      <c r="A3538" s="394" t="s">
        <v>22</v>
      </c>
      <c r="B3538" s="304" t="s">
        <v>6388</v>
      </c>
      <c r="C3538" s="395" t="s">
        <v>6390</v>
      </c>
      <c r="D3538" s="275"/>
      <c r="E3538" s="396"/>
      <c r="F3538" s="394" t="str">
        <f>IF(E3538="","",VLOOKUP(E3538,'2 Pdc unico solo segmento A'!F$3:H$723,3,FALSE))</f>
        <v/>
      </c>
      <c r="G3538" s="368"/>
      <c r="H3538" s="425"/>
      <c r="I3538" s="368"/>
      <c r="J3538" s="275"/>
      <c r="K3538" s="248"/>
    </row>
    <row r="3539" spans="1:11" ht="25" customHeight="1" x14ac:dyDescent="0.35">
      <c r="A3539" s="394" t="s">
        <v>4653</v>
      </c>
      <c r="B3539" s="304" t="s">
        <v>6388</v>
      </c>
      <c r="C3539" s="395" t="s">
        <v>6391</v>
      </c>
      <c r="D3539" s="275"/>
      <c r="E3539" s="398" t="s">
        <v>5425</v>
      </c>
      <c r="F3539" s="293" t="str">
        <f>IF(E3539="","",VLOOKUP(E3539,'2 Pdc unico solo segmento A'!F$3:H$723,3,FALSE))</f>
        <v>Altri crediti che costituiscono immobilizzazioni finanziarie</v>
      </c>
      <c r="G3539" s="368"/>
      <c r="H3539" s="428"/>
      <c r="I3539" s="368"/>
      <c r="J3539" s="275"/>
      <c r="K3539" s="248"/>
    </row>
    <row r="3540" spans="1:11" ht="25" customHeight="1" x14ac:dyDescent="0.35">
      <c r="A3540" s="376" t="s">
        <v>19</v>
      </c>
      <c r="B3540" s="295" t="s">
        <v>6392</v>
      </c>
      <c r="C3540" s="310" t="s">
        <v>6393</v>
      </c>
      <c r="D3540" s="275"/>
      <c r="E3540" s="295"/>
      <c r="F3540" s="376" t="str">
        <f>IF(E3540="","",VLOOKUP(E3540,'2 Pdc unico solo segmento A'!F$3:H$723,3,FALSE))</f>
        <v/>
      </c>
      <c r="G3540" s="368"/>
      <c r="H3540" s="424"/>
      <c r="I3540" s="368"/>
      <c r="J3540" s="275"/>
      <c r="K3540" s="248"/>
    </row>
    <row r="3541" spans="1:11" ht="25" customHeight="1" x14ac:dyDescent="0.35">
      <c r="A3541" s="394" t="s">
        <v>22</v>
      </c>
      <c r="B3541" s="304" t="s">
        <v>6394</v>
      </c>
      <c r="C3541" s="395" t="s">
        <v>6395</v>
      </c>
      <c r="D3541" s="275"/>
      <c r="E3541" s="396"/>
      <c r="F3541" s="394" t="str">
        <f>IF(E3541="","",VLOOKUP(E3541,'2 Pdc unico solo segmento A'!F$3:H$723,3,FALSE))</f>
        <v/>
      </c>
      <c r="G3541" s="368"/>
      <c r="H3541" s="425"/>
      <c r="I3541" s="368"/>
      <c r="J3541" s="275"/>
      <c r="K3541" s="248"/>
    </row>
    <row r="3542" spans="1:11" ht="25" customHeight="1" x14ac:dyDescent="0.35">
      <c r="A3542" s="394" t="s">
        <v>4653</v>
      </c>
      <c r="B3542" s="304" t="s">
        <v>6396</v>
      </c>
      <c r="C3542" s="395" t="s">
        <v>6397</v>
      </c>
      <c r="D3542" s="275"/>
      <c r="E3542" s="398" t="s">
        <v>5260</v>
      </c>
      <c r="F3542" s="293" t="str">
        <f>IF(E3542="","",VLOOKUP(E3542,'2 Pdc unico solo segmento A'!F$3:H$723,3,FALSE))</f>
        <v>Altri crediti correnti</v>
      </c>
      <c r="G3542" s="368"/>
      <c r="H3542" s="428"/>
      <c r="I3542" s="368"/>
      <c r="J3542" s="275"/>
      <c r="K3542" s="248"/>
    </row>
    <row r="3543" spans="1:11" ht="25" customHeight="1" x14ac:dyDescent="0.35">
      <c r="A3543" s="394" t="s">
        <v>4653</v>
      </c>
      <c r="B3543" s="304" t="s">
        <v>6398</v>
      </c>
      <c r="C3543" s="395" t="s">
        <v>6399</v>
      </c>
      <c r="D3543" s="275"/>
      <c r="E3543" s="398" t="s">
        <v>5260</v>
      </c>
      <c r="F3543" s="293" t="str">
        <f>IF(E3543="","",VLOOKUP(E3543,'2 Pdc unico solo segmento A'!F$3:H$723,3,FALSE))</f>
        <v>Altri crediti correnti</v>
      </c>
      <c r="G3543" s="368"/>
      <c r="H3543" s="428"/>
      <c r="I3543" s="368"/>
      <c r="J3543" s="275"/>
      <c r="K3543" s="248"/>
    </row>
    <row r="3544" spans="1:11" ht="25" customHeight="1" x14ac:dyDescent="0.35">
      <c r="A3544" s="394" t="s">
        <v>4653</v>
      </c>
      <c r="B3544" s="304" t="s">
        <v>6400</v>
      </c>
      <c r="C3544" s="395" t="s">
        <v>6401</v>
      </c>
      <c r="D3544" s="275"/>
      <c r="E3544" s="398" t="s">
        <v>5260</v>
      </c>
      <c r="F3544" s="293" t="str">
        <f>IF(E3544="","",VLOOKUP(E3544,'2 Pdc unico solo segmento A'!F$3:H$723,3,FALSE))</f>
        <v>Altri crediti correnti</v>
      </c>
      <c r="G3544" s="368"/>
      <c r="H3544" s="428"/>
      <c r="I3544" s="368"/>
      <c r="J3544" s="275"/>
      <c r="K3544" s="248"/>
    </row>
    <row r="3545" spans="1:11" ht="25" customHeight="1" x14ac:dyDescent="0.35">
      <c r="A3545" s="394" t="s">
        <v>4653</v>
      </c>
      <c r="B3545" s="304" t="s">
        <v>6402</v>
      </c>
      <c r="C3545" s="395" t="s">
        <v>6403</v>
      </c>
      <c r="D3545" s="275"/>
      <c r="E3545" s="398" t="s">
        <v>5260</v>
      </c>
      <c r="F3545" s="293" t="str">
        <f>IF(E3545="","",VLOOKUP(E3545,'2 Pdc unico solo segmento A'!F$3:H$723,3,FALSE))</f>
        <v>Altri crediti correnti</v>
      </c>
      <c r="G3545" s="368"/>
      <c r="H3545" s="428"/>
      <c r="I3545" s="368"/>
      <c r="J3545" s="275"/>
      <c r="K3545" s="248"/>
    </row>
    <row r="3546" spans="1:11" ht="25" customHeight="1" x14ac:dyDescent="0.35">
      <c r="A3546" s="394" t="s">
        <v>4653</v>
      </c>
      <c r="B3546" s="304" t="s">
        <v>6404</v>
      </c>
      <c r="C3546" s="395" t="s">
        <v>6405</v>
      </c>
      <c r="D3546" s="275"/>
      <c r="E3546" s="398" t="s">
        <v>5260</v>
      </c>
      <c r="F3546" s="293" t="str">
        <f>IF(E3546="","",VLOOKUP(E3546,'2 Pdc unico solo segmento A'!F$3:H$723,3,FALSE))</f>
        <v>Altri crediti correnti</v>
      </c>
      <c r="G3546" s="368"/>
      <c r="H3546" s="428"/>
      <c r="I3546" s="368"/>
      <c r="J3546" s="275"/>
      <c r="K3546" s="248"/>
    </row>
    <row r="3547" spans="1:11" ht="25" customHeight="1" x14ac:dyDescent="0.35">
      <c r="A3547" s="394" t="s">
        <v>4653</v>
      </c>
      <c r="B3547" s="304" t="s">
        <v>6406</v>
      </c>
      <c r="C3547" s="395" t="s">
        <v>6407</v>
      </c>
      <c r="D3547" s="275"/>
      <c r="E3547" s="398" t="s">
        <v>5260</v>
      </c>
      <c r="F3547" s="293" t="str">
        <f>IF(E3547="","",VLOOKUP(E3547,'2 Pdc unico solo segmento A'!F$3:H$723,3,FALSE))</f>
        <v>Altri crediti correnti</v>
      </c>
      <c r="G3547" s="368"/>
      <c r="H3547" s="428"/>
      <c r="I3547" s="368"/>
      <c r="J3547" s="275"/>
      <c r="K3547" s="248"/>
    </row>
    <row r="3548" spans="1:11" ht="25" customHeight="1" x14ac:dyDescent="0.35">
      <c r="A3548" s="394" t="s">
        <v>4653</v>
      </c>
      <c r="B3548" s="304" t="s">
        <v>6408</v>
      </c>
      <c r="C3548" s="395" t="s">
        <v>6409</v>
      </c>
      <c r="D3548" s="275"/>
      <c r="E3548" s="398" t="s">
        <v>5260</v>
      </c>
      <c r="F3548" s="293" t="str">
        <f>IF(E3548="","",VLOOKUP(E3548,'2 Pdc unico solo segmento A'!F$3:H$723,3,FALSE))</f>
        <v>Altri crediti correnti</v>
      </c>
      <c r="G3548" s="368"/>
      <c r="H3548" s="428"/>
      <c r="I3548" s="368"/>
      <c r="J3548" s="275"/>
      <c r="K3548" s="248"/>
    </row>
    <row r="3549" spans="1:11" ht="25" customHeight="1" x14ac:dyDescent="0.35">
      <c r="A3549" s="394" t="s">
        <v>4653</v>
      </c>
      <c r="B3549" s="304" t="s">
        <v>6410</v>
      </c>
      <c r="C3549" s="395" t="s">
        <v>6411</v>
      </c>
      <c r="D3549" s="275"/>
      <c r="E3549" s="398" t="s">
        <v>5260</v>
      </c>
      <c r="F3549" s="293" t="str">
        <f>IF(E3549="","",VLOOKUP(E3549,'2 Pdc unico solo segmento A'!F$3:H$723,3,FALSE))</f>
        <v>Altri crediti correnti</v>
      </c>
      <c r="G3549" s="368"/>
      <c r="H3549" s="428"/>
      <c r="I3549" s="368"/>
      <c r="J3549" s="275"/>
      <c r="K3549" s="248"/>
    </row>
    <row r="3550" spans="1:11" ht="25" customHeight="1" x14ac:dyDescent="0.35">
      <c r="A3550" s="394" t="s">
        <v>4653</v>
      </c>
      <c r="B3550" s="304" t="s">
        <v>6412</v>
      </c>
      <c r="C3550" s="395" t="s">
        <v>6413</v>
      </c>
      <c r="D3550" s="275"/>
      <c r="E3550" s="398" t="s">
        <v>5260</v>
      </c>
      <c r="F3550" s="293" t="str">
        <f>IF(E3550="","",VLOOKUP(E3550,'2 Pdc unico solo segmento A'!F$3:H$723,3,FALSE))</f>
        <v>Altri crediti correnti</v>
      </c>
      <c r="G3550" s="368"/>
      <c r="H3550" s="428"/>
      <c r="I3550" s="368"/>
      <c r="J3550" s="275"/>
      <c r="K3550" s="248"/>
    </row>
    <row r="3551" spans="1:11" ht="25" customHeight="1" x14ac:dyDescent="0.35">
      <c r="A3551" s="394" t="s">
        <v>4653</v>
      </c>
      <c r="B3551" s="304" t="s">
        <v>6414</v>
      </c>
      <c r="C3551" s="395" t="s">
        <v>6415</v>
      </c>
      <c r="D3551" s="275"/>
      <c r="E3551" s="398" t="s">
        <v>5260</v>
      </c>
      <c r="F3551" s="293" t="str">
        <f>IF(E3551="","",VLOOKUP(E3551,'2 Pdc unico solo segmento A'!F$3:H$723,3,FALSE))</f>
        <v>Altri crediti correnti</v>
      </c>
      <c r="G3551" s="368"/>
      <c r="H3551" s="428"/>
      <c r="I3551" s="368"/>
      <c r="J3551" s="275"/>
      <c r="K3551" s="248"/>
    </row>
    <row r="3552" spans="1:11" ht="25" customHeight="1" x14ac:dyDescent="0.35">
      <c r="A3552" s="394" t="s">
        <v>4653</v>
      </c>
      <c r="B3552" s="304" t="s">
        <v>6416</v>
      </c>
      <c r="C3552" s="395" t="s">
        <v>6417</v>
      </c>
      <c r="D3552" s="275"/>
      <c r="E3552" s="398" t="s">
        <v>5260</v>
      </c>
      <c r="F3552" s="293" t="str">
        <f>IF(E3552="","",VLOOKUP(E3552,'2 Pdc unico solo segmento A'!F$3:H$723,3,FALSE))</f>
        <v>Altri crediti correnti</v>
      </c>
      <c r="G3552" s="368"/>
      <c r="H3552" s="428"/>
      <c r="I3552" s="368"/>
      <c r="J3552" s="275"/>
      <c r="K3552" s="248"/>
    </row>
    <row r="3553" spans="1:11" ht="25" customHeight="1" x14ac:dyDescent="0.35">
      <c r="A3553" s="394" t="s">
        <v>4653</v>
      </c>
      <c r="B3553" s="304" t="s">
        <v>6418</v>
      </c>
      <c r="C3553" s="395" t="s">
        <v>6419</v>
      </c>
      <c r="D3553" s="275"/>
      <c r="E3553" s="398" t="s">
        <v>5260</v>
      </c>
      <c r="F3553" s="293" t="str">
        <f>IF(E3553="","",VLOOKUP(E3553,'2 Pdc unico solo segmento A'!F$3:H$723,3,FALSE))</f>
        <v>Altri crediti correnti</v>
      </c>
      <c r="G3553" s="368"/>
      <c r="H3553" s="428"/>
      <c r="I3553" s="368"/>
      <c r="J3553" s="275"/>
      <c r="K3553" s="248"/>
    </row>
    <row r="3554" spans="1:11" ht="25" customHeight="1" x14ac:dyDescent="0.35">
      <c r="A3554" s="394" t="s">
        <v>4653</v>
      </c>
      <c r="B3554" s="304" t="s">
        <v>6420</v>
      </c>
      <c r="C3554" s="395" t="s">
        <v>6421</v>
      </c>
      <c r="D3554" s="275"/>
      <c r="E3554" s="398" t="s">
        <v>5260</v>
      </c>
      <c r="F3554" s="293" t="str">
        <f>IF(E3554="","",VLOOKUP(E3554,'2 Pdc unico solo segmento A'!F$3:H$723,3,FALSE))</f>
        <v>Altri crediti correnti</v>
      </c>
      <c r="G3554" s="368"/>
      <c r="H3554" s="428"/>
      <c r="I3554" s="368"/>
      <c r="J3554" s="275"/>
      <c r="K3554" s="248"/>
    </row>
    <row r="3555" spans="1:11" ht="25" customHeight="1" x14ac:dyDescent="0.35">
      <c r="A3555" s="394" t="s">
        <v>4653</v>
      </c>
      <c r="B3555" s="304" t="s">
        <v>6422</v>
      </c>
      <c r="C3555" s="395" t="s">
        <v>6423</v>
      </c>
      <c r="D3555" s="275"/>
      <c r="E3555" s="398" t="s">
        <v>5260</v>
      </c>
      <c r="F3555" s="293" t="str">
        <f>IF(E3555="","",VLOOKUP(E3555,'2 Pdc unico solo segmento A'!F$3:H$723,3,FALSE))</f>
        <v>Altri crediti correnti</v>
      </c>
      <c r="G3555" s="368"/>
      <c r="H3555" s="428"/>
      <c r="I3555" s="368"/>
      <c r="J3555" s="275"/>
      <c r="K3555" s="248"/>
    </row>
    <row r="3556" spans="1:11" ht="25" customHeight="1" x14ac:dyDescent="0.35">
      <c r="A3556" s="394" t="s">
        <v>22</v>
      </c>
      <c r="B3556" s="304" t="s">
        <v>6424</v>
      </c>
      <c r="C3556" s="395" t="s">
        <v>6425</v>
      </c>
      <c r="D3556" s="275"/>
      <c r="E3556" s="396"/>
      <c r="F3556" s="394" t="str">
        <f>IF(E3556="","",VLOOKUP(E3556,'2 Pdc unico solo segmento A'!F$3:H$723,3,FALSE))</f>
        <v/>
      </c>
      <c r="G3556" s="368"/>
      <c r="H3556" s="425"/>
      <c r="I3556" s="368"/>
      <c r="J3556" s="275"/>
      <c r="K3556" s="248"/>
    </row>
    <row r="3557" spans="1:11" ht="25" customHeight="1" x14ac:dyDescent="0.35">
      <c r="A3557" s="394" t="s">
        <v>4653</v>
      </c>
      <c r="B3557" s="304" t="s">
        <v>6426</v>
      </c>
      <c r="C3557" s="395" t="s">
        <v>6427</v>
      </c>
      <c r="D3557" s="275"/>
      <c r="E3557" s="398" t="s">
        <v>5260</v>
      </c>
      <c r="F3557" s="293" t="str">
        <f>IF(E3557="","",VLOOKUP(E3557,'2 Pdc unico solo segmento A'!F$3:H$723,3,FALSE))</f>
        <v>Altri crediti correnti</v>
      </c>
      <c r="G3557" s="368"/>
      <c r="H3557" s="428"/>
      <c r="I3557" s="368"/>
      <c r="J3557" s="275"/>
      <c r="K3557" s="248"/>
    </row>
    <row r="3558" spans="1:11" ht="25" customHeight="1" x14ac:dyDescent="0.35">
      <c r="A3558" s="394" t="s">
        <v>4653</v>
      </c>
      <c r="B3558" s="304" t="s">
        <v>6428</v>
      </c>
      <c r="C3558" s="395" t="s">
        <v>6429</v>
      </c>
      <c r="D3558" s="275"/>
      <c r="E3558" s="398" t="s">
        <v>5260</v>
      </c>
      <c r="F3558" s="293" t="str">
        <f>IF(E3558="","",VLOOKUP(E3558,'2 Pdc unico solo segmento A'!F$3:H$723,3,FALSE))</f>
        <v>Altri crediti correnti</v>
      </c>
      <c r="G3558" s="368"/>
      <c r="H3558" s="428"/>
      <c r="I3558" s="368"/>
      <c r="J3558" s="275"/>
      <c r="K3558" s="248"/>
    </row>
    <row r="3559" spans="1:11" ht="25" customHeight="1" x14ac:dyDescent="0.35">
      <c r="A3559" s="394" t="s">
        <v>22</v>
      </c>
      <c r="B3559" s="304" t="s">
        <v>6430</v>
      </c>
      <c r="C3559" s="395" t="s">
        <v>6431</v>
      </c>
      <c r="D3559" s="275"/>
      <c r="E3559" s="396"/>
      <c r="F3559" s="394" t="str">
        <f>IF(E3559="","",VLOOKUP(E3559,'2 Pdc unico solo segmento A'!F$3:H$723,3,FALSE))</f>
        <v/>
      </c>
      <c r="G3559" s="368"/>
      <c r="H3559" s="425"/>
      <c r="I3559" s="368"/>
      <c r="J3559" s="275"/>
      <c r="K3559" s="248"/>
    </row>
    <row r="3560" spans="1:11" ht="25" customHeight="1" x14ac:dyDescent="0.35">
      <c r="A3560" s="394" t="s">
        <v>4653</v>
      </c>
      <c r="B3560" s="304" t="s">
        <v>6432</v>
      </c>
      <c r="C3560" s="395" t="s">
        <v>6433</v>
      </c>
      <c r="D3560" s="275"/>
      <c r="E3560" s="398" t="s">
        <v>5260</v>
      </c>
      <c r="F3560" s="293" t="str">
        <f>IF(E3560="","",VLOOKUP(E3560,'2 Pdc unico solo segmento A'!F$3:H$723,3,FALSE))</f>
        <v>Altri crediti correnti</v>
      </c>
      <c r="G3560" s="368"/>
      <c r="H3560" s="428"/>
      <c r="I3560" s="368"/>
      <c r="J3560" s="275"/>
      <c r="K3560" s="248"/>
    </row>
    <row r="3561" spans="1:11" ht="25" customHeight="1" x14ac:dyDescent="0.35">
      <c r="A3561" s="394" t="s">
        <v>4653</v>
      </c>
      <c r="B3561" s="304" t="s">
        <v>6434</v>
      </c>
      <c r="C3561" s="395" t="s">
        <v>6435</v>
      </c>
      <c r="D3561" s="275"/>
      <c r="E3561" s="398" t="s">
        <v>5260</v>
      </c>
      <c r="F3561" s="293" t="str">
        <f>IF(E3561="","",VLOOKUP(E3561,'2 Pdc unico solo segmento A'!F$3:H$723,3,FALSE))</f>
        <v>Altri crediti correnti</v>
      </c>
      <c r="G3561" s="368"/>
      <c r="H3561" s="428"/>
      <c r="I3561" s="368"/>
      <c r="J3561" s="275"/>
      <c r="K3561" s="248"/>
    </row>
    <row r="3562" spans="1:11" ht="25" customHeight="1" x14ac:dyDescent="0.35">
      <c r="A3562" s="394" t="s">
        <v>4653</v>
      </c>
      <c r="B3562" s="304" t="s">
        <v>6436</v>
      </c>
      <c r="C3562" s="395" t="s">
        <v>6437</v>
      </c>
      <c r="D3562" s="275"/>
      <c r="E3562" s="398" t="s">
        <v>5260</v>
      </c>
      <c r="F3562" s="293" t="str">
        <f>IF(E3562="","",VLOOKUP(E3562,'2 Pdc unico solo segmento A'!F$3:H$723,3,FALSE))</f>
        <v>Altri crediti correnti</v>
      </c>
      <c r="G3562" s="368"/>
      <c r="H3562" s="428"/>
      <c r="I3562" s="368"/>
      <c r="J3562" s="275"/>
      <c r="K3562" s="248"/>
    </row>
    <row r="3563" spans="1:11" ht="25" customHeight="1" x14ac:dyDescent="0.35">
      <c r="A3563" s="394" t="s">
        <v>4653</v>
      </c>
      <c r="B3563" s="304" t="s">
        <v>6438</v>
      </c>
      <c r="C3563" s="395" t="s">
        <v>6439</v>
      </c>
      <c r="D3563" s="275"/>
      <c r="E3563" s="398" t="s">
        <v>5260</v>
      </c>
      <c r="F3563" s="293" t="str">
        <f>IF(E3563="","",VLOOKUP(E3563,'2 Pdc unico solo segmento A'!F$3:H$723,3,FALSE))</f>
        <v>Altri crediti correnti</v>
      </c>
      <c r="G3563" s="368"/>
      <c r="H3563" s="428"/>
      <c r="I3563" s="368"/>
      <c r="J3563" s="275"/>
      <c r="K3563" s="248"/>
    </row>
    <row r="3564" spans="1:11" ht="25" customHeight="1" x14ac:dyDescent="0.35">
      <c r="A3564" s="394" t="s">
        <v>22</v>
      </c>
      <c r="B3564" s="304" t="s">
        <v>6440</v>
      </c>
      <c r="C3564" s="395" t="s">
        <v>6441</v>
      </c>
      <c r="D3564" s="275"/>
      <c r="E3564" s="396"/>
      <c r="F3564" s="394" t="str">
        <f>IF(E3564="","",VLOOKUP(E3564,'2 Pdc unico solo segmento A'!F$3:H$723,3,FALSE))</f>
        <v/>
      </c>
      <c r="G3564" s="368"/>
      <c r="H3564" s="425"/>
      <c r="I3564" s="368"/>
      <c r="J3564" s="275"/>
      <c r="K3564" s="248"/>
    </row>
    <row r="3565" spans="1:11" ht="25" customHeight="1" x14ac:dyDescent="0.35">
      <c r="A3565" s="394" t="s">
        <v>4653</v>
      </c>
      <c r="B3565" s="304" t="s">
        <v>6442</v>
      </c>
      <c r="C3565" s="395" t="s">
        <v>6443</v>
      </c>
      <c r="D3565" s="275"/>
      <c r="E3565" s="398" t="s">
        <v>5260</v>
      </c>
      <c r="F3565" s="293" t="str">
        <f>IF(E3565="","",VLOOKUP(E3565,'2 Pdc unico solo segmento A'!F$3:H$723,3,FALSE))</f>
        <v>Altri crediti correnti</v>
      </c>
      <c r="G3565" s="368"/>
      <c r="H3565" s="428"/>
      <c r="I3565" s="368"/>
      <c r="J3565" s="275"/>
      <c r="K3565" s="248"/>
    </row>
    <row r="3566" spans="1:11" ht="25" customHeight="1" x14ac:dyDescent="0.35">
      <c r="A3566" s="394" t="s">
        <v>4653</v>
      </c>
      <c r="B3566" s="304" t="s">
        <v>6444</v>
      </c>
      <c r="C3566" s="395" t="s">
        <v>6445</v>
      </c>
      <c r="D3566" s="275"/>
      <c r="E3566" s="398" t="s">
        <v>5260</v>
      </c>
      <c r="F3566" s="293" t="str">
        <f>IF(E3566="","",VLOOKUP(E3566,'2 Pdc unico solo segmento A'!F$3:H$723,3,FALSE))</f>
        <v>Altri crediti correnti</v>
      </c>
      <c r="G3566" s="368"/>
      <c r="H3566" s="428"/>
      <c r="I3566" s="368"/>
      <c r="J3566" s="275"/>
      <c r="K3566" s="248"/>
    </row>
    <row r="3567" spans="1:11" ht="25" customHeight="1" x14ac:dyDescent="0.35">
      <c r="A3567" s="394" t="s">
        <v>4653</v>
      </c>
      <c r="B3567" s="304" t="s">
        <v>6446</v>
      </c>
      <c r="C3567" s="395" t="s">
        <v>6447</v>
      </c>
      <c r="D3567" s="275"/>
      <c r="E3567" s="398" t="s">
        <v>5260</v>
      </c>
      <c r="F3567" s="293" t="str">
        <f>IF(E3567="","",VLOOKUP(E3567,'2 Pdc unico solo segmento A'!F$3:H$723,3,FALSE))</f>
        <v>Altri crediti correnti</v>
      </c>
      <c r="G3567" s="368"/>
      <c r="H3567" s="428"/>
      <c r="I3567" s="368"/>
      <c r="J3567" s="275"/>
      <c r="K3567" s="248"/>
    </row>
    <row r="3568" spans="1:11" ht="25" customHeight="1" x14ac:dyDescent="0.35">
      <c r="A3568" s="394" t="s">
        <v>4653</v>
      </c>
      <c r="B3568" s="304" t="s">
        <v>6448</v>
      </c>
      <c r="C3568" s="395" t="s">
        <v>6449</v>
      </c>
      <c r="D3568" s="275"/>
      <c r="E3568" s="398" t="s">
        <v>5260</v>
      </c>
      <c r="F3568" s="293" t="str">
        <f>IF(E3568="","",VLOOKUP(E3568,'2 Pdc unico solo segmento A'!F$3:H$723,3,FALSE))</f>
        <v>Altri crediti correnti</v>
      </c>
      <c r="G3568" s="368"/>
      <c r="H3568" s="428"/>
      <c r="I3568" s="368"/>
      <c r="J3568" s="275"/>
      <c r="K3568" s="248"/>
    </row>
    <row r="3569" spans="1:11" ht="25" customHeight="1" x14ac:dyDescent="0.35">
      <c r="A3569" s="374" t="s">
        <v>16</v>
      </c>
      <c r="B3569" s="294" t="s">
        <v>6450</v>
      </c>
      <c r="C3569" s="309" t="s">
        <v>1016</v>
      </c>
      <c r="D3569" s="275"/>
      <c r="E3569" s="294"/>
      <c r="F3569" s="374" t="str">
        <f>IF(E3569="","",VLOOKUP(E3569,'2 Pdc unico solo segmento A'!F$3:H$723,3,FALSE))</f>
        <v/>
      </c>
      <c r="G3569" s="368"/>
      <c r="H3569" s="423"/>
      <c r="I3569" s="368"/>
      <c r="J3569" s="275"/>
      <c r="K3569" s="248"/>
    </row>
    <row r="3570" spans="1:11" ht="25" customHeight="1" x14ac:dyDescent="0.35">
      <c r="A3570" s="376" t="s">
        <v>19</v>
      </c>
      <c r="B3570" s="295" t="s">
        <v>6451</v>
      </c>
      <c r="C3570" s="310" t="s">
        <v>1018</v>
      </c>
      <c r="D3570" s="275"/>
      <c r="E3570" s="295"/>
      <c r="F3570" s="376" t="str">
        <f>IF(E3570="","",VLOOKUP(E3570,'2 Pdc unico solo segmento A'!F$3:H$723,3,FALSE))</f>
        <v/>
      </c>
      <c r="G3570" s="368"/>
      <c r="H3570" s="424"/>
      <c r="I3570" s="368"/>
      <c r="J3570" s="275"/>
      <c r="K3570" s="248"/>
    </row>
    <row r="3571" spans="1:11" ht="25" customHeight="1" x14ac:dyDescent="0.35">
      <c r="A3571" s="394" t="s">
        <v>22</v>
      </c>
      <c r="B3571" s="304" t="s">
        <v>6452</v>
      </c>
      <c r="C3571" s="395" t="s">
        <v>6453</v>
      </c>
      <c r="D3571" s="275"/>
      <c r="E3571" s="396"/>
      <c r="F3571" s="394" t="str">
        <f>IF(E3571="","",VLOOKUP(E3571,'2 Pdc unico solo segmento A'!F$3:H$723,3,FALSE))</f>
        <v/>
      </c>
      <c r="G3571" s="368"/>
      <c r="H3571" s="425"/>
      <c r="I3571" s="368"/>
      <c r="J3571" s="275"/>
      <c r="K3571" s="248"/>
    </row>
    <row r="3572" spans="1:11" ht="25" customHeight="1" x14ac:dyDescent="0.35">
      <c r="A3572" s="394" t="s">
        <v>4653</v>
      </c>
      <c r="B3572" s="304" t="s">
        <v>6454</v>
      </c>
      <c r="C3572" s="395" t="s">
        <v>6455</v>
      </c>
      <c r="D3572" s="275"/>
      <c r="E3572" s="398" t="s">
        <v>4655</v>
      </c>
      <c r="F3572" s="293" t="str">
        <f>IF(E3572="","",VLOOKUP(E3572,'2 Pdc unico solo segmento A'!F$3:H$723,3,FALSE))</f>
        <v>Crediti correnti per trasferimenti ottenuti</v>
      </c>
      <c r="G3572" s="368"/>
      <c r="H3572" s="428"/>
      <c r="I3572" s="368"/>
      <c r="J3572" s="275"/>
      <c r="K3572" s="248"/>
    </row>
    <row r="3573" spans="1:11" ht="25" customHeight="1" x14ac:dyDescent="0.35">
      <c r="A3573" s="394" t="s">
        <v>4653</v>
      </c>
      <c r="B3573" s="304" t="s">
        <v>6456</v>
      </c>
      <c r="C3573" s="395" t="s">
        <v>6457</v>
      </c>
      <c r="D3573" s="275"/>
      <c r="E3573" s="398" t="s">
        <v>4655</v>
      </c>
      <c r="F3573" s="293" t="str">
        <f>IF(E3573="","",VLOOKUP(E3573,'2 Pdc unico solo segmento A'!F$3:H$723,3,FALSE))</f>
        <v>Crediti correnti per trasferimenti ottenuti</v>
      </c>
      <c r="G3573" s="368"/>
      <c r="H3573" s="428"/>
      <c r="I3573" s="368"/>
      <c r="J3573" s="275"/>
      <c r="K3573" s="248"/>
    </row>
    <row r="3574" spans="1:11" ht="25" customHeight="1" x14ac:dyDescent="0.35">
      <c r="A3574" s="394" t="s">
        <v>4653</v>
      </c>
      <c r="B3574" s="304" t="s">
        <v>6458</v>
      </c>
      <c r="C3574" s="395" t="s">
        <v>6459</v>
      </c>
      <c r="D3574" s="275"/>
      <c r="E3574" s="398" t="s">
        <v>4655</v>
      </c>
      <c r="F3574" s="293" t="str">
        <f>IF(E3574="","",VLOOKUP(E3574,'2 Pdc unico solo segmento A'!F$3:H$723,3,FALSE))</f>
        <v>Crediti correnti per trasferimenti ottenuti</v>
      </c>
      <c r="G3574" s="368"/>
      <c r="H3574" s="428"/>
      <c r="I3574" s="368"/>
      <c r="J3574" s="275"/>
      <c r="K3574" s="248"/>
    </row>
    <row r="3575" spans="1:11" ht="25" customHeight="1" x14ac:dyDescent="0.35">
      <c r="A3575" s="394" t="s">
        <v>4653</v>
      </c>
      <c r="B3575" s="304" t="s">
        <v>6460</v>
      </c>
      <c r="C3575" s="395" t="s">
        <v>6461</v>
      </c>
      <c r="D3575" s="275"/>
      <c r="E3575" s="398" t="s">
        <v>4655</v>
      </c>
      <c r="F3575" s="293" t="str">
        <f>IF(E3575="","",VLOOKUP(E3575,'2 Pdc unico solo segmento A'!F$3:H$723,3,FALSE))</f>
        <v>Crediti correnti per trasferimenti ottenuti</v>
      </c>
      <c r="G3575" s="368"/>
      <c r="H3575" s="428"/>
      <c r="I3575" s="368"/>
      <c r="J3575" s="275"/>
      <c r="K3575" s="248"/>
    </row>
    <row r="3576" spans="1:11" ht="25" customHeight="1" x14ac:dyDescent="0.35">
      <c r="A3576" s="394" t="s">
        <v>4653</v>
      </c>
      <c r="B3576" s="304" t="s">
        <v>6462</v>
      </c>
      <c r="C3576" s="395" t="s">
        <v>6463</v>
      </c>
      <c r="D3576" s="275"/>
      <c r="E3576" s="398" t="s">
        <v>4655</v>
      </c>
      <c r="F3576" s="293" t="str">
        <f>IF(E3576="","",VLOOKUP(E3576,'2 Pdc unico solo segmento A'!F$3:H$723,3,FALSE))</f>
        <v>Crediti correnti per trasferimenti ottenuti</v>
      </c>
      <c r="G3576" s="368"/>
      <c r="H3576" s="428"/>
      <c r="I3576" s="368"/>
      <c r="J3576" s="275"/>
      <c r="K3576" s="248"/>
    </row>
    <row r="3577" spans="1:11" ht="25" customHeight="1" x14ac:dyDescent="0.35">
      <c r="A3577" s="394" t="s">
        <v>4653</v>
      </c>
      <c r="B3577" s="304" t="s">
        <v>6464</v>
      </c>
      <c r="C3577" s="395" t="s">
        <v>6465</v>
      </c>
      <c r="D3577" s="275"/>
      <c r="E3577" s="398" t="s">
        <v>4655</v>
      </c>
      <c r="F3577" s="293" t="str">
        <f>IF(E3577="","",VLOOKUP(E3577,'2 Pdc unico solo segmento A'!F$3:H$723,3,FALSE))</f>
        <v>Crediti correnti per trasferimenti ottenuti</v>
      </c>
      <c r="G3577" s="368"/>
      <c r="H3577" s="428"/>
      <c r="I3577" s="368"/>
      <c r="J3577" s="275"/>
      <c r="K3577" s="248"/>
    </row>
    <row r="3578" spans="1:11" ht="25" customHeight="1" x14ac:dyDescent="0.35">
      <c r="A3578" s="394" t="s">
        <v>4653</v>
      </c>
      <c r="B3578" s="304" t="s">
        <v>6466</v>
      </c>
      <c r="C3578" s="395" t="s">
        <v>6467</v>
      </c>
      <c r="D3578" s="275"/>
      <c r="E3578" s="398" t="s">
        <v>4655</v>
      </c>
      <c r="F3578" s="293" t="str">
        <f>IF(E3578="","",VLOOKUP(E3578,'2 Pdc unico solo segmento A'!F$3:H$723,3,FALSE))</f>
        <v>Crediti correnti per trasferimenti ottenuti</v>
      </c>
      <c r="G3578" s="368"/>
      <c r="H3578" s="428"/>
      <c r="I3578" s="368"/>
      <c r="J3578" s="275"/>
      <c r="K3578" s="248"/>
    </row>
    <row r="3579" spans="1:11" ht="25" customHeight="1" x14ac:dyDescent="0.35">
      <c r="A3579" s="394" t="s">
        <v>4653</v>
      </c>
      <c r="B3579" s="304" t="s">
        <v>6468</v>
      </c>
      <c r="C3579" s="395" t="s">
        <v>6469</v>
      </c>
      <c r="D3579" s="275"/>
      <c r="E3579" s="398" t="s">
        <v>4655</v>
      </c>
      <c r="F3579" s="293" t="str">
        <f>IF(E3579="","",VLOOKUP(E3579,'2 Pdc unico solo segmento A'!F$3:H$723,3,FALSE))</f>
        <v>Crediti correnti per trasferimenti ottenuti</v>
      </c>
      <c r="G3579" s="368"/>
      <c r="H3579" s="428"/>
      <c r="I3579" s="368"/>
      <c r="J3579" s="275"/>
      <c r="K3579" s="248"/>
    </row>
    <row r="3580" spans="1:11" ht="25" customHeight="1" x14ac:dyDescent="0.35">
      <c r="A3580" s="394" t="s">
        <v>4653</v>
      </c>
      <c r="B3580" s="304" t="s">
        <v>6470</v>
      </c>
      <c r="C3580" s="395" t="s">
        <v>6471</v>
      </c>
      <c r="D3580" s="275"/>
      <c r="E3580" s="398" t="s">
        <v>4655</v>
      </c>
      <c r="F3580" s="293" t="str">
        <f>IF(E3580="","",VLOOKUP(E3580,'2 Pdc unico solo segmento A'!F$3:H$723,3,FALSE))</f>
        <v>Crediti correnti per trasferimenti ottenuti</v>
      </c>
      <c r="G3580" s="368"/>
      <c r="H3580" s="428"/>
      <c r="I3580" s="368"/>
      <c r="J3580" s="275"/>
      <c r="K3580" s="248"/>
    </row>
    <row r="3581" spans="1:11" ht="25" customHeight="1" x14ac:dyDescent="0.35">
      <c r="A3581" s="394" t="s">
        <v>4653</v>
      </c>
      <c r="B3581" s="304" t="s">
        <v>6472</v>
      </c>
      <c r="C3581" s="395" t="s">
        <v>6473</v>
      </c>
      <c r="D3581" s="275"/>
      <c r="E3581" s="398" t="s">
        <v>4655</v>
      </c>
      <c r="F3581" s="293" t="str">
        <f>IF(E3581="","",VLOOKUP(E3581,'2 Pdc unico solo segmento A'!F$3:H$723,3,FALSE))</f>
        <v>Crediti correnti per trasferimenti ottenuti</v>
      </c>
      <c r="G3581" s="368"/>
      <c r="H3581" s="428"/>
      <c r="I3581" s="368"/>
      <c r="J3581" s="275"/>
      <c r="K3581" s="248"/>
    </row>
    <row r="3582" spans="1:11" ht="25" customHeight="1" x14ac:dyDescent="0.35">
      <c r="A3582" s="394" t="s">
        <v>4653</v>
      </c>
      <c r="B3582" s="304" t="s">
        <v>6474</v>
      </c>
      <c r="C3582" s="395" t="s">
        <v>6475</v>
      </c>
      <c r="D3582" s="275"/>
      <c r="E3582" s="398" t="s">
        <v>4655</v>
      </c>
      <c r="F3582" s="293" t="str">
        <f>IF(E3582="","",VLOOKUP(E3582,'2 Pdc unico solo segmento A'!F$3:H$723,3,FALSE))</f>
        <v>Crediti correnti per trasferimenti ottenuti</v>
      </c>
      <c r="G3582" s="368"/>
      <c r="H3582" s="428"/>
      <c r="I3582" s="368"/>
      <c r="J3582" s="275"/>
      <c r="K3582" s="248"/>
    </row>
    <row r="3583" spans="1:11" ht="25" customHeight="1" x14ac:dyDescent="0.35">
      <c r="A3583" s="394" t="s">
        <v>4653</v>
      </c>
      <c r="B3583" s="304" t="s">
        <v>6476</v>
      </c>
      <c r="C3583" s="395" t="s">
        <v>6477</v>
      </c>
      <c r="D3583" s="275"/>
      <c r="E3583" s="398" t="s">
        <v>4655</v>
      </c>
      <c r="F3583" s="293" t="str">
        <f>IF(E3583="","",VLOOKUP(E3583,'2 Pdc unico solo segmento A'!F$3:H$723,3,FALSE))</f>
        <v>Crediti correnti per trasferimenti ottenuti</v>
      </c>
      <c r="G3583" s="368"/>
      <c r="H3583" s="428"/>
      <c r="I3583" s="368"/>
      <c r="J3583" s="275"/>
      <c r="K3583" s="248"/>
    </row>
    <row r="3584" spans="1:11" ht="25" customHeight="1" x14ac:dyDescent="0.35">
      <c r="A3584" s="394" t="s">
        <v>4653</v>
      </c>
      <c r="B3584" s="304" t="s">
        <v>6478</v>
      </c>
      <c r="C3584" s="395" t="s">
        <v>6479</v>
      </c>
      <c r="D3584" s="275"/>
      <c r="E3584" s="398" t="s">
        <v>4655</v>
      </c>
      <c r="F3584" s="293" t="str">
        <f>IF(E3584="","",VLOOKUP(E3584,'2 Pdc unico solo segmento A'!F$3:H$723,3,FALSE))</f>
        <v>Crediti correnti per trasferimenti ottenuti</v>
      </c>
      <c r="G3584" s="368"/>
      <c r="H3584" s="428"/>
      <c r="I3584" s="368"/>
      <c r="J3584" s="275"/>
      <c r="K3584" s="248"/>
    </row>
    <row r="3585" spans="1:11" ht="25" customHeight="1" x14ac:dyDescent="0.35">
      <c r="A3585" s="394" t="s">
        <v>4653</v>
      </c>
      <c r="B3585" s="304" t="s">
        <v>6480</v>
      </c>
      <c r="C3585" s="395" t="s">
        <v>6481</v>
      </c>
      <c r="D3585" s="275"/>
      <c r="E3585" s="398" t="s">
        <v>4655</v>
      </c>
      <c r="F3585" s="293" t="str">
        <f>IF(E3585="","",VLOOKUP(E3585,'2 Pdc unico solo segmento A'!F$3:H$723,3,FALSE))</f>
        <v>Crediti correnti per trasferimenti ottenuti</v>
      </c>
      <c r="G3585" s="368"/>
      <c r="H3585" s="428"/>
      <c r="I3585" s="368"/>
      <c r="J3585" s="275"/>
      <c r="K3585" s="248"/>
    </row>
    <row r="3586" spans="1:11" ht="25" customHeight="1" x14ac:dyDescent="0.35">
      <c r="A3586" s="394" t="s">
        <v>4653</v>
      </c>
      <c r="B3586" s="304" t="s">
        <v>6482</v>
      </c>
      <c r="C3586" s="395" t="s">
        <v>6483</v>
      </c>
      <c r="D3586" s="275"/>
      <c r="E3586" s="398" t="s">
        <v>4655</v>
      </c>
      <c r="F3586" s="293" t="str">
        <f>IF(E3586="","",VLOOKUP(E3586,'2 Pdc unico solo segmento A'!F$3:H$723,3,FALSE))</f>
        <v>Crediti correnti per trasferimenti ottenuti</v>
      </c>
      <c r="G3586" s="368"/>
      <c r="H3586" s="428"/>
      <c r="I3586" s="368"/>
      <c r="J3586" s="275"/>
      <c r="K3586" s="248"/>
    </row>
    <row r="3587" spans="1:11" ht="25" customHeight="1" x14ac:dyDescent="0.35">
      <c r="A3587" s="394" t="s">
        <v>22</v>
      </c>
      <c r="B3587" s="304" t="s">
        <v>6484</v>
      </c>
      <c r="C3587" s="395" t="s">
        <v>6485</v>
      </c>
      <c r="D3587" s="275"/>
      <c r="E3587" s="396"/>
      <c r="F3587" s="394" t="str">
        <f>IF(E3587="","",VLOOKUP(E3587,'2 Pdc unico solo segmento A'!F$3:H$723,3,FALSE))</f>
        <v/>
      </c>
      <c r="G3587" s="368"/>
      <c r="H3587" s="425"/>
      <c r="I3587" s="368"/>
      <c r="J3587" s="275"/>
      <c r="K3587" s="248"/>
    </row>
    <row r="3588" spans="1:11" ht="25" customHeight="1" x14ac:dyDescent="0.35">
      <c r="A3588" s="394" t="s">
        <v>4653</v>
      </c>
      <c r="B3588" s="304" t="s">
        <v>6486</v>
      </c>
      <c r="C3588" s="395" t="s">
        <v>6487</v>
      </c>
      <c r="D3588" s="275"/>
      <c r="E3588" s="398" t="s">
        <v>4655</v>
      </c>
      <c r="F3588" s="293" t="str">
        <f>IF(E3588="","",VLOOKUP(E3588,'2 Pdc unico solo segmento A'!F$3:H$723,3,FALSE))</f>
        <v>Crediti correnti per trasferimenti ottenuti</v>
      </c>
      <c r="G3588" s="368"/>
      <c r="H3588" s="428"/>
      <c r="I3588" s="368"/>
      <c r="J3588" s="275"/>
      <c r="K3588" s="248"/>
    </row>
    <row r="3589" spans="1:11" ht="25" customHeight="1" x14ac:dyDescent="0.35">
      <c r="A3589" s="394" t="s">
        <v>4653</v>
      </c>
      <c r="B3589" s="304" t="s">
        <v>6488</v>
      </c>
      <c r="C3589" s="395" t="s">
        <v>6489</v>
      </c>
      <c r="D3589" s="275"/>
      <c r="E3589" s="398" t="s">
        <v>4655</v>
      </c>
      <c r="F3589" s="293" t="str">
        <f>IF(E3589="","",VLOOKUP(E3589,'2 Pdc unico solo segmento A'!F$3:H$723,3,FALSE))</f>
        <v>Crediti correnti per trasferimenti ottenuti</v>
      </c>
      <c r="G3589" s="368"/>
      <c r="H3589" s="428"/>
      <c r="I3589" s="368"/>
      <c r="J3589" s="275"/>
      <c r="K3589" s="248"/>
    </row>
    <row r="3590" spans="1:11" ht="25" customHeight="1" x14ac:dyDescent="0.35">
      <c r="A3590" s="394" t="s">
        <v>4653</v>
      </c>
      <c r="B3590" s="304" t="s">
        <v>6490</v>
      </c>
      <c r="C3590" s="395" t="s">
        <v>6491</v>
      </c>
      <c r="D3590" s="275"/>
      <c r="E3590" s="398" t="s">
        <v>4655</v>
      </c>
      <c r="F3590" s="293" t="str">
        <f>IF(E3590="","",VLOOKUP(E3590,'2 Pdc unico solo segmento A'!F$3:H$723,3,FALSE))</f>
        <v>Crediti correnti per trasferimenti ottenuti</v>
      </c>
      <c r="G3590" s="368"/>
      <c r="H3590" s="428"/>
      <c r="I3590" s="368"/>
      <c r="J3590" s="275"/>
      <c r="K3590" s="248"/>
    </row>
    <row r="3591" spans="1:11" ht="25" customHeight="1" x14ac:dyDescent="0.35">
      <c r="A3591" s="394" t="s">
        <v>4653</v>
      </c>
      <c r="B3591" s="304" t="s">
        <v>6492</v>
      </c>
      <c r="C3591" s="395" t="s">
        <v>6493</v>
      </c>
      <c r="D3591" s="275"/>
      <c r="E3591" s="398" t="s">
        <v>4655</v>
      </c>
      <c r="F3591" s="293" t="str">
        <f>IF(E3591="","",VLOOKUP(E3591,'2 Pdc unico solo segmento A'!F$3:H$723,3,FALSE))</f>
        <v>Crediti correnti per trasferimenti ottenuti</v>
      </c>
      <c r="G3591" s="368"/>
      <c r="H3591" s="428"/>
      <c r="I3591" s="368"/>
      <c r="J3591" s="275"/>
      <c r="K3591" s="248"/>
    </row>
    <row r="3592" spans="1:11" ht="25" customHeight="1" x14ac:dyDescent="0.35">
      <c r="A3592" s="394" t="s">
        <v>4653</v>
      </c>
      <c r="B3592" s="304" t="s">
        <v>6494</v>
      </c>
      <c r="C3592" s="395" t="s">
        <v>6495</v>
      </c>
      <c r="D3592" s="275"/>
      <c r="E3592" s="398" t="s">
        <v>4655</v>
      </c>
      <c r="F3592" s="293" t="str">
        <f>IF(E3592="","",VLOOKUP(E3592,'2 Pdc unico solo segmento A'!F$3:H$723,3,FALSE))</f>
        <v>Crediti correnti per trasferimenti ottenuti</v>
      </c>
      <c r="G3592" s="368"/>
      <c r="H3592" s="428"/>
      <c r="I3592" s="368"/>
      <c r="J3592" s="275"/>
      <c r="K3592" s="248"/>
    </row>
    <row r="3593" spans="1:11" ht="25" customHeight="1" x14ac:dyDescent="0.35">
      <c r="A3593" s="394" t="s">
        <v>4653</v>
      </c>
      <c r="B3593" s="304" t="s">
        <v>6496</v>
      </c>
      <c r="C3593" s="395" t="s">
        <v>6497</v>
      </c>
      <c r="D3593" s="275"/>
      <c r="E3593" s="398" t="s">
        <v>4655</v>
      </c>
      <c r="F3593" s="293" t="str">
        <f>IF(E3593="","",VLOOKUP(E3593,'2 Pdc unico solo segmento A'!F$3:H$723,3,FALSE))</f>
        <v>Crediti correnti per trasferimenti ottenuti</v>
      </c>
      <c r="G3593" s="368"/>
      <c r="H3593" s="428"/>
      <c r="I3593" s="368"/>
      <c r="J3593" s="275"/>
      <c r="K3593" s="248"/>
    </row>
    <row r="3594" spans="1:11" ht="25" customHeight="1" x14ac:dyDescent="0.35">
      <c r="A3594" s="394" t="s">
        <v>4653</v>
      </c>
      <c r="B3594" s="304" t="s">
        <v>6498</v>
      </c>
      <c r="C3594" s="395" t="s">
        <v>6499</v>
      </c>
      <c r="D3594" s="275"/>
      <c r="E3594" s="398" t="s">
        <v>4655</v>
      </c>
      <c r="F3594" s="293" t="str">
        <f>IF(E3594="","",VLOOKUP(E3594,'2 Pdc unico solo segmento A'!F$3:H$723,3,FALSE))</f>
        <v>Crediti correnti per trasferimenti ottenuti</v>
      </c>
      <c r="G3594" s="368"/>
      <c r="H3594" s="428"/>
      <c r="I3594" s="368"/>
      <c r="J3594" s="275"/>
      <c r="K3594" s="248"/>
    </row>
    <row r="3595" spans="1:11" ht="25" customHeight="1" x14ac:dyDescent="0.35">
      <c r="A3595" s="394" t="s">
        <v>4653</v>
      </c>
      <c r="B3595" s="304" t="s">
        <v>6500</v>
      </c>
      <c r="C3595" s="395" t="s">
        <v>6501</v>
      </c>
      <c r="D3595" s="275"/>
      <c r="E3595" s="398" t="s">
        <v>4655</v>
      </c>
      <c r="F3595" s="293" t="str">
        <f>IF(E3595="","",VLOOKUP(E3595,'2 Pdc unico solo segmento A'!F$3:H$723,3,FALSE))</f>
        <v>Crediti correnti per trasferimenti ottenuti</v>
      </c>
      <c r="G3595" s="368"/>
      <c r="H3595" s="428"/>
      <c r="I3595" s="368"/>
      <c r="J3595" s="275"/>
      <c r="K3595" s="248"/>
    </row>
    <row r="3596" spans="1:11" ht="25" customHeight="1" x14ac:dyDescent="0.35">
      <c r="A3596" s="394" t="s">
        <v>4653</v>
      </c>
      <c r="B3596" s="304" t="s">
        <v>6502</v>
      </c>
      <c r="C3596" s="395" t="s">
        <v>6503</v>
      </c>
      <c r="D3596" s="275"/>
      <c r="E3596" s="398" t="s">
        <v>4655</v>
      </c>
      <c r="F3596" s="293" t="str">
        <f>IF(E3596="","",VLOOKUP(E3596,'2 Pdc unico solo segmento A'!F$3:H$723,3,FALSE))</f>
        <v>Crediti correnti per trasferimenti ottenuti</v>
      </c>
      <c r="G3596" s="368"/>
      <c r="H3596" s="428"/>
      <c r="I3596" s="368"/>
      <c r="J3596" s="275"/>
      <c r="K3596" s="248"/>
    </row>
    <row r="3597" spans="1:11" ht="25" customHeight="1" x14ac:dyDescent="0.35">
      <c r="A3597" s="394" t="s">
        <v>4653</v>
      </c>
      <c r="B3597" s="304" t="s">
        <v>6504</v>
      </c>
      <c r="C3597" s="395" t="s">
        <v>6505</v>
      </c>
      <c r="D3597" s="275"/>
      <c r="E3597" s="398" t="s">
        <v>4655</v>
      </c>
      <c r="F3597" s="293" t="str">
        <f>IF(E3597="","",VLOOKUP(E3597,'2 Pdc unico solo segmento A'!F$3:H$723,3,FALSE))</f>
        <v>Crediti correnti per trasferimenti ottenuti</v>
      </c>
      <c r="G3597" s="368"/>
      <c r="H3597" s="428"/>
      <c r="I3597" s="368"/>
      <c r="J3597" s="275"/>
      <c r="K3597" s="248"/>
    </row>
    <row r="3598" spans="1:11" ht="25" customHeight="1" x14ac:dyDescent="0.35">
      <c r="A3598" s="394" t="s">
        <v>4653</v>
      </c>
      <c r="B3598" s="304" t="s">
        <v>6506</v>
      </c>
      <c r="C3598" s="395" t="s">
        <v>6507</v>
      </c>
      <c r="D3598" s="275"/>
      <c r="E3598" s="398" t="s">
        <v>4655</v>
      </c>
      <c r="F3598" s="293" t="str">
        <f>IF(E3598="","",VLOOKUP(E3598,'2 Pdc unico solo segmento A'!F$3:H$723,3,FALSE))</f>
        <v>Crediti correnti per trasferimenti ottenuti</v>
      </c>
      <c r="G3598" s="368"/>
      <c r="H3598" s="428"/>
      <c r="I3598" s="368"/>
      <c r="J3598" s="275"/>
      <c r="K3598" s="248"/>
    </row>
    <row r="3599" spans="1:11" ht="25" customHeight="1" x14ac:dyDescent="0.35">
      <c r="A3599" s="394" t="s">
        <v>4653</v>
      </c>
      <c r="B3599" s="304" t="s">
        <v>6508</v>
      </c>
      <c r="C3599" s="395" t="s">
        <v>6509</v>
      </c>
      <c r="D3599" s="275"/>
      <c r="E3599" s="398" t="s">
        <v>4655</v>
      </c>
      <c r="F3599" s="293" t="str">
        <f>IF(E3599="","",VLOOKUP(E3599,'2 Pdc unico solo segmento A'!F$3:H$723,3,FALSE))</f>
        <v>Crediti correnti per trasferimenti ottenuti</v>
      </c>
      <c r="G3599" s="368"/>
      <c r="H3599" s="428"/>
      <c r="I3599" s="368"/>
      <c r="J3599" s="275"/>
      <c r="K3599" s="248"/>
    </row>
    <row r="3600" spans="1:11" ht="25" customHeight="1" x14ac:dyDescent="0.35">
      <c r="A3600" s="394" t="s">
        <v>4653</v>
      </c>
      <c r="B3600" s="304" t="s">
        <v>6510</v>
      </c>
      <c r="C3600" s="395" t="s">
        <v>6511</v>
      </c>
      <c r="D3600" s="275"/>
      <c r="E3600" s="398" t="s">
        <v>4655</v>
      </c>
      <c r="F3600" s="293" t="str">
        <f>IF(E3600="","",VLOOKUP(E3600,'2 Pdc unico solo segmento A'!F$3:H$723,3,FALSE))</f>
        <v>Crediti correnti per trasferimenti ottenuti</v>
      </c>
      <c r="G3600" s="368"/>
      <c r="H3600" s="428"/>
      <c r="I3600" s="368"/>
      <c r="J3600" s="275"/>
      <c r="K3600" s="248"/>
    </row>
    <row r="3601" spans="1:11" ht="25" customHeight="1" x14ac:dyDescent="0.35">
      <c r="A3601" s="394" t="s">
        <v>4653</v>
      </c>
      <c r="B3601" s="304" t="s">
        <v>6512</v>
      </c>
      <c r="C3601" s="395" t="s">
        <v>6513</v>
      </c>
      <c r="D3601" s="275"/>
      <c r="E3601" s="398" t="s">
        <v>4655</v>
      </c>
      <c r="F3601" s="293" t="str">
        <f>IF(E3601="","",VLOOKUP(E3601,'2 Pdc unico solo segmento A'!F$3:H$723,3,FALSE))</f>
        <v>Crediti correnti per trasferimenti ottenuti</v>
      </c>
      <c r="G3601" s="368"/>
      <c r="H3601" s="428"/>
      <c r="I3601" s="368"/>
      <c r="J3601" s="275"/>
      <c r="K3601" s="248"/>
    </row>
    <row r="3602" spans="1:11" ht="25" customHeight="1" x14ac:dyDescent="0.35">
      <c r="A3602" s="394" t="s">
        <v>4653</v>
      </c>
      <c r="B3602" s="304" t="s">
        <v>6514</v>
      </c>
      <c r="C3602" s="395" t="s">
        <v>6515</v>
      </c>
      <c r="D3602" s="275"/>
      <c r="E3602" s="398" t="s">
        <v>4655</v>
      </c>
      <c r="F3602" s="293" t="str">
        <f>IF(E3602="","",VLOOKUP(E3602,'2 Pdc unico solo segmento A'!F$3:H$723,3,FALSE))</f>
        <v>Crediti correnti per trasferimenti ottenuti</v>
      </c>
      <c r="G3602" s="368"/>
      <c r="H3602" s="428"/>
      <c r="I3602" s="368"/>
      <c r="J3602" s="275"/>
      <c r="K3602" s="248"/>
    </row>
    <row r="3603" spans="1:11" ht="25" customHeight="1" x14ac:dyDescent="0.35">
      <c r="A3603" s="394" t="s">
        <v>4653</v>
      </c>
      <c r="B3603" s="304" t="s">
        <v>6516</v>
      </c>
      <c r="C3603" s="395" t="s">
        <v>6517</v>
      </c>
      <c r="D3603" s="275"/>
      <c r="E3603" s="398" t="s">
        <v>4655</v>
      </c>
      <c r="F3603" s="293" t="str">
        <f>IF(E3603="","",VLOOKUP(E3603,'2 Pdc unico solo segmento A'!F$3:H$723,3,FALSE))</f>
        <v>Crediti correnti per trasferimenti ottenuti</v>
      </c>
      <c r="G3603" s="368"/>
      <c r="H3603" s="428"/>
      <c r="I3603" s="368"/>
      <c r="J3603" s="275"/>
      <c r="K3603" s="248"/>
    </row>
    <row r="3604" spans="1:11" ht="25" customHeight="1" x14ac:dyDescent="0.35">
      <c r="A3604" s="394" t="s">
        <v>4653</v>
      </c>
      <c r="B3604" s="304" t="s">
        <v>6518</v>
      </c>
      <c r="C3604" s="395" t="s">
        <v>6519</v>
      </c>
      <c r="D3604" s="275"/>
      <c r="E3604" s="398" t="s">
        <v>4655</v>
      </c>
      <c r="F3604" s="293" t="str">
        <f>IF(E3604="","",VLOOKUP(E3604,'2 Pdc unico solo segmento A'!F$3:H$723,3,FALSE))</f>
        <v>Crediti correnti per trasferimenti ottenuti</v>
      </c>
      <c r="G3604" s="368"/>
      <c r="H3604" s="428"/>
      <c r="I3604" s="368"/>
      <c r="J3604" s="275"/>
      <c r="K3604" s="248"/>
    </row>
    <row r="3605" spans="1:11" ht="25" customHeight="1" x14ac:dyDescent="0.35">
      <c r="A3605" s="394" t="s">
        <v>4653</v>
      </c>
      <c r="B3605" s="304" t="s">
        <v>6520</v>
      </c>
      <c r="C3605" s="395" t="s">
        <v>6521</v>
      </c>
      <c r="D3605" s="275"/>
      <c r="E3605" s="398" t="s">
        <v>4655</v>
      </c>
      <c r="F3605" s="293" t="str">
        <f>IF(E3605="","",VLOOKUP(E3605,'2 Pdc unico solo segmento A'!F$3:H$723,3,FALSE))</f>
        <v>Crediti correnti per trasferimenti ottenuti</v>
      </c>
      <c r="G3605" s="368"/>
      <c r="H3605" s="428"/>
      <c r="I3605" s="368"/>
      <c r="J3605" s="275"/>
      <c r="K3605" s="248"/>
    </row>
    <row r="3606" spans="1:11" ht="25" customHeight="1" x14ac:dyDescent="0.35">
      <c r="A3606" s="394" t="s">
        <v>4653</v>
      </c>
      <c r="B3606" s="304" t="s">
        <v>6522</v>
      </c>
      <c r="C3606" s="395" t="s">
        <v>6523</v>
      </c>
      <c r="D3606" s="275"/>
      <c r="E3606" s="398" t="s">
        <v>4655</v>
      </c>
      <c r="F3606" s="293" t="str">
        <f>IF(E3606="","",VLOOKUP(E3606,'2 Pdc unico solo segmento A'!F$3:H$723,3,FALSE))</f>
        <v>Crediti correnti per trasferimenti ottenuti</v>
      </c>
      <c r="G3606" s="368"/>
      <c r="H3606" s="428"/>
      <c r="I3606" s="368"/>
      <c r="J3606" s="275"/>
      <c r="K3606" s="248"/>
    </row>
    <row r="3607" spans="1:11" ht="25" customHeight="1" x14ac:dyDescent="0.35">
      <c r="A3607" s="394" t="s">
        <v>4653</v>
      </c>
      <c r="B3607" s="304" t="s">
        <v>6524</v>
      </c>
      <c r="C3607" s="395" t="s">
        <v>6525</v>
      </c>
      <c r="D3607" s="275"/>
      <c r="E3607" s="398" t="s">
        <v>4655</v>
      </c>
      <c r="F3607" s="293" t="str">
        <f>IF(E3607="","",VLOOKUP(E3607,'2 Pdc unico solo segmento A'!F$3:H$723,3,FALSE))</f>
        <v>Crediti correnti per trasferimenti ottenuti</v>
      </c>
      <c r="G3607" s="368"/>
      <c r="H3607" s="428"/>
      <c r="I3607" s="368"/>
      <c r="J3607" s="275"/>
      <c r="K3607" s="248"/>
    </row>
    <row r="3608" spans="1:11" ht="25" customHeight="1" x14ac:dyDescent="0.35">
      <c r="A3608" s="394" t="s">
        <v>22</v>
      </c>
      <c r="B3608" s="304" t="s">
        <v>6526</v>
      </c>
      <c r="C3608" s="395" t="s">
        <v>6527</v>
      </c>
      <c r="D3608" s="275"/>
      <c r="E3608" s="396"/>
      <c r="F3608" s="394" t="str">
        <f>IF(E3608="","",VLOOKUP(E3608,'2 Pdc unico solo segmento A'!F$3:H$723,3,FALSE))</f>
        <v/>
      </c>
      <c r="G3608" s="368"/>
      <c r="H3608" s="425"/>
      <c r="I3608" s="368"/>
      <c r="J3608" s="275"/>
      <c r="K3608" s="248"/>
    </row>
    <row r="3609" spans="1:11" ht="25" customHeight="1" x14ac:dyDescent="0.35">
      <c r="A3609" s="394" t="s">
        <v>4653</v>
      </c>
      <c r="B3609" s="304" t="s">
        <v>6528</v>
      </c>
      <c r="C3609" s="395" t="s">
        <v>6529</v>
      </c>
      <c r="D3609" s="275"/>
      <c r="E3609" s="398" t="s">
        <v>4655</v>
      </c>
      <c r="F3609" s="293" t="str">
        <f>IF(E3609="","",VLOOKUP(E3609,'2 Pdc unico solo segmento A'!F$3:H$723,3,FALSE))</f>
        <v>Crediti correnti per trasferimenti ottenuti</v>
      </c>
      <c r="G3609" s="368"/>
      <c r="H3609" s="428"/>
      <c r="I3609" s="368"/>
      <c r="J3609" s="275"/>
      <c r="K3609" s="248"/>
    </row>
    <row r="3610" spans="1:11" ht="25" customHeight="1" x14ac:dyDescent="0.35">
      <c r="A3610" s="394" t="s">
        <v>4653</v>
      </c>
      <c r="B3610" s="304" t="s">
        <v>6530</v>
      </c>
      <c r="C3610" s="395" t="s">
        <v>6531</v>
      </c>
      <c r="D3610" s="275"/>
      <c r="E3610" s="398" t="s">
        <v>4655</v>
      </c>
      <c r="F3610" s="293" t="str">
        <f>IF(E3610="","",VLOOKUP(E3610,'2 Pdc unico solo segmento A'!F$3:H$723,3,FALSE))</f>
        <v>Crediti correnti per trasferimenti ottenuti</v>
      </c>
      <c r="G3610" s="368"/>
      <c r="H3610" s="428"/>
      <c r="I3610" s="368"/>
      <c r="J3610" s="275"/>
      <c r="K3610" s="248"/>
    </row>
    <row r="3611" spans="1:11" ht="25" customHeight="1" x14ac:dyDescent="0.35">
      <c r="A3611" s="394" t="s">
        <v>4653</v>
      </c>
      <c r="B3611" s="304" t="s">
        <v>6532</v>
      </c>
      <c r="C3611" s="395" t="s">
        <v>6533</v>
      </c>
      <c r="D3611" s="275"/>
      <c r="E3611" s="398" t="s">
        <v>4655</v>
      </c>
      <c r="F3611" s="293" t="str">
        <f>IF(E3611="","",VLOOKUP(E3611,'2 Pdc unico solo segmento A'!F$3:H$723,3,FALSE))</f>
        <v>Crediti correnti per trasferimenti ottenuti</v>
      </c>
      <c r="G3611" s="368"/>
      <c r="H3611" s="428"/>
      <c r="I3611" s="368"/>
      <c r="J3611" s="275"/>
      <c r="K3611" s="248"/>
    </row>
    <row r="3612" spans="1:11" ht="25" customHeight="1" x14ac:dyDescent="0.35">
      <c r="A3612" s="394" t="s">
        <v>22</v>
      </c>
      <c r="B3612" s="304" t="s">
        <v>6534</v>
      </c>
      <c r="C3612" s="395" t="s">
        <v>6535</v>
      </c>
      <c r="D3612" s="275"/>
      <c r="E3612" s="396"/>
      <c r="F3612" s="394" t="str">
        <f>IF(E3612="","",VLOOKUP(E3612,'2 Pdc unico solo segmento A'!F$3:H$723,3,FALSE))</f>
        <v/>
      </c>
      <c r="G3612" s="368"/>
      <c r="H3612" s="425"/>
      <c r="I3612" s="368"/>
      <c r="J3612" s="275"/>
      <c r="K3612" s="248"/>
    </row>
    <row r="3613" spans="1:11" ht="25" customHeight="1" x14ac:dyDescent="0.35">
      <c r="A3613" s="394" t="s">
        <v>4653</v>
      </c>
      <c r="B3613" s="304" t="s">
        <v>6536</v>
      </c>
      <c r="C3613" s="395" t="s">
        <v>6537</v>
      </c>
      <c r="D3613" s="275"/>
      <c r="E3613" s="398" t="s">
        <v>4655</v>
      </c>
      <c r="F3613" s="293" t="str">
        <f>IF(E3613="","",VLOOKUP(E3613,'2 Pdc unico solo segmento A'!F$3:H$723,3,FALSE))</f>
        <v>Crediti correnti per trasferimenti ottenuti</v>
      </c>
      <c r="G3613" s="368"/>
      <c r="H3613" s="428"/>
      <c r="I3613" s="368"/>
      <c r="J3613" s="275"/>
      <c r="K3613" s="248"/>
    </row>
    <row r="3614" spans="1:11" ht="25" customHeight="1" x14ac:dyDescent="0.35">
      <c r="A3614" s="376" t="s">
        <v>19</v>
      </c>
      <c r="B3614" s="295" t="s">
        <v>6538</v>
      </c>
      <c r="C3614" s="310" t="s">
        <v>1021</v>
      </c>
      <c r="D3614" s="275"/>
      <c r="E3614" s="295"/>
      <c r="F3614" s="376" t="str">
        <f>IF(E3614="","",VLOOKUP(E3614,'2 Pdc unico solo segmento A'!F$3:H$723,3,FALSE))</f>
        <v/>
      </c>
      <c r="G3614" s="368"/>
      <c r="H3614" s="424"/>
      <c r="I3614" s="368"/>
      <c r="J3614" s="275"/>
      <c r="K3614" s="248"/>
    </row>
    <row r="3615" spans="1:11" ht="25" customHeight="1" x14ac:dyDescent="0.35">
      <c r="A3615" s="394" t="s">
        <v>22</v>
      </c>
      <c r="B3615" s="304" t="s">
        <v>6539</v>
      </c>
      <c r="C3615" s="395" t="s">
        <v>6540</v>
      </c>
      <c r="D3615" s="275"/>
      <c r="E3615" s="396"/>
      <c r="F3615" s="394" t="str">
        <f>IF(E3615="","",VLOOKUP(E3615,'2 Pdc unico solo segmento A'!F$3:H$723,3,FALSE))</f>
        <v/>
      </c>
      <c r="G3615" s="368"/>
      <c r="H3615" s="425"/>
      <c r="I3615" s="368"/>
      <c r="J3615" s="275"/>
      <c r="K3615" s="248"/>
    </row>
    <row r="3616" spans="1:11" ht="25" customHeight="1" x14ac:dyDescent="0.35">
      <c r="A3616" s="394" t="s">
        <v>4653</v>
      </c>
      <c r="B3616" s="304" t="s">
        <v>6541</v>
      </c>
      <c r="C3616" s="395" t="s">
        <v>6542</v>
      </c>
      <c r="D3616" s="275"/>
      <c r="E3616" s="398" t="s">
        <v>4655</v>
      </c>
      <c r="F3616" s="293" t="str">
        <f>IF(E3616="","",VLOOKUP(E3616,'2 Pdc unico solo segmento A'!F$3:H$723,3,FALSE))</f>
        <v>Crediti correnti per trasferimenti ottenuti</v>
      </c>
      <c r="G3616" s="368"/>
      <c r="H3616" s="428"/>
      <c r="I3616" s="368"/>
      <c r="J3616" s="275"/>
      <c r="K3616" s="248"/>
    </row>
    <row r="3617" spans="1:11" ht="25" customHeight="1" x14ac:dyDescent="0.35">
      <c r="A3617" s="376" t="s">
        <v>19</v>
      </c>
      <c r="B3617" s="295" t="s">
        <v>6543</v>
      </c>
      <c r="C3617" s="310" t="s">
        <v>1025</v>
      </c>
      <c r="D3617" s="275"/>
      <c r="E3617" s="295"/>
      <c r="F3617" s="376" t="str">
        <f>IF(E3617="","",VLOOKUP(E3617,'2 Pdc unico solo segmento A'!F$3:H$723,3,FALSE))</f>
        <v/>
      </c>
      <c r="G3617" s="368"/>
      <c r="H3617" s="424"/>
      <c r="I3617" s="368"/>
      <c r="J3617" s="275"/>
      <c r="K3617" s="248"/>
    </row>
    <row r="3618" spans="1:11" ht="25" customHeight="1" x14ac:dyDescent="0.35">
      <c r="A3618" s="394" t="s">
        <v>22</v>
      </c>
      <c r="B3618" s="304" t="s">
        <v>6543</v>
      </c>
      <c r="C3618" s="395" t="s">
        <v>6544</v>
      </c>
      <c r="D3618" s="275"/>
      <c r="E3618" s="396"/>
      <c r="F3618" s="394" t="str">
        <f>IF(E3618="","",VLOOKUP(E3618,'2 Pdc unico solo segmento A'!F$3:H$723,3,FALSE))</f>
        <v/>
      </c>
      <c r="G3618" s="368"/>
      <c r="H3618" s="425"/>
      <c r="I3618" s="368"/>
      <c r="J3618" s="275"/>
      <c r="K3618" s="248"/>
    </row>
    <row r="3619" spans="1:11" ht="25" customHeight="1" x14ac:dyDescent="0.35">
      <c r="A3619" s="394" t="s">
        <v>4653</v>
      </c>
      <c r="B3619" s="304" t="s">
        <v>6545</v>
      </c>
      <c r="C3619" s="395" t="s">
        <v>6546</v>
      </c>
      <c r="D3619" s="275"/>
      <c r="E3619" s="398" t="s">
        <v>4655</v>
      </c>
      <c r="F3619" s="293" t="str">
        <f>IF(E3619="","",VLOOKUP(E3619,'2 Pdc unico solo segmento A'!F$3:H$723,3,FALSE))</f>
        <v>Crediti correnti per trasferimenti ottenuti</v>
      </c>
      <c r="G3619" s="368"/>
      <c r="H3619" s="428"/>
      <c r="I3619" s="368"/>
      <c r="J3619" s="275"/>
      <c r="K3619" s="248"/>
    </row>
    <row r="3620" spans="1:11" ht="25" customHeight="1" x14ac:dyDescent="0.35">
      <c r="A3620" s="376" t="s">
        <v>19</v>
      </c>
      <c r="B3620" s="295" t="s">
        <v>6547</v>
      </c>
      <c r="C3620" s="310" t="s">
        <v>6548</v>
      </c>
      <c r="D3620" s="275"/>
      <c r="E3620" s="295"/>
      <c r="F3620" s="376" t="str">
        <f>IF(E3620="","",VLOOKUP(E3620,'2 Pdc unico solo segmento A'!F$3:H$723,3,FALSE))</f>
        <v/>
      </c>
      <c r="G3620" s="368"/>
      <c r="H3620" s="424"/>
      <c r="I3620" s="368"/>
      <c r="J3620" s="275"/>
      <c r="K3620" s="248"/>
    </row>
    <row r="3621" spans="1:11" ht="25" customHeight="1" x14ac:dyDescent="0.35">
      <c r="A3621" s="394" t="s">
        <v>22</v>
      </c>
      <c r="B3621" s="304" t="s">
        <v>6549</v>
      </c>
      <c r="C3621" s="395" t="s">
        <v>6550</v>
      </c>
      <c r="D3621" s="275"/>
      <c r="E3621" s="396"/>
      <c r="F3621" s="394" t="str">
        <f>IF(E3621="","",VLOOKUP(E3621,'2 Pdc unico solo segmento A'!F$3:H$723,3,FALSE))</f>
        <v/>
      </c>
      <c r="G3621" s="368"/>
      <c r="H3621" s="425"/>
      <c r="I3621" s="368"/>
      <c r="J3621" s="275"/>
      <c r="K3621" s="248"/>
    </row>
    <row r="3622" spans="1:11" ht="25" customHeight="1" x14ac:dyDescent="0.35">
      <c r="A3622" s="394" t="s">
        <v>4653</v>
      </c>
      <c r="B3622" s="304" t="s">
        <v>6551</v>
      </c>
      <c r="C3622" s="395" t="s">
        <v>6552</v>
      </c>
      <c r="D3622" s="275"/>
      <c r="E3622" s="398" t="s">
        <v>4655</v>
      </c>
      <c r="F3622" s="293" t="str">
        <f>IF(E3622="","",VLOOKUP(E3622,'2 Pdc unico solo segmento A'!F$3:H$723,3,FALSE))</f>
        <v>Crediti correnti per trasferimenti ottenuti</v>
      </c>
      <c r="G3622" s="368"/>
      <c r="H3622" s="428"/>
      <c r="I3622" s="368"/>
      <c r="J3622" s="275"/>
      <c r="K3622" s="248"/>
    </row>
    <row r="3623" spans="1:11" ht="25" customHeight="1" x14ac:dyDescent="0.35">
      <c r="A3623" s="394" t="s">
        <v>22</v>
      </c>
      <c r="B3623" s="304" t="s">
        <v>6553</v>
      </c>
      <c r="C3623" s="395" t="s">
        <v>6554</v>
      </c>
      <c r="D3623" s="275"/>
      <c r="E3623" s="396"/>
      <c r="F3623" s="394" t="str">
        <f>IF(E3623="","",VLOOKUP(E3623,'2 Pdc unico solo segmento A'!F$3:H$723,3,FALSE))</f>
        <v/>
      </c>
      <c r="G3623" s="368"/>
      <c r="H3623" s="425"/>
      <c r="I3623" s="368"/>
      <c r="J3623" s="275"/>
      <c r="K3623" s="248"/>
    </row>
    <row r="3624" spans="1:11" ht="25" customHeight="1" x14ac:dyDescent="0.35">
      <c r="A3624" s="394" t="s">
        <v>4653</v>
      </c>
      <c r="B3624" s="304" t="s">
        <v>6555</v>
      </c>
      <c r="C3624" s="395" t="s">
        <v>6556</v>
      </c>
      <c r="D3624" s="275"/>
      <c r="E3624" s="398" t="s">
        <v>4655</v>
      </c>
      <c r="F3624" s="293" t="str">
        <f>IF(E3624="","",VLOOKUP(E3624,'2 Pdc unico solo segmento A'!F$3:H$723,3,FALSE))</f>
        <v>Crediti correnti per trasferimenti ottenuti</v>
      </c>
      <c r="G3624" s="368"/>
      <c r="H3624" s="428"/>
      <c r="I3624" s="368"/>
      <c r="J3624" s="275"/>
      <c r="K3624" s="248"/>
    </row>
    <row r="3625" spans="1:11" ht="25" customHeight="1" x14ac:dyDescent="0.35">
      <c r="A3625" s="394" t="s">
        <v>4653</v>
      </c>
      <c r="B3625" s="304" t="s">
        <v>6557</v>
      </c>
      <c r="C3625" s="395" t="s">
        <v>6558</v>
      </c>
      <c r="D3625" s="275"/>
      <c r="E3625" s="398" t="s">
        <v>4655</v>
      </c>
      <c r="F3625" s="293" t="str">
        <f>IF(E3625="","",VLOOKUP(E3625,'2 Pdc unico solo segmento A'!F$3:H$723,3,FALSE))</f>
        <v>Crediti correnti per trasferimenti ottenuti</v>
      </c>
      <c r="G3625" s="368"/>
      <c r="H3625" s="428"/>
      <c r="I3625" s="368"/>
      <c r="J3625" s="275"/>
      <c r="K3625" s="248"/>
    </row>
    <row r="3626" spans="1:11" ht="25" customHeight="1" x14ac:dyDescent="0.35">
      <c r="A3626" s="394" t="s">
        <v>4653</v>
      </c>
      <c r="B3626" s="304" t="s">
        <v>6559</v>
      </c>
      <c r="C3626" s="395" t="s">
        <v>6560</v>
      </c>
      <c r="D3626" s="275"/>
      <c r="E3626" s="398" t="s">
        <v>4655</v>
      </c>
      <c r="F3626" s="293" t="str">
        <f>IF(E3626="","",VLOOKUP(E3626,'2 Pdc unico solo segmento A'!F$3:H$723,3,FALSE))</f>
        <v>Crediti correnti per trasferimenti ottenuti</v>
      </c>
      <c r="G3626" s="368"/>
      <c r="H3626" s="428"/>
      <c r="I3626" s="368"/>
      <c r="J3626" s="275"/>
      <c r="K3626" s="248"/>
    </row>
    <row r="3627" spans="1:11" ht="25" customHeight="1" x14ac:dyDescent="0.35">
      <c r="A3627" s="394" t="s">
        <v>22</v>
      </c>
      <c r="B3627" s="304" t="s">
        <v>6561</v>
      </c>
      <c r="C3627" s="395" t="s">
        <v>6562</v>
      </c>
      <c r="D3627" s="275"/>
      <c r="E3627" s="396"/>
      <c r="F3627" s="394" t="str">
        <f>IF(E3627="","",VLOOKUP(E3627,'2 Pdc unico solo segmento A'!F$3:H$723,3,FALSE))</f>
        <v/>
      </c>
      <c r="G3627" s="368"/>
      <c r="H3627" s="425"/>
      <c r="I3627" s="368"/>
      <c r="J3627" s="275"/>
      <c r="K3627" s="248"/>
    </row>
    <row r="3628" spans="1:11" ht="25" customHeight="1" x14ac:dyDescent="0.35">
      <c r="A3628" s="394" t="s">
        <v>4653</v>
      </c>
      <c r="B3628" s="304" t="s">
        <v>6563</v>
      </c>
      <c r="C3628" s="395" t="s">
        <v>6564</v>
      </c>
      <c r="D3628" s="275"/>
      <c r="E3628" s="398" t="s">
        <v>4655</v>
      </c>
      <c r="F3628" s="293" t="str">
        <f>IF(E3628="","",VLOOKUP(E3628,'2 Pdc unico solo segmento A'!F$3:H$723,3,FALSE))</f>
        <v>Crediti correnti per trasferimenti ottenuti</v>
      </c>
      <c r="G3628" s="368"/>
      <c r="H3628" s="428"/>
      <c r="I3628" s="368"/>
      <c r="J3628" s="275"/>
      <c r="K3628" s="248"/>
    </row>
    <row r="3629" spans="1:11" ht="25" customHeight="1" x14ac:dyDescent="0.35">
      <c r="A3629" s="394" t="s">
        <v>22</v>
      </c>
      <c r="B3629" s="304" t="s">
        <v>6565</v>
      </c>
      <c r="C3629" s="395" t="s">
        <v>6566</v>
      </c>
      <c r="D3629" s="275"/>
      <c r="E3629" s="396"/>
      <c r="F3629" s="394" t="str">
        <f>IF(E3629="","",VLOOKUP(E3629,'2 Pdc unico solo segmento A'!F$3:H$723,3,FALSE))</f>
        <v/>
      </c>
      <c r="G3629" s="368"/>
      <c r="H3629" s="425"/>
      <c r="I3629" s="368"/>
      <c r="J3629" s="275"/>
      <c r="K3629" s="248"/>
    </row>
    <row r="3630" spans="1:11" ht="25" customHeight="1" x14ac:dyDescent="0.35">
      <c r="A3630" s="394" t="s">
        <v>4653</v>
      </c>
      <c r="B3630" s="304" t="s">
        <v>6567</v>
      </c>
      <c r="C3630" s="395" t="s">
        <v>6568</v>
      </c>
      <c r="D3630" s="275"/>
      <c r="E3630" s="398" t="s">
        <v>4655</v>
      </c>
      <c r="F3630" s="293" t="str">
        <f>IF(E3630="","",VLOOKUP(E3630,'2 Pdc unico solo segmento A'!F$3:H$723,3,FALSE))</f>
        <v>Crediti correnti per trasferimenti ottenuti</v>
      </c>
      <c r="G3630" s="368"/>
      <c r="H3630" s="428"/>
      <c r="I3630" s="368"/>
      <c r="J3630" s="275"/>
      <c r="K3630" s="248"/>
    </row>
    <row r="3631" spans="1:11" ht="25" customHeight="1" x14ac:dyDescent="0.35">
      <c r="A3631" s="394" t="s">
        <v>22</v>
      </c>
      <c r="B3631" s="304" t="s">
        <v>6569</v>
      </c>
      <c r="C3631" s="395" t="s">
        <v>6570</v>
      </c>
      <c r="D3631" s="275"/>
      <c r="E3631" s="396"/>
      <c r="F3631" s="394" t="str">
        <f>IF(E3631="","",VLOOKUP(E3631,'2 Pdc unico solo segmento A'!F$3:H$723,3,FALSE))</f>
        <v/>
      </c>
      <c r="G3631" s="368"/>
      <c r="H3631" s="425"/>
      <c r="I3631" s="368"/>
      <c r="J3631" s="275"/>
      <c r="K3631" s="248"/>
    </row>
    <row r="3632" spans="1:11" ht="25" customHeight="1" x14ac:dyDescent="0.35">
      <c r="A3632" s="394" t="s">
        <v>4653</v>
      </c>
      <c r="B3632" s="304" t="s">
        <v>6571</v>
      </c>
      <c r="C3632" s="395" t="s">
        <v>6572</v>
      </c>
      <c r="D3632" s="275"/>
      <c r="E3632" s="398" t="s">
        <v>4655</v>
      </c>
      <c r="F3632" s="293" t="str">
        <f>IF(E3632="","",VLOOKUP(E3632,'2 Pdc unico solo segmento A'!F$3:H$723,3,FALSE))</f>
        <v>Crediti correnti per trasferimenti ottenuti</v>
      </c>
      <c r="G3632" s="368"/>
      <c r="H3632" s="428"/>
      <c r="I3632" s="368"/>
      <c r="J3632" s="275"/>
      <c r="K3632" s="248"/>
    </row>
    <row r="3633" spans="1:11" ht="25" customHeight="1" x14ac:dyDescent="0.35">
      <c r="A3633" s="394" t="s">
        <v>4653</v>
      </c>
      <c r="B3633" s="304" t="s">
        <v>6573</v>
      </c>
      <c r="C3633" s="395" t="s">
        <v>6574</v>
      </c>
      <c r="D3633" s="275"/>
      <c r="E3633" s="398" t="s">
        <v>4655</v>
      </c>
      <c r="F3633" s="293" t="str">
        <f>IF(E3633="","",VLOOKUP(E3633,'2 Pdc unico solo segmento A'!F$3:H$723,3,FALSE))</f>
        <v>Crediti correnti per trasferimenti ottenuti</v>
      </c>
      <c r="G3633" s="368"/>
      <c r="H3633" s="428"/>
      <c r="I3633" s="368"/>
      <c r="J3633" s="275"/>
      <c r="K3633" s="248"/>
    </row>
    <row r="3634" spans="1:11" ht="25" customHeight="1" x14ac:dyDescent="0.35">
      <c r="A3634" s="374" t="s">
        <v>16</v>
      </c>
      <c r="B3634" s="294" t="s">
        <v>6575</v>
      </c>
      <c r="C3634" s="309" t="s">
        <v>1028</v>
      </c>
      <c r="D3634" s="275"/>
      <c r="E3634" s="294"/>
      <c r="F3634" s="374" t="str">
        <f>IF(E3634="","",VLOOKUP(E3634,'2 Pdc unico solo segmento A'!F$3:H$723,3,FALSE))</f>
        <v/>
      </c>
      <c r="G3634" s="368"/>
      <c r="H3634" s="423"/>
      <c r="I3634" s="368"/>
      <c r="J3634" s="275"/>
      <c r="K3634" s="248"/>
    </row>
    <row r="3635" spans="1:11" ht="25" customHeight="1" x14ac:dyDescent="0.35">
      <c r="A3635" s="376" t="s">
        <v>19</v>
      </c>
      <c r="B3635" s="295" t="s">
        <v>6576</v>
      </c>
      <c r="C3635" s="310" t="s">
        <v>1029</v>
      </c>
      <c r="D3635" s="275"/>
      <c r="E3635" s="295"/>
      <c r="F3635" s="376" t="str">
        <f>IF(E3635="","",VLOOKUP(E3635,'2 Pdc unico solo segmento A'!F$3:H$723,3,FALSE))</f>
        <v/>
      </c>
      <c r="G3635" s="368"/>
      <c r="H3635" s="424"/>
      <c r="I3635" s="368"/>
      <c r="J3635" s="275"/>
      <c r="K3635" s="248"/>
    </row>
    <row r="3636" spans="1:11" ht="25" customHeight="1" x14ac:dyDescent="0.35">
      <c r="A3636" s="394" t="s">
        <v>22</v>
      </c>
      <c r="B3636" s="304" t="s">
        <v>6577</v>
      </c>
      <c r="C3636" s="395" t="s">
        <v>6578</v>
      </c>
      <c r="D3636" s="275"/>
      <c r="E3636" s="396"/>
      <c r="F3636" s="394" t="str">
        <f>IF(E3636="","",VLOOKUP(E3636,'2 Pdc unico solo segmento A'!F$3:H$723,3,FALSE))</f>
        <v/>
      </c>
      <c r="G3636" s="368"/>
      <c r="H3636" s="425"/>
      <c r="I3636" s="368"/>
      <c r="J3636" s="275"/>
      <c r="K3636" s="248"/>
    </row>
    <row r="3637" spans="1:11" ht="25" customHeight="1" x14ac:dyDescent="0.35">
      <c r="A3637" s="394" t="s">
        <v>4653</v>
      </c>
      <c r="B3637" s="304" t="s">
        <v>6579</v>
      </c>
      <c r="C3637" s="395" t="s">
        <v>6580</v>
      </c>
      <c r="D3637" s="275"/>
      <c r="E3637" s="398" t="s">
        <v>4655</v>
      </c>
      <c r="F3637" s="293" t="str">
        <f>IF(E3637="","",VLOOKUP(E3637,'2 Pdc unico solo segmento A'!F$3:H$723,3,FALSE))</f>
        <v>Crediti correnti per trasferimenti ottenuti</v>
      </c>
      <c r="G3637" s="368"/>
      <c r="H3637" s="428"/>
      <c r="I3637" s="368"/>
      <c r="J3637" s="275"/>
      <c r="K3637" s="248"/>
    </row>
    <row r="3638" spans="1:11" ht="25" customHeight="1" x14ac:dyDescent="0.35">
      <c r="A3638" s="394" t="s">
        <v>4653</v>
      </c>
      <c r="B3638" s="304" t="s">
        <v>6581</v>
      </c>
      <c r="C3638" s="395" t="s">
        <v>6582</v>
      </c>
      <c r="D3638" s="275"/>
      <c r="E3638" s="398" t="s">
        <v>4655</v>
      </c>
      <c r="F3638" s="293" t="str">
        <f>IF(E3638="","",VLOOKUP(E3638,'2 Pdc unico solo segmento A'!F$3:H$723,3,FALSE))</f>
        <v>Crediti correnti per trasferimenti ottenuti</v>
      </c>
      <c r="G3638" s="368"/>
      <c r="H3638" s="428"/>
      <c r="I3638" s="368"/>
      <c r="J3638" s="275"/>
      <c r="K3638" s="248"/>
    </row>
    <row r="3639" spans="1:11" ht="25" customHeight="1" x14ac:dyDescent="0.35">
      <c r="A3639" s="394" t="s">
        <v>4653</v>
      </c>
      <c r="B3639" s="304" t="s">
        <v>6583</v>
      </c>
      <c r="C3639" s="395" t="s">
        <v>6584</v>
      </c>
      <c r="D3639" s="275"/>
      <c r="E3639" s="398" t="s">
        <v>4655</v>
      </c>
      <c r="F3639" s="293" t="str">
        <f>IF(E3639="","",VLOOKUP(E3639,'2 Pdc unico solo segmento A'!F$3:H$723,3,FALSE))</f>
        <v>Crediti correnti per trasferimenti ottenuti</v>
      </c>
      <c r="G3639" s="368"/>
      <c r="H3639" s="428"/>
      <c r="I3639" s="368"/>
      <c r="J3639" s="275"/>
      <c r="K3639" s="248"/>
    </row>
    <row r="3640" spans="1:11" ht="25" customHeight="1" x14ac:dyDescent="0.35">
      <c r="A3640" s="394" t="s">
        <v>4653</v>
      </c>
      <c r="B3640" s="304" t="s">
        <v>6585</v>
      </c>
      <c r="C3640" s="395" t="s">
        <v>6586</v>
      </c>
      <c r="D3640" s="275"/>
      <c r="E3640" s="398" t="s">
        <v>4655</v>
      </c>
      <c r="F3640" s="293" t="str">
        <f>IF(E3640="","",VLOOKUP(E3640,'2 Pdc unico solo segmento A'!F$3:H$723,3,FALSE))</f>
        <v>Crediti correnti per trasferimenti ottenuti</v>
      </c>
      <c r="G3640" s="368"/>
      <c r="H3640" s="428"/>
      <c r="I3640" s="368"/>
      <c r="J3640" s="275"/>
      <c r="K3640" s="248"/>
    </row>
    <row r="3641" spans="1:11" ht="25" customHeight="1" x14ac:dyDescent="0.35">
      <c r="A3641" s="394" t="s">
        <v>4653</v>
      </c>
      <c r="B3641" s="304" t="s">
        <v>6587</v>
      </c>
      <c r="C3641" s="395" t="s">
        <v>6588</v>
      </c>
      <c r="D3641" s="275"/>
      <c r="E3641" s="398" t="s">
        <v>4655</v>
      </c>
      <c r="F3641" s="293" t="str">
        <f>IF(E3641="","",VLOOKUP(E3641,'2 Pdc unico solo segmento A'!F$3:H$723,3,FALSE))</f>
        <v>Crediti correnti per trasferimenti ottenuti</v>
      </c>
      <c r="G3641" s="368"/>
      <c r="H3641" s="428"/>
      <c r="I3641" s="368"/>
      <c r="J3641" s="275"/>
      <c r="K3641" s="248"/>
    </row>
    <row r="3642" spans="1:11" ht="25" customHeight="1" x14ac:dyDescent="0.35">
      <c r="A3642" s="394" t="s">
        <v>4653</v>
      </c>
      <c r="B3642" s="304" t="s">
        <v>6589</v>
      </c>
      <c r="C3642" s="395" t="s">
        <v>6590</v>
      </c>
      <c r="D3642" s="275"/>
      <c r="E3642" s="398" t="s">
        <v>4655</v>
      </c>
      <c r="F3642" s="293" t="str">
        <f>IF(E3642="","",VLOOKUP(E3642,'2 Pdc unico solo segmento A'!F$3:H$723,3,FALSE))</f>
        <v>Crediti correnti per trasferimenti ottenuti</v>
      </c>
      <c r="G3642" s="368"/>
      <c r="H3642" s="428"/>
      <c r="I3642" s="368"/>
      <c r="J3642" s="275"/>
      <c r="K3642" s="248"/>
    </row>
    <row r="3643" spans="1:11" ht="25" customHeight="1" x14ac:dyDescent="0.35">
      <c r="A3643" s="394" t="s">
        <v>4653</v>
      </c>
      <c r="B3643" s="304" t="s">
        <v>6591</v>
      </c>
      <c r="C3643" s="395" t="s">
        <v>6592</v>
      </c>
      <c r="D3643" s="275"/>
      <c r="E3643" s="398" t="s">
        <v>4655</v>
      </c>
      <c r="F3643" s="293" t="str">
        <f>IF(E3643="","",VLOOKUP(E3643,'2 Pdc unico solo segmento A'!F$3:H$723,3,FALSE))</f>
        <v>Crediti correnti per trasferimenti ottenuti</v>
      </c>
      <c r="G3643" s="368"/>
      <c r="H3643" s="428"/>
      <c r="I3643" s="368"/>
      <c r="J3643" s="275"/>
      <c r="K3643" s="248"/>
    </row>
    <row r="3644" spans="1:11" ht="25" customHeight="1" x14ac:dyDescent="0.35">
      <c r="A3644" s="394" t="s">
        <v>4653</v>
      </c>
      <c r="B3644" s="304" t="s">
        <v>6593</v>
      </c>
      <c r="C3644" s="395" t="s">
        <v>6594</v>
      </c>
      <c r="D3644" s="275"/>
      <c r="E3644" s="398" t="s">
        <v>4655</v>
      </c>
      <c r="F3644" s="293" t="str">
        <f>IF(E3644="","",VLOOKUP(E3644,'2 Pdc unico solo segmento A'!F$3:H$723,3,FALSE))</f>
        <v>Crediti correnti per trasferimenti ottenuti</v>
      </c>
      <c r="G3644" s="368"/>
      <c r="H3644" s="428"/>
      <c r="I3644" s="368"/>
      <c r="J3644" s="275"/>
      <c r="K3644" s="248"/>
    </row>
    <row r="3645" spans="1:11" ht="25" customHeight="1" x14ac:dyDescent="0.35">
      <c r="A3645" s="394" t="s">
        <v>4653</v>
      </c>
      <c r="B3645" s="304" t="s">
        <v>6595</v>
      </c>
      <c r="C3645" s="395" t="s">
        <v>6596</v>
      </c>
      <c r="D3645" s="275"/>
      <c r="E3645" s="398" t="s">
        <v>4655</v>
      </c>
      <c r="F3645" s="293" t="str">
        <f>IF(E3645="","",VLOOKUP(E3645,'2 Pdc unico solo segmento A'!F$3:H$723,3,FALSE))</f>
        <v>Crediti correnti per trasferimenti ottenuti</v>
      </c>
      <c r="G3645" s="368"/>
      <c r="H3645" s="428"/>
      <c r="I3645" s="368"/>
      <c r="J3645" s="275"/>
      <c r="K3645" s="248"/>
    </row>
    <row r="3646" spans="1:11" ht="25" customHeight="1" x14ac:dyDescent="0.35">
      <c r="A3646" s="394" t="s">
        <v>4653</v>
      </c>
      <c r="B3646" s="304" t="s">
        <v>6597</v>
      </c>
      <c r="C3646" s="395" t="s">
        <v>6598</v>
      </c>
      <c r="D3646" s="275"/>
      <c r="E3646" s="398" t="s">
        <v>4655</v>
      </c>
      <c r="F3646" s="293" t="str">
        <f>IF(E3646="","",VLOOKUP(E3646,'2 Pdc unico solo segmento A'!F$3:H$723,3,FALSE))</f>
        <v>Crediti correnti per trasferimenti ottenuti</v>
      </c>
      <c r="G3646" s="368"/>
      <c r="H3646" s="428"/>
      <c r="I3646" s="368"/>
      <c r="J3646" s="275"/>
      <c r="K3646" s="248"/>
    </row>
    <row r="3647" spans="1:11" ht="25" customHeight="1" x14ac:dyDescent="0.35">
      <c r="A3647" s="394" t="s">
        <v>4653</v>
      </c>
      <c r="B3647" s="304" t="s">
        <v>6599</v>
      </c>
      <c r="C3647" s="395" t="s">
        <v>6600</v>
      </c>
      <c r="D3647" s="275"/>
      <c r="E3647" s="398" t="s">
        <v>4655</v>
      </c>
      <c r="F3647" s="293" t="str">
        <f>IF(E3647="","",VLOOKUP(E3647,'2 Pdc unico solo segmento A'!F$3:H$723,3,FALSE))</f>
        <v>Crediti correnti per trasferimenti ottenuti</v>
      </c>
      <c r="G3647" s="368"/>
      <c r="H3647" s="428"/>
      <c r="I3647" s="368"/>
      <c r="J3647" s="275"/>
      <c r="K3647" s="248"/>
    </row>
    <row r="3648" spans="1:11" ht="25" customHeight="1" x14ac:dyDescent="0.35">
      <c r="A3648" s="394" t="s">
        <v>4653</v>
      </c>
      <c r="B3648" s="304" t="s">
        <v>6601</v>
      </c>
      <c r="C3648" s="395" t="s">
        <v>6602</v>
      </c>
      <c r="D3648" s="275"/>
      <c r="E3648" s="398" t="s">
        <v>4655</v>
      </c>
      <c r="F3648" s="293" t="str">
        <f>IF(E3648="","",VLOOKUP(E3648,'2 Pdc unico solo segmento A'!F$3:H$723,3,FALSE))</f>
        <v>Crediti correnti per trasferimenti ottenuti</v>
      </c>
      <c r="G3648" s="368"/>
      <c r="H3648" s="428"/>
      <c r="I3648" s="368"/>
      <c r="J3648" s="275"/>
      <c r="K3648" s="248"/>
    </row>
    <row r="3649" spans="1:11" ht="25" customHeight="1" x14ac:dyDescent="0.35">
      <c r="A3649" s="394" t="s">
        <v>4653</v>
      </c>
      <c r="B3649" s="304" t="s">
        <v>6603</v>
      </c>
      <c r="C3649" s="395" t="s">
        <v>6604</v>
      </c>
      <c r="D3649" s="275"/>
      <c r="E3649" s="398" t="s">
        <v>4655</v>
      </c>
      <c r="F3649" s="293" t="str">
        <f>IF(E3649="","",VLOOKUP(E3649,'2 Pdc unico solo segmento A'!F$3:H$723,3,FALSE))</f>
        <v>Crediti correnti per trasferimenti ottenuti</v>
      </c>
      <c r="G3649" s="368"/>
      <c r="H3649" s="428"/>
      <c r="I3649" s="368"/>
      <c r="J3649" s="275"/>
      <c r="K3649" s="248"/>
    </row>
    <row r="3650" spans="1:11" ht="25" customHeight="1" x14ac:dyDescent="0.35">
      <c r="A3650" s="394" t="s">
        <v>4653</v>
      </c>
      <c r="B3650" s="304" t="s">
        <v>6605</v>
      </c>
      <c r="C3650" s="395" t="s">
        <v>6606</v>
      </c>
      <c r="D3650" s="275"/>
      <c r="E3650" s="398" t="s">
        <v>4655</v>
      </c>
      <c r="F3650" s="293" t="str">
        <f>IF(E3650="","",VLOOKUP(E3650,'2 Pdc unico solo segmento A'!F$3:H$723,3,FALSE))</f>
        <v>Crediti correnti per trasferimenti ottenuti</v>
      </c>
      <c r="G3650" s="368"/>
      <c r="H3650" s="428"/>
      <c r="I3650" s="368"/>
      <c r="J3650" s="275"/>
      <c r="K3650" s="248"/>
    </row>
    <row r="3651" spans="1:11" ht="25" customHeight="1" x14ac:dyDescent="0.35">
      <c r="A3651" s="394" t="s">
        <v>4653</v>
      </c>
      <c r="B3651" s="304" t="s">
        <v>6607</v>
      </c>
      <c r="C3651" s="395" t="s">
        <v>6608</v>
      </c>
      <c r="D3651" s="275"/>
      <c r="E3651" s="398" t="s">
        <v>4655</v>
      </c>
      <c r="F3651" s="293" t="str">
        <f>IF(E3651="","",VLOOKUP(E3651,'2 Pdc unico solo segmento A'!F$3:H$723,3,FALSE))</f>
        <v>Crediti correnti per trasferimenti ottenuti</v>
      </c>
      <c r="G3651" s="368"/>
      <c r="H3651" s="428"/>
      <c r="I3651" s="368"/>
      <c r="J3651" s="275"/>
      <c r="K3651" s="248"/>
    </row>
    <row r="3652" spans="1:11" ht="25" customHeight="1" x14ac:dyDescent="0.35">
      <c r="A3652" s="394" t="s">
        <v>22</v>
      </c>
      <c r="B3652" s="304" t="s">
        <v>6609</v>
      </c>
      <c r="C3652" s="395" t="s">
        <v>6610</v>
      </c>
      <c r="D3652" s="275"/>
      <c r="E3652" s="396"/>
      <c r="F3652" s="394" t="str">
        <f>IF(E3652="","",VLOOKUP(E3652,'2 Pdc unico solo segmento A'!F$3:H$723,3,FALSE))</f>
        <v/>
      </c>
      <c r="G3652" s="368"/>
      <c r="H3652" s="425"/>
      <c r="I3652" s="368"/>
      <c r="J3652" s="275"/>
      <c r="K3652" s="248"/>
    </row>
    <row r="3653" spans="1:11" ht="25" customHeight="1" x14ac:dyDescent="0.35">
      <c r="A3653" s="394" t="s">
        <v>4653</v>
      </c>
      <c r="B3653" s="304" t="s">
        <v>6611</v>
      </c>
      <c r="C3653" s="395" t="s">
        <v>6612</v>
      </c>
      <c r="D3653" s="275"/>
      <c r="E3653" s="398" t="s">
        <v>4655</v>
      </c>
      <c r="F3653" s="293" t="str">
        <f>IF(E3653="","",VLOOKUP(E3653,'2 Pdc unico solo segmento A'!F$3:H$723,3,FALSE))</f>
        <v>Crediti correnti per trasferimenti ottenuti</v>
      </c>
      <c r="G3653" s="368"/>
      <c r="H3653" s="428"/>
      <c r="I3653" s="368"/>
      <c r="J3653" s="275"/>
      <c r="K3653" s="248"/>
    </row>
    <row r="3654" spans="1:11" ht="25" customHeight="1" x14ac:dyDescent="0.35">
      <c r="A3654" s="394" t="s">
        <v>4653</v>
      </c>
      <c r="B3654" s="304" t="s">
        <v>6613</v>
      </c>
      <c r="C3654" s="395" t="s">
        <v>6614</v>
      </c>
      <c r="D3654" s="275"/>
      <c r="E3654" s="398" t="s">
        <v>4655</v>
      </c>
      <c r="F3654" s="293" t="str">
        <f>IF(E3654="","",VLOOKUP(E3654,'2 Pdc unico solo segmento A'!F$3:H$723,3,FALSE))</f>
        <v>Crediti correnti per trasferimenti ottenuti</v>
      </c>
      <c r="G3654" s="368"/>
      <c r="H3654" s="428"/>
      <c r="I3654" s="368"/>
      <c r="J3654" s="275"/>
      <c r="K3654" s="248"/>
    </row>
    <row r="3655" spans="1:11" ht="25" customHeight="1" x14ac:dyDescent="0.35">
      <c r="A3655" s="394" t="s">
        <v>4653</v>
      </c>
      <c r="B3655" s="304" t="s">
        <v>6615</v>
      </c>
      <c r="C3655" s="395" t="s">
        <v>6616</v>
      </c>
      <c r="D3655" s="275"/>
      <c r="E3655" s="398" t="s">
        <v>4655</v>
      </c>
      <c r="F3655" s="293" t="str">
        <f>IF(E3655="","",VLOOKUP(E3655,'2 Pdc unico solo segmento A'!F$3:H$723,3,FALSE))</f>
        <v>Crediti correnti per trasferimenti ottenuti</v>
      </c>
      <c r="G3655" s="368"/>
      <c r="H3655" s="428"/>
      <c r="I3655" s="368"/>
      <c r="J3655" s="275"/>
      <c r="K3655" s="248"/>
    </row>
    <row r="3656" spans="1:11" ht="25" customHeight="1" x14ac:dyDescent="0.35">
      <c r="A3656" s="394" t="s">
        <v>4653</v>
      </c>
      <c r="B3656" s="304" t="s">
        <v>6617</v>
      </c>
      <c r="C3656" s="395" t="s">
        <v>6618</v>
      </c>
      <c r="D3656" s="275"/>
      <c r="E3656" s="398" t="s">
        <v>4655</v>
      </c>
      <c r="F3656" s="293" t="str">
        <f>IF(E3656="","",VLOOKUP(E3656,'2 Pdc unico solo segmento A'!F$3:H$723,3,FALSE))</f>
        <v>Crediti correnti per trasferimenti ottenuti</v>
      </c>
      <c r="G3656" s="368"/>
      <c r="H3656" s="428"/>
      <c r="I3656" s="368"/>
      <c r="J3656" s="275"/>
      <c r="K3656" s="248"/>
    </row>
    <row r="3657" spans="1:11" ht="25" customHeight="1" x14ac:dyDescent="0.35">
      <c r="A3657" s="394" t="s">
        <v>4653</v>
      </c>
      <c r="B3657" s="304" t="s">
        <v>6619</v>
      </c>
      <c r="C3657" s="395" t="s">
        <v>6620</v>
      </c>
      <c r="D3657" s="275"/>
      <c r="E3657" s="398" t="s">
        <v>4655</v>
      </c>
      <c r="F3657" s="293" t="str">
        <f>IF(E3657="","",VLOOKUP(E3657,'2 Pdc unico solo segmento A'!F$3:H$723,3,FALSE))</f>
        <v>Crediti correnti per trasferimenti ottenuti</v>
      </c>
      <c r="G3657" s="368"/>
      <c r="H3657" s="428"/>
      <c r="I3657" s="368"/>
      <c r="J3657" s="275"/>
      <c r="K3657" s="248"/>
    </row>
    <row r="3658" spans="1:11" ht="25" customHeight="1" x14ac:dyDescent="0.35">
      <c r="A3658" s="394" t="s">
        <v>4653</v>
      </c>
      <c r="B3658" s="304" t="s">
        <v>6621</v>
      </c>
      <c r="C3658" s="395" t="s">
        <v>6622</v>
      </c>
      <c r="D3658" s="275"/>
      <c r="E3658" s="398" t="s">
        <v>4655</v>
      </c>
      <c r="F3658" s="293" t="str">
        <f>IF(E3658="","",VLOOKUP(E3658,'2 Pdc unico solo segmento A'!F$3:H$723,3,FALSE))</f>
        <v>Crediti correnti per trasferimenti ottenuti</v>
      </c>
      <c r="G3658" s="368"/>
      <c r="H3658" s="428"/>
      <c r="I3658" s="368"/>
      <c r="J3658" s="275"/>
      <c r="K3658" s="248"/>
    </row>
    <row r="3659" spans="1:11" ht="25" customHeight="1" x14ac:dyDescent="0.35">
      <c r="A3659" s="394" t="s">
        <v>4653</v>
      </c>
      <c r="B3659" s="304" t="s">
        <v>6623</v>
      </c>
      <c r="C3659" s="395" t="s">
        <v>6624</v>
      </c>
      <c r="D3659" s="275"/>
      <c r="E3659" s="398" t="s">
        <v>4655</v>
      </c>
      <c r="F3659" s="293" t="str">
        <f>IF(E3659="","",VLOOKUP(E3659,'2 Pdc unico solo segmento A'!F$3:H$723,3,FALSE))</f>
        <v>Crediti correnti per trasferimenti ottenuti</v>
      </c>
      <c r="G3659" s="368"/>
      <c r="H3659" s="428"/>
      <c r="I3659" s="368"/>
      <c r="J3659" s="275"/>
      <c r="K3659" s="248"/>
    </row>
    <row r="3660" spans="1:11" ht="25" customHeight="1" x14ac:dyDescent="0.35">
      <c r="A3660" s="394" t="s">
        <v>4653</v>
      </c>
      <c r="B3660" s="304" t="s">
        <v>6625</v>
      </c>
      <c r="C3660" s="395" t="s">
        <v>6626</v>
      </c>
      <c r="D3660" s="275"/>
      <c r="E3660" s="398" t="s">
        <v>4655</v>
      </c>
      <c r="F3660" s="293" t="str">
        <f>IF(E3660="","",VLOOKUP(E3660,'2 Pdc unico solo segmento A'!F$3:H$723,3,FALSE))</f>
        <v>Crediti correnti per trasferimenti ottenuti</v>
      </c>
      <c r="G3660" s="368"/>
      <c r="H3660" s="428"/>
      <c r="I3660" s="368"/>
      <c r="J3660" s="275"/>
      <c r="K3660" s="248"/>
    </row>
    <row r="3661" spans="1:11" ht="25" customHeight="1" x14ac:dyDescent="0.35">
      <c r="A3661" s="394" t="s">
        <v>4653</v>
      </c>
      <c r="B3661" s="304" t="s">
        <v>6627</v>
      </c>
      <c r="C3661" s="395" t="s">
        <v>6628</v>
      </c>
      <c r="D3661" s="275"/>
      <c r="E3661" s="398" t="s">
        <v>4655</v>
      </c>
      <c r="F3661" s="293" t="str">
        <f>IF(E3661="","",VLOOKUP(E3661,'2 Pdc unico solo segmento A'!F$3:H$723,3,FALSE))</f>
        <v>Crediti correnti per trasferimenti ottenuti</v>
      </c>
      <c r="G3661" s="368"/>
      <c r="H3661" s="428"/>
      <c r="I3661" s="368"/>
      <c r="J3661" s="275"/>
      <c r="K3661" s="248"/>
    </row>
    <row r="3662" spans="1:11" ht="25" customHeight="1" x14ac:dyDescent="0.35">
      <c r="A3662" s="394" t="s">
        <v>4653</v>
      </c>
      <c r="B3662" s="304" t="s">
        <v>6629</v>
      </c>
      <c r="C3662" s="395" t="s">
        <v>6630</v>
      </c>
      <c r="D3662" s="275"/>
      <c r="E3662" s="398" t="s">
        <v>4655</v>
      </c>
      <c r="F3662" s="293" t="str">
        <f>IF(E3662="","",VLOOKUP(E3662,'2 Pdc unico solo segmento A'!F$3:H$723,3,FALSE))</f>
        <v>Crediti correnti per trasferimenti ottenuti</v>
      </c>
      <c r="G3662" s="368"/>
      <c r="H3662" s="428"/>
      <c r="I3662" s="368"/>
      <c r="J3662" s="275"/>
      <c r="K3662" s="248"/>
    </row>
    <row r="3663" spans="1:11" ht="25" customHeight="1" x14ac:dyDescent="0.35">
      <c r="A3663" s="394" t="s">
        <v>4653</v>
      </c>
      <c r="B3663" s="304" t="s">
        <v>6631</v>
      </c>
      <c r="C3663" s="395" t="s">
        <v>6632</v>
      </c>
      <c r="D3663" s="275"/>
      <c r="E3663" s="398" t="s">
        <v>4655</v>
      </c>
      <c r="F3663" s="293" t="str">
        <f>IF(E3663="","",VLOOKUP(E3663,'2 Pdc unico solo segmento A'!F$3:H$723,3,FALSE))</f>
        <v>Crediti correnti per trasferimenti ottenuti</v>
      </c>
      <c r="G3663" s="368"/>
      <c r="H3663" s="428"/>
      <c r="I3663" s="368"/>
      <c r="J3663" s="275"/>
      <c r="K3663" s="248"/>
    </row>
    <row r="3664" spans="1:11" ht="25" customHeight="1" x14ac:dyDescent="0.35">
      <c r="A3664" s="394" t="s">
        <v>4653</v>
      </c>
      <c r="B3664" s="304" t="s">
        <v>6633</v>
      </c>
      <c r="C3664" s="395" t="s">
        <v>6634</v>
      </c>
      <c r="D3664" s="275"/>
      <c r="E3664" s="398" t="s">
        <v>4655</v>
      </c>
      <c r="F3664" s="293" t="str">
        <f>IF(E3664="","",VLOOKUP(E3664,'2 Pdc unico solo segmento A'!F$3:H$723,3,FALSE))</f>
        <v>Crediti correnti per trasferimenti ottenuti</v>
      </c>
      <c r="G3664" s="368"/>
      <c r="H3664" s="428"/>
      <c r="I3664" s="368"/>
      <c r="J3664" s="275"/>
      <c r="K3664" s="248"/>
    </row>
    <row r="3665" spans="1:11" ht="25" customHeight="1" x14ac:dyDescent="0.35">
      <c r="A3665" s="394" t="s">
        <v>4653</v>
      </c>
      <c r="B3665" s="304" t="s">
        <v>6635</v>
      </c>
      <c r="C3665" s="395" t="s">
        <v>6636</v>
      </c>
      <c r="D3665" s="275"/>
      <c r="E3665" s="398" t="s">
        <v>4655</v>
      </c>
      <c r="F3665" s="293" t="str">
        <f>IF(E3665="","",VLOOKUP(E3665,'2 Pdc unico solo segmento A'!F$3:H$723,3,FALSE))</f>
        <v>Crediti correnti per trasferimenti ottenuti</v>
      </c>
      <c r="G3665" s="368"/>
      <c r="H3665" s="428"/>
      <c r="I3665" s="368"/>
      <c r="J3665" s="275"/>
      <c r="K3665" s="248"/>
    </row>
    <row r="3666" spans="1:11" ht="25" customHeight="1" x14ac:dyDescent="0.35">
      <c r="A3666" s="394" t="s">
        <v>4653</v>
      </c>
      <c r="B3666" s="304" t="s">
        <v>6637</v>
      </c>
      <c r="C3666" s="395" t="s">
        <v>6638</v>
      </c>
      <c r="D3666" s="275"/>
      <c r="E3666" s="398" t="s">
        <v>4655</v>
      </c>
      <c r="F3666" s="293" t="str">
        <f>IF(E3666="","",VLOOKUP(E3666,'2 Pdc unico solo segmento A'!F$3:H$723,3,FALSE))</f>
        <v>Crediti correnti per trasferimenti ottenuti</v>
      </c>
      <c r="G3666" s="368"/>
      <c r="H3666" s="428"/>
      <c r="I3666" s="368"/>
      <c r="J3666" s="275"/>
      <c r="K3666" s="248"/>
    </row>
    <row r="3667" spans="1:11" ht="25" customHeight="1" x14ac:dyDescent="0.35">
      <c r="A3667" s="394" t="s">
        <v>4653</v>
      </c>
      <c r="B3667" s="304" t="s">
        <v>6639</v>
      </c>
      <c r="C3667" s="395" t="s">
        <v>6640</v>
      </c>
      <c r="D3667" s="275"/>
      <c r="E3667" s="398" t="s">
        <v>4655</v>
      </c>
      <c r="F3667" s="293" t="str">
        <f>IF(E3667="","",VLOOKUP(E3667,'2 Pdc unico solo segmento A'!F$3:H$723,3,FALSE))</f>
        <v>Crediti correnti per trasferimenti ottenuti</v>
      </c>
      <c r="G3667" s="368"/>
      <c r="H3667" s="428"/>
      <c r="I3667" s="368"/>
      <c r="J3667" s="275"/>
      <c r="K3667" s="248"/>
    </row>
    <row r="3668" spans="1:11" ht="25" customHeight="1" x14ac:dyDescent="0.35">
      <c r="A3668" s="394" t="s">
        <v>4653</v>
      </c>
      <c r="B3668" s="304" t="s">
        <v>6641</v>
      </c>
      <c r="C3668" s="395" t="s">
        <v>6642</v>
      </c>
      <c r="D3668" s="275"/>
      <c r="E3668" s="398" t="s">
        <v>4655</v>
      </c>
      <c r="F3668" s="293" t="str">
        <f>IF(E3668="","",VLOOKUP(E3668,'2 Pdc unico solo segmento A'!F$3:H$723,3,FALSE))</f>
        <v>Crediti correnti per trasferimenti ottenuti</v>
      </c>
      <c r="G3668" s="368"/>
      <c r="H3668" s="428"/>
      <c r="I3668" s="368"/>
      <c r="J3668" s="275"/>
      <c r="K3668" s="248"/>
    </row>
    <row r="3669" spans="1:11" ht="25" customHeight="1" x14ac:dyDescent="0.35">
      <c r="A3669" s="394" t="s">
        <v>4653</v>
      </c>
      <c r="B3669" s="304" t="s">
        <v>6643</v>
      </c>
      <c r="C3669" s="395" t="s">
        <v>6644</v>
      </c>
      <c r="D3669" s="275"/>
      <c r="E3669" s="398" t="s">
        <v>4655</v>
      </c>
      <c r="F3669" s="293" t="str">
        <f>IF(E3669="","",VLOOKUP(E3669,'2 Pdc unico solo segmento A'!F$3:H$723,3,FALSE))</f>
        <v>Crediti correnti per trasferimenti ottenuti</v>
      </c>
      <c r="G3669" s="368"/>
      <c r="H3669" s="428"/>
      <c r="I3669" s="368"/>
      <c r="J3669" s="275"/>
      <c r="K3669" s="248"/>
    </row>
    <row r="3670" spans="1:11" ht="25" customHeight="1" x14ac:dyDescent="0.35">
      <c r="A3670" s="394" t="s">
        <v>4653</v>
      </c>
      <c r="B3670" s="304" t="s">
        <v>6645</v>
      </c>
      <c r="C3670" s="395" t="s">
        <v>6646</v>
      </c>
      <c r="D3670" s="275"/>
      <c r="E3670" s="398" t="s">
        <v>4655</v>
      </c>
      <c r="F3670" s="293" t="str">
        <f>IF(E3670="","",VLOOKUP(E3670,'2 Pdc unico solo segmento A'!F$3:H$723,3,FALSE))</f>
        <v>Crediti correnti per trasferimenti ottenuti</v>
      </c>
      <c r="G3670" s="368"/>
      <c r="H3670" s="428"/>
      <c r="I3670" s="368"/>
      <c r="J3670" s="275"/>
      <c r="K3670" s="248"/>
    </row>
    <row r="3671" spans="1:11" ht="25" customHeight="1" x14ac:dyDescent="0.35">
      <c r="A3671" s="394" t="s">
        <v>4653</v>
      </c>
      <c r="B3671" s="304" t="s">
        <v>6647</v>
      </c>
      <c r="C3671" s="395" t="s">
        <v>6648</v>
      </c>
      <c r="D3671" s="275"/>
      <c r="E3671" s="398" t="s">
        <v>4655</v>
      </c>
      <c r="F3671" s="293" t="str">
        <f>IF(E3671="","",VLOOKUP(E3671,'2 Pdc unico solo segmento A'!F$3:H$723,3,FALSE))</f>
        <v>Crediti correnti per trasferimenti ottenuti</v>
      </c>
      <c r="G3671" s="368"/>
      <c r="H3671" s="428"/>
      <c r="I3671" s="368"/>
      <c r="J3671" s="275"/>
      <c r="K3671" s="248"/>
    </row>
    <row r="3672" spans="1:11" ht="25" customHeight="1" x14ac:dyDescent="0.35">
      <c r="A3672" s="394" t="s">
        <v>4653</v>
      </c>
      <c r="B3672" s="304" t="s">
        <v>6649</v>
      </c>
      <c r="C3672" s="395" t="s">
        <v>6650</v>
      </c>
      <c r="D3672" s="275"/>
      <c r="E3672" s="398" t="s">
        <v>4655</v>
      </c>
      <c r="F3672" s="293" t="str">
        <f>IF(E3672="","",VLOOKUP(E3672,'2 Pdc unico solo segmento A'!F$3:H$723,3,FALSE))</f>
        <v>Crediti correnti per trasferimenti ottenuti</v>
      </c>
      <c r="G3672" s="368"/>
      <c r="H3672" s="428"/>
      <c r="I3672" s="368"/>
      <c r="J3672" s="275"/>
      <c r="K3672" s="248"/>
    </row>
    <row r="3673" spans="1:11" ht="25" customHeight="1" x14ac:dyDescent="0.35">
      <c r="A3673" s="394" t="s">
        <v>22</v>
      </c>
      <c r="B3673" s="304" t="s">
        <v>6651</v>
      </c>
      <c r="C3673" s="395" t="s">
        <v>6652</v>
      </c>
      <c r="D3673" s="275"/>
      <c r="E3673" s="396"/>
      <c r="F3673" s="394" t="str">
        <f>IF(E3673="","",VLOOKUP(E3673,'2 Pdc unico solo segmento A'!F$3:H$723,3,FALSE))</f>
        <v/>
      </c>
      <c r="G3673" s="368"/>
      <c r="H3673" s="425"/>
      <c r="I3673" s="368"/>
      <c r="J3673" s="275"/>
      <c r="K3673" s="248"/>
    </row>
    <row r="3674" spans="1:11" ht="25" customHeight="1" x14ac:dyDescent="0.35">
      <c r="A3674" s="394" t="s">
        <v>4653</v>
      </c>
      <c r="B3674" s="304" t="s">
        <v>6653</v>
      </c>
      <c r="C3674" s="395" t="s">
        <v>6654</v>
      </c>
      <c r="D3674" s="275"/>
      <c r="E3674" s="398" t="s">
        <v>4655</v>
      </c>
      <c r="F3674" s="293" t="str">
        <f>IF(E3674="","",VLOOKUP(E3674,'2 Pdc unico solo segmento A'!F$3:H$723,3,FALSE))</f>
        <v>Crediti correnti per trasferimenti ottenuti</v>
      </c>
      <c r="G3674" s="368"/>
      <c r="H3674" s="428"/>
      <c r="I3674" s="368"/>
      <c r="J3674" s="275"/>
      <c r="K3674" s="248"/>
    </row>
    <row r="3675" spans="1:11" ht="25" customHeight="1" x14ac:dyDescent="0.35">
      <c r="A3675" s="394" t="s">
        <v>4653</v>
      </c>
      <c r="B3675" s="304" t="s">
        <v>6655</v>
      </c>
      <c r="C3675" s="395" t="s">
        <v>6656</v>
      </c>
      <c r="D3675" s="275"/>
      <c r="E3675" s="398" t="s">
        <v>4655</v>
      </c>
      <c r="F3675" s="293" t="str">
        <f>IF(E3675="","",VLOOKUP(E3675,'2 Pdc unico solo segmento A'!F$3:H$723,3,FALSE))</f>
        <v>Crediti correnti per trasferimenti ottenuti</v>
      </c>
      <c r="G3675" s="368"/>
      <c r="H3675" s="428"/>
      <c r="I3675" s="368"/>
      <c r="J3675" s="275"/>
      <c r="K3675" s="248"/>
    </row>
    <row r="3676" spans="1:11" ht="25" customHeight="1" x14ac:dyDescent="0.35">
      <c r="A3676" s="394" t="s">
        <v>4653</v>
      </c>
      <c r="B3676" s="304" t="s">
        <v>6657</v>
      </c>
      <c r="C3676" s="395" t="s">
        <v>6658</v>
      </c>
      <c r="D3676" s="275"/>
      <c r="E3676" s="398" t="s">
        <v>4655</v>
      </c>
      <c r="F3676" s="293" t="str">
        <f>IF(E3676="","",VLOOKUP(E3676,'2 Pdc unico solo segmento A'!F$3:H$723,3,FALSE))</f>
        <v>Crediti correnti per trasferimenti ottenuti</v>
      </c>
      <c r="G3676" s="368"/>
      <c r="H3676" s="428"/>
      <c r="I3676" s="368"/>
      <c r="J3676" s="275"/>
      <c r="K3676" s="248"/>
    </row>
    <row r="3677" spans="1:11" ht="25" customHeight="1" x14ac:dyDescent="0.35">
      <c r="A3677" s="394" t="s">
        <v>22</v>
      </c>
      <c r="B3677" s="304" t="s">
        <v>6659</v>
      </c>
      <c r="C3677" s="395" t="s">
        <v>6660</v>
      </c>
      <c r="D3677" s="275"/>
      <c r="E3677" s="396"/>
      <c r="F3677" s="394" t="str">
        <f>IF(E3677="","",VLOOKUP(E3677,'2 Pdc unico solo segmento A'!F$3:H$723,3,FALSE))</f>
        <v/>
      </c>
      <c r="G3677" s="368"/>
      <c r="H3677" s="425"/>
      <c r="I3677" s="368"/>
      <c r="J3677" s="275"/>
      <c r="K3677" s="248"/>
    </row>
    <row r="3678" spans="1:11" ht="25" customHeight="1" x14ac:dyDescent="0.35">
      <c r="A3678" s="394" t="s">
        <v>4653</v>
      </c>
      <c r="B3678" s="304" t="s">
        <v>6661</v>
      </c>
      <c r="C3678" s="395" t="s">
        <v>6662</v>
      </c>
      <c r="D3678" s="275"/>
      <c r="E3678" s="398" t="s">
        <v>4655</v>
      </c>
      <c r="F3678" s="293" t="str">
        <f>IF(E3678="","",VLOOKUP(E3678,'2 Pdc unico solo segmento A'!F$3:H$723,3,FALSE))</f>
        <v>Crediti correnti per trasferimenti ottenuti</v>
      </c>
      <c r="G3678" s="368"/>
      <c r="H3678" s="428"/>
      <c r="I3678" s="368"/>
      <c r="J3678" s="275"/>
      <c r="K3678" s="248"/>
    </row>
    <row r="3679" spans="1:11" ht="25" customHeight="1" x14ac:dyDescent="0.35">
      <c r="A3679" s="394" t="s">
        <v>22</v>
      </c>
      <c r="B3679" s="304" t="s">
        <v>6663</v>
      </c>
      <c r="C3679" s="395" t="s">
        <v>6664</v>
      </c>
      <c r="D3679" s="275"/>
      <c r="E3679" s="396"/>
      <c r="F3679" s="394" t="str">
        <f>IF(E3679="","",VLOOKUP(E3679,'2 Pdc unico solo segmento A'!F$3:H$723,3,FALSE))</f>
        <v/>
      </c>
      <c r="G3679" s="368"/>
      <c r="H3679" s="425"/>
      <c r="I3679" s="368"/>
      <c r="J3679" s="275"/>
      <c r="K3679" s="248"/>
    </row>
    <row r="3680" spans="1:11" ht="25" customHeight="1" x14ac:dyDescent="0.35">
      <c r="A3680" s="394" t="s">
        <v>4653</v>
      </c>
      <c r="B3680" s="304" t="s">
        <v>6665</v>
      </c>
      <c r="C3680" s="395" t="s">
        <v>6666</v>
      </c>
      <c r="D3680" s="275"/>
      <c r="E3680" s="398" t="s">
        <v>4655</v>
      </c>
      <c r="F3680" s="293" t="str">
        <f>IF(E3680="","",VLOOKUP(E3680,'2 Pdc unico solo segmento A'!F$3:H$723,3,FALSE))</f>
        <v>Crediti correnti per trasferimenti ottenuti</v>
      </c>
      <c r="G3680" s="368"/>
      <c r="H3680" s="428"/>
      <c r="I3680" s="368"/>
      <c r="J3680" s="275"/>
      <c r="K3680" s="248"/>
    </row>
    <row r="3681" spans="1:11" ht="25" customHeight="1" x14ac:dyDescent="0.35">
      <c r="A3681" s="394" t="s">
        <v>4653</v>
      </c>
      <c r="B3681" s="304" t="s">
        <v>6667</v>
      </c>
      <c r="C3681" s="395" t="s">
        <v>6668</v>
      </c>
      <c r="D3681" s="275"/>
      <c r="E3681" s="398" t="s">
        <v>4655</v>
      </c>
      <c r="F3681" s="293" t="str">
        <f>IF(E3681="","",VLOOKUP(E3681,'2 Pdc unico solo segmento A'!F$3:H$723,3,FALSE))</f>
        <v>Crediti correnti per trasferimenti ottenuti</v>
      </c>
      <c r="G3681" s="368"/>
      <c r="H3681" s="428"/>
      <c r="I3681" s="368"/>
      <c r="J3681" s="275"/>
      <c r="K3681" s="248"/>
    </row>
    <row r="3682" spans="1:11" ht="25" customHeight="1" x14ac:dyDescent="0.35">
      <c r="A3682" s="394" t="s">
        <v>4653</v>
      </c>
      <c r="B3682" s="304" t="s">
        <v>6669</v>
      </c>
      <c r="C3682" s="395" t="s">
        <v>6670</v>
      </c>
      <c r="D3682" s="275"/>
      <c r="E3682" s="398" t="s">
        <v>4655</v>
      </c>
      <c r="F3682" s="293" t="str">
        <f>IF(E3682="","",VLOOKUP(E3682,'2 Pdc unico solo segmento A'!F$3:H$723,3,FALSE))</f>
        <v>Crediti correnti per trasferimenti ottenuti</v>
      </c>
      <c r="G3682" s="368"/>
      <c r="H3682" s="428"/>
      <c r="I3682" s="368"/>
      <c r="J3682" s="275"/>
      <c r="K3682" s="248"/>
    </row>
    <row r="3683" spans="1:11" ht="25" customHeight="1" x14ac:dyDescent="0.35">
      <c r="A3683" s="394" t="s">
        <v>4653</v>
      </c>
      <c r="B3683" s="304" t="s">
        <v>6671</v>
      </c>
      <c r="C3683" s="395" t="s">
        <v>6672</v>
      </c>
      <c r="D3683" s="275"/>
      <c r="E3683" s="398" t="s">
        <v>4655</v>
      </c>
      <c r="F3683" s="293" t="str">
        <f>IF(E3683="","",VLOOKUP(E3683,'2 Pdc unico solo segmento A'!F$3:H$723,3,FALSE))</f>
        <v>Crediti correnti per trasferimenti ottenuti</v>
      </c>
      <c r="G3683" s="368"/>
      <c r="H3683" s="428"/>
      <c r="I3683" s="368"/>
      <c r="J3683" s="275"/>
      <c r="K3683" s="248"/>
    </row>
    <row r="3684" spans="1:11" ht="25" customHeight="1" x14ac:dyDescent="0.35">
      <c r="A3684" s="394" t="s">
        <v>4653</v>
      </c>
      <c r="B3684" s="304" t="s">
        <v>6673</v>
      </c>
      <c r="C3684" s="395" t="s">
        <v>6674</v>
      </c>
      <c r="D3684" s="275"/>
      <c r="E3684" s="398" t="s">
        <v>4655</v>
      </c>
      <c r="F3684" s="293" t="str">
        <f>IF(E3684="","",VLOOKUP(E3684,'2 Pdc unico solo segmento A'!F$3:H$723,3,FALSE))</f>
        <v>Crediti correnti per trasferimenti ottenuti</v>
      </c>
      <c r="G3684" s="368"/>
      <c r="H3684" s="428"/>
      <c r="I3684" s="368"/>
      <c r="J3684" s="275"/>
      <c r="K3684" s="248"/>
    </row>
    <row r="3685" spans="1:11" ht="25" customHeight="1" x14ac:dyDescent="0.35">
      <c r="A3685" s="394" t="s">
        <v>4653</v>
      </c>
      <c r="B3685" s="304" t="s">
        <v>6675</v>
      </c>
      <c r="C3685" s="395" t="s">
        <v>6676</v>
      </c>
      <c r="D3685" s="275"/>
      <c r="E3685" s="398" t="s">
        <v>4655</v>
      </c>
      <c r="F3685" s="293" t="str">
        <f>IF(E3685="","",VLOOKUP(E3685,'2 Pdc unico solo segmento A'!F$3:H$723,3,FALSE))</f>
        <v>Crediti correnti per trasferimenti ottenuti</v>
      </c>
      <c r="G3685" s="368"/>
      <c r="H3685" s="428"/>
      <c r="I3685" s="368"/>
      <c r="J3685" s="275"/>
      <c r="K3685" s="248"/>
    </row>
    <row r="3686" spans="1:11" ht="25" customHeight="1" x14ac:dyDescent="0.35">
      <c r="A3686" s="394" t="s">
        <v>4653</v>
      </c>
      <c r="B3686" s="304" t="s">
        <v>6677</v>
      </c>
      <c r="C3686" s="395" t="s">
        <v>6678</v>
      </c>
      <c r="D3686" s="275"/>
      <c r="E3686" s="398" t="s">
        <v>4655</v>
      </c>
      <c r="F3686" s="293" t="str">
        <f>IF(E3686="","",VLOOKUP(E3686,'2 Pdc unico solo segmento A'!F$3:H$723,3,FALSE))</f>
        <v>Crediti correnti per trasferimenti ottenuti</v>
      </c>
      <c r="G3686" s="368"/>
      <c r="H3686" s="428"/>
      <c r="I3686" s="368"/>
      <c r="J3686" s="275"/>
      <c r="K3686" s="248"/>
    </row>
    <row r="3687" spans="1:11" ht="25" customHeight="1" x14ac:dyDescent="0.35">
      <c r="A3687" s="394" t="s">
        <v>4653</v>
      </c>
      <c r="B3687" s="304" t="s">
        <v>6679</v>
      </c>
      <c r="C3687" s="395" t="s">
        <v>6680</v>
      </c>
      <c r="D3687" s="275"/>
      <c r="E3687" s="398" t="s">
        <v>4655</v>
      </c>
      <c r="F3687" s="293" t="str">
        <f>IF(E3687="","",VLOOKUP(E3687,'2 Pdc unico solo segmento A'!F$3:H$723,3,FALSE))</f>
        <v>Crediti correnti per trasferimenti ottenuti</v>
      </c>
      <c r="G3687" s="368"/>
      <c r="H3687" s="428"/>
      <c r="I3687" s="368"/>
      <c r="J3687" s="275"/>
      <c r="K3687" s="248"/>
    </row>
    <row r="3688" spans="1:11" ht="25" customHeight="1" x14ac:dyDescent="0.35">
      <c r="A3688" s="394" t="s">
        <v>4653</v>
      </c>
      <c r="B3688" s="304" t="s">
        <v>6681</v>
      </c>
      <c r="C3688" s="395" t="s">
        <v>6682</v>
      </c>
      <c r="D3688" s="275"/>
      <c r="E3688" s="398" t="s">
        <v>4655</v>
      </c>
      <c r="F3688" s="293" t="str">
        <f>IF(E3688="","",VLOOKUP(E3688,'2 Pdc unico solo segmento A'!F$3:H$723,3,FALSE))</f>
        <v>Crediti correnti per trasferimenti ottenuti</v>
      </c>
      <c r="G3688" s="368"/>
      <c r="H3688" s="428"/>
      <c r="I3688" s="368"/>
      <c r="J3688" s="275"/>
      <c r="K3688" s="248"/>
    </row>
    <row r="3689" spans="1:11" ht="25" customHeight="1" x14ac:dyDescent="0.35">
      <c r="A3689" s="394" t="s">
        <v>4653</v>
      </c>
      <c r="B3689" s="304" t="s">
        <v>6683</v>
      </c>
      <c r="C3689" s="395" t="s">
        <v>6684</v>
      </c>
      <c r="D3689" s="275"/>
      <c r="E3689" s="398" t="s">
        <v>4655</v>
      </c>
      <c r="F3689" s="293" t="str">
        <f>IF(E3689="","",VLOOKUP(E3689,'2 Pdc unico solo segmento A'!F$3:H$723,3,FALSE))</f>
        <v>Crediti correnti per trasferimenti ottenuti</v>
      </c>
      <c r="G3689" s="368"/>
      <c r="H3689" s="428"/>
      <c r="I3689" s="368"/>
      <c r="J3689" s="275"/>
      <c r="K3689" s="248"/>
    </row>
    <row r="3690" spans="1:11" ht="25" customHeight="1" x14ac:dyDescent="0.35">
      <c r="A3690" s="394" t="s">
        <v>4653</v>
      </c>
      <c r="B3690" s="304" t="s">
        <v>6685</v>
      </c>
      <c r="C3690" s="395" t="s">
        <v>6686</v>
      </c>
      <c r="D3690" s="275"/>
      <c r="E3690" s="398" t="s">
        <v>4655</v>
      </c>
      <c r="F3690" s="293" t="str">
        <f>IF(E3690="","",VLOOKUP(E3690,'2 Pdc unico solo segmento A'!F$3:H$723,3,FALSE))</f>
        <v>Crediti correnti per trasferimenti ottenuti</v>
      </c>
      <c r="G3690" s="368"/>
      <c r="H3690" s="428"/>
      <c r="I3690" s="368"/>
      <c r="J3690" s="275"/>
      <c r="K3690" s="248"/>
    </row>
    <row r="3691" spans="1:11" ht="25" customHeight="1" x14ac:dyDescent="0.35">
      <c r="A3691" s="394" t="s">
        <v>4653</v>
      </c>
      <c r="B3691" s="304" t="s">
        <v>6687</v>
      </c>
      <c r="C3691" s="395" t="s">
        <v>6688</v>
      </c>
      <c r="D3691" s="275"/>
      <c r="E3691" s="398" t="s">
        <v>4655</v>
      </c>
      <c r="F3691" s="293" t="str">
        <f>IF(E3691="","",VLOOKUP(E3691,'2 Pdc unico solo segmento A'!F$3:H$723,3,FALSE))</f>
        <v>Crediti correnti per trasferimenti ottenuti</v>
      </c>
      <c r="G3691" s="368"/>
      <c r="H3691" s="428"/>
      <c r="I3691" s="368"/>
      <c r="J3691" s="275"/>
      <c r="K3691" s="248"/>
    </row>
    <row r="3692" spans="1:11" ht="25" customHeight="1" x14ac:dyDescent="0.35">
      <c r="A3692" s="394" t="s">
        <v>4653</v>
      </c>
      <c r="B3692" s="304" t="s">
        <v>6689</v>
      </c>
      <c r="C3692" s="395" t="s">
        <v>6690</v>
      </c>
      <c r="D3692" s="275"/>
      <c r="E3692" s="398" t="s">
        <v>4655</v>
      </c>
      <c r="F3692" s="293" t="str">
        <f>IF(E3692="","",VLOOKUP(E3692,'2 Pdc unico solo segmento A'!F$3:H$723,3,FALSE))</f>
        <v>Crediti correnti per trasferimenti ottenuti</v>
      </c>
      <c r="G3692" s="368"/>
      <c r="H3692" s="428"/>
      <c r="I3692" s="368"/>
      <c r="J3692" s="275"/>
      <c r="K3692" s="248"/>
    </row>
    <row r="3693" spans="1:11" ht="25" customHeight="1" x14ac:dyDescent="0.35">
      <c r="A3693" s="394" t="s">
        <v>4653</v>
      </c>
      <c r="B3693" s="304" t="s">
        <v>6691</v>
      </c>
      <c r="C3693" s="395" t="s">
        <v>6692</v>
      </c>
      <c r="D3693" s="275"/>
      <c r="E3693" s="398" t="s">
        <v>4655</v>
      </c>
      <c r="F3693" s="293" t="str">
        <f>IF(E3693="","",VLOOKUP(E3693,'2 Pdc unico solo segmento A'!F$3:H$723,3,FALSE))</f>
        <v>Crediti correnti per trasferimenti ottenuti</v>
      </c>
      <c r="G3693" s="368"/>
      <c r="H3693" s="428"/>
      <c r="I3693" s="368"/>
      <c r="J3693" s="275"/>
      <c r="K3693" s="248"/>
    </row>
    <row r="3694" spans="1:11" ht="25" customHeight="1" x14ac:dyDescent="0.35">
      <c r="A3694" s="394" t="s">
        <v>22</v>
      </c>
      <c r="B3694" s="304" t="s">
        <v>6693</v>
      </c>
      <c r="C3694" s="395" t="s">
        <v>6694</v>
      </c>
      <c r="D3694" s="275"/>
      <c r="E3694" s="396"/>
      <c r="F3694" s="394" t="str">
        <f>IF(E3694="","",VLOOKUP(E3694,'2 Pdc unico solo segmento A'!F$3:H$723,3,FALSE))</f>
        <v/>
      </c>
      <c r="G3694" s="368"/>
      <c r="H3694" s="425"/>
      <c r="I3694" s="368"/>
      <c r="J3694" s="275"/>
      <c r="K3694" s="248"/>
    </row>
    <row r="3695" spans="1:11" ht="25" customHeight="1" x14ac:dyDescent="0.35">
      <c r="A3695" s="394" t="s">
        <v>4653</v>
      </c>
      <c r="B3695" s="304" t="s">
        <v>6695</v>
      </c>
      <c r="C3695" s="395" t="s">
        <v>6696</v>
      </c>
      <c r="D3695" s="275"/>
      <c r="E3695" s="398" t="s">
        <v>4655</v>
      </c>
      <c r="F3695" s="293" t="str">
        <f>IF(E3695="","",VLOOKUP(E3695,'2 Pdc unico solo segmento A'!F$3:H$723,3,FALSE))</f>
        <v>Crediti correnti per trasferimenti ottenuti</v>
      </c>
      <c r="G3695" s="368"/>
      <c r="H3695" s="428"/>
      <c r="I3695" s="368"/>
      <c r="J3695" s="275"/>
      <c r="K3695" s="248"/>
    </row>
    <row r="3696" spans="1:11" ht="25" customHeight="1" x14ac:dyDescent="0.35">
      <c r="A3696" s="394" t="s">
        <v>4653</v>
      </c>
      <c r="B3696" s="304" t="s">
        <v>6697</v>
      </c>
      <c r="C3696" s="395" t="s">
        <v>6698</v>
      </c>
      <c r="D3696" s="275"/>
      <c r="E3696" s="398" t="s">
        <v>4655</v>
      </c>
      <c r="F3696" s="293" t="str">
        <f>IF(E3696="","",VLOOKUP(E3696,'2 Pdc unico solo segmento A'!F$3:H$723,3,FALSE))</f>
        <v>Crediti correnti per trasferimenti ottenuti</v>
      </c>
      <c r="G3696" s="368"/>
      <c r="H3696" s="428"/>
      <c r="I3696" s="368"/>
      <c r="J3696" s="275"/>
      <c r="K3696" s="248"/>
    </row>
    <row r="3697" spans="1:11" ht="25" customHeight="1" x14ac:dyDescent="0.35">
      <c r="A3697" s="394" t="s">
        <v>4653</v>
      </c>
      <c r="B3697" s="304" t="s">
        <v>6699</v>
      </c>
      <c r="C3697" s="395" t="s">
        <v>6700</v>
      </c>
      <c r="D3697" s="275"/>
      <c r="E3697" s="398" t="s">
        <v>4655</v>
      </c>
      <c r="F3697" s="293" t="str">
        <f>IF(E3697="","",VLOOKUP(E3697,'2 Pdc unico solo segmento A'!F$3:H$723,3,FALSE))</f>
        <v>Crediti correnti per trasferimenti ottenuti</v>
      </c>
      <c r="G3697" s="368"/>
      <c r="H3697" s="428"/>
      <c r="I3697" s="368"/>
      <c r="J3697" s="275"/>
      <c r="K3697" s="248"/>
    </row>
    <row r="3698" spans="1:11" ht="25" customHeight="1" x14ac:dyDescent="0.35">
      <c r="A3698" s="394" t="s">
        <v>4653</v>
      </c>
      <c r="B3698" s="304" t="s">
        <v>6701</v>
      </c>
      <c r="C3698" s="395" t="s">
        <v>6702</v>
      </c>
      <c r="D3698" s="275"/>
      <c r="E3698" s="398" t="s">
        <v>4655</v>
      </c>
      <c r="F3698" s="293" t="str">
        <f>IF(E3698="","",VLOOKUP(E3698,'2 Pdc unico solo segmento A'!F$3:H$723,3,FALSE))</f>
        <v>Crediti correnti per trasferimenti ottenuti</v>
      </c>
      <c r="G3698" s="368"/>
      <c r="H3698" s="428"/>
      <c r="I3698" s="368"/>
      <c r="J3698" s="275"/>
      <c r="K3698" s="248"/>
    </row>
    <row r="3699" spans="1:11" ht="25" customHeight="1" x14ac:dyDescent="0.35">
      <c r="A3699" s="394" t="s">
        <v>4653</v>
      </c>
      <c r="B3699" s="304" t="s">
        <v>6703</v>
      </c>
      <c r="C3699" s="395" t="s">
        <v>6704</v>
      </c>
      <c r="D3699" s="275"/>
      <c r="E3699" s="398" t="s">
        <v>4655</v>
      </c>
      <c r="F3699" s="293" t="str">
        <f>IF(E3699="","",VLOOKUP(E3699,'2 Pdc unico solo segmento A'!F$3:H$723,3,FALSE))</f>
        <v>Crediti correnti per trasferimenti ottenuti</v>
      </c>
      <c r="G3699" s="368"/>
      <c r="H3699" s="428"/>
      <c r="I3699" s="368"/>
      <c r="J3699" s="275"/>
      <c r="K3699" s="248"/>
    </row>
    <row r="3700" spans="1:11" ht="25" customHeight="1" x14ac:dyDescent="0.35">
      <c r="A3700" s="394" t="s">
        <v>4653</v>
      </c>
      <c r="B3700" s="304" t="s">
        <v>6705</v>
      </c>
      <c r="C3700" s="395" t="s">
        <v>6706</v>
      </c>
      <c r="D3700" s="275"/>
      <c r="E3700" s="398" t="s">
        <v>4655</v>
      </c>
      <c r="F3700" s="293" t="str">
        <f>IF(E3700="","",VLOOKUP(E3700,'2 Pdc unico solo segmento A'!F$3:H$723,3,FALSE))</f>
        <v>Crediti correnti per trasferimenti ottenuti</v>
      </c>
      <c r="G3700" s="368"/>
      <c r="H3700" s="428"/>
      <c r="I3700" s="368"/>
      <c r="J3700" s="275"/>
      <c r="K3700" s="248"/>
    </row>
    <row r="3701" spans="1:11" ht="25" customHeight="1" x14ac:dyDescent="0.35">
      <c r="A3701" s="394" t="s">
        <v>4653</v>
      </c>
      <c r="B3701" s="304" t="s">
        <v>6707</v>
      </c>
      <c r="C3701" s="395" t="s">
        <v>6708</v>
      </c>
      <c r="D3701" s="275"/>
      <c r="E3701" s="398" t="s">
        <v>4655</v>
      </c>
      <c r="F3701" s="293" t="str">
        <f>IF(E3701="","",VLOOKUP(E3701,'2 Pdc unico solo segmento A'!F$3:H$723,3,FALSE))</f>
        <v>Crediti correnti per trasferimenti ottenuti</v>
      </c>
      <c r="G3701" s="368"/>
      <c r="H3701" s="428"/>
      <c r="I3701" s="368"/>
      <c r="J3701" s="275"/>
      <c r="K3701" s="248"/>
    </row>
    <row r="3702" spans="1:11" ht="25" customHeight="1" x14ac:dyDescent="0.35">
      <c r="A3702" s="394" t="s">
        <v>4653</v>
      </c>
      <c r="B3702" s="304" t="s">
        <v>6709</v>
      </c>
      <c r="C3702" s="395" t="s">
        <v>6710</v>
      </c>
      <c r="D3702" s="275"/>
      <c r="E3702" s="398" t="s">
        <v>4655</v>
      </c>
      <c r="F3702" s="293" t="str">
        <f>IF(E3702="","",VLOOKUP(E3702,'2 Pdc unico solo segmento A'!F$3:H$723,3,FALSE))</f>
        <v>Crediti correnti per trasferimenti ottenuti</v>
      </c>
      <c r="G3702" s="368"/>
      <c r="H3702" s="428"/>
      <c r="I3702" s="368"/>
      <c r="J3702" s="275"/>
      <c r="K3702" s="248"/>
    </row>
    <row r="3703" spans="1:11" ht="25" customHeight="1" x14ac:dyDescent="0.35">
      <c r="A3703" s="394" t="s">
        <v>4653</v>
      </c>
      <c r="B3703" s="304" t="s">
        <v>6711</v>
      </c>
      <c r="C3703" s="395" t="s">
        <v>6712</v>
      </c>
      <c r="D3703" s="275"/>
      <c r="E3703" s="398" t="s">
        <v>4655</v>
      </c>
      <c r="F3703" s="293" t="str">
        <f>IF(E3703="","",VLOOKUP(E3703,'2 Pdc unico solo segmento A'!F$3:H$723,3,FALSE))</f>
        <v>Crediti correnti per trasferimenti ottenuti</v>
      </c>
      <c r="G3703" s="368"/>
      <c r="H3703" s="428"/>
      <c r="I3703" s="368"/>
      <c r="J3703" s="275"/>
      <c r="K3703" s="248"/>
    </row>
    <row r="3704" spans="1:11" ht="25" customHeight="1" x14ac:dyDescent="0.35">
      <c r="A3704" s="394" t="s">
        <v>4653</v>
      </c>
      <c r="B3704" s="304" t="s">
        <v>6713</v>
      </c>
      <c r="C3704" s="395" t="s">
        <v>6714</v>
      </c>
      <c r="D3704" s="275"/>
      <c r="E3704" s="398" t="s">
        <v>4655</v>
      </c>
      <c r="F3704" s="293" t="str">
        <f>IF(E3704="","",VLOOKUP(E3704,'2 Pdc unico solo segmento A'!F$3:H$723,3,FALSE))</f>
        <v>Crediti correnti per trasferimenti ottenuti</v>
      </c>
      <c r="G3704" s="368"/>
      <c r="H3704" s="428"/>
      <c r="I3704" s="368"/>
      <c r="J3704" s="275"/>
      <c r="K3704" s="248"/>
    </row>
    <row r="3705" spans="1:11" ht="25" customHeight="1" x14ac:dyDescent="0.35">
      <c r="A3705" s="394" t="s">
        <v>4653</v>
      </c>
      <c r="B3705" s="304" t="s">
        <v>6715</v>
      </c>
      <c r="C3705" s="395" t="s">
        <v>6716</v>
      </c>
      <c r="D3705" s="275"/>
      <c r="E3705" s="398" t="s">
        <v>4655</v>
      </c>
      <c r="F3705" s="293" t="str">
        <f>IF(E3705="","",VLOOKUP(E3705,'2 Pdc unico solo segmento A'!F$3:H$723,3,FALSE))</f>
        <v>Crediti correnti per trasferimenti ottenuti</v>
      </c>
      <c r="G3705" s="368"/>
      <c r="H3705" s="428"/>
      <c r="I3705" s="368"/>
      <c r="J3705" s="275"/>
      <c r="K3705" s="248"/>
    </row>
    <row r="3706" spans="1:11" ht="25" customHeight="1" x14ac:dyDescent="0.35">
      <c r="A3706" s="394" t="s">
        <v>4653</v>
      </c>
      <c r="B3706" s="304" t="s">
        <v>6717</v>
      </c>
      <c r="C3706" s="395" t="s">
        <v>6718</v>
      </c>
      <c r="D3706" s="275"/>
      <c r="E3706" s="398" t="s">
        <v>4655</v>
      </c>
      <c r="F3706" s="293" t="str">
        <f>IF(E3706="","",VLOOKUP(E3706,'2 Pdc unico solo segmento A'!F$3:H$723,3,FALSE))</f>
        <v>Crediti correnti per trasferimenti ottenuti</v>
      </c>
      <c r="G3706" s="368"/>
      <c r="H3706" s="428"/>
      <c r="I3706" s="368"/>
      <c r="J3706" s="275"/>
      <c r="K3706" s="248"/>
    </row>
    <row r="3707" spans="1:11" ht="25" customHeight="1" x14ac:dyDescent="0.35">
      <c r="A3707" s="394" t="s">
        <v>4653</v>
      </c>
      <c r="B3707" s="304" t="s">
        <v>6719</v>
      </c>
      <c r="C3707" s="395" t="s">
        <v>6720</v>
      </c>
      <c r="D3707" s="275"/>
      <c r="E3707" s="398" t="s">
        <v>4655</v>
      </c>
      <c r="F3707" s="293" t="str">
        <f>IF(E3707="","",VLOOKUP(E3707,'2 Pdc unico solo segmento A'!F$3:H$723,3,FALSE))</f>
        <v>Crediti correnti per trasferimenti ottenuti</v>
      </c>
      <c r="G3707" s="368"/>
      <c r="H3707" s="428"/>
      <c r="I3707" s="368"/>
      <c r="J3707" s="275"/>
      <c r="K3707" s="248"/>
    </row>
    <row r="3708" spans="1:11" ht="25" customHeight="1" x14ac:dyDescent="0.35">
      <c r="A3708" s="394" t="s">
        <v>4653</v>
      </c>
      <c r="B3708" s="304" t="s">
        <v>6721</v>
      </c>
      <c r="C3708" s="395" t="s">
        <v>6722</v>
      </c>
      <c r="D3708" s="275"/>
      <c r="E3708" s="398" t="s">
        <v>4655</v>
      </c>
      <c r="F3708" s="293" t="str">
        <f>IF(E3708="","",VLOOKUP(E3708,'2 Pdc unico solo segmento A'!F$3:H$723,3,FALSE))</f>
        <v>Crediti correnti per trasferimenti ottenuti</v>
      </c>
      <c r="G3708" s="368"/>
      <c r="H3708" s="428"/>
      <c r="I3708" s="368"/>
      <c r="J3708" s="275"/>
      <c r="K3708" s="248"/>
    </row>
    <row r="3709" spans="1:11" ht="25" customHeight="1" x14ac:dyDescent="0.35">
      <c r="A3709" s="394" t="s">
        <v>4653</v>
      </c>
      <c r="B3709" s="304" t="s">
        <v>6723</v>
      </c>
      <c r="C3709" s="395" t="s">
        <v>6724</v>
      </c>
      <c r="D3709" s="275"/>
      <c r="E3709" s="398" t="s">
        <v>4655</v>
      </c>
      <c r="F3709" s="293" t="str">
        <f>IF(E3709="","",VLOOKUP(E3709,'2 Pdc unico solo segmento A'!F$3:H$723,3,FALSE))</f>
        <v>Crediti correnti per trasferimenti ottenuti</v>
      </c>
      <c r="G3709" s="368"/>
      <c r="H3709" s="428"/>
      <c r="I3709" s="368"/>
      <c r="J3709" s="275"/>
      <c r="K3709" s="248"/>
    </row>
    <row r="3710" spans="1:11" ht="25" customHeight="1" x14ac:dyDescent="0.35">
      <c r="A3710" s="394" t="s">
        <v>4653</v>
      </c>
      <c r="B3710" s="304" t="s">
        <v>6725</v>
      </c>
      <c r="C3710" s="395" t="s">
        <v>6726</v>
      </c>
      <c r="D3710" s="275"/>
      <c r="E3710" s="398" t="s">
        <v>4655</v>
      </c>
      <c r="F3710" s="293" t="str">
        <f>IF(E3710="","",VLOOKUP(E3710,'2 Pdc unico solo segmento A'!F$3:H$723,3,FALSE))</f>
        <v>Crediti correnti per trasferimenti ottenuti</v>
      </c>
      <c r="G3710" s="368"/>
      <c r="H3710" s="428"/>
      <c r="I3710" s="368"/>
      <c r="J3710" s="275"/>
      <c r="K3710" s="248"/>
    </row>
    <row r="3711" spans="1:11" ht="25" customHeight="1" x14ac:dyDescent="0.35">
      <c r="A3711" s="394" t="s">
        <v>4653</v>
      </c>
      <c r="B3711" s="304" t="s">
        <v>6727</v>
      </c>
      <c r="C3711" s="395" t="s">
        <v>6728</v>
      </c>
      <c r="D3711" s="275"/>
      <c r="E3711" s="398" t="s">
        <v>4655</v>
      </c>
      <c r="F3711" s="293" t="str">
        <f>IF(E3711="","",VLOOKUP(E3711,'2 Pdc unico solo segmento A'!F$3:H$723,3,FALSE))</f>
        <v>Crediti correnti per trasferimenti ottenuti</v>
      </c>
      <c r="G3711" s="368"/>
      <c r="H3711" s="428"/>
      <c r="I3711" s="368"/>
      <c r="J3711" s="275"/>
      <c r="K3711" s="248"/>
    </row>
    <row r="3712" spans="1:11" ht="25" customHeight="1" x14ac:dyDescent="0.35">
      <c r="A3712" s="394" t="s">
        <v>4653</v>
      </c>
      <c r="B3712" s="304" t="s">
        <v>6729</v>
      </c>
      <c r="C3712" s="395" t="s">
        <v>6730</v>
      </c>
      <c r="D3712" s="275"/>
      <c r="E3712" s="398" t="s">
        <v>4655</v>
      </c>
      <c r="F3712" s="293" t="str">
        <f>IF(E3712="","",VLOOKUP(E3712,'2 Pdc unico solo segmento A'!F$3:H$723,3,FALSE))</f>
        <v>Crediti correnti per trasferimenti ottenuti</v>
      </c>
      <c r="G3712" s="368"/>
      <c r="H3712" s="428"/>
      <c r="I3712" s="368"/>
      <c r="J3712" s="275"/>
      <c r="K3712" s="248"/>
    </row>
    <row r="3713" spans="1:11" ht="25" customHeight="1" x14ac:dyDescent="0.35">
      <c r="A3713" s="394" t="s">
        <v>4653</v>
      </c>
      <c r="B3713" s="304" t="s">
        <v>6731</v>
      </c>
      <c r="C3713" s="395" t="s">
        <v>6732</v>
      </c>
      <c r="D3713" s="275"/>
      <c r="E3713" s="398" t="s">
        <v>4655</v>
      </c>
      <c r="F3713" s="293" t="str">
        <f>IF(E3713="","",VLOOKUP(E3713,'2 Pdc unico solo segmento A'!F$3:H$723,3,FALSE))</f>
        <v>Crediti correnti per trasferimenti ottenuti</v>
      </c>
      <c r="G3713" s="368"/>
      <c r="H3713" s="428"/>
      <c r="I3713" s="368"/>
      <c r="J3713" s="275"/>
      <c r="K3713" s="248"/>
    </row>
    <row r="3714" spans="1:11" ht="25" customHeight="1" x14ac:dyDescent="0.35">
      <c r="A3714" s="394" t="s">
        <v>4653</v>
      </c>
      <c r="B3714" s="304" t="s">
        <v>6733</v>
      </c>
      <c r="C3714" s="395" t="s">
        <v>6734</v>
      </c>
      <c r="D3714" s="275"/>
      <c r="E3714" s="398" t="s">
        <v>4655</v>
      </c>
      <c r="F3714" s="293" t="str">
        <f>IF(E3714="","",VLOOKUP(E3714,'2 Pdc unico solo segmento A'!F$3:H$723,3,FALSE))</f>
        <v>Crediti correnti per trasferimenti ottenuti</v>
      </c>
      <c r="G3714" s="368"/>
      <c r="H3714" s="428"/>
      <c r="I3714" s="368"/>
      <c r="J3714" s="275"/>
      <c r="K3714" s="248"/>
    </row>
    <row r="3715" spans="1:11" ht="25" customHeight="1" x14ac:dyDescent="0.35">
      <c r="A3715" s="394" t="s">
        <v>22</v>
      </c>
      <c r="B3715" s="304" t="s">
        <v>6735</v>
      </c>
      <c r="C3715" s="395" t="s">
        <v>6736</v>
      </c>
      <c r="D3715" s="275"/>
      <c r="E3715" s="396"/>
      <c r="F3715" s="394" t="str">
        <f>IF(E3715="","",VLOOKUP(E3715,'2 Pdc unico solo segmento A'!F$3:H$723,3,FALSE))</f>
        <v/>
      </c>
      <c r="G3715" s="368"/>
      <c r="H3715" s="425"/>
      <c r="I3715" s="368"/>
      <c r="J3715" s="275"/>
      <c r="K3715" s="248"/>
    </row>
    <row r="3716" spans="1:11" ht="25" customHeight="1" x14ac:dyDescent="0.35">
      <c r="A3716" s="394" t="s">
        <v>4653</v>
      </c>
      <c r="B3716" s="304" t="s">
        <v>6737</v>
      </c>
      <c r="C3716" s="395" t="s">
        <v>6738</v>
      </c>
      <c r="D3716" s="275"/>
      <c r="E3716" s="398" t="s">
        <v>4655</v>
      </c>
      <c r="F3716" s="293" t="str">
        <f>IF(E3716="","",VLOOKUP(E3716,'2 Pdc unico solo segmento A'!F$3:H$723,3,FALSE))</f>
        <v>Crediti correnti per trasferimenti ottenuti</v>
      </c>
      <c r="G3716" s="368"/>
      <c r="H3716" s="428"/>
      <c r="I3716" s="368"/>
      <c r="J3716" s="275"/>
      <c r="K3716" s="248"/>
    </row>
    <row r="3717" spans="1:11" ht="25" customHeight="1" x14ac:dyDescent="0.35">
      <c r="A3717" s="394" t="s">
        <v>4653</v>
      </c>
      <c r="B3717" s="304" t="s">
        <v>6739</v>
      </c>
      <c r="C3717" s="395" t="s">
        <v>6740</v>
      </c>
      <c r="D3717" s="275"/>
      <c r="E3717" s="398" t="s">
        <v>4655</v>
      </c>
      <c r="F3717" s="293" t="str">
        <f>IF(E3717="","",VLOOKUP(E3717,'2 Pdc unico solo segmento A'!F$3:H$723,3,FALSE))</f>
        <v>Crediti correnti per trasferimenti ottenuti</v>
      </c>
      <c r="G3717" s="368"/>
      <c r="H3717" s="428"/>
      <c r="I3717" s="368"/>
      <c r="J3717" s="275"/>
      <c r="K3717" s="248"/>
    </row>
    <row r="3718" spans="1:11" ht="25" customHeight="1" x14ac:dyDescent="0.35">
      <c r="A3718" s="394" t="s">
        <v>4653</v>
      </c>
      <c r="B3718" s="304" t="s">
        <v>6741</v>
      </c>
      <c r="C3718" s="395" t="s">
        <v>6742</v>
      </c>
      <c r="D3718" s="275"/>
      <c r="E3718" s="398" t="s">
        <v>4655</v>
      </c>
      <c r="F3718" s="293" t="str">
        <f>IF(E3718="","",VLOOKUP(E3718,'2 Pdc unico solo segmento A'!F$3:H$723,3,FALSE))</f>
        <v>Crediti correnti per trasferimenti ottenuti</v>
      </c>
      <c r="G3718" s="368"/>
      <c r="H3718" s="428"/>
      <c r="I3718" s="368"/>
      <c r="J3718" s="275"/>
      <c r="K3718" s="248"/>
    </row>
    <row r="3719" spans="1:11" ht="25" customHeight="1" x14ac:dyDescent="0.35">
      <c r="A3719" s="394" t="s">
        <v>22</v>
      </c>
      <c r="B3719" s="304" t="s">
        <v>6743</v>
      </c>
      <c r="C3719" s="395" t="s">
        <v>6744</v>
      </c>
      <c r="D3719" s="275"/>
      <c r="E3719" s="396"/>
      <c r="F3719" s="394" t="str">
        <f>IF(E3719="","",VLOOKUP(E3719,'2 Pdc unico solo segmento A'!F$3:H$723,3,FALSE))</f>
        <v/>
      </c>
      <c r="G3719" s="368"/>
      <c r="H3719" s="425"/>
      <c r="I3719" s="368"/>
      <c r="J3719" s="275"/>
      <c r="K3719" s="248"/>
    </row>
    <row r="3720" spans="1:11" ht="25" customHeight="1" x14ac:dyDescent="0.35">
      <c r="A3720" s="394" t="s">
        <v>4653</v>
      </c>
      <c r="B3720" s="304" t="s">
        <v>6743</v>
      </c>
      <c r="C3720" s="395" t="s">
        <v>6745</v>
      </c>
      <c r="D3720" s="275"/>
      <c r="E3720" s="398" t="s">
        <v>4655</v>
      </c>
      <c r="F3720" s="293" t="str">
        <f>IF(E3720="","",VLOOKUP(E3720,'2 Pdc unico solo segmento A'!F$3:H$723,3,FALSE))</f>
        <v>Crediti correnti per trasferimenti ottenuti</v>
      </c>
      <c r="G3720" s="368"/>
      <c r="H3720" s="428"/>
      <c r="I3720" s="368"/>
      <c r="J3720" s="275"/>
      <c r="K3720" s="248"/>
    </row>
    <row r="3721" spans="1:11" ht="25" customHeight="1" x14ac:dyDescent="0.35">
      <c r="A3721" s="376" t="s">
        <v>19</v>
      </c>
      <c r="B3721" s="295" t="s">
        <v>6746</v>
      </c>
      <c r="C3721" s="310" t="s">
        <v>6747</v>
      </c>
      <c r="D3721" s="275"/>
      <c r="E3721" s="295"/>
      <c r="F3721" s="376" t="str">
        <f>IF(E3721="","",VLOOKUP(E3721,'2 Pdc unico solo segmento A'!F$3:H$723,3,FALSE))</f>
        <v/>
      </c>
      <c r="G3721" s="368"/>
      <c r="H3721" s="424"/>
      <c r="I3721" s="368"/>
      <c r="J3721" s="275"/>
      <c r="K3721" s="248"/>
    </row>
    <row r="3722" spans="1:11" ht="25" customHeight="1" x14ac:dyDescent="0.35">
      <c r="A3722" s="394" t="s">
        <v>22</v>
      </c>
      <c r="B3722" s="304" t="s">
        <v>6746</v>
      </c>
      <c r="C3722" s="395" t="s">
        <v>6748</v>
      </c>
      <c r="D3722" s="275"/>
      <c r="E3722" s="396"/>
      <c r="F3722" s="394" t="str">
        <f>IF(E3722="","",VLOOKUP(E3722,'2 Pdc unico solo segmento A'!F$3:H$723,3,FALSE))</f>
        <v/>
      </c>
      <c r="G3722" s="368"/>
      <c r="H3722" s="425"/>
      <c r="I3722" s="368"/>
      <c r="J3722" s="275"/>
      <c r="K3722" s="248"/>
    </row>
    <row r="3723" spans="1:11" ht="25" customHeight="1" x14ac:dyDescent="0.35">
      <c r="A3723" s="394" t="s">
        <v>4653</v>
      </c>
      <c r="B3723" s="304" t="s">
        <v>6749</v>
      </c>
      <c r="C3723" s="395" t="s">
        <v>6750</v>
      </c>
      <c r="D3723" s="275"/>
      <c r="E3723" s="398" t="s">
        <v>4655</v>
      </c>
      <c r="F3723" s="293" t="str">
        <f>IF(E3723="","",VLOOKUP(E3723,'2 Pdc unico solo segmento A'!F$3:H$723,3,FALSE))</f>
        <v>Crediti correnti per trasferimenti ottenuti</v>
      </c>
      <c r="G3723" s="368"/>
      <c r="H3723" s="428"/>
      <c r="I3723" s="368"/>
      <c r="J3723" s="275"/>
      <c r="K3723" s="248"/>
    </row>
    <row r="3724" spans="1:11" ht="25" customHeight="1" x14ac:dyDescent="0.35">
      <c r="A3724" s="376" t="s">
        <v>19</v>
      </c>
      <c r="B3724" s="295" t="s">
        <v>6751</v>
      </c>
      <c r="C3724" s="310" t="s">
        <v>6752</v>
      </c>
      <c r="D3724" s="275"/>
      <c r="E3724" s="295"/>
      <c r="F3724" s="376" t="str">
        <f>IF(E3724="","",VLOOKUP(E3724,'2 Pdc unico solo segmento A'!F$3:H$723,3,FALSE))</f>
        <v/>
      </c>
      <c r="G3724" s="368"/>
      <c r="H3724" s="424"/>
      <c r="I3724" s="368"/>
      <c r="J3724" s="275"/>
      <c r="K3724" s="248"/>
    </row>
    <row r="3725" spans="1:11" ht="25" customHeight="1" x14ac:dyDescent="0.35">
      <c r="A3725" s="394" t="s">
        <v>22</v>
      </c>
      <c r="B3725" s="304" t="s">
        <v>6751</v>
      </c>
      <c r="C3725" s="395" t="s">
        <v>6753</v>
      </c>
      <c r="D3725" s="275"/>
      <c r="E3725" s="396"/>
      <c r="F3725" s="394" t="str">
        <f>IF(E3725="","",VLOOKUP(E3725,'2 Pdc unico solo segmento A'!F$3:H$723,3,FALSE))</f>
        <v/>
      </c>
      <c r="G3725" s="368"/>
      <c r="H3725" s="425"/>
      <c r="I3725" s="368"/>
      <c r="J3725" s="275"/>
      <c r="K3725" s="248"/>
    </row>
    <row r="3726" spans="1:11" ht="25" customHeight="1" x14ac:dyDescent="0.35">
      <c r="A3726" s="394" t="s">
        <v>4653</v>
      </c>
      <c r="B3726" s="304" t="s">
        <v>6754</v>
      </c>
      <c r="C3726" s="395" t="s">
        <v>6755</v>
      </c>
      <c r="D3726" s="275"/>
      <c r="E3726" s="398" t="s">
        <v>4655</v>
      </c>
      <c r="F3726" s="293" t="str">
        <f>IF(E3726="","",VLOOKUP(E3726,'2 Pdc unico solo segmento A'!F$3:H$723,3,FALSE))</f>
        <v>Crediti correnti per trasferimenti ottenuti</v>
      </c>
      <c r="G3726" s="368"/>
      <c r="H3726" s="428"/>
      <c r="I3726" s="368"/>
      <c r="J3726" s="275"/>
      <c r="K3726" s="248"/>
    </row>
    <row r="3727" spans="1:11" ht="25" customHeight="1" x14ac:dyDescent="0.35">
      <c r="A3727" s="376" t="s">
        <v>19</v>
      </c>
      <c r="B3727" s="295" t="s">
        <v>6756</v>
      </c>
      <c r="C3727" s="310" t="s">
        <v>6757</v>
      </c>
      <c r="D3727" s="275"/>
      <c r="E3727" s="295"/>
      <c r="F3727" s="376" t="str">
        <f>IF(E3727="","",VLOOKUP(E3727,'2 Pdc unico solo segmento A'!F$3:H$723,3,FALSE))</f>
        <v/>
      </c>
      <c r="G3727" s="368"/>
      <c r="H3727" s="424"/>
      <c r="I3727" s="368"/>
      <c r="J3727" s="275"/>
      <c r="K3727" s="248"/>
    </row>
    <row r="3728" spans="1:11" ht="25" customHeight="1" x14ac:dyDescent="0.35">
      <c r="A3728" s="394" t="s">
        <v>22</v>
      </c>
      <c r="B3728" s="304" t="s">
        <v>6758</v>
      </c>
      <c r="C3728" s="395" t="s">
        <v>6759</v>
      </c>
      <c r="D3728" s="275"/>
      <c r="E3728" s="396"/>
      <c r="F3728" s="394" t="str">
        <f>IF(E3728="","",VLOOKUP(E3728,'2 Pdc unico solo segmento A'!F$3:H$723,3,FALSE))</f>
        <v/>
      </c>
      <c r="G3728" s="368"/>
      <c r="H3728" s="425"/>
      <c r="I3728" s="368"/>
      <c r="J3728" s="275"/>
      <c r="K3728" s="248"/>
    </row>
    <row r="3729" spans="1:11" ht="25" customHeight="1" x14ac:dyDescent="0.35">
      <c r="A3729" s="394" t="s">
        <v>4653</v>
      </c>
      <c r="B3729" s="304" t="s">
        <v>6760</v>
      </c>
      <c r="C3729" s="395" t="s">
        <v>6761</v>
      </c>
      <c r="D3729" s="275"/>
      <c r="E3729" s="398" t="s">
        <v>4655</v>
      </c>
      <c r="F3729" s="293" t="str">
        <f>IF(E3729="","",VLOOKUP(E3729,'2 Pdc unico solo segmento A'!F$3:H$723,3,FALSE))</f>
        <v>Crediti correnti per trasferimenti ottenuti</v>
      </c>
      <c r="G3729" s="368"/>
      <c r="H3729" s="428"/>
      <c r="I3729" s="368"/>
      <c r="J3729" s="275"/>
      <c r="K3729" s="248"/>
    </row>
    <row r="3730" spans="1:11" ht="25" customHeight="1" x14ac:dyDescent="0.35">
      <c r="A3730" s="394" t="s">
        <v>22</v>
      </c>
      <c r="B3730" s="304" t="s">
        <v>6762</v>
      </c>
      <c r="C3730" s="395" t="s">
        <v>6763</v>
      </c>
      <c r="D3730" s="275"/>
      <c r="E3730" s="396"/>
      <c r="F3730" s="394" t="str">
        <f>IF(E3730="","",VLOOKUP(E3730,'2 Pdc unico solo segmento A'!F$3:H$723,3,FALSE))</f>
        <v/>
      </c>
      <c r="G3730" s="368"/>
      <c r="H3730" s="425"/>
      <c r="I3730" s="368"/>
      <c r="J3730" s="275"/>
      <c r="K3730" s="248"/>
    </row>
    <row r="3731" spans="1:11" ht="25" customHeight="1" x14ac:dyDescent="0.35">
      <c r="A3731" s="394" t="s">
        <v>4653</v>
      </c>
      <c r="B3731" s="304" t="s">
        <v>6764</v>
      </c>
      <c r="C3731" s="395" t="s">
        <v>6765</v>
      </c>
      <c r="D3731" s="275"/>
      <c r="E3731" s="398" t="s">
        <v>4655</v>
      </c>
      <c r="F3731" s="293" t="str">
        <f>IF(E3731="","",VLOOKUP(E3731,'2 Pdc unico solo segmento A'!F$3:H$723,3,FALSE))</f>
        <v>Crediti correnti per trasferimenti ottenuti</v>
      </c>
      <c r="G3731" s="368"/>
      <c r="H3731" s="428"/>
      <c r="I3731" s="368"/>
      <c r="J3731" s="275"/>
      <c r="K3731" s="248"/>
    </row>
    <row r="3732" spans="1:11" ht="25" customHeight="1" x14ac:dyDescent="0.35">
      <c r="A3732" s="394" t="s">
        <v>22</v>
      </c>
      <c r="B3732" s="304" t="s">
        <v>6766</v>
      </c>
      <c r="C3732" s="395" t="s">
        <v>6767</v>
      </c>
      <c r="D3732" s="275"/>
      <c r="E3732" s="396"/>
      <c r="F3732" s="394" t="str">
        <f>IF(E3732="","",VLOOKUP(E3732,'2 Pdc unico solo segmento A'!F$3:H$723,3,FALSE))</f>
        <v/>
      </c>
      <c r="G3732" s="368"/>
      <c r="H3732" s="425"/>
      <c r="I3732" s="368"/>
      <c r="J3732" s="275"/>
      <c r="K3732" s="248"/>
    </row>
    <row r="3733" spans="1:11" ht="25" customHeight="1" x14ac:dyDescent="0.35">
      <c r="A3733" s="394" t="s">
        <v>4653</v>
      </c>
      <c r="B3733" s="304" t="s">
        <v>6768</v>
      </c>
      <c r="C3733" s="395" t="s">
        <v>6769</v>
      </c>
      <c r="D3733" s="275"/>
      <c r="E3733" s="398" t="s">
        <v>4655</v>
      </c>
      <c r="F3733" s="293" t="str">
        <f>IF(E3733="","",VLOOKUP(E3733,'2 Pdc unico solo segmento A'!F$3:H$723,3,FALSE))</f>
        <v>Crediti correnti per trasferimenti ottenuti</v>
      </c>
      <c r="G3733" s="368"/>
      <c r="H3733" s="428"/>
      <c r="I3733" s="368"/>
      <c r="J3733" s="275"/>
      <c r="K3733" s="248"/>
    </row>
    <row r="3734" spans="1:11" ht="25" customHeight="1" x14ac:dyDescent="0.35">
      <c r="A3734" s="394" t="s">
        <v>22</v>
      </c>
      <c r="B3734" s="304" t="s">
        <v>6770</v>
      </c>
      <c r="C3734" s="395" t="s">
        <v>6771</v>
      </c>
      <c r="D3734" s="275"/>
      <c r="E3734" s="396"/>
      <c r="F3734" s="394" t="str">
        <f>IF(E3734="","",VLOOKUP(E3734,'2 Pdc unico solo segmento A'!F$3:H$723,3,FALSE))</f>
        <v/>
      </c>
      <c r="G3734" s="368"/>
      <c r="H3734" s="425"/>
      <c r="I3734" s="368"/>
      <c r="J3734" s="275"/>
      <c r="K3734" s="248"/>
    </row>
    <row r="3735" spans="1:11" ht="25" customHeight="1" x14ac:dyDescent="0.35">
      <c r="A3735" s="394" t="s">
        <v>4653</v>
      </c>
      <c r="B3735" s="304" t="s">
        <v>6772</v>
      </c>
      <c r="C3735" s="395" t="s">
        <v>6773</v>
      </c>
      <c r="D3735" s="275"/>
      <c r="E3735" s="398" t="s">
        <v>4655</v>
      </c>
      <c r="F3735" s="293" t="str">
        <f>IF(E3735="","",VLOOKUP(E3735,'2 Pdc unico solo segmento A'!F$3:H$723,3,FALSE))</f>
        <v>Crediti correnti per trasferimenti ottenuti</v>
      </c>
      <c r="G3735" s="368"/>
      <c r="H3735" s="428"/>
      <c r="I3735" s="368"/>
      <c r="J3735" s="275"/>
      <c r="K3735" s="248"/>
    </row>
    <row r="3736" spans="1:11" ht="25" customHeight="1" x14ac:dyDescent="0.35">
      <c r="A3736" s="394" t="s">
        <v>4653</v>
      </c>
      <c r="B3736" s="304" t="s">
        <v>6774</v>
      </c>
      <c r="C3736" s="395" t="s">
        <v>6775</v>
      </c>
      <c r="D3736" s="275"/>
      <c r="E3736" s="398" t="s">
        <v>4655</v>
      </c>
      <c r="F3736" s="293" t="str">
        <f>IF(E3736="","",VLOOKUP(E3736,'2 Pdc unico solo segmento A'!F$3:H$723,3,FALSE))</f>
        <v>Crediti correnti per trasferimenti ottenuti</v>
      </c>
      <c r="G3736" s="368"/>
      <c r="H3736" s="428"/>
      <c r="I3736" s="368"/>
      <c r="J3736" s="275"/>
      <c r="K3736" s="248"/>
    </row>
    <row r="3737" spans="1:11" ht="25" customHeight="1" x14ac:dyDescent="0.35">
      <c r="A3737" s="394" t="s">
        <v>4653</v>
      </c>
      <c r="B3737" s="304" t="s">
        <v>6776</v>
      </c>
      <c r="C3737" s="395" t="s">
        <v>6777</v>
      </c>
      <c r="D3737" s="275"/>
      <c r="E3737" s="398" t="s">
        <v>4655</v>
      </c>
      <c r="F3737" s="293" t="str">
        <f>IF(E3737="","",VLOOKUP(E3737,'2 Pdc unico solo segmento A'!F$3:H$723,3,FALSE))</f>
        <v>Crediti correnti per trasferimenti ottenuti</v>
      </c>
      <c r="G3737" s="368"/>
      <c r="H3737" s="428"/>
      <c r="I3737" s="368"/>
      <c r="J3737" s="275"/>
      <c r="K3737" s="248"/>
    </row>
    <row r="3738" spans="1:11" ht="25" customHeight="1" x14ac:dyDescent="0.35">
      <c r="A3738" s="394" t="s">
        <v>4653</v>
      </c>
      <c r="B3738" s="304" t="s">
        <v>6778</v>
      </c>
      <c r="C3738" s="395" t="s">
        <v>6779</v>
      </c>
      <c r="D3738" s="275"/>
      <c r="E3738" s="398" t="s">
        <v>4655</v>
      </c>
      <c r="F3738" s="293" t="str">
        <f>IF(E3738="","",VLOOKUP(E3738,'2 Pdc unico solo segmento A'!F$3:H$723,3,FALSE))</f>
        <v>Crediti correnti per trasferimenti ottenuti</v>
      </c>
      <c r="G3738" s="368"/>
      <c r="H3738" s="428"/>
      <c r="I3738" s="368"/>
      <c r="J3738" s="275"/>
      <c r="K3738" s="248"/>
    </row>
    <row r="3739" spans="1:11" ht="25" customHeight="1" x14ac:dyDescent="0.35">
      <c r="A3739" s="394" t="s">
        <v>4653</v>
      </c>
      <c r="B3739" s="304" t="s">
        <v>6780</v>
      </c>
      <c r="C3739" s="395" t="s">
        <v>6781</v>
      </c>
      <c r="D3739" s="275"/>
      <c r="E3739" s="398" t="s">
        <v>4655</v>
      </c>
      <c r="F3739" s="293" t="str">
        <f>IF(E3739="","",VLOOKUP(E3739,'2 Pdc unico solo segmento A'!F$3:H$723,3,FALSE))</f>
        <v>Crediti correnti per trasferimenti ottenuti</v>
      </c>
      <c r="G3739" s="368"/>
      <c r="H3739" s="428"/>
      <c r="I3739" s="368"/>
      <c r="J3739" s="275"/>
      <c r="K3739" s="248"/>
    </row>
    <row r="3740" spans="1:11" ht="25" customHeight="1" x14ac:dyDescent="0.35">
      <c r="A3740" s="394" t="s">
        <v>4653</v>
      </c>
      <c r="B3740" s="304" t="s">
        <v>6782</v>
      </c>
      <c r="C3740" s="395" t="s">
        <v>6783</v>
      </c>
      <c r="D3740" s="275"/>
      <c r="E3740" s="398" t="s">
        <v>4655</v>
      </c>
      <c r="F3740" s="293" t="str">
        <f>IF(E3740="","",VLOOKUP(E3740,'2 Pdc unico solo segmento A'!F$3:H$723,3,FALSE))</f>
        <v>Crediti correnti per trasferimenti ottenuti</v>
      </c>
      <c r="G3740" s="368"/>
      <c r="H3740" s="428"/>
      <c r="I3740" s="368"/>
      <c r="J3740" s="275"/>
      <c r="K3740" s="248"/>
    </row>
    <row r="3741" spans="1:11" ht="25" customHeight="1" x14ac:dyDescent="0.35">
      <c r="A3741" s="394" t="s">
        <v>4653</v>
      </c>
      <c r="B3741" s="304" t="s">
        <v>6784</v>
      </c>
      <c r="C3741" s="395" t="s">
        <v>6785</v>
      </c>
      <c r="D3741" s="275"/>
      <c r="E3741" s="398" t="s">
        <v>4655</v>
      </c>
      <c r="F3741" s="293" t="str">
        <f>IF(E3741="","",VLOOKUP(E3741,'2 Pdc unico solo segmento A'!F$3:H$723,3,FALSE))</f>
        <v>Crediti correnti per trasferimenti ottenuti</v>
      </c>
      <c r="G3741" s="368"/>
      <c r="H3741" s="428"/>
      <c r="I3741" s="368"/>
      <c r="J3741" s="275"/>
      <c r="K3741" s="248"/>
    </row>
    <row r="3742" spans="1:11" ht="25" customHeight="1" x14ac:dyDescent="0.35">
      <c r="A3742" s="394" t="s">
        <v>4653</v>
      </c>
      <c r="B3742" s="304" t="s">
        <v>6786</v>
      </c>
      <c r="C3742" s="395" t="s">
        <v>6787</v>
      </c>
      <c r="D3742" s="275"/>
      <c r="E3742" s="398" t="s">
        <v>4655</v>
      </c>
      <c r="F3742" s="293" t="str">
        <f>IF(E3742="","",VLOOKUP(E3742,'2 Pdc unico solo segmento A'!F$3:H$723,3,FALSE))</f>
        <v>Crediti correnti per trasferimenti ottenuti</v>
      </c>
      <c r="G3742" s="368"/>
      <c r="H3742" s="428"/>
      <c r="I3742" s="368"/>
      <c r="J3742" s="275"/>
      <c r="K3742" s="248"/>
    </row>
    <row r="3743" spans="1:11" ht="25" customHeight="1" x14ac:dyDescent="0.35">
      <c r="A3743" s="374" t="s">
        <v>16</v>
      </c>
      <c r="B3743" s="294" t="s">
        <v>6788</v>
      </c>
      <c r="C3743" s="309" t="s">
        <v>1033</v>
      </c>
      <c r="D3743" s="275"/>
      <c r="E3743" s="294"/>
      <c r="F3743" s="374" t="str">
        <f>IF(E3743="","",VLOOKUP(E3743,'2 Pdc unico solo segmento A'!F$3:H$723,3,FALSE))</f>
        <v/>
      </c>
      <c r="G3743" s="368"/>
      <c r="H3743" s="423"/>
      <c r="I3743" s="368"/>
      <c r="J3743" s="275"/>
      <c r="K3743" s="248"/>
    </row>
    <row r="3744" spans="1:11" ht="25" customHeight="1" x14ac:dyDescent="0.35">
      <c r="A3744" s="376" t="s">
        <v>19</v>
      </c>
      <c r="B3744" s="295" t="s">
        <v>6789</v>
      </c>
      <c r="C3744" s="310" t="s">
        <v>1034</v>
      </c>
      <c r="D3744" s="275"/>
      <c r="E3744" s="295"/>
      <c r="F3744" s="376" t="str">
        <f>IF(E3744="","",VLOOKUP(E3744,'2 Pdc unico solo segmento A'!F$3:H$723,3,FALSE))</f>
        <v/>
      </c>
      <c r="G3744" s="368"/>
      <c r="H3744" s="424"/>
      <c r="I3744" s="368"/>
      <c r="J3744" s="275"/>
      <c r="K3744" s="248"/>
    </row>
    <row r="3745" spans="1:11" ht="25" customHeight="1" x14ac:dyDescent="0.35">
      <c r="A3745" s="394" t="s">
        <v>22</v>
      </c>
      <c r="B3745" s="304" t="s">
        <v>6790</v>
      </c>
      <c r="C3745" s="395" t="s">
        <v>6791</v>
      </c>
      <c r="D3745" s="275"/>
      <c r="E3745" s="396"/>
      <c r="F3745" s="394" t="str">
        <f>IF(E3745="","",VLOOKUP(E3745,'2 Pdc unico solo segmento A'!F$3:H$723,3,FALSE))</f>
        <v/>
      </c>
      <c r="G3745" s="368"/>
      <c r="H3745" s="425"/>
      <c r="I3745" s="368"/>
      <c r="J3745" s="275"/>
      <c r="K3745" s="248"/>
    </row>
    <row r="3746" spans="1:11" ht="25" customHeight="1" x14ac:dyDescent="0.35">
      <c r="A3746" s="394" t="s">
        <v>4653</v>
      </c>
      <c r="B3746" s="304" t="s">
        <v>6792</v>
      </c>
      <c r="C3746" s="395" t="s">
        <v>6793</v>
      </c>
      <c r="D3746" s="275"/>
      <c r="E3746" s="398" t="s">
        <v>4655</v>
      </c>
      <c r="F3746" s="293" t="str">
        <f>IF(E3746="","",VLOOKUP(E3746,'2 Pdc unico solo segmento A'!F$3:H$723,3,FALSE))</f>
        <v>Crediti correnti per trasferimenti ottenuti</v>
      </c>
      <c r="G3746" s="368"/>
      <c r="H3746" s="428"/>
      <c r="I3746" s="368"/>
      <c r="J3746" s="275"/>
      <c r="K3746" s="248"/>
    </row>
    <row r="3747" spans="1:11" ht="25" customHeight="1" x14ac:dyDescent="0.35">
      <c r="A3747" s="394" t="s">
        <v>4653</v>
      </c>
      <c r="B3747" s="304" t="s">
        <v>6794</v>
      </c>
      <c r="C3747" s="395" t="s">
        <v>6795</v>
      </c>
      <c r="D3747" s="275"/>
      <c r="E3747" s="398" t="s">
        <v>4655</v>
      </c>
      <c r="F3747" s="293" t="str">
        <f>IF(E3747="","",VLOOKUP(E3747,'2 Pdc unico solo segmento A'!F$3:H$723,3,FALSE))</f>
        <v>Crediti correnti per trasferimenti ottenuti</v>
      </c>
      <c r="G3747" s="368"/>
      <c r="H3747" s="428"/>
      <c r="I3747" s="368"/>
      <c r="J3747" s="275"/>
      <c r="K3747" s="248"/>
    </row>
    <row r="3748" spans="1:11" ht="25" customHeight="1" x14ac:dyDescent="0.35">
      <c r="A3748" s="394" t="s">
        <v>4653</v>
      </c>
      <c r="B3748" s="304" t="s">
        <v>6796</v>
      </c>
      <c r="C3748" s="395" t="s">
        <v>6797</v>
      </c>
      <c r="D3748" s="275"/>
      <c r="E3748" s="398" t="s">
        <v>4655</v>
      </c>
      <c r="F3748" s="293" t="str">
        <f>IF(E3748="","",VLOOKUP(E3748,'2 Pdc unico solo segmento A'!F$3:H$723,3,FALSE))</f>
        <v>Crediti correnti per trasferimenti ottenuti</v>
      </c>
      <c r="G3748" s="368"/>
      <c r="H3748" s="428"/>
      <c r="I3748" s="368"/>
      <c r="J3748" s="275"/>
      <c r="K3748" s="248"/>
    </row>
    <row r="3749" spans="1:11" ht="25" customHeight="1" x14ac:dyDescent="0.35">
      <c r="A3749" s="394" t="s">
        <v>4653</v>
      </c>
      <c r="B3749" s="304" t="s">
        <v>6798</v>
      </c>
      <c r="C3749" s="395" t="s">
        <v>6799</v>
      </c>
      <c r="D3749" s="275"/>
      <c r="E3749" s="398" t="s">
        <v>4655</v>
      </c>
      <c r="F3749" s="293" t="str">
        <f>IF(E3749="","",VLOOKUP(E3749,'2 Pdc unico solo segmento A'!F$3:H$723,3,FALSE))</f>
        <v>Crediti correnti per trasferimenti ottenuti</v>
      </c>
      <c r="G3749" s="368"/>
      <c r="H3749" s="428"/>
      <c r="I3749" s="368"/>
      <c r="J3749" s="275"/>
      <c r="K3749" s="248"/>
    </row>
    <row r="3750" spans="1:11" ht="25" customHeight="1" x14ac:dyDescent="0.35">
      <c r="A3750" s="394" t="s">
        <v>4653</v>
      </c>
      <c r="B3750" s="304" t="s">
        <v>6800</v>
      </c>
      <c r="C3750" s="395" t="s">
        <v>6801</v>
      </c>
      <c r="D3750" s="275"/>
      <c r="E3750" s="398" t="s">
        <v>4655</v>
      </c>
      <c r="F3750" s="293" t="str">
        <f>IF(E3750="","",VLOOKUP(E3750,'2 Pdc unico solo segmento A'!F$3:H$723,3,FALSE))</f>
        <v>Crediti correnti per trasferimenti ottenuti</v>
      </c>
      <c r="G3750" s="368"/>
      <c r="H3750" s="428"/>
      <c r="I3750" s="368"/>
      <c r="J3750" s="275"/>
      <c r="K3750" s="248"/>
    </row>
    <row r="3751" spans="1:11" ht="25" customHeight="1" x14ac:dyDescent="0.35">
      <c r="A3751" s="394" t="s">
        <v>4653</v>
      </c>
      <c r="B3751" s="304" t="s">
        <v>6802</v>
      </c>
      <c r="C3751" s="395" t="s">
        <v>6803</v>
      </c>
      <c r="D3751" s="275"/>
      <c r="E3751" s="398" t="s">
        <v>4655</v>
      </c>
      <c r="F3751" s="293" t="str">
        <f>IF(E3751="","",VLOOKUP(E3751,'2 Pdc unico solo segmento A'!F$3:H$723,3,FALSE))</f>
        <v>Crediti correnti per trasferimenti ottenuti</v>
      </c>
      <c r="G3751" s="368"/>
      <c r="H3751" s="428"/>
      <c r="I3751" s="368"/>
      <c r="J3751" s="275"/>
      <c r="K3751" s="248"/>
    </row>
    <row r="3752" spans="1:11" ht="25" customHeight="1" x14ac:dyDescent="0.35">
      <c r="A3752" s="394" t="s">
        <v>4653</v>
      </c>
      <c r="B3752" s="304" t="s">
        <v>6804</v>
      </c>
      <c r="C3752" s="395" t="s">
        <v>6805</v>
      </c>
      <c r="D3752" s="275"/>
      <c r="E3752" s="398" t="s">
        <v>4655</v>
      </c>
      <c r="F3752" s="293" t="str">
        <f>IF(E3752="","",VLOOKUP(E3752,'2 Pdc unico solo segmento A'!F$3:H$723,3,FALSE))</f>
        <v>Crediti correnti per trasferimenti ottenuti</v>
      </c>
      <c r="G3752" s="368"/>
      <c r="H3752" s="428"/>
      <c r="I3752" s="368"/>
      <c r="J3752" s="275"/>
      <c r="K3752" s="248"/>
    </row>
    <row r="3753" spans="1:11" ht="25" customHeight="1" x14ac:dyDescent="0.35">
      <c r="A3753" s="394" t="s">
        <v>4653</v>
      </c>
      <c r="B3753" s="304" t="s">
        <v>6806</v>
      </c>
      <c r="C3753" s="395" t="s">
        <v>6807</v>
      </c>
      <c r="D3753" s="275"/>
      <c r="E3753" s="398" t="s">
        <v>4655</v>
      </c>
      <c r="F3753" s="293" t="str">
        <f>IF(E3753="","",VLOOKUP(E3753,'2 Pdc unico solo segmento A'!F$3:H$723,3,FALSE))</f>
        <v>Crediti correnti per trasferimenti ottenuti</v>
      </c>
      <c r="G3753" s="368"/>
      <c r="H3753" s="428"/>
      <c r="I3753" s="368"/>
      <c r="J3753" s="275"/>
      <c r="K3753" s="248"/>
    </row>
    <row r="3754" spans="1:11" ht="25" customHeight="1" x14ac:dyDescent="0.35">
      <c r="A3754" s="394" t="s">
        <v>4653</v>
      </c>
      <c r="B3754" s="304" t="s">
        <v>6808</v>
      </c>
      <c r="C3754" s="395" t="s">
        <v>6809</v>
      </c>
      <c r="D3754" s="275"/>
      <c r="E3754" s="398" t="s">
        <v>4655</v>
      </c>
      <c r="F3754" s="293" t="str">
        <f>IF(E3754="","",VLOOKUP(E3754,'2 Pdc unico solo segmento A'!F$3:H$723,3,FALSE))</f>
        <v>Crediti correnti per trasferimenti ottenuti</v>
      </c>
      <c r="G3754" s="368"/>
      <c r="H3754" s="428"/>
      <c r="I3754" s="368"/>
      <c r="J3754" s="275"/>
      <c r="K3754" s="248"/>
    </row>
    <row r="3755" spans="1:11" ht="25" customHeight="1" x14ac:dyDescent="0.35">
      <c r="A3755" s="394" t="s">
        <v>4653</v>
      </c>
      <c r="B3755" s="304" t="s">
        <v>6810</v>
      </c>
      <c r="C3755" s="395" t="s">
        <v>6811</v>
      </c>
      <c r="D3755" s="275"/>
      <c r="E3755" s="398" t="s">
        <v>4655</v>
      </c>
      <c r="F3755" s="293" t="str">
        <f>IF(E3755="","",VLOOKUP(E3755,'2 Pdc unico solo segmento A'!F$3:H$723,3,FALSE))</f>
        <v>Crediti correnti per trasferimenti ottenuti</v>
      </c>
      <c r="G3755" s="368"/>
      <c r="H3755" s="428"/>
      <c r="I3755" s="368"/>
      <c r="J3755" s="275"/>
      <c r="K3755" s="248"/>
    </row>
    <row r="3756" spans="1:11" ht="25" customHeight="1" x14ac:dyDescent="0.35">
      <c r="A3756" s="394" t="s">
        <v>4653</v>
      </c>
      <c r="B3756" s="304" t="s">
        <v>6812</v>
      </c>
      <c r="C3756" s="395" t="s">
        <v>6813</v>
      </c>
      <c r="D3756" s="275"/>
      <c r="E3756" s="398" t="s">
        <v>4655</v>
      </c>
      <c r="F3756" s="293" t="str">
        <f>IF(E3756="","",VLOOKUP(E3756,'2 Pdc unico solo segmento A'!F$3:H$723,3,FALSE))</f>
        <v>Crediti correnti per trasferimenti ottenuti</v>
      </c>
      <c r="G3756" s="368"/>
      <c r="H3756" s="428"/>
      <c r="I3756" s="368"/>
      <c r="J3756" s="275"/>
      <c r="K3756" s="248"/>
    </row>
    <row r="3757" spans="1:11" ht="25" customHeight="1" x14ac:dyDescent="0.35">
      <c r="A3757" s="394" t="s">
        <v>4653</v>
      </c>
      <c r="B3757" s="304" t="s">
        <v>6814</v>
      </c>
      <c r="C3757" s="395" t="s">
        <v>6815</v>
      </c>
      <c r="D3757" s="275"/>
      <c r="E3757" s="398" t="s">
        <v>4655</v>
      </c>
      <c r="F3757" s="293" t="str">
        <f>IF(E3757="","",VLOOKUP(E3757,'2 Pdc unico solo segmento A'!F$3:H$723,3,FALSE))</f>
        <v>Crediti correnti per trasferimenti ottenuti</v>
      </c>
      <c r="G3757" s="368"/>
      <c r="H3757" s="428"/>
      <c r="I3757" s="368"/>
      <c r="J3757" s="275"/>
      <c r="K3757" s="248"/>
    </row>
    <row r="3758" spans="1:11" ht="25" customHeight="1" x14ac:dyDescent="0.35">
      <c r="A3758" s="394" t="s">
        <v>4653</v>
      </c>
      <c r="B3758" s="304" t="s">
        <v>6816</v>
      </c>
      <c r="C3758" s="395" t="s">
        <v>6817</v>
      </c>
      <c r="D3758" s="275"/>
      <c r="E3758" s="398" t="s">
        <v>4655</v>
      </c>
      <c r="F3758" s="293" t="str">
        <f>IF(E3758="","",VLOOKUP(E3758,'2 Pdc unico solo segmento A'!F$3:H$723,3,FALSE))</f>
        <v>Crediti correnti per trasferimenti ottenuti</v>
      </c>
      <c r="G3758" s="368"/>
      <c r="H3758" s="428"/>
      <c r="I3758" s="368"/>
      <c r="J3758" s="275"/>
      <c r="K3758" s="248"/>
    </row>
    <row r="3759" spans="1:11" ht="25" customHeight="1" x14ac:dyDescent="0.35">
      <c r="A3759" s="394" t="s">
        <v>22</v>
      </c>
      <c r="B3759" s="304" t="s">
        <v>6818</v>
      </c>
      <c r="C3759" s="395" t="s">
        <v>6819</v>
      </c>
      <c r="D3759" s="275"/>
      <c r="E3759" s="396"/>
      <c r="F3759" s="394" t="str">
        <f>IF(E3759="","",VLOOKUP(E3759,'2 Pdc unico solo segmento A'!F$3:H$723,3,FALSE))</f>
        <v/>
      </c>
      <c r="G3759" s="368"/>
      <c r="H3759" s="425"/>
      <c r="I3759" s="368"/>
      <c r="J3759" s="275"/>
      <c r="K3759" s="248"/>
    </row>
    <row r="3760" spans="1:11" ht="25" customHeight="1" x14ac:dyDescent="0.35">
      <c r="A3760" s="394" t="s">
        <v>4653</v>
      </c>
      <c r="B3760" s="304" t="s">
        <v>6820</v>
      </c>
      <c r="C3760" s="395" t="s">
        <v>6821</v>
      </c>
      <c r="D3760" s="275"/>
      <c r="E3760" s="398" t="s">
        <v>4655</v>
      </c>
      <c r="F3760" s="293" t="str">
        <f>IF(E3760="","",VLOOKUP(E3760,'2 Pdc unico solo segmento A'!F$3:H$723,3,FALSE))</f>
        <v>Crediti correnti per trasferimenti ottenuti</v>
      </c>
      <c r="G3760" s="368"/>
      <c r="H3760" s="428"/>
      <c r="I3760" s="368"/>
      <c r="J3760" s="275"/>
      <c r="K3760" s="248"/>
    </row>
    <row r="3761" spans="1:11" ht="25" customHeight="1" x14ac:dyDescent="0.35">
      <c r="A3761" s="394" t="s">
        <v>4653</v>
      </c>
      <c r="B3761" s="304" t="s">
        <v>6822</v>
      </c>
      <c r="C3761" s="395" t="s">
        <v>6823</v>
      </c>
      <c r="D3761" s="275"/>
      <c r="E3761" s="398" t="s">
        <v>4655</v>
      </c>
      <c r="F3761" s="293" t="str">
        <f>IF(E3761="","",VLOOKUP(E3761,'2 Pdc unico solo segmento A'!F$3:H$723,3,FALSE))</f>
        <v>Crediti correnti per trasferimenti ottenuti</v>
      </c>
      <c r="G3761" s="368"/>
      <c r="H3761" s="428"/>
      <c r="I3761" s="368"/>
      <c r="J3761" s="275"/>
      <c r="K3761" s="248"/>
    </row>
    <row r="3762" spans="1:11" ht="25" customHeight="1" x14ac:dyDescent="0.35">
      <c r="A3762" s="394" t="s">
        <v>4653</v>
      </c>
      <c r="B3762" s="304" t="s">
        <v>6824</v>
      </c>
      <c r="C3762" s="395" t="s">
        <v>6825</v>
      </c>
      <c r="D3762" s="275"/>
      <c r="E3762" s="398" t="s">
        <v>4655</v>
      </c>
      <c r="F3762" s="293" t="str">
        <f>IF(E3762="","",VLOOKUP(E3762,'2 Pdc unico solo segmento A'!F$3:H$723,3,FALSE))</f>
        <v>Crediti correnti per trasferimenti ottenuti</v>
      </c>
      <c r="G3762" s="368"/>
      <c r="H3762" s="428"/>
      <c r="I3762" s="368"/>
      <c r="J3762" s="275"/>
      <c r="K3762" s="248"/>
    </row>
    <row r="3763" spans="1:11" ht="25" customHeight="1" x14ac:dyDescent="0.35">
      <c r="A3763" s="394" t="s">
        <v>4653</v>
      </c>
      <c r="B3763" s="304" t="s">
        <v>6826</v>
      </c>
      <c r="C3763" s="395" t="s">
        <v>6827</v>
      </c>
      <c r="D3763" s="275"/>
      <c r="E3763" s="398" t="s">
        <v>4655</v>
      </c>
      <c r="F3763" s="293" t="str">
        <f>IF(E3763="","",VLOOKUP(E3763,'2 Pdc unico solo segmento A'!F$3:H$723,3,FALSE))</f>
        <v>Crediti correnti per trasferimenti ottenuti</v>
      </c>
      <c r="G3763" s="368"/>
      <c r="H3763" s="428"/>
      <c r="I3763" s="368"/>
      <c r="J3763" s="275"/>
      <c r="K3763" s="248"/>
    </row>
    <row r="3764" spans="1:11" ht="25" customHeight="1" x14ac:dyDescent="0.35">
      <c r="A3764" s="394" t="s">
        <v>4653</v>
      </c>
      <c r="B3764" s="304" t="s">
        <v>6828</v>
      </c>
      <c r="C3764" s="395" t="s">
        <v>6829</v>
      </c>
      <c r="D3764" s="275"/>
      <c r="E3764" s="398" t="s">
        <v>4655</v>
      </c>
      <c r="F3764" s="293" t="str">
        <f>IF(E3764="","",VLOOKUP(E3764,'2 Pdc unico solo segmento A'!F$3:H$723,3,FALSE))</f>
        <v>Crediti correnti per trasferimenti ottenuti</v>
      </c>
      <c r="G3764" s="368"/>
      <c r="H3764" s="428"/>
      <c r="I3764" s="368"/>
      <c r="J3764" s="275"/>
      <c r="K3764" s="248"/>
    </row>
    <row r="3765" spans="1:11" ht="25" customHeight="1" x14ac:dyDescent="0.35">
      <c r="A3765" s="394" t="s">
        <v>4653</v>
      </c>
      <c r="B3765" s="304" t="s">
        <v>6830</v>
      </c>
      <c r="C3765" s="395" t="s">
        <v>6831</v>
      </c>
      <c r="D3765" s="275"/>
      <c r="E3765" s="398" t="s">
        <v>4655</v>
      </c>
      <c r="F3765" s="293" t="str">
        <f>IF(E3765="","",VLOOKUP(E3765,'2 Pdc unico solo segmento A'!F$3:H$723,3,FALSE))</f>
        <v>Crediti correnti per trasferimenti ottenuti</v>
      </c>
      <c r="G3765" s="368"/>
      <c r="H3765" s="428"/>
      <c r="I3765" s="368"/>
      <c r="J3765" s="275"/>
      <c r="K3765" s="248"/>
    </row>
    <row r="3766" spans="1:11" ht="25" customHeight="1" x14ac:dyDescent="0.35">
      <c r="A3766" s="394" t="s">
        <v>4653</v>
      </c>
      <c r="B3766" s="304" t="s">
        <v>6832</v>
      </c>
      <c r="C3766" s="395" t="s">
        <v>6833</v>
      </c>
      <c r="D3766" s="275"/>
      <c r="E3766" s="398" t="s">
        <v>4655</v>
      </c>
      <c r="F3766" s="293" t="str">
        <f>IF(E3766="","",VLOOKUP(E3766,'2 Pdc unico solo segmento A'!F$3:H$723,3,FALSE))</f>
        <v>Crediti correnti per trasferimenti ottenuti</v>
      </c>
      <c r="G3766" s="368"/>
      <c r="H3766" s="428"/>
      <c r="I3766" s="368"/>
      <c r="J3766" s="275"/>
      <c r="K3766" s="248"/>
    </row>
    <row r="3767" spans="1:11" ht="25" customHeight="1" x14ac:dyDescent="0.35">
      <c r="A3767" s="394" t="s">
        <v>4653</v>
      </c>
      <c r="B3767" s="304" t="s">
        <v>6834</v>
      </c>
      <c r="C3767" s="395" t="s">
        <v>6835</v>
      </c>
      <c r="D3767" s="275"/>
      <c r="E3767" s="398" t="s">
        <v>4655</v>
      </c>
      <c r="F3767" s="293" t="str">
        <f>IF(E3767="","",VLOOKUP(E3767,'2 Pdc unico solo segmento A'!F$3:H$723,3,FALSE))</f>
        <v>Crediti correnti per trasferimenti ottenuti</v>
      </c>
      <c r="G3767" s="368"/>
      <c r="H3767" s="428"/>
      <c r="I3767" s="368"/>
      <c r="J3767" s="275"/>
      <c r="K3767" s="248"/>
    </row>
    <row r="3768" spans="1:11" ht="25" customHeight="1" x14ac:dyDescent="0.35">
      <c r="A3768" s="394" t="s">
        <v>4653</v>
      </c>
      <c r="B3768" s="304" t="s">
        <v>6836</v>
      </c>
      <c r="C3768" s="395" t="s">
        <v>6837</v>
      </c>
      <c r="D3768" s="275"/>
      <c r="E3768" s="398" t="s">
        <v>4655</v>
      </c>
      <c r="F3768" s="293" t="str">
        <f>IF(E3768="","",VLOOKUP(E3768,'2 Pdc unico solo segmento A'!F$3:H$723,3,FALSE))</f>
        <v>Crediti correnti per trasferimenti ottenuti</v>
      </c>
      <c r="G3768" s="368"/>
      <c r="H3768" s="428"/>
      <c r="I3768" s="368"/>
      <c r="J3768" s="275"/>
      <c r="K3768" s="248"/>
    </row>
    <row r="3769" spans="1:11" ht="25" customHeight="1" x14ac:dyDescent="0.35">
      <c r="A3769" s="394" t="s">
        <v>4653</v>
      </c>
      <c r="B3769" s="304" t="s">
        <v>6838</v>
      </c>
      <c r="C3769" s="395" t="s">
        <v>6839</v>
      </c>
      <c r="D3769" s="275"/>
      <c r="E3769" s="398" t="s">
        <v>4655</v>
      </c>
      <c r="F3769" s="293" t="str">
        <f>IF(E3769="","",VLOOKUP(E3769,'2 Pdc unico solo segmento A'!F$3:H$723,3,FALSE))</f>
        <v>Crediti correnti per trasferimenti ottenuti</v>
      </c>
      <c r="G3769" s="368"/>
      <c r="H3769" s="428"/>
      <c r="I3769" s="368"/>
      <c r="J3769" s="275"/>
      <c r="K3769" s="248"/>
    </row>
    <row r="3770" spans="1:11" ht="25" customHeight="1" x14ac:dyDescent="0.35">
      <c r="A3770" s="394" t="s">
        <v>4653</v>
      </c>
      <c r="B3770" s="304" t="s">
        <v>6840</v>
      </c>
      <c r="C3770" s="395" t="s">
        <v>6841</v>
      </c>
      <c r="D3770" s="275"/>
      <c r="E3770" s="398" t="s">
        <v>4655</v>
      </c>
      <c r="F3770" s="293" t="str">
        <f>IF(E3770="","",VLOOKUP(E3770,'2 Pdc unico solo segmento A'!F$3:H$723,3,FALSE))</f>
        <v>Crediti correnti per trasferimenti ottenuti</v>
      </c>
      <c r="G3770" s="368"/>
      <c r="H3770" s="428"/>
      <c r="I3770" s="368"/>
      <c r="J3770" s="275"/>
      <c r="K3770" s="248"/>
    </row>
    <row r="3771" spans="1:11" ht="25" customHeight="1" x14ac:dyDescent="0.35">
      <c r="A3771" s="394" t="s">
        <v>4653</v>
      </c>
      <c r="B3771" s="304" t="s">
        <v>6842</v>
      </c>
      <c r="C3771" s="395" t="s">
        <v>6843</v>
      </c>
      <c r="D3771" s="275"/>
      <c r="E3771" s="398" t="s">
        <v>4655</v>
      </c>
      <c r="F3771" s="293" t="str">
        <f>IF(E3771="","",VLOOKUP(E3771,'2 Pdc unico solo segmento A'!F$3:H$723,3,FALSE))</f>
        <v>Crediti correnti per trasferimenti ottenuti</v>
      </c>
      <c r="G3771" s="368"/>
      <c r="H3771" s="428"/>
      <c r="I3771" s="368"/>
      <c r="J3771" s="275"/>
      <c r="K3771" s="248"/>
    </row>
    <row r="3772" spans="1:11" ht="25" customHeight="1" x14ac:dyDescent="0.35">
      <c r="A3772" s="394" t="s">
        <v>4653</v>
      </c>
      <c r="B3772" s="304" t="s">
        <v>6844</v>
      </c>
      <c r="C3772" s="395" t="s">
        <v>6845</v>
      </c>
      <c r="D3772" s="275"/>
      <c r="E3772" s="398" t="s">
        <v>4655</v>
      </c>
      <c r="F3772" s="293" t="str">
        <f>IF(E3772="","",VLOOKUP(E3772,'2 Pdc unico solo segmento A'!F$3:H$723,3,FALSE))</f>
        <v>Crediti correnti per trasferimenti ottenuti</v>
      </c>
      <c r="G3772" s="368"/>
      <c r="H3772" s="428"/>
      <c r="I3772" s="368"/>
      <c r="J3772" s="275"/>
      <c r="K3772" s="248"/>
    </row>
    <row r="3773" spans="1:11" ht="25" customHeight="1" x14ac:dyDescent="0.35">
      <c r="A3773" s="394" t="s">
        <v>4653</v>
      </c>
      <c r="B3773" s="304" t="s">
        <v>6846</v>
      </c>
      <c r="C3773" s="395" t="s">
        <v>6847</v>
      </c>
      <c r="D3773" s="275"/>
      <c r="E3773" s="398" t="s">
        <v>4655</v>
      </c>
      <c r="F3773" s="293" t="str">
        <f>IF(E3773="","",VLOOKUP(E3773,'2 Pdc unico solo segmento A'!F$3:H$723,3,FALSE))</f>
        <v>Crediti correnti per trasferimenti ottenuti</v>
      </c>
      <c r="G3773" s="368"/>
      <c r="H3773" s="428"/>
      <c r="I3773" s="368"/>
      <c r="J3773" s="275"/>
      <c r="K3773" s="248"/>
    </row>
    <row r="3774" spans="1:11" ht="25" customHeight="1" x14ac:dyDescent="0.35">
      <c r="A3774" s="394" t="s">
        <v>4653</v>
      </c>
      <c r="B3774" s="304" t="s">
        <v>6848</v>
      </c>
      <c r="C3774" s="395" t="s">
        <v>6849</v>
      </c>
      <c r="D3774" s="275"/>
      <c r="E3774" s="398" t="s">
        <v>4655</v>
      </c>
      <c r="F3774" s="293" t="str">
        <f>IF(E3774="","",VLOOKUP(E3774,'2 Pdc unico solo segmento A'!F$3:H$723,3,FALSE))</f>
        <v>Crediti correnti per trasferimenti ottenuti</v>
      </c>
      <c r="G3774" s="368"/>
      <c r="H3774" s="428"/>
      <c r="I3774" s="368"/>
      <c r="J3774" s="275"/>
      <c r="K3774" s="248"/>
    </row>
    <row r="3775" spans="1:11" ht="25" customHeight="1" x14ac:dyDescent="0.35">
      <c r="A3775" s="394" t="s">
        <v>4653</v>
      </c>
      <c r="B3775" s="304" t="s">
        <v>6850</v>
      </c>
      <c r="C3775" s="395" t="s">
        <v>6851</v>
      </c>
      <c r="D3775" s="275"/>
      <c r="E3775" s="398" t="s">
        <v>4655</v>
      </c>
      <c r="F3775" s="293" t="str">
        <f>IF(E3775="","",VLOOKUP(E3775,'2 Pdc unico solo segmento A'!F$3:H$723,3,FALSE))</f>
        <v>Crediti correnti per trasferimenti ottenuti</v>
      </c>
      <c r="G3775" s="368"/>
      <c r="H3775" s="428"/>
      <c r="I3775" s="368"/>
      <c r="J3775" s="275"/>
      <c r="K3775" s="248"/>
    </row>
    <row r="3776" spans="1:11" ht="25" customHeight="1" x14ac:dyDescent="0.35">
      <c r="A3776" s="394" t="s">
        <v>4653</v>
      </c>
      <c r="B3776" s="304" t="s">
        <v>6852</v>
      </c>
      <c r="C3776" s="395" t="s">
        <v>6853</v>
      </c>
      <c r="D3776" s="275"/>
      <c r="E3776" s="398" t="s">
        <v>4655</v>
      </c>
      <c r="F3776" s="293" t="str">
        <f>IF(E3776="","",VLOOKUP(E3776,'2 Pdc unico solo segmento A'!F$3:H$723,3,FALSE))</f>
        <v>Crediti correnti per trasferimenti ottenuti</v>
      </c>
      <c r="G3776" s="368"/>
      <c r="H3776" s="428"/>
      <c r="I3776" s="368"/>
      <c r="J3776" s="275"/>
      <c r="K3776" s="248"/>
    </row>
    <row r="3777" spans="1:11" ht="25" customHeight="1" x14ac:dyDescent="0.35">
      <c r="A3777" s="394" t="s">
        <v>4653</v>
      </c>
      <c r="B3777" s="304" t="s">
        <v>6854</v>
      </c>
      <c r="C3777" s="395" t="s">
        <v>6855</v>
      </c>
      <c r="D3777" s="275"/>
      <c r="E3777" s="398" t="s">
        <v>4655</v>
      </c>
      <c r="F3777" s="293" t="str">
        <f>IF(E3777="","",VLOOKUP(E3777,'2 Pdc unico solo segmento A'!F$3:H$723,3,FALSE))</f>
        <v>Crediti correnti per trasferimenti ottenuti</v>
      </c>
      <c r="G3777" s="368"/>
      <c r="H3777" s="428"/>
      <c r="I3777" s="368"/>
      <c r="J3777" s="275"/>
      <c r="K3777" s="248"/>
    </row>
    <row r="3778" spans="1:11" ht="25" customHeight="1" x14ac:dyDescent="0.35">
      <c r="A3778" s="394" t="s">
        <v>4653</v>
      </c>
      <c r="B3778" s="304" t="s">
        <v>6856</v>
      </c>
      <c r="C3778" s="395" t="s">
        <v>6857</v>
      </c>
      <c r="D3778" s="275"/>
      <c r="E3778" s="398" t="s">
        <v>4655</v>
      </c>
      <c r="F3778" s="293" t="str">
        <f>IF(E3778="","",VLOOKUP(E3778,'2 Pdc unico solo segmento A'!F$3:H$723,3,FALSE))</f>
        <v>Crediti correnti per trasferimenti ottenuti</v>
      </c>
      <c r="G3778" s="368"/>
      <c r="H3778" s="428"/>
      <c r="I3778" s="368"/>
      <c r="J3778" s="275"/>
      <c r="K3778" s="248"/>
    </row>
    <row r="3779" spans="1:11" ht="25" customHeight="1" x14ac:dyDescent="0.35">
      <c r="A3779" s="394" t="s">
        <v>4653</v>
      </c>
      <c r="B3779" s="304" t="s">
        <v>6858</v>
      </c>
      <c r="C3779" s="395" t="s">
        <v>6859</v>
      </c>
      <c r="D3779" s="275"/>
      <c r="E3779" s="398" t="s">
        <v>4655</v>
      </c>
      <c r="F3779" s="293" t="str">
        <f>IF(E3779="","",VLOOKUP(E3779,'2 Pdc unico solo segmento A'!F$3:H$723,3,FALSE))</f>
        <v>Crediti correnti per trasferimenti ottenuti</v>
      </c>
      <c r="G3779" s="368"/>
      <c r="H3779" s="428"/>
      <c r="I3779" s="368"/>
      <c r="J3779" s="275"/>
      <c r="K3779" s="248"/>
    </row>
    <row r="3780" spans="1:11" ht="25" customHeight="1" x14ac:dyDescent="0.35">
      <c r="A3780" s="394" t="s">
        <v>22</v>
      </c>
      <c r="B3780" s="304" t="s">
        <v>6860</v>
      </c>
      <c r="C3780" s="395" t="s">
        <v>6861</v>
      </c>
      <c r="D3780" s="275"/>
      <c r="E3780" s="396"/>
      <c r="F3780" s="394" t="str">
        <f>IF(E3780="","",VLOOKUP(E3780,'2 Pdc unico solo segmento A'!F$3:H$723,3,FALSE))</f>
        <v/>
      </c>
      <c r="G3780" s="368"/>
      <c r="H3780" s="425"/>
      <c r="I3780" s="368"/>
      <c r="J3780" s="275"/>
      <c r="K3780" s="248"/>
    </row>
    <row r="3781" spans="1:11" ht="25" customHeight="1" x14ac:dyDescent="0.35">
      <c r="A3781" s="394" t="s">
        <v>4653</v>
      </c>
      <c r="B3781" s="304" t="s">
        <v>6862</v>
      </c>
      <c r="C3781" s="395" t="s">
        <v>6863</v>
      </c>
      <c r="D3781" s="275"/>
      <c r="E3781" s="398" t="s">
        <v>4655</v>
      </c>
      <c r="F3781" s="293" t="str">
        <f>IF(E3781="","",VLOOKUP(E3781,'2 Pdc unico solo segmento A'!F$3:H$723,3,FALSE))</f>
        <v>Crediti correnti per trasferimenti ottenuti</v>
      </c>
      <c r="G3781" s="368"/>
      <c r="H3781" s="428"/>
      <c r="I3781" s="368"/>
      <c r="J3781" s="275"/>
      <c r="K3781" s="248"/>
    </row>
    <row r="3782" spans="1:11" ht="25" customHeight="1" x14ac:dyDescent="0.35">
      <c r="A3782" s="394" t="s">
        <v>4653</v>
      </c>
      <c r="B3782" s="304" t="s">
        <v>6864</v>
      </c>
      <c r="C3782" s="395" t="s">
        <v>6865</v>
      </c>
      <c r="D3782" s="275"/>
      <c r="E3782" s="398" t="s">
        <v>4655</v>
      </c>
      <c r="F3782" s="293" t="str">
        <f>IF(E3782="","",VLOOKUP(E3782,'2 Pdc unico solo segmento A'!F$3:H$723,3,FALSE))</f>
        <v>Crediti correnti per trasferimenti ottenuti</v>
      </c>
      <c r="G3782" s="368"/>
      <c r="H3782" s="428"/>
      <c r="I3782" s="368"/>
      <c r="J3782" s="275"/>
      <c r="K3782" s="248"/>
    </row>
    <row r="3783" spans="1:11" ht="25" customHeight="1" x14ac:dyDescent="0.35">
      <c r="A3783" s="394" t="s">
        <v>4653</v>
      </c>
      <c r="B3783" s="304" t="s">
        <v>6866</v>
      </c>
      <c r="C3783" s="395" t="s">
        <v>6867</v>
      </c>
      <c r="D3783" s="275"/>
      <c r="E3783" s="398" t="s">
        <v>4655</v>
      </c>
      <c r="F3783" s="293" t="str">
        <f>IF(E3783="","",VLOOKUP(E3783,'2 Pdc unico solo segmento A'!F$3:H$723,3,FALSE))</f>
        <v>Crediti correnti per trasferimenti ottenuti</v>
      </c>
      <c r="G3783" s="368"/>
      <c r="H3783" s="428"/>
      <c r="I3783" s="368"/>
      <c r="J3783" s="275"/>
      <c r="K3783" s="248"/>
    </row>
    <row r="3784" spans="1:11" ht="25" customHeight="1" x14ac:dyDescent="0.35">
      <c r="A3784" s="394" t="s">
        <v>22</v>
      </c>
      <c r="B3784" s="304" t="s">
        <v>6868</v>
      </c>
      <c r="C3784" s="395" t="s">
        <v>6869</v>
      </c>
      <c r="D3784" s="275"/>
      <c r="E3784" s="396"/>
      <c r="F3784" s="394" t="str">
        <f>IF(E3784="","",VLOOKUP(E3784,'2 Pdc unico solo segmento A'!F$3:H$723,3,FALSE))</f>
        <v/>
      </c>
      <c r="G3784" s="368"/>
      <c r="H3784" s="425"/>
      <c r="I3784" s="368"/>
      <c r="J3784" s="275"/>
      <c r="K3784" s="248"/>
    </row>
    <row r="3785" spans="1:11" ht="25" customHeight="1" x14ac:dyDescent="0.35">
      <c r="A3785" s="394" t="s">
        <v>4653</v>
      </c>
      <c r="B3785" s="304" t="s">
        <v>6870</v>
      </c>
      <c r="C3785" s="395" t="s">
        <v>6871</v>
      </c>
      <c r="D3785" s="275"/>
      <c r="E3785" s="398" t="s">
        <v>4655</v>
      </c>
      <c r="F3785" s="293" t="str">
        <f>IF(E3785="","",VLOOKUP(E3785,'2 Pdc unico solo segmento A'!F$3:H$723,3,FALSE))</f>
        <v>Crediti correnti per trasferimenti ottenuti</v>
      </c>
      <c r="G3785" s="368"/>
      <c r="H3785" s="428"/>
      <c r="I3785" s="368"/>
      <c r="J3785" s="275"/>
      <c r="K3785" s="248"/>
    </row>
    <row r="3786" spans="1:11" ht="25" customHeight="1" x14ac:dyDescent="0.35">
      <c r="A3786" s="376" t="s">
        <v>19</v>
      </c>
      <c r="B3786" s="295" t="s">
        <v>6872</v>
      </c>
      <c r="C3786" s="310" t="s">
        <v>1036</v>
      </c>
      <c r="D3786" s="275"/>
      <c r="E3786" s="295"/>
      <c r="F3786" s="376" t="str">
        <f>IF(E3786="","",VLOOKUP(E3786,'2 Pdc unico solo segmento A'!F$3:H$723,3,FALSE))</f>
        <v/>
      </c>
      <c r="G3786" s="368"/>
      <c r="H3786" s="424"/>
      <c r="I3786" s="368"/>
      <c r="J3786" s="275"/>
      <c r="K3786" s="248"/>
    </row>
    <row r="3787" spans="1:11" ht="25" customHeight="1" x14ac:dyDescent="0.35">
      <c r="A3787" s="394" t="s">
        <v>22</v>
      </c>
      <c r="B3787" s="304" t="s">
        <v>6873</v>
      </c>
      <c r="C3787" s="395" t="s">
        <v>6874</v>
      </c>
      <c r="D3787" s="275"/>
      <c r="E3787" s="396"/>
      <c r="F3787" s="394" t="str">
        <f>IF(E3787="","",VLOOKUP(E3787,'2 Pdc unico solo segmento A'!F$3:H$723,3,FALSE))</f>
        <v/>
      </c>
      <c r="G3787" s="368"/>
      <c r="H3787" s="425"/>
      <c r="I3787" s="368"/>
      <c r="J3787" s="275"/>
      <c r="K3787" s="248"/>
    </row>
    <row r="3788" spans="1:11" ht="25" customHeight="1" x14ac:dyDescent="0.35">
      <c r="A3788" s="394" t="s">
        <v>4653</v>
      </c>
      <c r="B3788" s="304" t="s">
        <v>6873</v>
      </c>
      <c r="C3788" s="395" t="s">
        <v>6875</v>
      </c>
      <c r="D3788" s="275"/>
      <c r="E3788" s="398" t="s">
        <v>4655</v>
      </c>
      <c r="F3788" s="293" t="str">
        <f>IF(E3788="","",VLOOKUP(E3788,'2 Pdc unico solo segmento A'!F$3:H$723,3,FALSE))</f>
        <v>Crediti correnti per trasferimenti ottenuti</v>
      </c>
      <c r="G3788" s="368"/>
      <c r="H3788" s="428"/>
      <c r="I3788" s="368"/>
      <c r="J3788" s="275"/>
      <c r="K3788" s="248"/>
    </row>
    <row r="3789" spans="1:11" ht="25" customHeight="1" x14ac:dyDescent="0.35">
      <c r="A3789" s="376" t="s">
        <v>19</v>
      </c>
      <c r="B3789" s="295" t="s">
        <v>6876</v>
      </c>
      <c r="C3789" s="310" t="s">
        <v>1038</v>
      </c>
      <c r="D3789" s="275"/>
      <c r="E3789" s="295"/>
      <c r="F3789" s="376" t="str">
        <f>IF(E3789="","",VLOOKUP(E3789,'2 Pdc unico solo segmento A'!F$3:H$723,3,FALSE))</f>
        <v/>
      </c>
      <c r="G3789" s="368"/>
      <c r="H3789" s="424"/>
      <c r="I3789" s="368"/>
      <c r="J3789" s="275"/>
      <c r="K3789" s="248"/>
    </row>
    <row r="3790" spans="1:11" ht="25" customHeight="1" x14ac:dyDescent="0.35">
      <c r="A3790" s="394" t="s">
        <v>22</v>
      </c>
      <c r="B3790" s="304" t="s">
        <v>6877</v>
      </c>
      <c r="C3790" s="395" t="s">
        <v>6878</v>
      </c>
      <c r="D3790" s="275"/>
      <c r="E3790" s="396"/>
      <c r="F3790" s="394" t="str">
        <f>IF(E3790="","",VLOOKUP(E3790,'2 Pdc unico solo segmento A'!F$3:H$723,3,FALSE))</f>
        <v/>
      </c>
      <c r="G3790" s="368"/>
      <c r="H3790" s="425"/>
      <c r="I3790" s="368"/>
      <c r="J3790" s="275"/>
      <c r="K3790" s="248"/>
    </row>
    <row r="3791" spans="1:11" ht="25" customHeight="1" x14ac:dyDescent="0.35">
      <c r="A3791" s="394" t="s">
        <v>4653</v>
      </c>
      <c r="B3791" s="304" t="s">
        <v>6879</v>
      </c>
      <c r="C3791" s="395" t="s">
        <v>6880</v>
      </c>
      <c r="D3791" s="275"/>
      <c r="E3791" s="398" t="s">
        <v>4655</v>
      </c>
      <c r="F3791" s="293" t="str">
        <f>IF(E3791="","",VLOOKUP(E3791,'2 Pdc unico solo segmento A'!F$3:H$723,3,FALSE))</f>
        <v>Crediti correnti per trasferimenti ottenuti</v>
      </c>
      <c r="G3791" s="368"/>
      <c r="H3791" s="428"/>
      <c r="I3791" s="368"/>
      <c r="J3791" s="275"/>
      <c r="K3791" s="248"/>
    </row>
    <row r="3792" spans="1:11" ht="25" customHeight="1" x14ac:dyDescent="0.35">
      <c r="A3792" s="376" t="s">
        <v>19</v>
      </c>
      <c r="B3792" s="295" t="s">
        <v>6881</v>
      </c>
      <c r="C3792" s="310" t="s">
        <v>1040</v>
      </c>
      <c r="D3792" s="275"/>
      <c r="E3792" s="295"/>
      <c r="F3792" s="376" t="str">
        <f>IF(E3792="","",VLOOKUP(E3792,'2 Pdc unico solo segmento A'!F$3:H$723,3,FALSE))</f>
        <v/>
      </c>
      <c r="G3792" s="368"/>
      <c r="H3792" s="424"/>
      <c r="I3792" s="368"/>
      <c r="J3792" s="275"/>
      <c r="K3792" s="248"/>
    </row>
    <row r="3793" spans="1:11" ht="25" customHeight="1" x14ac:dyDescent="0.35">
      <c r="A3793" s="394" t="s">
        <v>22</v>
      </c>
      <c r="B3793" s="304" t="s">
        <v>6882</v>
      </c>
      <c r="C3793" s="395" t="s">
        <v>6883</v>
      </c>
      <c r="D3793" s="275"/>
      <c r="E3793" s="396"/>
      <c r="F3793" s="394" t="str">
        <f>IF(E3793="","",VLOOKUP(E3793,'2 Pdc unico solo segmento A'!F$3:H$723,3,FALSE))</f>
        <v/>
      </c>
      <c r="G3793" s="368"/>
      <c r="H3793" s="425"/>
      <c r="I3793" s="368"/>
      <c r="J3793" s="275"/>
      <c r="K3793" s="248"/>
    </row>
    <row r="3794" spans="1:11" ht="25" customHeight="1" x14ac:dyDescent="0.35">
      <c r="A3794" s="394" t="s">
        <v>4653</v>
      </c>
      <c r="B3794" s="304" t="s">
        <v>6882</v>
      </c>
      <c r="C3794" s="395" t="s">
        <v>6884</v>
      </c>
      <c r="D3794" s="275"/>
      <c r="E3794" s="398" t="s">
        <v>4655</v>
      </c>
      <c r="F3794" s="293" t="str">
        <f>IF(E3794="","",VLOOKUP(E3794,'2 Pdc unico solo segmento A'!F$3:H$723,3,FALSE))</f>
        <v>Crediti correnti per trasferimenti ottenuti</v>
      </c>
      <c r="G3794" s="368"/>
      <c r="H3794" s="428"/>
      <c r="I3794" s="368"/>
      <c r="J3794" s="275"/>
      <c r="K3794" s="248"/>
    </row>
    <row r="3795" spans="1:11" ht="25" customHeight="1" x14ac:dyDescent="0.35">
      <c r="A3795" s="394" t="s">
        <v>22</v>
      </c>
      <c r="B3795" s="304" t="s">
        <v>6885</v>
      </c>
      <c r="C3795" s="395" t="s">
        <v>6886</v>
      </c>
      <c r="D3795" s="275"/>
      <c r="E3795" s="396"/>
      <c r="F3795" s="394" t="str">
        <f>IF(E3795="","",VLOOKUP(E3795,'2 Pdc unico solo segmento A'!F$3:H$723,3,FALSE))</f>
        <v/>
      </c>
      <c r="G3795" s="368"/>
      <c r="H3795" s="425"/>
      <c r="I3795" s="368"/>
      <c r="J3795" s="275"/>
      <c r="K3795" s="248"/>
    </row>
    <row r="3796" spans="1:11" ht="25" customHeight="1" x14ac:dyDescent="0.35">
      <c r="A3796" s="394" t="s">
        <v>4653</v>
      </c>
      <c r="B3796" s="304" t="s">
        <v>6887</v>
      </c>
      <c r="C3796" s="395" t="s">
        <v>6888</v>
      </c>
      <c r="D3796" s="275"/>
      <c r="E3796" s="398" t="s">
        <v>4655</v>
      </c>
      <c r="F3796" s="293" t="str">
        <f>IF(E3796="","",VLOOKUP(E3796,'2 Pdc unico solo segmento A'!F$3:H$723,3,FALSE))</f>
        <v>Crediti correnti per trasferimenti ottenuti</v>
      </c>
      <c r="G3796" s="368"/>
      <c r="H3796" s="428"/>
      <c r="I3796" s="368"/>
      <c r="J3796" s="275"/>
      <c r="K3796" s="248"/>
    </row>
    <row r="3797" spans="1:11" ht="25" customHeight="1" x14ac:dyDescent="0.35">
      <c r="A3797" s="394" t="s">
        <v>4653</v>
      </c>
      <c r="B3797" s="304" t="s">
        <v>6889</v>
      </c>
      <c r="C3797" s="395" t="s">
        <v>6890</v>
      </c>
      <c r="D3797" s="275"/>
      <c r="E3797" s="398" t="s">
        <v>4655</v>
      </c>
      <c r="F3797" s="293" t="str">
        <f>IF(E3797="","",VLOOKUP(E3797,'2 Pdc unico solo segmento A'!F$3:H$723,3,FALSE))</f>
        <v>Crediti correnti per trasferimenti ottenuti</v>
      </c>
      <c r="G3797" s="368"/>
      <c r="H3797" s="428"/>
      <c r="I3797" s="368"/>
      <c r="J3797" s="275"/>
      <c r="K3797" s="248"/>
    </row>
    <row r="3798" spans="1:11" ht="25" customHeight="1" x14ac:dyDescent="0.35">
      <c r="A3798" s="376" t="s">
        <v>19</v>
      </c>
      <c r="B3798" s="295" t="s">
        <v>6891</v>
      </c>
      <c r="C3798" s="310" t="s">
        <v>1042</v>
      </c>
      <c r="D3798" s="275"/>
      <c r="E3798" s="295"/>
      <c r="F3798" s="376" t="str">
        <f>IF(E3798="","",VLOOKUP(E3798,'2 Pdc unico solo segmento A'!F$3:H$723,3,FALSE))</f>
        <v/>
      </c>
      <c r="G3798" s="368"/>
      <c r="H3798" s="424"/>
      <c r="I3798" s="368"/>
      <c r="J3798" s="275"/>
      <c r="K3798" s="248"/>
    </row>
    <row r="3799" spans="1:11" ht="25" customHeight="1" x14ac:dyDescent="0.35">
      <c r="A3799" s="394" t="s">
        <v>22</v>
      </c>
      <c r="B3799" s="304" t="s">
        <v>6892</v>
      </c>
      <c r="C3799" s="395" t="s">
        <v>6893</v>
      </c>
      <c r="D3799" s="275"/>
      <c r="E3799" s="396"/>
      <c r="F3799" s="394" t="str">
        <f>IF(E3799="","",VLOOKUP(E3799,'2 Pdc unico solo segmento A'!F$3:H$723,3,FALSE))</f>
        <v/>
      </c>
      <c r="G3799" s="368"/>
      <c r="H3799" s="425"/>
      <c r="I3799" s="368"/>
      <c r="J3799" s="275"/>
      <c r="K3799" s="248"/>
    </row>
    <row r="3800" spans="1:11" ht="25" customHeight="1" x14ac:dyDescent="0.35">
      <c r="A3800" s="394" t="s">
        <v>4653</v>
      </c>
      <c r="B3800" s="304" t="s">
        <v>6894</v>
      </c>
      <c r="C3800" s="395" t="s">
        <v>6895</v>
      </c>
      <c r="D3800" s="275"/>
      <c r="E3800" s="398" t="s">
        <v>4655</v>
      </c>
      <c r="F3800" s="293" t="str">
        <f>IF(E3800="","",VLOOKUP(E3800,'2 Pdc unico solo segmento A'!F$3:H$723,3,FALSE))</f>
        <v>Crediti correnti per trasferimenti ottenuti</v>
      </c>
      <c r="G3800" s="368"/>
      <c r="H3800" s="428"/>
      <c r="I3800" s="368"/>
      <c r="J3800" s="275"/>
      <c r="K3800" s="248"/>
    </row>
    <row r="3801" spans="1:11" ht="25" customHeight="1" x14ac:dyDescent="0.35">
      <c r="A3801" s="394" t="s">
        <v>4653</v>
      </c>
      <c r="B3801" s="304" t="s">
        <v>6896</v>
      </c>
      <c r="C3801" s="395" t="s">
        <v>6897</v>
      </c>
      <c r="D3801" s="275"/>
      <c r="E3801" s="398" t="s">
        <v>4655</v>
      </c>
      <c r="F3801" s="293" t="str">
        <f>IF(E3801="","",VLOOKUP(E3801,'2 Pdc unico solo segmento A'!F$3:H$723,3,FALSE))</f>
        <v>Crediti correnti per trasferimenti ottenuti</v>
      </c>
      <c r="G3801" s="368"/>
      <c r="H3801" s="428"/>
      <c r="I3801" s="368"/>
      <c r="J3801" s="275"/>
      <c r="K3801" s="248"/>
    </row>
    <row r="3802" spans="1:11" ht="25" customHeight="1" x14ac:dyDescent="0.35">
      <c r="A3802" s="394" t="s">
        <v>4653</v>
      </c>
      <c r="B3802" s="304" t="s">
        <v>6898</v>
      </c>
      <c r="C3802" s="395" t="s">
        <v>6899</v>
      </c>
      <c r="D3802" s="275"/>
      <c r="E3802" s="398" t="s">
        <v>4655</v>
      </c>
      <c r="F3802" s="293" t="str">
        <f>IF(E3802="","",VLOOKUP(E3802,'2 Pdc unico solo segmento A'!F$3:H$723,3,FALSE))</f>
        <v>Crediti correnti per trasferimenti ottenuti</v>
      </c>
      <c r="G3802" s="368"/>
      <c r="H3802" s="428"/>
      <c r="I3802" s="368"/>
      <c r="J3802" s="275"/>
      <c r="K3802" s="248"/>
    </row>
    <row r="3803" spans="1:11" ht="25" customHeight="1" x14ac:dyDescent="0.35">
      <c r="A3803" s="394" t="s">
        <v>4653</v>
      </c>
      <c r="B3803" s="304" t="s">
        <v>6900</v>
      </c>
      <c r="C3803" s="395" t="s">
        <v>6901</v>
      </c>
      <c r="D3803" s="275"/>
      <c r="E3803" s="398" t="s">
        <v>4655</v>
      </c>
      <c r="F3803" s="293" t="str">
        <f>IF(E3803="","",VLOOKUP(E3803,'2 Pdc unico solo segmento A'!F$3:H$723,3,FALSE))</f>
        <v>Crediti correnti per trasferimenti ottenuti</v>
      </c>
      <c r="G3803" s="368"/>
      <c r="H3803" s="428"/>
      <c r="I3803" s="368"/>
      <c r="J3803" s="275"/>
      <c r="K3803" s="248"/>
    </row>
    <row r="3804" spans="1:11" ht="25" customHeight="1" x14ac:dyDescent="0.35">
      <c r="A3804" s="394" t="s">
        <v>4653</v>
      </c>
      <c r="B3804" s="304" t="s">
        <v>6902</v>
      </c>
      <c r="C3804" s="395" t="s">
        <v>6903</v>
      </c>
      <c r="D3804" s="275"/>
      <c r="E3804" s="398" t="s">
        <v>4655</v>
      </c>
      <c r="F3804" s="293" t="str">
        <f>IF(E3804="","",VLOOKUP(E3804,'2 Pdc unico solo segmento A'!F$3:H$723,3,FALSE))</f>
        <v>Crediti correnti per trasferimenti ottenuti</v>
      </c>
      <c r="G3804" s="368"/>
      <c r="H3804" s="428"/>
      <c r="I3804" s="368"/>
      <c r="J3804" s="275"/>
      <c r="K3804" s="248"/>
    </row>
    <row r="3805" spans="1:11" ht="25" customHeight="1" x14ac:dyDescent="0.35">
      <c r="A3805" s="394" t="s">
        <v>4653</v>
      </c>
      <c r="B3805" s="304" t="s">
        <v>6904</v>
      </c>
      <c r="C3805" s="395" t="s">
        <v>6905</v>
      </c>
      <c r="D3805" s="275"/>
      <c r="E3805" s="398" t="s">
        <v>4655</v>
      </c>
      <c r="F3805" s="293" t="str">
        <f>IF(E3805="","",VLOOKUP(E3805,'2 Pdc unico solo segmento A'!F$3:H$723,3,FALSE))</f>
        <v>Crediti correnti per trasferimenti ottenuti</v>
      </c>
      <c r="G3805" s="368"/>
      <c r="H3805" s="428"/>
      <c r="I3805" s="368"/>
      <c r="J3805" s="275"/>
      <c r="K3805" s="248"/>
    </row>
    <row r="3806" spans="1:11" ht="25" customHeight="1" x14ac:dyDescent="0.35">
      <c r="A3806" s="394" t="s">
        <v>4653</v>
      </c>
      <c r="B3806" s="304" t="s">
        <v>6906</v>
      </c>
      <c r="C3806" s="395" t="s">
        <v>6907</v>
      </c>
      <c r="D3806" s="275"/>
      <c r="E3806" s="398" t="s">
        <v>4655</v>
      </c>
      <c r="F3806" s="293" t="str">
        <f>IF(E3806="","",VLOOKUP(E3806,'2 Pdc unico solo segmento A'!F$3:H$723,3,FALSE))</f>
        <v>Crediti correnti per trasferimenti ottenuti</v>
      </c>
      <c r="G3806" s="368"/>
      <c r="H3806" s="428"/>
      <c r="I3806" s="368"/>
      <c r="J3806" s="275"/>
      <c r="K3806" s="248"/>
    </row>
    <row r="3807" spans="1:11" ht="25" customHeight="1" x14ac:dyDescent="0.35">
      <c r="A3807" s="394" t="s">
        <v>4653</v>
      </c>
      <c r="B3807" s="304" t="s">
        <v>6908</v>
      </c>
      <c r="C3807" s="395" t="s">
        <v>6909</v>
      </c>
      <c r="D3807" s="275"/>
      <c r="E3807" s="398" t="s">
        <v>4655</v>
      </c>
      <c r="F3807" s="293" t="str">
        <f>IF(E3807="","",VLOOKUP(E3807,'2 Pdc unico solo segmento A'!F$3:H$723,3,FALSE))</f>
        <v>Crediti correnti per trasferimenti ottenuti</v>
      </c>
      <c r="G3807" s="368"/>
      <c r="H3807" s="428"/>
      <c r="I3807" s="368"/>
      <c r="J3807" s="275"/>
      <c r="K3807" s="248"/>
    </row>
    <row r="3808" spans="1:11" ht="25" customHeight="1" x14ac:dyDescent="0.35">
      <c r="A3808" s="394" t="s">
        <v>4653</v>
      </c>
      <c r="B3808" s="304" t="s">
        <v>6910</v>
      </c>
      <c r="C3808" s="395" t="s">
        <v>6911</v>
      </c>
      <c r="D3808" s="275"/>
      <c r="E3808" s="398" t="s">
        <v>4655</v>
      </c>
      <c r="F3808" s="293" t="str">
        <f>IF(E3808="","",VLOOKUP(E3808,'2 Pdc unico solo segmento A'!F$3:H$723,3,FALSE))</f>
        <v>Crediti correnti per trasferimenti ottenuti</v>
      </c>
      <c r="G3808" s="368"/>
      <c r="H3808" s="428"/>
      <c r="I3808" s="368"/>
      <c r="J3808" s="275"/>
      <c r="K3808" s="248"/>
    </row>
    <row r="3809" spans="1:11" ht="25" customHeight="1" x14ac:dyDescent="0.35">
      <c r="A3809" s="394" t="s">
        <v>4653</v>
      </c>
      <c r="B3809" s="304" t="s">
        <v>6912</v>
      </c>
      <c r="C3809" s="395" t="s">
        <v>6913</v>
      </c>
      <c r="D3809" s="275"/>
      <c r="E3809" s="398" t="s">
        <v>4655</v>
      </c>
      <c r="F3809" s="293" t="str">
        <f>IF(E3809="","",VLOOKUP(E3809,'2 Pdc unico solo segmento A'!F$3:H$723,3,FALSE))</f>
        <v>Crediti correnti per trasferimenti ottenuti</v>
      </c>
      <c r="G3809" s="368"/>
      <c r="H3809" s="428"/>
      <c r="I3809" s="368"/>
      <c r="J3809" s="275"/>
      <c r="K3809" s="248"/>
    </row>
    <row r="3810" spans="1:11" ht="25" customHeight="1" x14ac:dyDescent="0.35">
      <c r="A3810" s="394" t="s">
        <v>4653</v>
      </c>
      <c r="B3810" s="304" t="s">
        <v>6914</v>
      </c>
      <c r="C3810" s="395" t="s">
        <v>6915</v>
      </c>
      <c r="D3810" s="275"/>
      <c r="E3810" s="398" t="s">
        <v>4655</v>
      </c>
      <c r="F3810" s="293" t="str">
        <f>IF(E3810="","",VLOOKUP(E3810,'2 Pdc unico solo segmento A'!F$3:H$723,3,FALSE))</f>
        <v>Crediti correnti per trasferimenti ottenuti</v>
      </c>
      <c r="G3810" s="368"/>
      <c r="H3810" s="428"/>
      <c r="I3810" s="368"/>
      <c r="J3810" s="275"/>
      <c r="K3810" s="248"/>
    </row>
    <row r="3811" spans="1:11" ht="25" customHeight="1" x14ac:dyDescent="0.35">
      <c r="A3811" s="394" t="s">
        <v>4653</v>
      </c>
      <c r="B3811" s="304" t="s">
        <v>6916</v>
      </c>
      <c r="C3811" s="395" t="s">
        <v>6917</v>
      </c>
      <c r="D3811" s="275"/>
      <c r="E3811" s="398" t="s">
        <v>4655</v>
      </c>
      <c r="F3811" s="293" t="str">
        <f>IF(E3811="","",VLOOKUP(E3811,'2 Pdc unico solo segmento A'!F$3:H$723,3,FALSE))</f>
        <v>Crediti correnti per trasferimenti ottenuti</v>
      </c>
      <c r="G3811" s="368"/>
      <c r="H3811" s="428"/>
      <c r="I3811" s="368"/>
      <c r="J3811" s="275"/>
      <c r="K3811" s="248"/>
    </row>
    <row r="3812" spans="1:11" ht="25" customHeight="1" x14ac:dyDescent="0.35">
      <c r="A3812" s="394" t="s">
        <v>4653</v>
      </c>
      <c r="B3812" s="304" t="s">
        <v>6918</v>
      </c>
      <c r="C3812" s="395" t="s">
        <v>6919</v>
      </c>
      <c r="D3812" s="275"/>
      <c r="E3812" s="398" t="s">
        <v>4655</v>
      </c>
      <c r="F3812" s="293" t="str">
        <f>IF(E3812="","",VLOOKUP(E3812,'2 Pdc unico solo segmento A'!F$3:H$723,3,FALSE))</f>
        <v>Crediti correnti per trasferimenti ottenuti</v>
      </c>
      <c r="G3812" s="368"/>
      <c r="H3812" s="428"/>
      <c r="I3812" s="368"/>
      <c r="J3812" s="275"/>
      <c r="K3812" s="248"/>
    </row>
    <row r="3813" spans="1:11" ht="25" customHeight="1" x14ac:dyDescent="0.35">
      <c r="A3813" s="394" t="s">
        <v>22</v>
      </c>
      <c r="B3813" s="304" t="s">
        <v>6920</v>
      </c>
      <c r="C3813" s="395" t="s">
        <v>6921</v>
      </c>
      <c r="D3813" s="275"/>
      <c r="E3813" s="396"/>
      <c r="F3813" s="394" t="str">
        <f>IF(E3813="","",VLOOKUP(E3813,'2 Pdc unico solo segmento A'!F$3:H$723,3,FALSE))</f>
        <v/>
      </c>
      <c r="G3813" s="368"/>
      <c r="H3813" s="425"/>
      <c r="I3813" s="368"/>
      <c r="J3813" s="275"/>
      <c r="K3813" s="248"/>
    </row>
    <row r="3814" spans="1:11" ht="25" customHeight="1" x14ac:dyDescent="0.35">
      <c r="A3814" s="394" t="s">
        <v>4653</v>
      </c>
      <c r="B3814" s="304" t="s">
        <v>6922</v>
      </c>
      <c r="C3814" s="395" t="s">
        <v>6923</v>
      </c>
      <c r="D3814" s="275"/>
      <c r="E3814" s="398" t="s">
        <v>4655</v>
      </c>
      <c r="F3814" s="293" t="str">
        <f>IF(E3814="","",VLOOKUP(E3814,'2 Pdc unico solo segmento A'!F$3:H$723,3,FALSE))</f>
        <v>Crediti correnti per trasferimenti ottenuti</v>
      </c>
      <c r="G3814" s="368"/>
      <c r="H3814" s="428"/>
      <c r="I3814" s="368"/>
      <c r="J3814" s="275"/>
      <c r="K3814" s="248"/>
    </row>
    <row r="3815" spans="1:11" ht="25" customHeight="1" x14ac:dyDescent="0.35">
      <c r="A3815" s="394" t="s">
        <v>4653</v>
      </c>
      <c r="B3815" s="304" t="s">
        <v>6924</v>
      </c>
      <c r="C3815" s="395" t="s">
        <v>6925</v>
      </c>
      <c r="D3815" s="275"/>
      <c r="E3815" s="398" t="s">
        <v>4655</v>
      </c>
      <c r="F3815" s="293" t="str">
        <f>IF(E3815="","",VLOOKUP(E3815,'2 Pdc unico solo segmento A'!F$3:H$723,3,FALSE))</f>
        <v>Crediti correnti per trasferimenti ottenuti</v>
      </c>
      <c r="G3815" s="368"/>
      <c r="H3815" s="428"/>
      <c r="I3815" s="368"/>
      <c r="J3815" s="275"/>
      <c r="K3815" s="248"/>
    </row>
    <row r="3816" spans="1:11" ht="25" customHeight="1" x14ac:dyDescent="0.35">
      <c r="A3816" s="394" t="s">
        <v>4653</v>
      </c>
      <c r="B3816" s="304" t="s">
        <v>6926</v>
      </c>
      <c r="C3816" s="395" t="s">
        <v>6927</v>
      </c>
      <c r="D3816" s="275"/>
      <c r="E3816" s="398" t="s">
        <v>4655</v>
      </c>
      <c r="F3816" s="293" t="str">
        <f>IF(E3816="","",VLOOKUP(E3816,'2 Pdc unico solo segmento A'!F$3:H$723,3,FALSE))</f>
        <v>Crediti correnti per trasferimenti ottenuti</v>
      </c>
      <c r="G3816" s="368"/>
      <c r="H3816" s="428"/>
      <c r="I3816" s="368"/>
      <c r="J3816" s="275"/>
      <c r="K3816" s="248"/>
    </row>
    <row r="3817" spans="1:11" ht="25" customHeight="1" x14ac:dyDescent="0.35">
      <c r="A3817" s="394" t="s">
        <v>4653</v>
      </c>
      <c r="B3817" s="304" t="s">
        <v>6928</v>
      </c>
      <c r="C3817" s="395" t="s">
        <v>6929</v>
      </c>
      <c r="D3817" s="275"/>
      <c r="E3817" s="398" t="s">
        <v>4655</v>
      </c>
      <c r="F3817" s="293" t="str">
        <f>IF(E3817="","",VLOOKUP(E3817,'2 Pdc unico solo segmento A'!F$3:H$723,3,FALSE))</f>
        <v>Crediti correnti per trasferimenti ottenuti</v>
      </c>
      <c r="G3817" s="368"/>
      <c r="H3817" s="428"/>
      <c r="I3817" s="368"/>
      <c r="J3817" s="275"/>
      <c r="K3817" s="248"/>
    </row>
    <row r="3818" spans="1:11" ht="25" customHeight="1" x14ac:dyDescent="0.35">
      <c r="A3818" s="394" t="s">
        <v>4653</v>
      </c>
      <c r="B3818" s="304" t="s">
        <v>6930</v>
      </c>
      <c r="C3818" s="395" t="s">
        <v>6931</v>
      </c>
      <c r="D3818" s="275"/>
      <c r="E3818" s="398" t="s">
        <v>4655</v>
      </c>
      <c r="F3818" s="293" t="str">
        <f>IF(E3818="","",VLOOKUP(E3818,'2 Pdc unico solo segmento A'!F$3:H$723,3,FALSE))</f>
        <v>Crediti correnti per trasferimenti ottenuti</v>
      </c>
      <c r="G3818" s="368"/>
      <c r="H3818" s="428"/>
      <c r="I3818" s="368"/>
      <c r="J3818" s="275"/>
      <c r="K3818" s="248"/>
    </row>
    <row r="3819" spans="1:11" ht="25" customHeight="1" x14ac:dyDescent="0.35">
      <c r="A3819" s="394" t="s">
        <v>4653</v>
      </c>
      <c r="B3819" s="304" t="s">
        <v>6932</v>
      </c>
      <c r="C3819" s="395" t="s">
        <v>6933</v>
      </c>
      <c r="D3819" s="275"/>
      <c r="E3819" s="398" t="s">
        <v>4655</v>
      </c>
      <c r="F3819" s="293" t="str">
        <f>IF(E3819="","",VLOOKUP(E3819,'2 Pdc unico solo segmento A'!F$3:H$723,3,FALSE))</f>
        <v>Crediti correnti per trasferimenti ottenuti</v>
      </c>
      <c r="G3819" s="368"/>
      <c r="H3819" s="428"/>
      <c r="I3819" s="368"/>
      <c r="J3819" s="275"/>
      <c r="K3819" s="248"/>
    </row>
    <row r="3820" spans="1:11" ht="25" customHeight="1" x14ac:dyDescent="0.35">
      <c r="A3820" s="394" t="s">
        <v>4653</v>
      </c>
      <c r="B3820" s="304" t="s">
        <v>6934</v>
      </c>
      <c r="C3820" s="395" t="s">
        <v>6935</v>
      </c>
      <c r="D3820" s="275"/>
      <c r="E3820" s="398" t="s">
        <v>4655</v>
      </c>
      <c r="F3820" s="293" t="str">
        <f>IF(E3820="","",VLOOKUP(E3820,'2 Pdc unico solo segmento A'!F$3:H$723,3,FALSE))</f>
        <v>Crediti correnti per trasferimenti ottenuti</v>
      </c>
      <c r="G3820" s="368"/>
      <c r="H3820" s="428"/>
      <c r="I3820" s="368"/>
      <c r="J3820" s="275"/>
      <c r="K3820" s="248"/>
    </row>
    <row r="3821" spans="1:11" ht="25" customHeight="1" x14ac:dyDescent="0.35">
      <c r="A3821" s="394" t="s">
        <v>4653</v>
      </c>
      <c r="B3821" s="304" t="s">
        <v>6936</v>
      </c>
      <c r="C3821" s="395" t="s">
        <v>6937</v>
      </c>
      <c r="D3821" s="275"/>
      <c r="E3821" s="398" t="s">
        <v>4655</v>
      </c>
      <c r="F3821" s="293" t="str">
        <f>IF(E3821="","",VLOOKUP(E3821,'2 Pdc unico solo segmento A'!F$3:H$723,3,FALSE))</f>
        <v>Crediti correnti per trasferimenti ottenuti</v>
      </c>
      <c r="G3821" s="368"/>
      <c r="H3821" s="428"/>
      <c r="I3821" s="368"/>
      <c r="J3821" s="275"/>
      <c r="K3821" s="248"/>
    </row>
    <row r="3822" spans="1:11" ht="25" customHeight="1" x14ac:dyDescent="0.35">
      <c r="A3822" s="394" t="s">
        <v>4653</v>
      </c>
      <c r="B3822" s="304" t="s">
        <v>6938</v>
      </c>
      <c r="C3822" s="395" t="s">
        <v>6939</v>
      </c>
      <c r="D3822" s="275"/>
      <c r="E3822" s="398" t="s">
        <v>4655</v>
      </c>
      <c r="F3822" s="293" t="str">
        <f>IF(E3822="","",VLOOKUP(E3822,'2 Pdc unico solo segmento A'!F$3:H$723,3,FALSE))</f>
        <v>Crediti correnti per trasferimenti ottenuti</v>
      </c>
      <c r="G3822" s="368"/>
      <c r="H3822" s="428"/>
      <c r="I3822" s="368"/>
      <c r="J3822" s="275"/>
      <c r="K3822" s="248"/>
    </row>
    <row r="3823" spans="1:11" ht="25" customHeight="1" x14ac:dyDescent="0.35">
      <c r="A3823" s="394" t="s">
        <v>4653</v>
      </c>
      <c r="B3823" s="304" t="s">
        <v>6940</v>
      </c>
      <c r="C3823" s="395" t="s">
        <v>6941</v>
      </c>
      <c r="D3823" s="275"/>
      <c r="E3823" s="398" t="s">
        <v>4655</v>
      </c>
      <c r="F3823" s="293" t="str">
        <f>IF(E3823="","",VLOOKUP(E3823,'2 Pdc unico solo segmento A'!F$3:H$723,3,FALSE))</f>
        <v>Crediti correnti per trasferimenti ottenuti</v>
      </c>
      <c r="G3823" s="368"/>
      <c r="H3823" s="428"/>
      <c r="I3823" s="368"/>
      <c r="J3823" s="275"/>
      <c r="K3823" s="248"/>
    </row>
    <row r="3824" spans="1:11" ht="25" customHeight="1" x14ac:dyDescent="0.35">
      <c r="A3824" s="394" t="s">
        <v>4653</v>
      </c>
      <c r="B3824" s="304" t="s">
        <v>6942</v>
      </c>
      <c r="C3824" s="395" t="s">
        <v>6943</v>
      </c>
      <c r="D3824" s="275"/>
      <c r="E3824" s="398" t="s">
        <v>4655</v>
      </c>
      <c r="F3824" s="293" t="str">
        <f>IF(E3824="","",VLOOKUP(E3824,'2 Pdc unico solo segmento A'!F$3:H$723,3,FALSE))</f>
        <v>Crediti correnti per trasferimenti ottenuti</v>
      </c>
      <c r="G3824" s="368"/>
      <c r="H3824" s="428"/>
      <c r="I3824" s="368"/>
      <c r="J3824" s="275"/>
      <c r="K3824" s="248"/>
    </row>
    <row r="3825" spans="1:11" ht="25" customHeight="1" x14ac:dyDescent="0.35">
      <c r="A3825" s="394" t="s">
        <v>4653</v>
      </c>
      <c r="B3825" s="304" t="s">
        <v>6944</v>
      </c>
      <c r="C3825" s="395" t="s">
        <v>6945</v>
      </c>
      <c r="D3825" s="275"/>
      <c r="E3825" s="398" t="s">
        <v>4655</v>
      </c>
      <c r="F3825" s="293" t="str">
        <f>IF(E3825="","",VLOOKUP(E3825,'2 Pdc unico solo segmento A'!F$3:H$723,3,FALSE))</f>
        <v>Crediti correnti per trasferimenti ottenuti</v>
      </c>
      <c r="G3825" s="368"/>
      <c r="H3825" s="428"/>
      <c r="I3825" s="368"/>
      <c r="J3825" s="275"/>
      <c r="K3825" s="248"/>
    </row>
    <row r="3826" spans="1:11" ht="25" customHeight="1" x14ac:dyDescent="0.35">
      <c r="A3826" s="394" t="s">
        <v>4653</v>
      </c>
      <c r="B3826" s="304" t="s">
        <v>6946</v>
      </c>
      <c r="C3826" s="395" t="s">
        <v>6947</v>
      </c>
      <c r="D3826" s="275"/>
      <c r="E3826" s="398" t="s">
        <v>4655</v>
      </c>
      <c r="F3826" s="293" t="str">
        <f>IF(E3826="","",VLOOKUP(E3826,'2 Pdc unico solo segmento A'!F$3:H$723,3,FALSE))</f>
        <v>Crediti correnti per trasferimenti ottenuti</v>
      </c>
      <c r="G3826" s="368"/>
      <c r="H3826" s="428"/>
      <c r="I3826" s="368"/>
      <c r="J3826" s="275"/>
      <c r="K3826" s="248"/>
    </row>
    <row r="3827" spans="1:11" ht="25" customHeight="1" x14ac:dyDescent="0.35">
      <c r="A3827" s="394" t="s">
        <v>4653</v>
      </c>
      <c r="B3827" s="304" t="s">
        <v>6948</v>
      </c>
      <c r="C3827" s="395" t="s">
        <v>6949</v>
      </c>
      <c r="D3827" s="275"/>
      <c r="E3827" s="398" t="s">
        <v>4655</v>
      </c>
      <c r="F3827" s="293" t="str">
        <f>IF(E3827="","",VLOOKUP(E3827,'2 Pdc unico solo segmento A'!F$3:H$723,3,FALSE))</f>
        <v>Crediti correnti per trasferimenti ottenuti</v>
      </c>
      <c r="G3827" s="368"/>
      <c r="H3827" s="428"/>
      <c r="I3827" s="368"/>
      <c r="J3827" s="275"/>
      <c r="K3827" s="248"/>
    </row>
    <row r="3828" spans="1:11" ht="25" customHeight="1" x14ac:dyDescent="0.35">
      <c r="A3828" s="394" t="s">
        <v>4653</v>
      </c>
      <c r="B3828" s="304" t="s">
        <v>6950</v>
      </c>
      <c r="C3828" s="395" t="s">
        <v>6951</v>
      </c>
      <c r="D3828" s="275"/>
      <c r="E3828" s="398" t="s">
        <v>4655</v>
      </c>
      <c r="F3828" s="293" t="str">
        <f>IF(E3828="","",VLOOKUP(E3828,'2 Pdc unico solo segmento A'!F$3:H$723,3,FALSE))</f>
        <v>Crediti correnti per trasferimenti ottenuti</v>
      </c>
      <c r="G3828" s="368"/>
      <c r="H3828" s="428"/>
      <c r="I3828" s="368"/>
      <c r="J3828" s="275"/>
      <c r="K3828" s="248"/>
    </row>
    <row r="3829" spans="1:11" ht="25" customHeight="1" x14ac:dyDescent="0.35">
      <c r="A3829" s="394" t="s">
        <v>4653</v>
      </c>
      <c r="B3829" s="304" t="s">
        <v>6952</v>
      </c>
      <c r="C3829" s="395" t="s">
        <v>6953</v>
      </c>
      <c r="D3829" s="275"/>
      <c r="E3829" s="398" t="s">
        <v>4655</v>
      </c>
      <c r="F3829" s="293" t="str">
        <f>IF(E3829="","",VLOOKUP(E3829,'2 Pdc unico solo segmento A'!F$3:H$723,3,FALSE))</f>
        <v>Crediti correnti per trasferimenti ottenuti</v>
      </c>
      <c r="G3829" s="368"/>
      <c r="H3829" s="428"/>
      <c r="I3829" s="368"/>
      <c r="J3829" s="275"/>
      <c r="K3829" s="248"/>
    </row>
    <row r="3830" spans="1:11" ht="25" customHeight="1" x14ac:dyDescent="0.35">
      <c r="A3830" s="394" t="s">
        <v>4653</v>
      </c>
      <c r="B3830" s="304" t="s">
        <v>6954</v>
      </c>
      <c r="C3830" s="395" t="s">
        <v>6955</v>
      </c>
      <c r="D3830" s="275"/>
      <c r="E3830" s="398" t="s">
        <v>4655</v>
      </c>
      <c r="F3830" s="293" t="str">
        <f>IF(E3830="","",VLOOKUP(E3830,'2 Pdc unico solo segmento A'!F$3:H$723,3,FALSE))</f>
        <v>Crediti correnti per trasferimenti ottenuti</v>
      </c>
      <c r="G3830" s="368"/>
      <c r="H3830" s="428"/>
      <c r="I3830" s="368"/>
      <c r="J3830" s="275"/>
      <c r="K3830" s="248"/>
    </row>
    <row r="3831" spans="1:11" ht="25" customHeight="1" x14ac:dyDescent="0.35">
      <c r="A3831" s="394" t="s">
        <v>4653</v>
      </c>
      <c r="B3831" s="304" t="s">
        <v>6956</v>
      </c>
      <c r="C3831" s="395" t="s">
        <v>6957</v>
      </c>
      <c r="D3831" s="275"/>
      <c r="E3831" s="398" t="s">
        <v>4655</v>
      </c>
      <c r="F3831" s="293" t="str">
        <f>IF(E3831="","",VLOOKUP(E3831,'2 Pdc unico solo segmento A'!F$3:H$723,3,FALSE))</f>
        <v>Crediti correnti per trasferimenti ottenuti</v>
      </c>
      <c r="G3831" s="368"/>
      <c r="H3831" s="428"/>
      <c r="I3831" s="368"/>
      <c r="J3831" s="275"/>
      <c r="K3831" s="248"/>
    </row>
    <row r="3832" spans="1:11" ht="25" customHeight="1" x14ac:dyDescent="0.35">
      <c r="A3832" s="394" t="s">
        <v>4653</v>
      </c>
      <c r="B3832" s="304" t="s">
        <v>6958</v>
      </c>
      <c r="C3832" s="395" t="s">
        <v>6959</v>
      </c>
      <c r="D3832" s="275"/>
      <c r="E3832" s="398" t="s">
        <v>4655</v>
      </c>
      <c r="F3832" s="293" t="str">
        <f>IF(E3832="","",VLOOKUP(E3832,'2 Pdc unico solo segmento A'!F$3:H$723,3,FALSE))</f>
        <v>Crediti correnti per trasferimenti ottenuti</v>
      </c>
      <c r="G3832" s="368"/>
      <c r="H3832" s="428"/>
      <c r="I3832" s="368"/>
      <c r="J3832" s="275"/>
      <c r="K3832" s="248"/>
    </row>
    <row r="3833" spans="1:11" ht="25" customHeight="1" x14ac:dyDescent="0.35">
      <c r="A3833" s="394" t="s">
        <v>4653</v>
      </c>
      <c r="B3833" s="304" t="s">
        <v>6960</v>
      </c>
      <c r="C3833" s="395" t="s">
        <v>6961</v>
      </c>
      <c r="D3833" s="275"/>
      <c r="E3833" s="398" t="s">
        <v>4655</v>
      </c>
      <c r="F3833" s="293" t="str">
        <f>IF(E3833="","",VLOOKUP(E3833,'2 Pdc unico solo segmento A'!F$3:H$723,3,FALSE))</f>
        <v>Crediti correnti per trasferimenti ottenuti</v>
      </c>
      <c r="G3833" s="368"/>
      <c r="H3833" s="428"/>
      <c r="I3833" s="368"/>
      <c r="J3833" s="275"/>
      <c r="K3833" s="248"/>
    </row>
    <row r="3834" spans="1:11" ht="25" customHeight="1" x14ac:dyDescent="0.35">
      <c r="A3834" s="394" t="s">
        <v>22</v>
      </c>
      <c r="B3834" s="304" t="s">
        <v>6962</v>
      </c>
      <c r="C3834" s="395" t="s">
        <v>6963</v>
      </c>
      <c r="D3834" s="275"/>
      <c r="E3834" s="396"/>
      <c r="F3834" s="394" t="str">
        <f>IF(E3834="","",VLOOKUP(E3834,'2 Pdc unico solo segmento A'!F$3:H$723,3,FALSE))</f>
        <v/>
      </c>
      <c r="G3834" s="368"/>
      <c r="H3834" s="425"/>
      <c r="I3834" s="368"/>
      <c r="J3834" s="275"/>
      <c r="K3834" s="248"/>
    </row>
    <row r="3835" spans="1:11" ht="25" customHeight="1" x14ac:dyDescent="0.35">
      <c r="A3835" s="394" t="s">
        <v>4653</v>
      </c>
      <c r="B3835" s="304" t="s">
        <v>6964</v>
      </c>
      <c r="C3835" s="395" t="s">
        <v>6965</v>
      </c>
      <c r="D3835" s="275"/>
      <c r="E3835" s="398" t="s">
        <v>4655</v>
      </c>
      <c r="F3835" s="293" t="str">
        <f>IF(E3835="","",VLOOKUP(E3835,'2 Pdc unico solo segmento A'!F$3:H$723,3,FALSE))</f>
        <v>Crediti correnti per trasferimenti ottenuti</v>
      </c>
      <c r="G3835" s="368"/>
      <c r="H3835" s="428"/>
      <c r="I3835" s="368"/>
      <c r="J3835" s="275"/>
      <c r="K3835" s="248"/>
    </row>
    <row r="3836" spans="1:11" ht="25" customHeight="1" x14ac:dyDescent="0.35">
      <c r="A3836" s="394" t="s">
        <v>4653</v>
      </c>
      <c r="B3836" s="304" t="s">
        <v>6966</v>
      </c>
      <c r="C3836" s="395" t="s">
        <v>6967</v>
      </c>
      <c r="D3836" s="275"/>
      <c r="E3836" s="398" t="s">
        <v>4655</v>
      </c>
      <c r="F3836" s="293" t="str">
        <f>IF(E3836="","",VLOOKUP(E3836,'2 Pdc unico solo segmento A'!F$3:H$723,3,FALSE))</f>
        <v>Crediti correnti per trasferimenti ottenuti</v>
      </c>
      <c r="G3836" s="368"/>
      <c r="H3836" s="428"/>
      <c r="I3836" s="368"/>
      <c r="J3836" s="275"/>
      <c r="K3836" s="248"/>
    </row>
    <row r="3837" spans="1:11" ht="25" customHeight="1" x14ac:dyDescent="0.35">
      <c r="A3837" s="394" t="s">
        <v>4653</v>
      </c>
      <c r="B3837" s="304" t="s">
        <v>6968</v>
      </c>
      <c r="C3837" s="395" t="s">
        <v>6969</v>
      </c>
      <c r="D3837" s="275"/>
      <c r="E3837" s="398" t="s">
        <v>4655</v>
      </c>
      <c r="F3837" s="293" t="str">
        <f>IF(E3837="","",VLOOKUP(E3837,'2 Pdc unico solo segmento A'!F$3:H$723,3,FALSE))</f>
        <v>Crediti correnti per trasferimenti ottenuti</v>
      </c>
      <c r="G3837" s="368"/>
      <c r="H3837" s="428"/>
      <c r="I3837" s="368"/>
      <c r="J3837" s="275"/>
      <c r="K3837" s="248"/>
    </row>
    <row r="3838" spans="1:11" ht="25" customHeight="1" x14ac:dyDescent="0.35">
      <c r="A3838" s="394" t="s">
        <v>22</v>
      </c>
      <c r="B3838" s="304" t="s">
        <v>6970</v>
      </c>
      <c r="C3838" s="395" t="s">
        <v>6971</v>
      </c>
      <c r="D3838" s="275"/>
      <c r="E3838" s="396"/>
      <c r="F3838" s="394" t="str">
        <f>IF(E3838="","",VLOOKUP(E3838,'2 Pdc unico solo segmento A'!F$3:H$723,3,FALSE))</f>
        <v/>
      </c>
      <c r="G3838" s="368"/>
      <c r="H3838" s="425"/>
      <c r="I3838" s="368"/>
      <c r="J3838" s="275"/>
      <c r="K3838" s="248"/>
    </row>
    <row r="3839" spans="1:11" ht="25" customHeight="1" x14ac:dyDescent="0.35">
      <c r="A3839" s="394" t="s">
        <v>4653</v>
      </c>
      <c r="B3839" s="304" t="s">
        <v>6972</v>
      </c>
      <c r="C3839" s="395" t="s">
        <v>6973</v>
      </c>
      <c r="D3839" s="275"/>
      <c r="E3839" s="398" t="s">
        <v>4655</v>
      </c>
      <c r="F3839" s="293" t="str">
        <f>IF(E3839="","",VLOOKUP(E3839,'2 Pdc unico solo segmento A'!F$3:H$723,3,FALSE))</f>
        <v>Crediti correnti per trasferimenti ottenuti</v>
      </c>
      <c r="G3839" s="368"/>
      <c r="H3839" s="428"/>
      <c r="I3839" s="368"/>
      <c r="J3839" s="275"/>
      <c r="K3839" s="248"/>
    </row>
    <row r="3840" spans="1:11" ht="25" customHeight="1" x14ac:dyDescent="0.35">
      <c r="A3840" s="376" t="s">
        <v>19</v>
      </c>
      <c r="B3840" s="295" t="s">
        <v>6974</v>
      </c>
      <c r="C3840" s="310" t="s">
        <v>1044</v>
      </c>
      <c r="D3840" s="275"/>
      <c r="E3840" s="295"/>
      <c r="F3840" s="376" t="str">
        <f>IF(E3840="","",VLOOKUP(E3840,'2 Pdc unico solo segmento A'!F$3:H$723,3,FALSE))</f>
        <v/>
      </c>
      <c r="G3840" s="368"/>
      <c r="H3840" s="424"/>
      <c r="I3840" s="368"/>
      <c r="J3840" s="275"/>
      <c r="K3840" s="248"/>
    </row>
    <row r="3841" spans="1:11" ht="25" customHeight="1" x14ac:dyDescent="0.35">
      <c r="A3841" s="394" t="s">
        <v>22</v>
      </c>
      <c r="B3841" s="304" t="s">
        <v>6975</v>
      </c>
      <c r="C3841" s="395" t="s">
        <v>6976</v>
      </c>
      <c r="D3841" s="275"/>
      <c r="E3841" s="396"/>
      <c r="F3841" s="394" t="str">
        <f>IF(E3841="","",VLOOKUP(E3841,'2 Pdc unico solo segmento A'!F$3:H$723,3,FALSE))</f>
        <v/>
      </c>
      <c r="G3841" s="368"/>
      <c r="H3841" s="425"/>
      <c r="I3841" s="368"/>
      <c r="J3841" s="275"/>
      <c r="K3841" s="248"/>
    </row>
    <row r="3842" spans="1:11" ht="25" customHeight="1" x14ac:dyDescent="0.35">
      <c r="A3842" s="394" t="s">
        <v>4653</v>
      </c>
      <c r="B3842" s="304" t="s">
        <v>6977</v>
      </c>
      <c r="C3842" s="395" t="s">
        <v>6978</v>
      </c>
      <c r="D3842" s="275"/>
      <c r="E3842" s="398" t="s">
        <v>4655</v>
      </c>
      <c r="F3842" s="293" t="str">
        <f>IF(E3842="","",VLOOKUP(E3842,'2 Pdc unico solo segmento A'!F$3:H$723,3,FALSE))</f>
        <v>Crediti correnti per trasferimenti ottenuti</v>
      </c>
      <c r="G3842" s="368"/>
      <c r="H3842" s="428"/>
      <c r="I3842" s="368"/>
      <c r="J3842" s="275"/>
      <c r="K3842" s="248"/>
    </row>
    <row r="3843" spans="1:11" ht="25" customHeight="1" x14ac:dyDescent="0.35">
      <c r="A3843" s="376" t="s">
        <v>19</v>
      </c>
      <c r="B3843" s="295" t="s">
        <v>6979</v>
      </c>
      <c r="C3843" s="310" t="s">
        <v>1047</v>
      </c>
      <c r="D3843" s="275"/>
      <c r="E3843" s="295"/>
      <c r="F3843" s="376" t="str">
        <f>IF(E3843="","",VLOOKUP(E3843,'2 Pdc unico solo segmento A'!F$3:H$723,3,FALSE))</f>
        <v/>
      </c>
      <c r="G3843" s="368"/>
      <c r="H3843" s="424"/>
      <c r="I3843" s="368"/>
      <c r="J3843" s="275"/>
      <c r="K3843" s="248"/>
    </row>
    <row r="3844" spans="1:11" ht="25" customHeight="1" x14ac:dyDescent="0.35">
      <c r="A3844" s="394" t="s">
        <v>22</v>
      </c>
      <c r="B3844" s="304" t="s">
        <v>6980</v>
      </c>
      <c r="C3844" s="395" t="s">
        <v>6981</v>
      </c>
      <c r="D3844" s="275"/>
      <c r="E3844" s="396"/>
      <c r="F3844" s="394" t="str">
        <f>IF(E3844="","",VLOOKUP(E3844,'2 Pdc unico solo segmento A'!F$3:H$723,3,FALSE))</f>
        <v/>
      </c>
      <c r="G3844" s="368"/>
      <c r="H3844" s="425"/>
      <c r="I3844" s="368"/>
      <c r="J3844" s="275"/>
      <c r="K3844" s="248"/>
    </row>
    <row r="3845" spans="1:11" ht="25" customHeight="1" x14ac:dyDescent="0.35">
      <c r="A3845" s="394" t="s">
        <v>4653</v>
      </c>
      <c r="B3845" s="304" t="s">
        <v>6982</v>
      </c>
      <c r="C3845" s="395" t="s">
        <v>6983</v>
      </c>
      <c r="D3845" s="275"/>
      <c r="E3845" s="398" t="s">
        <v>4655</v>
      </c>
      <c r="F3845" s="293" t="str">
        <f>IF(E3845="","",VLOOKUP(E3845,'2 Pdc unico solo segmento A'!F$3:H$723,3,FALSE))</f>
        <v>Crediti correnti per trasferimenti ottenuti</v>
      </c>
      <c r="G3845" s="368"/>
      <c r="H3845" s="428"/>
      <c r="I3845" s="368"/>
      <c r="J3845" s="275"/>
      <c r="K3845" s="248"/>
    </row>
    <row r="3846" spans="1:11" ht="25" customHeight="1" x14ac:dyDescent="0.35">
      <c r="A3846" s="376" t="s">
        <v>19</v>
      </c>
      <c r="B3846" s="295" t="s">
        <v>6984</v>
      </c>
      <c r="C3846" s="310" t="s">
        <v>6985</v>
      </c>
      <c r="D3846" s="275"/>
      <c r="E3846" s="295"/>
      <c r="F3846" s="376" t="str">
        <f>IF(E3846="","",VLOOKUP(E3846,'2 Pdc unico solo segmento A'!F$3:H$723,3,FALSE))</f>
        <v/>
      </c>
      <c r="G3846" s="368"/>
      <c r="H3846" s="424"/>
      <c r="I3846" s="368"/>
      <c r="J3846" s="275"/>
      <c r="K3846" s="248"/>
    </row>
    <row r="3847" spans="1:11" ht="25" customHeight="1" x14ac:dyDescent="0.35">
      <c r="A3847" s="394" t="s">
        <v>22</v>
      </c>
      <c r="B3847" s="304" t="s">
        <v>6986</v>
      </c>
      <c r="C3847" s="395" t="s">
        <v>6987</v>
      </c>
      <c r="D3847" s="275"/>
      <c r="E3847" s="396"/>
      <c r="F3847" s="394" t="str">
        <f>IF(E3847="","",VLOOKUP(E3847,'2 Pdc unico solo segmento A'!F$3:H$723,3,FALSE))</f>
        <v/>
      </c>
      <c r="G3847" s="368"/>
      <c r="H3847" s="425"/>
      <c r="I3847" s="368"/>
      <c r="J3847" s="275"/>
      <c r="K3847" s="248"/>
    </row>
    <row r="3848" spans="1:11" ht="25" customHeight="1" x14ac:dyDescent="0.35">
      <c r="A3848" s="394" t="s">
        <v>4653</v>
      </c>
      <c r="B3848" s="304" t="s">
        <v>6988</v>
      </c>
      <c r="C3848" s="395" t="s">
        <v>6989</v>
      </c>
      <c r="D3848" s="275"/>
      <c r="E3848" s="398" t="s">
        <v>4655</v>
      </c>
      <c r="F3848" s="293" t="str">
        <f>IF(E3848="","",VLOOKUP(E3848,'2 Pdc unico solo segmento A'!F$3:H$723,3,FALSE))</f>
        <v>Crediti correnti per trasferimenti ottenuti</v>
      </c>
      <c r="G3848" s="368"/>
      <c r="H3848" s="428"/>
      <c r="I3848" s="368"/>
      <c r="J3848" s="275"/>
      <c r="K3848" s="248"/>
    </row>
    <row r="3849" spans="1:11" ht="25" customHeight="1" x14ac:dyDescent="0.35">
      <c r="A3849" s="394" t="s">
        <v>22</v>
      </c>
      <c r="B3849" s="304" t="s">
        <v>6990</v>
      </c>
      <c r="C3849" s="395" t="s">
        <v>6991</v>
      </c>
      <c r="D3849" s="275"/>
      <c r="E3849" s="396"/>
      <c r="F3849" s="394" t="str">
        <f>IF(E3849="","",VLOOKUP(E3849,'2 Pdc unico solo segmento A'!F$3:H$723,3,FALSE))</f>
        <v/>
      </c>
      <c r="G3849" s="368"/>
      <c r="H3849" s="425"/>
      <c r="I3849" s="368"/>
      <c r="J3849" s="275"/>
      <c r="K3849" s="248"/>
    </row>
    <row r="3850" spans="1:11" ht="25" customHeight="1" x14ac:dyDescent="0.35">
      <c r="A3850" s="394" t="s">
        <v>4653</v>
      </c>
      <c r="B3850" s="304" t="s">
        <v>6992</v>
      </c>
      <c r="C3850" s="395" t="s">
        <v>6993</v>
      </c>
      <c r="D3850" s="275"/>
      <c r="E3850" s="398" t="s">
        <v>4655</v>
      </c>
      <c r="F3850" s="293" t="str">
        <f>IF(E3850="","",VLOOKUP(E3850,'2 Pdc unico solo segmento A'!F$3:H$723,3,FALSE))</f>
        <v>Crediti correnti per trasferimenti ottenuti</v>
      </c>
      <c r="G3850" s="368"/>
      <c r="H3850" s="428"/>
      <c r="I3850" s="368"/>
      <c r="J3850" s="275"/>
      <c r="K3850" s="248"/>
    </row>
    <row r="3851" spans="1:11" ht="25" customHeight="1" x14ac:dyDescent="0.35">
      <c r="A3851" s="394" t="s">
        <v>22</v>
      </c>
      <c r="B3851" s="304" t="s">
        <v>6994</v>
      </c>
      <c r="C3851" s="395" t="s">
        <v>6995</v>
      </c>
      <c r="D3851" s="275"/>
      <c r="E3851" s="396"/>
      <c r="F3851" s="394" t="str">
        <f>IF(E3851="","",VLOOKUP(E3851,'2 Pdc unico solo segmento A'!F$3:H$723,3,FALSE))</f>
        <v/>
      </c>
      <c r="G3851" s="368"/>
      <c r="H3851" s="425"/>
      <c r="I3851" s="368"/>
      <c r="J3851" s="275"/>
      <c r="K3851" s="248"/>
    </row>
    <row r="3852" spans="1:11" ht="25" customHeight="1" x14ac:dyDescent="0.35">
      <c r="A3852" s="394" t="s">
        <v>4653</v>
      </c>
      <c r="B3852" s="304" t="s">
        <v>6996</v>
      </c>
      <c r="C3852" s="395" t="s">
        <v>6997</v>
      </c>
      <c r="D3852" s="275"/>
      <c r="E3852" s="398" t="s">
        <v>4655</v>
      </c>
      <c r="F3852" s="293" t="str">
        <f>IF(E3852="","",VLOOKUP(E3852,'2 Pdc unico solo segmento A'!F$3:H$723,3,FALSE))</f>
        <v>Crediti correnti per trasferimenti ottenuti</v>
      </c>
      <c r="G3852" s="368"/>
      <c r="H3852" s="428"/>
      <c r="I3852" s="368"/>
      <c r="J3852" s="275"/>
      <c r="K3852" s="248"/>
    </row>
    <row r="3853" spans="1:11" ht="25" customHeight="1" x14ac:dyDescent="0.35">
      <c r="A3853" s="376" t="s">
        <v>19</v>
      </c>
      <c r="B3853" s="295" t="s">
        <v>6998</v>
      </c>
      <c r="C3853" s="310" t="s">
        <v>6999</v>
      </c>
      <c r="D3853" s="275"/>
      <c r="E3853" s="295"/>
      <c r="F3853" s="376" t="str">
        <f>IF(E3853="","",VLOOKUP(E3853,'2 Pdc unico solo segmento A'!F$3:H$723,3,FALSE))</f>
        <v/>
      </c>
      <c r="G3853" s="368"/>
      <c r="H3853" s="424"/>
      <c r="I3853" s="368"/>
      <c r="J3853" s="275"/>
      <c r="K3853" s="248"/>
    </row>
    <row r="3854" spans="1:11" ht="25" customHeight="1" x14ac:dyDescent="0.35">
      <c r="A3854" s="394" t="s">
        <v>22</v>
      </c>
      <c r="B3854" s="304" t="s">
        <v>7000</v>
      </c>
      <c r="C3854" s="395" t="s">
        <v>7001</v>
      </c>
      <c r="D3854" s="275"/>
      <c r="E3854" s="396"/>
      <c r="F3854" s="394" t="str">
        <f>IF(E3854="","",VLOOKUP(E3854,'2 Pdc unico solo segmento A'!F$3:H$723,3,FALSE))</f>
        <v/>
      </c>
      <c r="G3854" s="368"/>
      <c r="H3854" s="425"/>
      <c r="I3854" s="368"/>
      <c r="J3854" s="275"/>
      <c r="K3854" s="248"/>
    </row>
    <row r="3855" spans="1:11" ht="25" customHeight="1" x14ac:dyDescent="0.35">
      <c r="A3855" s="394" t="s">
        <v>4653</v>
      </c>
      <c r="B3855" s="304" t="s">
        <v>7002</v>
      </c>
      <c r="C3855" s="395" t="s">
        <v>7003</v>
      </c>
      <c r="D3855" s="275"/>
      <c r="E3855" s="398" t="s">
        <v>4655</v>
      </c>
      <c r="F3855" s="293" t="str">
        <f>IF(E3855="","",VLOOKUP(E3855,'2 Pdc unico solo segmento A'!F$3:H$723,3,FALSE))</f>
        <v>Crediti correnti per trasferimenti ottenuti</v>
      </c>
      <c r="G3855" s="368"/>
      <c r="H3855" s="428"/>
      <c r="I3855" s="368"/>
      <c r="J3855" s="275"/>
      <c r="K3855" s="248"/>
    </row>
    <row r="3856" spans="1:11" ht="25" customHeight="1" x14ac:dyDescent="0.35">
      <c r="A3856" s="394" t="s">
        <v>4653</v>
      </c>
      <c r="B3856" s="304" t="s">
        <v>7004</v>
      </c>
      <c r="C3856" s="395" t="s">
        <v>7005</v>
      </c>
      <c r="D3856" s="275"/>
      <c r="E3856" s="398" t="s">
        <v>4655</v>
      </c>
      <c r="F3856" s="293" t="str">
        <f>IF(E3856="","",VLOOKUP(E3856,'2 Pdc unico solo segmento A'!F$3:H$723,3,FALSE))</f>
        <v>Crediti correnti per trasferimenti ottenuti</v>
      </c>
      <c r="G3856" s="368"/>
      <c r="H3856" s="428"/>
      <c r="I3856" s="368"/>
      <c r="J3856" s="275"/>
      <c r="K3856" s="248"/>
    </row>
    <row r="3857" spans="1:11" ht="25" customHeight="1" x14ac:dyDescent="0.35">
      <c r="A3857" s="394" t="s">
        <v>4653</v>
      </c>
      <c r="B3857" s="304" t="s">
        <v>7006</v>
      </c>
      <c r="C3857" s="395" t="s">
        <v>7007</v>
      </c>
      <c r="D3857" s="275"/>
      <c r="E3857" s="398" t="s">
        <v>4655</v>
      </c>
      <c r="F3857" s="293" t="str">
        <f>IF(E3857="","",VLOOKUP(E3857,'2 Pdc unico solo segmento A'!F$3:H$723,3,FALSE))</f>
        <v>Crediti correnti per trasferimenti ottenuti</v>
      </c>
      <c r="G3857" s="368"/>
      <c r="H3857" s="428"/>
      <c r="I3857" s="368"/>
      <c r="J3857" s="275"/>
      <c r="K3857" s="248"/>
    </row>
    <row r="3858" spans="1:11" ht="25" customHeight="1" x14ac:dyDescent="0.35">
      <c r="A3858" s="394" t="s">
        <v>4653</v>
      </c>
      <c r="B3858" s="304" t="s">
        <v>7008</v>
      </c>
      <c r="C3858" s="395" t="s">
        <v>7009</v>
      </c>
      <c r="D3858" s="275"/>
      <c r="E3858" s="398" t="s">
        <v>4655</v>
      </c>
      <c r="F3858" s="293" t="str">
        <f>IF(E3858="","",VLOOKUP(E3858,'2 Pdc unico solo segmento A'!F$3:H$723,3,FALSE))</f>
        <v>Crediti correnti per trasferimenti ottenuti</v>
      </c>
      <c r="G3858" s="368"/>
      <c r="H3858" s="428"/>
      <c r="I3858" s="368"/>
      <c r="J3858" s="275"/>
      <c r="K3858" s="248"/>
    </row>
    <row r="3859" spans="1:11" ht="25" customHeight="1" x14ac:dyDescent="0.35">
      <c r="A3859" s="394" t="s">
        <v>4653</v>
      </c>
      <c r="B3859" s="304" t="s">
        <v>7010</v>
      </c>
      <c r="C3859" s="395" t="s">
        <v>7011</v>
      </c>
      <c r="D3859" s="275"/>
      <c r="E3859" s="398" t="s">
        <v>4655</v>
      </c>
      <c r="F3859" s="293" t="str">
        <f>IF(E3859="","",VLOOKUP(E3859,'2 Pdc unico solo segmento A'!F$3:H$723,3,FALSE))</f>
        <v>Crediti correnti per trasferimenti ottenuti</v>
      </c>
      <c r="G3859" s="368"/>
      <c r="H3859" s="428"/>
      <c r="I3859" s="368"/>
      <c r="J3859" s="275"/>
      <c r="K3859" s="248"/>
    </row>
    <row r="3860" spans="1:11" ht="25" customHeight="1" x14ac:dyDescent="0.35">
      <c r="A3860" s="394" t="s">
        <v>4653</v>
      </c>
      <c r="B3860" s="304" t="s">
        <v>7012</v>
      </c>
      <c r="C3860" s="395" t="s">
        <v>7013</v>
      </c>
      <c r="D3860" s="275"/>
      <c r="E3860" s="398" t="s">
        <v>4655</v>
      </c>
      <c r="F3860" s="293" t="str">
        <f>IF(E3860="","",VLOOKUP(E3860,'2 Pdc unico solo segmento A'!F$3:H$723,3,FALSE))</f>
        <v>Crediti correnti per trasferimenti ottenuti</v>
      </c>
      <c r="G3860" s="368"/>
      <c r="H3860" s="428"/>
      <c r="I3860" s="368"/>
      <c r="J3860" s="275"/>
      <c r="K3860" s="248"/>
    </row>
    <row r="3861" spans="1:11" ht="25" customHeight="1" x14ac:dyDescent="0.35">
      <c r="A3861" s="394" t="s">
        <v>4653</v>
      </c>
      <c r="B3861" s="304" t="s">
        <v>7014</v>
      </c>
      <c r="C3861" s="395" t="s">
        <v>7015</v>
      </c>
      <c r="D3861" s="275"/>
      <c r="E3861" s="398" t="s">
        <v>4655</v>
      </c>
      <c r="F3861" s="293" t="str">
        <f>IF(E3861="","",VLOOKUP(E3861,'2 Pdc unico solo segmento A'!F$3:H$723,3,FALSE))</f>
        <v>Crediti correnti per trasferimenti ottenuti</v>
      </c>
      <c r="G3861" s="368"/>
      <c r="H3861" s="428"/>
      <c r="I3861" s="368"/>
      <c r="J3861" s="275"/>
      <c r="K3861" s="248"/>
    </row>
    <row r="3862" spans="1:11" ht="25" customHeight="1" x14ac:dyDescent="0.35">
      <c r="A3862" s="394" t="s">
        <v>4653</v>
      </c>
      <c r="B3862" s="304" t="s">
        <v>7016</v>
      </c>
      <c r="C3862" s="395" t="s">
        <v>7017</v>
      </c>
      <c r="D3862" s="275"/>
      <c r="E3862" s="398" t="s">
        <v>4655</v>
      </c>
      <c r="F3862" s="293" t="str">
        <f>IF(E3862="","",VLOOKUP(E3862,'2 Pdc unico solo segmento A'!F$3:H$723,3,FALSE))</f>
        <v>Crediti correnti per trasferimenti ottenuti</v>
      </c>
      <c r="G3862" s="368"/>
      <c r="H3862" s="428"/>
      <c r="I3862" s="368"/>
      <c r="J3862" s="275"/>
      <c r="K3862" s="248"/>
    </row>
    <row r="3863" spans="1:11" ht="25" customHeight="1" x14ac:dyDescent="0.35">
      <c r="A3863" s="394" t="s">
        <v>4653</v>
      </c>
      <c r="B3863" s="304" t="s">
        <v>7018</v>
      </c>
      <c r="C3863" s="395" t="s">
        <v>7019</v>
      </c>
      <c r="D3863" s="275"/>
      <c r="E3863" s="398" t="s">
        <v>4655</v>
      </c>
      <c r="F3863" s="293" t="str">
        <f>IF(E3863="","",VLOOKUP(E3863,'2 Pdc unico solo segmento A'!F$3:H$723,3,FALSE))</f>
        <v>Crediti correnti per trasferimenti ottenuti</v>
      </c>
      <c r="G3863" s="368"/>
      <c r="H3863" s="428"/>
      <c r="I3863" s="368"/>
      <c r="J3863" s="275"/>
      <c r="K3863" s="248"/>
    </row>
    <row r="3864" spans="1:11" ht="25" customHeight="1" x14ac:dyDescent="0.35">
      <c r="A3864" s="394" t="s">
        <v>4653</v>
      </c>
      <c r="B3864" s="304" t="s">
        <v>7020</v>
      </c>
      <c r="C3864" s="395" t="s">
        <v>7021</v>
      </c>
      <c r="D3864" s="275"/>
      <c r="E3864" s="398" t="s">
        <v>4655</v>
      </c>
      <c r="F3864" s="293" t="str">
        <f>IF(E3864="","",VLOOKUP(E3864,'2 Pdc unico solo segmento A'!F$3:H$723,3,FALSE))</f>
        <v>Crediti correnti per trasferimenti ottenuti</v>
      </c>
      <c r="G3864" s="368"/>
      <c r="H3864" s="428"/>
      <c r="I3864" s="368"/>
      <c r="J3864" s="275"/>
      <c r="K3864" s="248"/>
    </row>
    <row r="3865" spans="1:11" ht="25" customHeight="1" x14ac:dyDescent="0.35">
      <c r="A3865" s="394" t="s">
        <v>4653</v>
      </c>
      <c r="B3865" s="304" t="s">
        <v>7022</v>
      </c>
      <c r="C3865" s="395" t="s">
        <v>7023</v>
      </c>
      <c r="D3865" s="275"/>
      <c r="E3865" s="398" t="s">
        <v>4655</v>
      </c>
      <c r="F3865" s="293" t="str">
        <f>IF(E3865="","",VLOOKUP(E3865,'2 Pdc unico solo segmento A'!F$3:H$723,3,FALSE))</f>
        <v>Crediti correnti per trasferimenti ottenuti</v>
      </c>
      <c r="G3865" s="368"/>
      <c r="H3865" s="428"/>
      <c r="I3865" s="368"/>
      <c r="J3865" s="275"/>
      <c r="K3865" s="248"/>
    </row>
    <row r="3866" spans="1:11" ht="25" customHeight="1" x14ac:dyDescent="0.35">
      <c r="A3866" s="394" t="s">
        <v>4653</v>
      </c>
      <c r="B3866" s="304" t="s">
        <v>7024</v>
      </c>
      <c r="C3866" s="395" t="s">
        <v>7025</v>
      </c>
      <c r="D3866" s="275"/>
      <c r="E3866" s="398" t="s">
        <v>4655</v>
      </c>
      <c r="F3866" s="293" t="str">
        <f>IF(E3866="","",VLOOKUP(E3866,'2 Pdc unico solo segmento A'!F$3:H$723,3,FALSE))</f>
        <v>Crediti correnti per trasferimenti ottenuti</v>
      </c>
      <c r="G3866" s="368"/>
      <c r="H3866" s="428"/>
      <c r="I3866" s="368"/>
      <c r="J3866" s="275"/>
      <c r="K3866" s="248"/>
    </row>
    <row r="3867" spans="1:11" ht="25" customHeight="1" x14ac:dyDescent="0.35">
      <c r="A3867" s="394" t="s">
        <v>4653</v>
      </c>
      <c r="B3867" s="304" t="s">
        <v>7026</v>
      </c>
      <c r="C3867" s="395" t="s">
        <v>7027</v>
      </c>
      <c r="D3867" s="275"/>
      <c r="E3867" s="398" t="s">
        <v>4655</v>
      </c>
      <c r="F3867" s="293" t="str">
        <f>IF(E3867="","",VLOOKUP(E3867,'2 Pdc unico solo segmento A'!F$3:H$723,3,FALSE))</f>
        <v>Crediti correnti per trasferimenti ottenuti</v>
      </c>
      <c r="G3867" s="368"/>
      <c r="H3867" s="428"/>
      <c r="I3867" s="368"/>
      <c r="J3867" s="275"/>
      <c r="K3867" s="248"/>
    </row>
    <row r="3868" spans="1:11" ht="25" customHeight="1" x14ac:dyDescent="0.35">
      <c r="A3868" s="394" t="s">
        <v>22</v>
      </c>
      <c r="B3868" s="304" t="s">
        <v>7028</v>
      </c>
      <c r="C3868" s="395" t="s">
        <v>7029</v>
      </c>
      <c r="D3868" s="275"/>
      <c r="E3868" s="396"/>
      <c r="F3868" s="394" t="str">
        <f>IF(E3868="","",VLOOKUP(E3868,'2 Pdc unico solo segmento A'!F$3:H$723,3,FALSE))</f>
        <v/>
      </c>
      <c r="G3868" s="368"/>
      <c r="H3868" s="425"/>
      <c r="I3868" s="368"/>
      <c r="J3868" s="275"/>
      <c r="K3868" s="248"/>
    </row>
    <row r="3869" spans="1:11" ht="25" customHeight="1" x14ac:dyDescent="0.35">
      <c r="A3869" s="394" t="s">
        <v>4653</v>
      </c>
      <c r="B3869" s="304" t="s">
        <v>7030</v>
      </c>
      <c r="C3869" s="395" t="s">
        <v>7031</v>
      </c>
      <c r="D3869" s="275"/>
      <c r="E3869" s="398" t="s">
        <v>4655</v>
      </c>
      <c r="F3869" s="293" t="str">
        <f>IF(E3869="","",VLOOKUP(E3869,'2 Pdc unico solo segmento A'!F$3:H$723,3,FALSE))</f>
        <v>Crediti correnti per trasferimenti ottenuti</v>
      </c>
      <c r="G3869" s="368"/>
      <c r="H3869" s="428"/>
      <c r="I3869" s="368"/>
      <c r="J3869" s="275"/>
      <c r="K3869" s="248"/>
    </row>
    <row r="3870" spans="1:11" ht="25" customHeight="1" x14ac:dyDescent="0.35">
      <c r="A3870" s="394" t="s">
        <v>4653</v>
      </c>
      <c r="B3870" s="304" t="s">
        <v>7032</v>
      </c>
      <c r="C3870" s="395" t="s">
        <v>7033</v>
      </c>
      <c r="D3870" s="275"/>
      <c r="E3870" s="398" t="s">
        <v>4655</v>
      </c>
      <c r="F3870" s="293" t="str">
        <f>IF(E3870="","",VLOOKUP(E3870,'2 Pdc unico solo segmento A'!F$3:H$723,3,FALSE))</f>
        <v>Crediti correnti per trasferimenti ottenuti</v>
      </c>
      <c r="G3870" s="368"/>
      <c r="H3870" s="428"/>
      <c r="I3870" s="368"/>
      <c r="J3870" s="275"/>
      <c r="K3870" s="248"/>
    </row>
    <row r="3871" spans="1:11" ht="25" customHeight="1" x14ac:dyDescent="0.35">
      <c r="A3871" s="394" t="s">
        <v>4653</v>
      </c>
      <c r="B3871" s="304" t="s">
        <v>7034</v>
      </c>
      <c r="C3871" s="395" t="s">
        <v>7035</v>
      </c>
      <c r="D3871" s="275"/>
      <c r="E3871" s="398" t="s">
        <v>4655</v>
      </c>
      <c r="F3871" s="293" t="str">
        <f>IF(E3871="","",VLOOKUP(E3871,'2 Pdc unico solo segmento A'!F$3:H$723,3,FALSE))</f>
        <v>Crediti correnti per trasferimenti ottenuti</v>
      </c>
      <c r="G3871" s="368"/>
      <c r="H3871" s="428"/>
      <c r="I3871" s="368"/>
      <c r="J3871" s="275"/>
      <c r="K3871" s="248"/>
    </row>
    <row r="3872" spans="1:11" ht="25" customHeight="1" x14ac:dyDescent="0.35">
      <c r="A3872" s="394" t="s">
        <v>4653</v>
      </c>
      <c r="B3872" s="304" t="s">
        <v>7036</v>
      </c>
      <c r="C3872" s="395" t="s">
        <v>7037</v>
      </c>
      <c r="D3872" s="275"/>
      <c r="E3872" s="398" t="s">
        <v>4655</v>
      </c>
      <c r="F3872" s="293" t="str">
        <f>IF(E3872="","",VLOOKUP(E3872,'2 Pdc unico solo segmento A'!F$3:H$723,3,FALSE))</f>
        <v>Crediti correnti per trasferimenti ottenuti</v>
      </c>
      <c r="G3872" s="368"/>
      <c r="H3872" s="428"/>
      <c r="I3872" s="368"/>
      <c r="J3872" s="275"/>
      <c r="K3872" s="248"/>
    </row>
    <row r="3873" spans="1:11" ht="25" customHeight="1" x14ac:dyDescent="0.35">
      <c r="A3873" s="394" t="s">
        <v>4653</v>
      </c>
      <c r="B3873" s="304" t="s">
        <v>7038</v>
      </c>
      <c r="C3873" s="395" t="s">
        <v>7039</v>
      </c>
      <c r="D3873" s="275"/>
      <c r="E3873" s="398" t="s">
        <v>4655</v>
      </c>
      <c r="F3873" s="293" t="str">
        <f>IF(E3873="","",VLOOKUP(E3873,'2 Pdc unico solo segmento A'!F$3:H$723,3,FALSE))</f>
        <v>Crediti correnti per trasferimenti ottenuti</v>
      </c>
      <c r="G3873" s="368"/>
      <c r="H3873" s="428"/>
      <c r="I3873" s="368"/>
      <c r="J3873" s="275"/>
      <c r="K3873" s="248"/>
    </row>
    <row r="3874" spans="1:11" ht="25" customHeight="1" x14ac:dyDescent="0.35">
      <c r="A3874" s="394" t="s">
        <v>4653</v>
      </c>
      <c r="B3874" s="304" t="s">
        <v>7040</v>
      </c>
      <c r="C3874" s="395" t="s">
        <v>7041</v>
      </c>
      <c r="D3874" s="275"/>
      <c r="E3874" s="398" t="s">
        <v>4655</v>
      </c>
      <c r="F3874" s="293" t="str">
        <f>IF(E3874="","",VLOOKUP(E3874,'2 Pdc unico solo segmento A'!F$3:H$723,3,FALSE))</f>
        <v>Crediti correnti per trasferimenti ottenuti</v>
      </c>
      <c r="G3874" s="368"/>
      <c r="H3874" s="428"/>
      <c r="I3874" s="368"/>
      <c r="J3874" s="275"/>
      <c r="K3874" s="248"/>
    </row>
    <row r="3875" spans="1:11" ht="25" customHeight="1" x14ac:dyDescent="0.35">
      <c r="A3875" s="394" t="s">
        <v>4653</v>
      </c>
      <c r="B3875" s="304" t="s">
        <v>7042</v>
      </c>
      <c r="C3875" s="395" t="s">
        <v>7043</v>
      </c>
      <c r="D3875" s="275"/>
      <c r="E3875" s="398" t="s">
        <v>4655</v>
      </c>
      <c r="F3875" s="293" t="str">
        <f>IF(E3875="","",VLOOKUP(E3875,'2 Pdc unico solo segmento A'!F$3:H$723,3,FALSE))</f>
        <v>Crediti correnti per trasferimenti ottenuti</v>
      </c>
      <c r="G3875" s="368"/>
      <c r="H3875" s="428"/>
      <c r="I3875" s="368"/>
      <c r="J3875" s="275"/>
      <c r="K3875" s="248"/>
    </row>
    <row r="3876" spans="1:11" ht="25" customHeight="1" x14ac:dyDescent="0.35">
      <c r="A3876" s="394" t="s">
        <v>4653</v>
      </c>
      <c r="B3876" s="304" t="s">
        <v>7044</v>
      </c>
      <c r="C3876" s="395" t="s">
        <v>7045</v>
      </c>
      <c r="D3876" s="275"/>
      <c r="E3876" s="398" t="s">
        <v>4655</v>
      </c>
      <c r="F3876" s="293" t="str">
        <f>IF(E3876="","",VLOOKUP(E3876,'2 Pdc unico solo segmento A'!F$3:H$723,3,FALSE))</f>
        <v>Crediti correnti per trasferimenti ottenuti</v>
      </c>
      <c r="G3876" s="368"/>
      <c r="H3876" s="428"/>
      <c r="I3876" s="368"/>
      <c r="J3876" s="275"/>
      <c r="K3876" s="248"/>
    </row>
    <row r="3877" spans="1:11" ht="25" customHeight="1" x14ac:dyDescent="0.35">
      <c r="A3877" s="394" t="s">
        <v>4653</v>
      </c>
      <c r="B3877" s="304" t="s">
        <v>7046</v>
      </c>
      <c r="C3877" s="395" t="s">
        <v>7047</v>
      </c>
      <c r="D3877" s="275"/>
      <c r="E3877" s="398" t="s">
        <v>4655</v>
      </c>
      <c r="F3877" s="293" t="str">
        <f>IF(E3877="","",VLOOKUP(E3877,'2 Pdc unico solo segmento A'!F$3:H$723,3,FALSE))</f>
        <v>Crediti correnti per trasferimenti ottenuti</v>
      </c>
      <c r="G3877" s="368"/>
      <c r="H3877" s="428"/>
      <c r="I3877" s="368"/>
      <c r="J3877" s="275"/>
      <c r="K3877" s="248"/>
    </row>
    <row r="3878" spans="1:11" ht="25" customHeight="1" x14ac:dyDescent="0.35">
      <c r="A3878" s="394" t="s">
        <v>4653</v>
      </c>
      <c r="B3878" s="304" t="s">
        <v>7048</v>
      </c>
      <c r="C3878" s="395" t="s">
        <v>7049</v>
      </c>
      <c r="D3878" s="275"/>
      <c r="E3878" s="398" t="s">
        <v>4655</v>
      </c>
      <c r="F3878" s="293" t="str">
        <f>IF(E3878="","",VLOOKUP(E3878,'2 Pdc unico solo segmento A'!F$3:H$723,3,FALSE))</f>
        <v>Crediti correnti per trasferimenti ottenuti</v>
      </c>
      <c r="G3878" s="368"/>
      <c r="H3878" s="428"/>
      <c r="I3878" s="368"/>
      <c r="J3878" s="275"/>
      <c r="K3878" s="248"/>
    </row>
    <row r="3879" spans="1:11" ht="25" customHeight="1" x14ac:dyDescent="0.35">
      <c r="A3879" s="394" t="s">
        <v>4653</v>
      </c>
      <c r="B3879" s="304" t="s">
        <v>7050</v>
      </c>
      <c r="C3879" s="395" t="s">
        <v>7051</v>
      </c>
      <c r="D3879" s="275"/>
      <c r="E3879" s="398" t="s">
        <v>4655</v>
      </c>
      <c r="F3879" s="293" t="str">
        <f>IF(E3879="","",VLOOKUP(E3879,'2 Pdc unico solo segmento A'!F$3:H$723,3,FALSE))</f>
        <v>Crediti correnti per trasferimenti ottenuti</v>
      </c>
      <c r="G3879" s="368"/>
      <c r="H3879" s="428"/>
      <c r="I3879" s="368"/>
      <c r="J3879" s="275"/>
      <c r="K3879" s="248"/>
    </row>
    <row r="3880" spans="1:11" ht="25" customHeight="1" x14ac:dyDescent="0.35">
      <c r="A3880" s="394" t="s">
        <v>4653</v>
      </c>
      <c r="B3880" s="304" t="s">
        <v>7052</v>
      </c>
      <c r="C3880" s="395" t="s">
        <v>7053</v>
      </c>
      <c r="D3880" s="275"/>
      <c r="E3880" s="398" t="s">
        <v>4655</v>
      </c>
      <c r="F3880" s="293" t="str">
        <f>IF(E3880="","",VLOOKUP(E3880,'2 Pdc unico solo segmento A'!F$3:H$723,3,FALSE))</f>
        <v>Crediti correnti per trasferimenti ottenuti</v>
      </c>
      <c r="G3880" s="368"/>
      <c r="H3880" s="428"/>
      <c r="I3880" s="368"/>
      <c r="J3880" s="275"/>
      <c r="K3880" s="248"/>
    </row>
    <row r="3881" spans="1:11" ht="25" customHeight="1" x14ac:dyDescent="0.35">
      <c r="A3881" s="394" t="s">
        <v>4653</v>
      </c>
      <c r="B3881" s="304" t="s">
        <v>7054</v>
      </c>
      <c r="C3881" s="395" t="s">
        <v>7055</v>
      </c>
      <c r="D3881" s="275"/>
      <c r="E3881" s="398" t="s">
        <v>4655</v>
      </c>
      <c r="F3881" s="293" t="str">
        <f>IF(E3881="","",VLOOKUP(E3881,'2 Pdc unico solo segmento A'!F$3:H$723,3,FALSE))</f>
        <v>Crediti correnti per trasferimenti ottenuti</v>
      </c>
      <c r="G3881" s="368"/>
      <c r="H3881" s="428"/>
      <c r="I3881" s="368"/>
      <c r="J3881" s="275"/>
      <c r="K3881" s="248"/>
    </row>
    <row r="3882" spans="1:11" ht="25" customHeight="1" x14ac:dyDescent="0.35">
      <c r="A3882" s="394" t="s">
        <v>4653</v>
      </c>
      <c r="B3882" s="304" t="s">
        <v>7056</v>
      </c>
      <c r="C3882" s="395" t="s">
        <v>7057</v>
      </c>
      <c r="D3882" s="275"/>
      <c r="E3882" s="398" t="s">
        <v>4655</v>
      </c>
      <c r="F3882" s="293" t="str">
        <f>IF(E3882="","",VLOOKUP(E3882,'2 Pdc unico solo segmento A'!F$3:H$723,3,FALSE))</f>
        <v>Crediti correnti per trasferimenti ottenuti</v>
      </c>
      <c r="G3882" s="368"/>
      <c r="H3882" s="428"/>
      <c r="I3882" s="368"/>
      <c r="J3882" s="275"/>
      <c r="K3882" s="248"/>
    </row>
    <row r="3883" spans="1:11" ht="25" customHeight="1" x14ac:dyDescent="0.35">
      <c r="A3883" s="394" t="s">
        <v>4653</v>
      </c>
      <c r="B3883" s="304" t="s">
        <v>7058</v>
      </c>
      <c r="C3883" s="395" t="s">
        <v>7059</v>
      </c>
      <c r="D3883" s="275"/>
      <c r="E3883" s="398" t="s">
        <v>4655</v>
      </c>
      <c r="F3883" s="293" t="str">
        <f>IF(E3883="","",VLOOKUP(E3883,'2 Pdc unico solo segmento A'!F$3:H$723,3,FALSE))</f>
        <v>Crediti correnti per trasferimenti ottenuti</v>
      </c>
      <c r="G3883" s="368"/>
      <c r="H3883" s="428"/>
      <c r="I3883" s="368"/>
      <c r="J3883" s="275"/>
      <c r="K3883" s="248"/>
    </row>
    <row r="3884" spans="1:11" ht="25" customHeight="1" x14ac:dyDescent="0.35">
      <c r="A3884" s="394" t="s">
        <v>4653</v>
      </c>
      <c r="B3884" s="304" t="s">
        <v>7060</v>
      </c>
      <c r="C3884" s="395" t="s">
        <v>7061</v>
      </c>
      <c r="D3884" s="275"/>
      <c r="E3884" s="398" t="s">
        <v>4655</v>
      </c>
      <c r="F3884" s="293" t="str">
        <f>IF(E3884="","",VLOOKUP(E3884,'2 Pdc unico solo segmento A'!F$3:H$723,3,FALSE))</f>
        <v>Crediti correnti per trasferimenti ottenuti</v>
      </c>
      <c r="G3884" s="368"/>
      <c r="H3884" s="428"/>
      <c r="I3884" s="368"/>
      <c r="J3884" s="275"/>
      <c r="K3884" s="248"/>
    </row>
    <row r="3885" spans="1:11" ht="25" customHeight="1" x14ac:dyDescent="0.35">
      <c r="A3885" s="394" t="s">
        <v>4653</v>
      </c>
      <c r="B3885" s="304" t="s">
        <v>7062</v>
      </c>
      <c r="C3885" s="395" t="s">
        <v>7063</v>
      </c>
      <c r="D3885" s="275"/>
      <c r="E3885" s="398" t="s">
        <v>4655</v>
      </c>
      <c r="F3885" s="293" t="str">
        <f>IF(E3885="","",VLOOKUP(E3885,'2 Pdc unico solo segmento A'!F$3:H$723,3,FALSE))</f>
        <v>Crediti correnti per trasferimenti ottenuti</v>
      </c>
      <c r="G3885" s="368"/>
      <c r="H3885" s="428"/>
      <c r="I3885" s="368"/>
      <c r="J3885" s="275"/>
      <c r="K3885" s="248"/>
    </row>
    <row r="3886" spans="1:11" ht="25" customHeight="1" x14ac:dyDescent="0.35">
      <c r="A3886" s="394" t="s">
        <v>4653</v>
      </c>
      <c r="B3886" s="304" t="s">
        <v>7064</v>
      </c>
      <c r="C3886" s="395" t="s">
        <v>7065</v>
      </c>
      <c r="D3886" s="275"/>
      <c r="E3886" s="398" t="s">
        <v>4655</v>
      </c>
      <c r="F3886" s="293" t="str">
        <f>IF(E3886="","",VLOOKUP(E3886,'2 Pdc unico solo segmento A'!F$3:H$723,3,FALSE))</f>
        <v>Crediti correnti per trasferimenti ottenuti</v>
      </c>
      <c r="G3886" s="368"/>
      <c r="H3886" s="428"/>
      <c r="I3886" s="368"/>
      <c r="J3886" s="275"/>
      <c r="K3886" s="248"/>
    </row>
    <row r="3887" spans="1:11" ht="25" customHeight="1" x14ac:dyDescent="0.35">
      <c r="A3887" s="394" t="s">
        <v>4653</v>
      </c>
      <c r="B3887" s="304" t="s">
        <v>7066</v>
      </c>
      <c r="C3887" s="395" t="s">
        <v>7067</v>
      </c>
      <c r="D3887" s="275"/>
      <c r="E3887" s="398" t="s">
        <v>4655</v>
      </c>
      <c r="F3887" s="293" t="str">
        <f>IF(E3887="","",VLOOKUP(E3887,'2 Pdc unico solo segmento A'!F$3:H$723,3,FALSE))</f>
        <v>Crediti correnti per trasferimenti ottenuti</v>
      </c>
      <c r="G3887" s="368"/>
      <c r="H3887" s="428"/>
      <c r="I3887" s="368"/>
      <c r="J3887" s="275"/>
      <c r="K3887" s="248"/>
    </row>
    <row r="3888" spans="1:11" ht="25" customHeight="1" x14ac:dyDescent="0.35">
      <c r="A3888" s="394" t="s">
        <v>4653</v>
      </c>
      <c r="B3888" s="304" t="s">
        <v>7068</v>
      </c>
      <c r="C3888" s="395" t="s">
        <v>7069</v>
      </c>
      <c r="D3888" s="275"/>
      <c r="E3888" s="398" t="s">
        <v>4655</v>
      </c>
      <c r="F3888" s="293" t="str">
        <f>IF(E3888="","",VLOOKUP(E3888,'2 Pdc unico solo segmento A'!F$3:H$723,3,FALSE))</f>
        <v>Crediti correnti per trasferimenti ottenuti</v>
      </c>
      <c r="G3888" s="368"/>
      <c r="H3888" s="428"/>
      <c r="I3888" s="368"/>
      <c r="J3888" s="275"/>
      <c r="K3888" s="248"/>
    </row>
    <row r="3889" spans="1:11" ht="25" customHeight="1" x14ac:dyDescent="0.35">
      <c r="A3889" s="394" t="s">
        <v>22</v>
      </c>
      <c r="B3889" s="304" t="s">
        <v>7070</v>
      </c>
      <c r="C3889" s="395" t="s">
        <v>7071</v>
      </c>
      <c r="D3889" s="275"/>
      <c r="E3889" s="396"/>
      <c r="F3889" s="394" t="str">
        <f>IF(E3889="","",VLOOKUP(E3889,'2 Pdc unico solo segmento A'!F$3:H$723,3,FALSE))</f>
        <v/>
      </c>
      <c r="G3889" s="368"/>
      <c r="H3889" s="425"/>
      <c r="I3889" s="368"/>
      <c r="J3889" s="275"/>
      <c r="K3889" s="248"/>
    </row>
    <row r="3890" spans="1:11" ht="25" customHeight="1" x14ac:dyDescent="0.35">
      <c r="A3890" s="394" t="s">
        <v>4653</v>
      </c>
      <c r="B3890" s="304" t="s">
        <v>7072</v>
      </c>
      <c r="C3890" s="395" t="s">
        <v>7073</v>
      </c>
      <c r="D3890" s="275"/>
      <c r="E3890" s="398" t="s">
        <v>4655</v>
      </c>
      <c r="F3890" s="293" t="str">
        <f>IF(E3890="","",VLOOKUP(E3890,'2 Pdc unico solo segmento A'!F$3:H$723,3,FALSE))</f>
        <v>Crediti correnti per trasferimenti ottenuti</v>
      </c>
      <c r="G3890" s="368"/>
      <c r="H3890" s="428"/>
      <c r="I3890" s="368"/>
      <c r="J3890" s="275"/>
      <c r="K3890" s="248"/>
    </row>
    <row r="3891" spans="1:11" ht="25" customHeight="1" x14ac:dyDescent="0.35">
      <c r="A3891" s="394" t="s">
        <v>4653</v>
      </c>
      <c r="B3891" s="304" t="s">
        <v>7074</v>
      </c>
      <c r="C3891" s="395" t="s">
        <v>7075</v>
      </c>
      <c r="D3891" s="275"/>
      <c r="E3891" s="398" t="s">
        <v>4655</v>
      </c>
      <c r="F3891" s="293" t="str">
        <f>IF(E3891="","",VLOOKUP(E3891,'2 Pdc unico solo segmento A'!F$3:H$723,3,FALSE))</f>
        <v>Crediti correnti per trasferimenti ottenuti</v>
      </c>
      <c r="G3891" s="368"/>
      <c r="H3891" s="428"/>
      <c r="I3891" s="368"/>
      <c r="J3891" s="275"/>
      <c r="K3891" s="248"/>
    </row>
    <row r="3892" spans="1:11" ht="25" customHeight="1" x14ac:dyDescent="0.35">
      <c r="A3892" s="394" t="s">
        <v>4653</v>
      </c>
      <c r="B3892" s="304" t="s">
        <v>7076</v>
      </c>
      <c r="C3892" s="395" t="s">
        <v>7077</v>
      </c>
      <c r="D3892" s="275"/>
      <c r="E3892" s="398" t="s">
        <v>4655</v>
      </c>
      <c r="F3892" s="293" t="str">
        <f>IF(E3892="","",VLOOKUP(E3892,'2 Pdc unico solo segmento A'!F$3:H$723,3,FALSE))</f>
        <v>Crediti correnti per trasferimenti ottenuti</v>
      </c>
      <c r="G3892" s="368"/>
      <c r="H3892" s="428"/>
      <c r="I3892" s="368"/>
      <c r="J3892" s="275"/>
      <c r="K3892" s="248"/>
    </row>
    <row r="3893" spans="1:11" ht="25" customHeight="1" x14ac:dyDescent="0.35">
      <c r="A3893" s="394" t="s">
        <v>22</v>
      </c>
      <c r="B3893" s="304" t="s">
        <v>7078</v>
      </c>
      <c r="C3893" s="395" t="s">
        <v>7079</v>
      </c>
      <c r="D3893" s="275"/>
      <c r="E3893" s="396"/>
      <c r="F3893" s="394" t="str">
        <f>IF(E3893="","",VLOOKUP(E3893,'2 Pdc unico solo segmento A'!F$3:H$723,3,FALSE))</f>
        <v/>
      </c>
      <c r="G3893" s="368"/>
      <c r="H3893" s="425"/>
      <c r="I3893" s="368"/>
      <c r="J3893" s="275"/>
      <c r="K3893" s="248"/>
    </row>
    <row r="3894" spans="1:11" ht="25" customHeight="1" x14ac:dyDescent="0.35">
      <c r="A3894" s="394" t="s">
        <v>4653</v>
      </c>
      <c r="B3894" s="304" t="s">
        <v>7078</v>
      </c>
      <c r="C3894" s="395" t="s">
        <v>7080</v>
      </c>
      <c r="D3894" s="275"/>
      <c r="E3894" s="398" t="s">
        <v>4655</v>
      </c>
      <c r="F3894" s="293" t="str">
        <f>IF(E3894="","",VLOOKUP(E3894,'2 Pdc unico solo segmento A'!F$3:H$723,3,FALSE))</f>
        <v>Crediti correnti per trasferimenti ottenuti</v>
      </c>
      <c r="G3894" s="368"/>
      <c r="H3894" s="428"/>
      <c r="I3894" s="368"/>
      <c r="J3894" s="275"/>
      <c r="K3894" s="248"/>
    </row>
    <row r="3895" spans="1:11" ht="25" customHeight="1" x14ac:dyDescent="0.35">
      <c r="A3895" s="376" t="s">
        <v>19</v>
      </c>
      <c r="B3895" s="295" t="s">
        <v>7081</v>
      </c>
      <c r="C3895" s="310" t="s">
        <v>7082</v>
      </c>
      <c r="D3895" s="275"/>
      <c r="E3895" s="295"/>
      <c r="F3895" s="376" t="str">
        <f>IF(E3895="","",VLOOKUP(E3895,'2 Pdc unico solo segmento A'!F$3:H$723,3,FALSE))</f>
        <v/>
      </c>
      <c r="G3895" s="368"/>
      <c r="H3895" s="424"/>
      <c r="I3895" s="368"/>
      <c r="J3895" s="275"/>
      <c r="K3895" s="248"/>
    </row>
    <row r="3896" spans="1:11" ht="25" customHeight="1" x14ac:dyDescent="0.35">
      <c r="A3896" s="394" t="s">
        <v>22</v>
      </c>
      <c r="B3896" s="304" t="s">
        <v>7083</v>
      </c>
      <c r="C3896" s="395" t="s">
        <v>7084</v>
      </c>
      <c r="D3896" s="275"/>
      <c r="E3896" s="396"/>
      <c r="F3896" s="394" t="str">
        <f>IF(E3896="","",VLOOKUP(E3896,'2 Pdc unico solo segmento A'!F$3:H$723,3,FALSE))</f>
        <v/>
      </c>
      <c r="G3896" s="368"/>
      <c r="H3896" s="425"/>
      <c r="I3896" s="368"/>
      <c r="J3896" s="275"/>
      <c r="K3896" s="248"/>
    </row>
    <row r="3897" spans="1:11" ht="25" customHeight="1" x14ac:dyDescent="0.35">
      <c r="A3897" s="394" t="s">
        <v>4653</v>
      </c>
      <c r="B3897" s="304" t="s">
        <v>7083</v>
      </c>
      <c r="C3897" s="395" t="s">
        <v>7085</v>
      </c>
      <c r="D3897" s="275"/>
      <c r="E3897" s="398" t="s">
        <v>4655</v>
      </c>
      <c r="F3897" s="293" t="str">
        <f>IF(E3897="","",VLOOKUP(E3897,'2 Pdc unico solo segmento A'!F$3:H$723,3,FALSE))</f>
        <v>Crediti correnti per trasferimenti ottenuti</v>
      </c>
      <c r="G3897" s="368"/>
      <c r="H3897" s="428"/>
      <c r="I3897" s="368"/>
      <c r="J3897" s="275"/>
      <c r="K3897" s="248"/>
    </row>
    <row r="3898" spans="1:11" ht="25" customHeight="1" x14ac:dyDescent="0.35">
      <c r="A3898" s="376" t="s">
        <v>19</v>
      </c>
      <c r="B3898" s="295" t="s">
        <v>7086</v>
      </c>
      <c r="C3898" s="310" t="s">
        <v>7087</v>
      </c>
      <c r="D3898" s="275"/>
      <c r="E3898" s="295"/>
      <c r="F3898" s="376" t="str">
        <f>IF(E3898="","",VLOOKUP(E3898,'2 Pdc unico solo segmento A'!F$3:H$723,3,FALSE))</f>
        <v/>
      </c>
      <c r="G3898" s="368"/>
      <c r="H3898" s="424"/>
      <c r="I3898" s="368"/>
      <c r="J3898" s="275"/>
      <c r="K3898" s="248"/>
    </row>
    <row r="3899" spans="1:11" ht="25" customHeight="1" x14ac:dyDescent="0.35">
      <c r="A3899" s="394" t="s">
        <v>22</v>
      </c>
      <c r="B3899" s="304" t="s">
        <v>7088</v>
      </c>
      <c r="C3899" s="395" t="s">
        <v>7089</v>
      </c>
      <c r="D3899" s="275"/>
      <c r="E3899" s="396"/>
      <c r="F3899" s="394" t="str">
        <f>IF(E3899="","",VLOOKUP(E3899,'2 Pdc unico solo segmento A'!F$3:H$723,3,FALSE))</f>
        <v/>
      </c>
      <c r="G3899" s="368"/>
      <c r="H3899" s="425"/>
      <c r="I3899" s="368"/>
      <c r="J3899" s="275"/>
      <c r="K3899" s="248"/>
    </row>
    <row r="3900" spans="1:11" ht="25" customHeight="1" x14ac:dyDescent="0.35">
      <c r="A3900" s="394" t="s">
        <v>4653</v>
      </c>
      <c r="B3900" s="304" t="s">
        <v>7088</v>
      </c>
      <c r="C3900" s="395" t="s">
        <v>7090</v>
      </c>
      <c r="D3900" s="275"/>
      <c r="E3900" s="398" t="s">
        <v>4655</v>
      </c>
      <c r="F3900" s="293" t="str">
        <f>IF(E3900="","",VLOOKUP(E3900,'2 Pdc unico solo segmento A'!F$3:H$723,3,FALSE))</f>
        <v>Crediti correnti per trasferimenti ottenuti</v>
      </c>
      <c r="G3900" s="368"/>
      <c r="H3900" s="428"/>
      <c r="I3900" s="368"/>
      <c r="J3900" s="275"/>
      <c r="K3900" s="248"/>
    </row>
    <row r="3901" spans="1:11" ht="25" customHeight="1" x14ac:dyDescent="0.35">
      <c r="A3901" s="376" t="s">
        <v>19</v>
      </c>
      <c r="B3901" s="295" t="s">
        <v>7091</v>
      </c>
      <c r="C3901" s="310" t="s">
        <v>7092</v>
      </c>
      <c r="D3901" s="275"/>
      <c r="E3901" s="295"/>
      <c r="F3901" s="376" t="str">
        <f>IF(E3901="","",VLOOKUP(E3901,'2 Pdc unico solo segmento A'!F$3:H$723,3,FALSE))</f>
        <v/>
      </c>
      <c r="G3901" s="368"/>
      <c r="H3901" s="424"/>
      <c r="I3901" s="368"/>
      <c r="J3901" s="275"/>
      <c r="K3901" s="248"/>
    </row>
    <row r="3902" spans="1:11" ht="25" customHeight="1" x14ac:dyDescent="0.35">
      <c r="A3902" s="394" t="s">
        <v>22</v>
      </c>
      <c r="B3902" s="304" t="s">
        <v>7093</v>
      </c>
      <c r="C3902" s="395" t="s">
        <v>7094</v>
      </c>
      <c r="D3902" s="275"/>
      <c r="E3902" s="396"/>
      <c r="F3902" s="394" t="str">
        <f>IF(E3902="","",VLOOKUP(E3902,'2 Pdc unico solo segmento A'!F$3:H$723,3,FALSE))</f>
        <v/>
      </c>
      <c r="G3902" s="368"/>
      <c r="H3902" s="425"/>
      <c r="I3902" s="368"/>
      <c r="J3902" s="275"/>
      <c r="K3902" s="248"/>
    </row>
    <row r="3903" spans="1:11" ht="25" customHeight="1" x14ac:dyDescent="0.35">
      <c r="A3903" s="394" t="s">
        <v>4653</v>
      </c>
      <c r="B3903" s="304" t="s">
        <v>7093</v>
      </c>
      <c r="C3903" s="395" t="s">
        <v>7095</v>
      </c>
      <c r="D3903" s="275"/>
      <c r="E3903" s="398" t="s">
        <v>4655</v>
      </c>
      <c r="F3903" s="293" t="str">
        <f>IF(E3903="","",VLOOKUP(E3903,'2 Pdc unico solo segmento A'!F$3:H$723,3,FALSE))</f>
        <v>Crediti correnti per trasferimenti ottenuti</v>
      </c>
      <c r="G3903" s="368"/>
      <c r="H3903" s="428"/>
      <c r="I3903" s="368"/>
      <c r="J3903" s="275"/>
      <c r="K3903" s="248"/>
    </row>
    <row r="3904" spans="1:11" ht="25" customHeight="1" x14ac:dyDescent="0.35">
      <c r="A3904" s="394" t="s">
        <v>22</v>
      </c>
      <c r="B3904" s="304" t="s">
        <v>7096</v>
      </c>
      <c r="C3904" s="395" t="s">
        <v>7097</v>
      </c>
      <c r="D3904" s="275"/>
      <c r="E3904" s="396"/>
      <c r="F3904" s="394" t="str">
        <f>IF(E3904="","",VLOOKUP(E3904,'2 Pdc unico solo segmento A'!F$3:H$723,3,FALSE))</f>
        <v/>
      </c>
      <c r="G3904" s="368"/>
      <c r="H3904" s="425"/>
      <c r="I3904" s="368"/>
      <c r="J3904" s="275"/>
      <c r="K3904" s="248"/>
    </row>
    <row r="3905" spans="1:11" ht="25" customHeight="1" x14ac:dyDescent="0.35">
      <c r="A3905" s="394" t="s">
        <v>4653</v>
      </c>
      <c r="B3905" s="304" t="s">
        <v>7096</v>
      </c>
      <c r="C3905" s="395" t="s">
        <v>7098</v>
      </c>
      <c r="D3905" s="275"/>
      <c r="E3905" s="398" t="s">
        <v>4655</v>
      </c>
      <c r="F3905" s="293" t="str">
        <f>IF(E3905="","",VLOOKUP(E3905,'2 Pdc unico solo segmento A'!F$3:H$723,3,FALSE))</f>
        <v>Crediti correnti per trasferimenti ottenuti</v>
      </c>
      <c r="G3905" s="368"/>
      <c r="H3905" s="428"/>
      <c r="I3905" s="368"/>
      <c r="J3905" s="275"/>
      <c r="K3905" s="248"/>
    </row>
    <row r="3906" spans="1:11" ht="25" customHeight="1" x14ac:dyDescent="0.35">
      <c r="A3906" s="394" t="s">
        <v>22</v>
      </c>
      <c r="B3906" s="304" t="s">
        <v>7099</v>
      </c>
      <c r="C3906" s="395" t="s">
        <v>7100</v>
      </c>
      <c r="D3906" s="275"/>
      <c r="E3906" s="396"/>
      <c r="F3906" s="394" t="str">
        <f>IF(E3906="","",VLOOKUP(E3906,'2 Pdc unico solo segmento A'!F$3:H$723,3,FALSE))</f>
        <v/>
      </c>
      <c r="G3906" s="368"/>
      <c r="H3906" s="425"/>
      <c r="I3906" s="368"/>
      <c r="J3906" s="275"/>
      <c r="K3906" s="248"/>
    </row>
    <row r="3907" spans="1:11" ht="25" customHeight="1" x14ac:dyDescent="0.35">
      <c r="A3907" s="394" t="s">
        <v>4653</v>
      </c>
      <c r="B3907" s="304" t="s">
        <v>7099</v>
      </c>
      <c r="C3907" s="395" t="s">
        <v>7101</v>
      </c>
      <c r="D3907" s="275"/>
      <c r="E3907" s="398" t="s">
        <v>4655</v>
      </c>
      <c r="F3907" s="293" t="str">
        <f>IF(E3907="","",VLOOKUP(E3907,'2 Pdc unico solo segmento A'!F$3:H$723,3,FALSE))</f>
        <v>Crediti correnti per trasferimenti ottenuti</v>
      </c>
      <c r="G3907" s="368"/>
      <c r="H3907" s="428"/>
      <c r="I3907" s="368"/>
      <c r="J3907" s="275"/>
      <c r="K3907" s="248"/>
    </row>
    <row r="3908" spans="1:11" ht="25" customHeight="1" x14ac:dyDescent="0.35">
      <c r="A3908" s="376" t="s">
        <v>19</v>
      </c>
      <c r="B3908" s="295" t="s">
        <v>7102</v>
      </c>
      <c r="C3908" s="310" t="s">
        <v>7103</v>
      </c>
      <c r="D3908" s="275"/>
      <c r="E3908" s="295"/>
      <c r="F3908" s="376" t="str">
        <f>IF(E3908="","",VLOOKUP(E3908,'2 Pdc unico solo segmento A'!F$3:H$723,3,FALSE))</f>
        <v/>
      </c>
      <c r="G3908" s="368"/>
      <c r="H3908" s="424"/>
      <c r="I3908" s="368"/>
      <c r="J3908" s="275"/>
      <c r="K3908" s="248"/>
    </row>
    <row r="3909" spans="1:11" ht="25" customHeight="1" x14ac:dyDescent="0.35">
      <c r="A3909" s="394" t="s">
        <v>22</v>
      </c>
      <c r="B3909" s="304" t="s">
        <v>7104</v>
      </c>
      <c r="C3909" s="395" t="s">
        <v>7105</v>
      </c>
      <c r="D3909" s="275"/>
      <c r="E3909" s="396"/>
      <c r="F3909" s="394" t="str">
        <f>IF(E3909="","",VLOOKUP(E3909,'2 Pdc unico solo segmento A'!F$3:H$723,3,FALSE))</f>
        <v/>
      </c>
      <c r="G3909" s="368"/>
      <c r="H3909" s="425"/>
      <c r="I3909" s="368"/>
      <c r="J3909" s="275"/>
      <c r="K3909" s="248"/>
    </row>
    <row r="3910" spans="1:11" ht="25" customHeight="1" x14ac:dyDescent="0.35">
      <c r="A3910" s="394" t="s">
        <v>4653</v>
      </c>
      <c r="B3910" s="304" t="s">
        <v>7106</v>
      </c>
      <c r="C3910" s="395" t="s">
        <v>7107</v>
      </c>
      <c r="D3910" s="275"/>
      <c r="E3910" s="398" t="s">
        <v>4655</v>
      </c>
      <c r="F3910" s="293" t="str">
        <f>IF(E3910="","",VLOOKUP(E3910,'2 Pdc unico solo segmento A'!F$3:H$723,3,FALSE))</f>
        <v>Crediti correnti per trasferimenti ottenuti</v>
      </c>
      <c r="G3910" s="368"/>
      <c r="H3910" s="428"/>
      <c r="I3910" s="368"/>
      <c r="J3910" s="275"/>
      <c r="K3910" s="248"/>
    </row>
    <row r="3911" spans="1:11" ht="25" customHeight="1" x14ac:dyDescent="0.35">
      <c r="A3911" s="394" t="s">
        <v>4653</v>
      </c>
      <c r="B3911" s="304" t="s">
        <v>7108</v>
      </c>
      <c r="C3911" s="395" t="s">
        <v>7109</v>
      </c>
      <c r="D3911" s="275"/>
      <c r="E3911" s="398" t="s">
        <v>4655</v>
      </c>
      <c r="F3911" s="293" t="str">
        <f>IF(E3911="","",VLOOKUP(E3911,'2 Pdc unico solo segmento A'!F$3:H$723,3,FALSE))</f>
        <v>Crediti correnti per trasferimenti ottenuti</v>
      </c>
      <c r="G3911" s="368"/>
      <c r="H3911" s="428"/>
      <c r="I3911" s="368"/>
      <c r="J3911" s="275"/>
      <c r="K3911" s="248"/>
    </row>
    <row r="3912" spans="1:11" ht="25" customHeight="1" x14ac:dyDescent="0.35">
      <c r="A3912" s="394" t="s">
        <v>4653</v>
      </c>
      <c r="B3912" s="304" t="s">
        <v>7110</v>
      </c>
      <c r="C3912" s="395" t="s">
        <v>7111</v>
      </c>
      <c r="D3912" s="275"/>
      <c r="E3912" s="398" t="s">
        <v>4655</v>
      </c>
      <c r="F3912" s="293" t="str">
        <f>IF(E3912="","",VLOOKUP(E3912,'2 Pdc unico solo segmento A'!F$3:H$723,3,FALSE))</f>
        <v>Crediti correnti per trasferimenti ottenuti</v>
      </c>
      <c r="G3912" s="368"/>
      <c r="H3912" s="428"/>
      <c r="I3912" s="368"/>
      <c r="J3912" s="275"/>
      <c r="K3912" s="248"/>
    </row>
    <row r="3913" spans="1:11" ht="25" customHeight="1" x14ac:dyDescent="0.35">
      <c r="A3913" s="394" t="s">
        <v>4653</v>
      </c>
      <c r="B3913" s="304" t="s">
        <v>7112</v>
      </c>
      <c r="C3913" s="395" t="s">
        <v>7113</v>
      </c>
      <c r="D3913" s="275"/>
      <c r="E3913" s="398" t="s">
        <v>4655</v>
      </c>
      <c r="F3913" s="293" t="str">
        <f>IF(E3913="","",VLOOKUP(E3913,'2 Pdc unico solo segmento A'!F$3:H$723,3,FALSE))</f>
        <v>Crediti correnti per trasferimenti ottenuti</v>
      </c>
      <c r="G3913" s="368"/>
      <c r="H3913" s="428"/>
      <c r="I3913" s="368"/>
      <c r="J3913" s="275"/>
      <c r="K3913" s="248"/>
    </row>
    <row r="3914" spans="1:11" ht="25" customHeight="1" x14ac:dyDescent="0.35">
      <c r="A3914" s="394" t="s">
        <v>4653</v>
      </c>
      <c r="B3914" s="304" t="s">
        <v>7114</v>
      </c>
      <c r="C3914" s="395" t="s">
        <v>7115</v>
      </c>
      <c r="D3914" s="275"/>
      <c r="E3914" s="398" t="s">
        <v>4655</v>
      </c>
      <c r="F3914" s="293" t="str">
        <f>IF(E3914="","",VLOOKUP(E3914,'2 Pdc unico solo segmento A'!F$3:H$723,3,FALSE))</f>
        <v>Crediti correnti per trasferimenti ottenuti</v>
      </c>
      <c r="G3914" s="368"/>
      <c r="H3914" s="428"/>
      <c r="I3914" s="368"/>
      <c r="J3914" s="275"/>
      <c r="K3914" s="248"/>
    </row>
    <row r="3915" spans="1:11" ht="25" customHeight="1" x14ac:dyDescent="0.35">
      <c r="A3915" s="394" t="s">
        <v>4653</v>
      </c>
      <c r="B3915" s="304" t="s">
        <v>7116</v>
      </c>
      <c r="C3915" s="395" t="s">
        <v>7117</v>
      </c>
      <c r="D3915" s="275"/>
      <c r="E3915" s="398" t="s">
        <v>4655</v>
      </c>
      <c r="F3915" s="293" t="str">
        <f>IF(E3915="","",VLOOKUP(E3915,'2 Pdc unico solo segmento A'!F$3:H$723,3,FALSE))</f>
        <v>Crediti correnti per trasferimenti ottenuti</v>
      </c>
      <c r="G3915" s="368"/>
      <c r="H3915" s="428"/>
      <c r="I3915" s="368"/>
      <c r="J3915" s="275"/>
      <c r="K3915" s="248"/>
    </row>
    <row r="3916" spans="1:11" ht="25" customHeight="1" x14ac:dyDescent="0.35">
      <c r="A3916" s="394" t="s">
        <v>4653</v>
      </c>
      <c r="B3916" s="304" t="s">
        <v>7118</v>
      </c>
      <c r="C3916" s="395" t="s">
        <v>7119</v>
      </c>
      <c r="D3916" s="275"/>
      <c r="E3916" s="398" t="s">
        <v>4655</v>
      </c>
      <c r="F3916" s="293" t="str">
        <f>IF(E3916="","",VLOOKUP(E3916,'2 Pdc unico solo segmento A'!F$3:H$723,3,FALSE))</f>
        <v>Crediti correnti per trasferimenti ottenuti</v>
      </c>
      <c r="G3916" s="368"/>
      <c r="H3916" s="428"/>
      <c r="I3916" s="368"/>
      <c r="J3916" s="275"/>
      <c r="K3916" s="248"/>
    </row>
    <row r="3917" spans="1:11" ht="25" customHeight="1" x14ac:dyDescent="0.35">
      <c r="A3917" s="394" t="s">
        <v>4653</v>
      </c>
      <c r="B3917" s="304" t="s">
        <v>7120</v>
      </c>
      <c r="C3917" s="395" t="s">
        <v>7121</v>
      </c>
      <c r="D3917" s="275"/>
      <c r="E3917" s="398" t="s">
        <v>4655</v>
      </c>
      <c r="F3917" s="293" t="str">
        <f>IF(E3917="","",VLOOKUP(E3917,'2 Pdc unico solo segmento A'!F$3:H$723,3,FALSE))</f>
        <v>Crediti correnti per trasferimenti ottenuti</v>
      </c>
      <c r="G3917" s="368"/>
      <c r="H3917" s="428"/>
      <c r="I3917" s="368"/>
      <c r="J3917" s="275"/>
      <c r="K3917" s="248"/>
    </row>
    <row r="3918" spans="1:11" ht="25" customHeight="1" x14ac:dyDescent="0.35">
      <c r="A3918" s="394" t="s">
        <v>4653</v>
      </c>
      <c r="B3918" s="304" t="s">
        <v>7122</v>
      </c>
      <c r="C3918" s="395" t="s">
        <v>7123</v>
      </c>
      <c r="D3918" s="275"/>
      <c r="E3918" s="398" t="s">
        <v>4655</v>
      </c>
      <c r="F3918" s="293" t="str">
        <f>IF(E3918="","",VLOOKUP(E3918,'2 Pdc unico solo segmento A'!F$3:H$723,3,FALSE))</f>
        <v>Crediti correnti per trasferimenti ottenuti</v>
      </c>
      <c r="G3918" s="368"/>
      <c r="H3918" s="428"/>
      <c r="I3918" s="368"/>
      <c r="J3918" s="275"/>
      <c r="K3918" s="248"/>
    </row>
    <row r="3919" spans="1:11" ht="25" customHeight="1" x14ac:dyDescent="0.35">
      <c r="A3919" s="394" t="s">
        <v>4653</v>
      </c>
      <c r="B3919" s="304" t="s">
        <v>7124</v>
      </c>
      <c r="C3919" s="395" t="s">
        <v>7125</v>
      </c>
      <c r="D3919" s="275"/>
      <c r="E3919" s="398" t="s">
        <v>4655</v>
      </c>
      <c r="F3919" s="293" t="str">
        <f>IF(E3919="","",VLOOKUP(E3919,'2 Pdc unico solo segmento A'!F$3:H$723,3,FALSE))</f>
        <v>Crediti correnti per trasferimenti ottenuti</v>
      </c>
      <c r="G3919" s="368"/>
      <c r="H3919" s="428"/>
      <c r="I3919" s="368"/>
      <c r="J3919" s="275"/>
      <c r="K3919" s="248"/>
    </row>
    <row r="3920" spans="1:11" ht="25" customHeight="1" x14ac:dyDescent="0.35">
      <c r="A3920" s="394" t="s">
        <v>4653</v>
      </c>
      <c r="B3920" s="304" t="s">
        <v>7126</v>
      </c>
      <c r="C3920" s="395" t="s">
        <v>7127</v>
      </c>
      <c r="D3920" s="275"/>
      <c r="E3920" s="398" t="s">
        <v>4655</v>
      </c>
      <c r="F3920" s="293" t="str">
        <f>IF(E3920="","",VLOOKUP(E3920,'2 Pdc unico solo segmento A'!F$3:H$723,3,FALSE))</f>
        <v>Crediti correnti per trasferimenti ottenuti</v>
      </c>
      <c r="G3920" s="368"/>
      <c r="H3920" s="428"/>
      <c r="I3920" s="368"/>
      <c r="J3920" s="275"/>
      <c r="K3920" s="248"/>
    </row>
    <row r="3921" spans="1:11" ht="25" customHeight="1" x14ac:dyDescent="0.35">
      <c r="A3921" s="394" t="s">
        <v>4653</v>
      </c>
      <c r="B3921" s="304" t="s">
        <v>7128</v>
      </c>
      <c r="C3921" s="395" t="s">
        <v>7129</v>
      </c>
      <c r="D3921" s="275"/>
      <c r="E3921" s="398" t="s">
        <v>4655</v>
      </c>
      <c r="F3921" s="293" t="str">
        <f>IF(E3921="","",VLOOKUP(E3921,'2 Pdc unico solo segmento A'!F$3:H$723,3,FALSE))</f>
        <v>Crediti correnti per trasferimenti ottenuti</v>
      </c>
      <c r="G3921" s="368"/>
      <c r="H3921" s="428"/>
      <c r="I3921" s="368"/>
      <c r="J3921" s="275"/>
      <c r="K3921" s="248"/>
    </row>
    <row r="3922" spans="1:11" ht="25" customHeight="1" x14ac:dyDescent="0.35">
      <c r="A3922" s="394" t="s">
        <v>4653</v>
      </c>
      <c r="B3922" s="304" t="s">
        <v>7130</v>
      </c>
      <c r="C3922" s="395" t="s">
        <v>7131</v>
      </c>
      <c r="D3922" s="275"/>
      <c r="E3922" s="398" t="s">
        <v>4655</v>
      </c>
      <c r="F3922" s="293" t="str">
        <f>IF(E3922="","",VLOOKUP(E3922,'2 Pdc unico solo segmento A'!F$3:H$723,3,FALSE))</f>
        <v>Crediti correnti per trasferimenti ottenuti</v>
      </c>
      <c r="G3922" s="368"/>
      <c r="H3922" s="428"/>
      <c r="I3922" s="368"/>
      <c r="J3922" s="275"/>
      <c r="K3922" s="248"/>
    </row>
    <row r="3923" spans="1:11" ht="25" customHeight="1" x14ac:dyDescent="0.35">
      <c r="A3923" s="394" t="s">
        <v>22</v>
      </c>
      <c r="B3923" s="304" t="s">
        <v>7132</v>
      </c>
      <c r="C3923" s="395" t="s">
        <v>7133</v>
      </c>
      <c r="D3923" s="275"/>
      <c r="E3923" s="396"/>
      <c r="F3923" s="394" t="str">
        <f>IF(E3923="","",VLOOKUP(E3923,'2 Pdc unico solo segmento A'!F$3:H$723,3,FALSE))</f>
        <v/>
      </c>
      <c r="G3923" s="368"/>
      <c r="H3923" s="425"/>
      <c r="I3923" s="368"/>
      <c r="J3923" s="275"/>
      <c r="K3923" s="248"/>
    </row>
    <row r="3924" spans="1:11" ht="25" customHeight="1" x14ac:dyDescent="0.35">
      <c r="A3924" s="394" t="s">
        <v>4653</v>
      </c>
      <c r="B3924" s="304" t="s">
        <v>7134</v>
      </c>
      <c r="C3924" s="395" t="s">
        <v>7135</v>
      </c>
      <c r="D3924" s="275"/>
      <c r="E3924" s="398" t="s">
        <v>4655</v>
      </c>
      <c r="F3924" s="293" t="str">
        <f>IF(E3924="","",VLOOKUP(E3924,'2 Pdc unico solo segmento A'!F$3:H$723,3,FALSE))</f>
        <v>Crediti correnti per trasferimenti ottenuti</v>
      </c>
      <c r="G3924" s="368"/>
      <c r="H3924" s="428"/>
      <c r="I3924" s="368"/>
      <c r="J3924" s="275"/>
      <c r="K3924" s="248"/>
    </row>
    <row r="3925" spans="1:11" ht="25" customHeight="1" x14ac:dyDescent="0.35">
      <c r="A3925" s="394" t="s">
        <v>4653</v>
      </c>
      <c r="B3925" s="304" t="s">
        <v>7136</v>
      </c>
      <c r="C3925" s="395" t="s">
        <v>7137</v>
      </c>
      <c r="D3925" s="275"/>
      <c r="E3925" s="398" t="s">
        <v>4655</v>
      </c>
      <c r="F3925" s="293" t="str">
        <f>IF(E3925="","",VLOOKUP(E3925,'2 Pdc unico solo segmento A'!F$3:H$723,3,FALSE))</f>
        <v>Crediti correnti per trasferimenti ottenuti</v>
      </c>
      <c r="G3925" s="368"/>
      <c r="H3925" s="428"/>
      <c r="I3925" s="368"/>
      <c r="J3925" s="275"/>
      <c r="K3925" s="248"/>
    </row>
    <row r="3926" spans="1:11" ht="25" customHeight="1" x14ac:dyDescent="0.35">
      <c r="A3926" s="394" t="s">
        <v>4653</v>
      </c>
      <c r="B3926" s="304" t="s">
        <v>7138</v>
      </c>
      <c r="C3926" s="395" t="s">
        <v>7139</v>
      </c>
      <c r="D3926" s="275"/>
      <c r="E3926" s="398" t="s">
        <v>4655</v>
      </c>
      <c r="F3926" s="293" t="str">
        <f>IF(E3926="","",VLOOKUP(E3926,'2 Pdc unico solo segmento A'!F$3:H$723,3,FALSE))</f>
        <v>Crediti correnti per trasferimenti ottenuti</v>
      </c>
      <c r="G3926" s="368"/>
      <c r="H3926" s="428"/>
      <c r="I3926" s="368"/>
      <c r="J3926" s="275"/>
      <c r="K3926" s="248"/>
    </row>
    <row r="3927" spans="1:11" ht="25" customHeight="1" x14ac:dyDescent="0.35">
      <c r="A3927" s="394" t="s">
        <v>4653</v>
      </c>
      <c r="B3927" s="304" t="s">
        <v>7140</v>
      </c>
      <c r="C3927" s="395" t="s">
        <v>7141</v>
      </c>
      <c r="D3927" s="275"/>
      <c r="E3927" s="398" t="s">
        <v>4655</v>
      </c>
      <c r="F3927" s="293" t="str">
        <f>IF(E3927="","",VLOOKUP(E3927,'2 Pdc unico solo segmento A'!F$3:H$723,3,FALSE))</f>
        <v>Crediti correnti per trasferimenti ottenuti</v>
      </c>
      <c r="G3927" s="368"/>
      <c r="H3927" s="428"/>
      <c r="I3927" s="368"/>
      <c r="J3927" s="275"/>
      <c r="K3927" s="248"/>
    </row>
    <row r="3928" spans="1:11" ht="25" customHeight="1" x14ac:dyDescent="0.35">
      <c r="A3928" s="394" t="s">
        <v>4653</v>
      </c>
      <c r="B3928" s="304" t="s">
        <v>7142</v>
      </c>
      <c r="C3928" s="395" t="s">
        <v>7143</v>
      </c>
      <c r="D3928" s="275"/>
      <c r="E3928" s="398" t="s">
        <v>4655</v>
      </c>
      <c r="F3928" s="293" t="str">
        <f>IF(E3928="","",VLOOKUP(E3928,'2 Pdc unico solo segmento A'!F$3:H$723,3,FALSE))</f>
        <v>Crediti correnti per trasferimenti ottenuti</v>
      </c>
      <c r="G3928" s="368"/>
      <c r="H3928" s="428"/>
      <c r="I3928" s="368"/>
      <c r="J3928" s="275"/>
      <c r="K3928" s="248"/>
    </row>
    <row r="3929" spans="1:11" ht="25" customHeight="1" x14ac:dyDescent="0.35">
      <c r="A3929" s="394" t="s">
        <v>4653</v>
      </c>
      <c r="B3929" s="304" t="s">
        <v>7144</v>
      </c>
      <c r="C3929" s="395" t="s">
        <v>7145</v>
      </c>
      <c r="D3929" s="275"/>
      <c r="E3929" s="398" t="s">
        <v>4655</v>
      </c>
      <c r="F3929" s="293" t="str">
        <f>IF(E3929="","",VLOOKUP(E3929,'2 Pdc unico solo segmento A'!F$3:H$723,3,FALSE))</f>
        <v>Crediti correnti per trasferimenti ottenuti</v>
      </c>
      <c r="G3929" s="368"/>
      <c r="H3929" s="428"/>
      <c r="I3929" s="368"/>
      <c r="J3929" s="275"/>
      <c r="K3929" s="248"/>
    </row>
    <row r="3930" spans="1:11" ht="25" customHeight="1" x14ac:dyDescent="0.35">
      <c r="A3930" s="394" t="s">
        <v>4653</v>
      </c>
      <c r="B3930" s="304" t="s">
        <v>7146</v>
      </c>
      <c r="C3930" s="395" t="s">
        <v>7147</v>
      </c>
      <c r="D3930" s="275"/>
      <c r="E3930" s="398" t="s">
        <v>4655</v>
      </c>
      <c r="F3930" s="293" t="str">
        <f>IF(E3930="","",VLOOKUP(E3930,'2 Pdc unico solo segmento A'!F$3:H$723,3,FALSE))</f>
        <v>Crediti correnti per trasferimenti ottenuti</v>
      </c>
      <c r="G3930" s="368"/>
      <c r="H3930" s="428"/>
      <c r="I3930" s="368"/>
      <c r="J3930" s="275"/>
      <c r="K3930" s="248"/>
    </row>
    <row r="3931" spans="1:11" ht="25" customHeight="1" x14ac:dyDescent="0.35">
      <c r="A3931" s="394" t="s">
        <v>4653</v>
      </c>
      <c r="B3931" s="304" t="s">
        <v>7148</v>
      </c>
      <c r="C3931" s="395" t="s">
        <v>7149</v>
      </c>
      <c r="D3931" s="275"/>
      <c r="E3931" s="398" t="s">
        <v>4655</v>
      </c>
      <c r="F3931" s="293" t="str">
        <f>IF(E3931="","",VLOOKUP(E3931,'2 Pdc unico solo segmento A'!F$3:H$723,3,FALSE))</f>
        <v>Crediti correnti per trasferimenti ottenuti</v>
      </c>
      <c r="G3931" s="368"/>
      <c r="H3931" s="428"/>
      <c r="I3931" s="368"/>
      <c r="J3931" s="275"/>
      <c r="K3931" s="248"/>
    </row>
    <row r="3932" spans="1:11" ht="25" customHeight="1" x14ac:dyDescent="0.35">
      <c r="A3932" s="394" t="s">
        <v>4653</v>
      </c>
      <c r="B3932" s="304" t="s">
        <v>7150</v>
      </c>
      <c r="C3932" s="395" t="s">
        <v>7151</v>
      </c>
      <c r="D3932" s="275"/>
      <c r="E3932" s="398" t="s">
        <v>4655</v>
      </c>
      <c r="F3932" s="293" t="str">
        <f>IF(E3932="","",VLOOKUP(E3932,'2 Pdc unico solo segmento A'!F$3:H$723,3,FALSE))</f>
        <v>Crediti correnti per trasferimenti ottenuti</v>
      </c>
      <c r="G3932" s="368"/>
      <c r="H3932" s="428"/>
      <c r="I3932" s="368"/>
      <c r="J3932" s="275"/>
      <c r="K3932" s="248"/>
    </row>
    <row r="3933" spans="1:11" ht="25" customHeight="1" x14ac:dyDescent="0.35">
      <c r="A3933" s="394" t="s">
        <v>4653</v>
      </c>
      <c r="B3933" s="304" t="s">
        <v>7152</v>
      </c>
      <c r="C3933" s="395" t="s">
        <v>7153</v>
      </c>
      <c r="D3933" s="275"/>
      <c r="E3933" s="398" t="s">
        <v>4655</v>
      </c>
      <c r="F3933" s="293" t="str">
        <f>IF(E3933="","",VLOOKUP(E3933,'2 Pdc unico solo segmento A'!F$3:H$723,3,FALSE))</f>
        <v>Crediti correnti per trasferimenti ottenuti</v>
      </c>
      <c r="G3933" s="368"/>
      <c r="H3933" s="428"/>
      <c r="I3933" s="368"/>
      <c r="J3933" s="275"/>
      <c r="K3933" s="248"/>
    </row>
    <row r="3934" spans="1:11" ht="25" customHeight="1" x14ac:dyDescent="0.35">
      <c r="A3934" s="394" t="s">
        <v>4653</v>
      </c>
      <c r="B3934" s="304" t="s">
        <v>7154</v>
      </c>
      <c r="C3934" s="395" t="s">
        <v>7155</v>
      </c>
      <c r="D3934" s="275"/>
      <c r="E3934" s="398" t="s">
        <v>4655</v>
      </c>
      <c r="F3934" s="293" t="str">
        <f>IF(E3934="","",VLOOKUP(E3934,'2 Pdc unico solo segmento A'!F$3:H$723,3,FALSE))</f>
        <v>Crediti correnti per trasferimenti ottenuti</v>
      </c>
      <c r="G3934" s="368"/>
      <c r="H3934" s="428"/>
      <c r="I3934" s="368"/>
      <c r="J3934" s="275"/>
      <c r="K3934" s="248"/>
    </row>
    <row r="3935" spans="1:11" ht="25" customHeight="1" x14ac:dyDescent="0.35">
      <c r="A3935" s="394" t="s">
        <v>4653</v>
      </c>
      <c r="B3935" s="304" t="s">
        <v>7156</v>
      </c>
      <c r="C3935" s="395" t="s">
        <v>7157</v>
      </c>
      <c r="D3935" s="275"/>
      <c r="E3935" s="398" t="s">
        <v>4655</v>
      </c>
      <c r="F3935" s="293" t="str">
        <f>IF(E3935="","",VLOOKUP(E3935,'2 Pdc unico solo segmento A'!F$3:H$723,3,FALSE))</f>
        <v>Crediti correnti per trasferimenti ottenuti</v>
      </c>
      <c r="G3935" s="368"/>
      <c r="H3935" s="428"/>
      <c r="I3935" s="368"/>
      <c r="J3935" s="275"/>
      <c r="K3935" s="248"/>
    </row>
    <row r="3936" spans="1:11" ht="25" customHeight="1" x14ac:dyDescent="0.35">
      <c r="A3936" s="394" t="s">
        <v>4653</v>
      </c>
      <c r="B3936" s="304" t="s">
        <v>7158</v>
      </c>
      <c r="C3936" s="395" t="s">
        <v>7159</v>
      </c>
      <c r="D3936" s="275"/>
      <c r="E3936" s="398" t="s">
        <v>4655</v>
      </c>
      <c r="F3936" s="293" t="str">
        <f>IF(E3936="","",VLOOKUP(E3936,'2 Pdc unico solo segmento A'!F$3:H$723,3,FALSE))</f>
        <v>Crediti correnti per trasferimenti ottenuti</v>
      </c>
      <c r="G3936" s="368"/>
      <c r="H3936" s="428"/>
      <c r="I3936" s="368"/>
      <c r="J3936" s="275"/>
      <c r="K3936" s="248"/>
    </row>
    <row r="3937" spans="1:11" ht="25" customHeight="1" x14ac:dyDescent="0.35">
      <c r="A3937" s="394" t="s">
        <v>4653</v>
      </c>
      <c r="B3937" s="304" t="s">
        <v>7160</v>
      </c>
      <c r="C3937" s="395" t="s">
        <v>7161</v>
      </c>
      <c r="D3937" s="275"/>
      <c r="E3937" s="398" t="s">
        <v>4655</v>
      </c>
      <c r="F3937" s="293" t="str">
        <f>IF(E3937="","",VLOOKUP(E3937,'2 Pdc unico solo segmento A'!F$3:H$723,3,FALSE))</f>
        <v>Crediti correnti per trasferimenti ottenuti</v>
      </c>
      <c r="G3937" s="368"/>
      <c r="H3937" s="428"/>
      <c r="I3937" s="368"/>
      <c r="J3937" s="275"/>
      <c r="K3937" s="248"/>
    </row>
    <row r="3938" spans="1:11" ht="25" customHeight="1" x14ac:dyDescent="0.35">
      <c r="A3938" s="394" t="s">
        <v>4653</v>
      </c>
      <c r="B3938" s="304" t="s">
        <v>7162</v>
      </c>
      <c r="C3938" s="395" t="s">
        <v>7163</v>
      </c>
      <c r="D3938" s="275"/>
      <c r="E3938" s="398" t="s">
        <v>4655</v>
      </c>
      <c r="F3938" s="293" t="str">
        <f>IF(E3938="","",VLOOKUP(E3938,'2 Pdc unico solo segmento A'!F$3:H$723,3,FALSE))</f>
        <v>Crediti correnti per trasferimenti ottenuti</v>
      </c>
      <c r="G3938" s="368"/>
      <c r="H3938" s="428"/>
      <c r="I3938" s="368"/>
      <c r="J3938" s="275"/>
      <c r="K3938" s="248"/>
    </row>
    <row r="3939" spans="1:11" ht="25" customHeight="1" x14ac:dyDescent="0.35">
      <c r="A3939" s="394" t="s">
        <v>4653</v>
      </c>
      <c r="B3939" s="304" t="s">
        <v>7164</v>
      </c>
      <c r="C3939" s="395" t="s">
        <v>7165</v>
      </c>
      <c r="D3939" s="275"/>
      <c r="E3939" s="398" t="s">
        <v>4655</v>
      </c>
      <c r="F3939" s="293" t="str">
        <f>IF(E3939="","",VLOOKUP(E3939,'2 Pdc unico solo segmento A'!F$3:H$723,3,FALSE))</f>
        <v>Crediti correnti per trasferimenti ottenuti</v>
      </c>
      <c r="G3939" s="368"/>
      <c r="H3939" s="428"/>
      <c r="I3939" s="368"/>
      <c r="J3939" s="275"/>
      <c r="K3939" s="248"/>
    </row>
    <row r="3940" spans="1:11" ht="25" customHeight="1" x14ac:dyDescent="0.35">
      <c r="A3940" s="394" t="s">
        <v>4653</v>
      </c>
      <c r="B3940" s="304" t="s">
        <v>7166</v>
      </c>
      <c r="C3940" s="395" t="s">
        <v>7167</v>
      </c>
      <c r="D3940" s="275"/>
      <c r="E3940" s="398" t="s">
        <v>4655</v>
      </c>
      <c r="F3940" s="293" t="str">
        <f>IF(E3940="","",VLOOKUP(E3940,'2 Pdc unico solo segmento A'!F$3:H$723,3,FALSE))</f>
        <v>Crediti correnti per trasferimenti ottenuti</v>
      </c>
      <c r="G3940" s="368"/>
      <c r="H3940" s="428"/>
      <c r="I3940" s="368"/>
      <c r="J3940" s="275"/>
      <c r="K3940" s="248"/>
    </row>
    <row r="3941" spans="1:11" ht="25" customHeight="1" x14ac:dyDescent="0.35">
      <c r="A3941" s="394" t="s">
        <v>4653</v>
      </c>
      <c r="B3941" s="304" t="s">
        <v>7168</v>
      </c>
      <c r="C3941" s="395" t="s">
        <v>7169</v>
      </c>
      <c r="D3941" s="275"/>
      <c r="E3941" s="398" t="s">
        <v>4655</v>
      </c>
      <c r="F3941" s="293" t="str">
        <f>IF(E3941="","",VLOOKUP(E3941,'2 Pdc unico solo segmento A'!F$3:H$723,3,FALSE))</f>
        <v>Crediti correnti per trasferimenti ottenuti</v>
      </c>
      <c r="G3941" s="368"/>
      <c r="H3941" s="428"/>
      <c r="I3941" s="368"/>
      <c r="J3941" s="275"/>
      <c r="K3941" s="248"/>
    </row>
    <row r="3942" spans="1:11" ht="25" customHeight="1" x14ac:dyDescent="0.35">
      <c r="A3942" s="394" t="s">
        <v>4653</v>
      </c>
      <c r="B3942" s="304" t="s">
        <v>7170</v>
      </c>
      <c r="C3942" s="395" t="s">
        <v>7171</v>
      </c>
      <c r="D3942" s="275"/>
      <c r="E3942" s="398" t="s">
        <v>4655</v>
      </c>
      <c r="F3942" s="293" t="str">
        <f>IF(E3942="","",VLOOKUP(E3942,'2 Pdc unico solo segmento A'!F$3:H$723,3,FALSE))</f>
        <v>Crediti correnti per trasferimenti ottenuti</v>
      </c>
      <c r="G3942" s="368"/>
      <c r="H3942" s="428"/>
      <c r="I3942" s="368"/>
      <c r="J3942" s="275"/>
      <c r="K3942" s="248"/>
    </row>
    <row r="3943" spans="1:11" ht="25" customHeight="1" x14ac:dyDescent="0.35">
      <c r="A3943" s="394" t="s">
        <v>4653</v>
      </c>
      <c r="B3943" s="304" t="s">
        <v>7172</v>
      </c>
      <c r="C3943" s="395" t="s">
        <v>7173</v>
      </c>
      <c r="D3943" s="275"/>
      <c r="E3943" s="398" t="s">
        <v>4655</v>
      </c>
      <c r="F3943" s="293" t="str">
        <f>IF(E3943="","",VLOOKUP(E3943,'2 Pdc unico solo segmento A'!F$3:H$723,3,FALSE))</f>
        <v>Crediti correnti per trasferimenti ottenuti</v>
      </c>
      <c r="G3943" s="368"/>
      <c r="H3943" s="428"/>
      <c r="I3943" s="368"/>
      <c r="J3943" s="275"/>
      <c r="K3943" s="248"/>
    </row>
    <row r="3944" spans="1:11" ht="25" customHeight="1" x14ac:dyDescent="0.35">
      <c r="A3944" s="394" t="s">
        <v>22</v>
      </c>
      <c r="B3944" s="304" t="s">
        <v>7174</v>
      </c>
      <c r="C3944" s="395" t="s">
        <v>7175</v>
      </c>
      <c r="D3944" s="275"/>
      <c r="E3944" s="396"/>
      <c r="F3944" s="394" t="str">
        <f>IF(E3944="","",VLOOKUP(E3944,'2 Pdc unico solo segmento A'!F$3:H$723,3,FALSE))</f>
        <v/>
      </c>
      <c r="G3944" s="368"/>
      <c r="H3944" s="425"/>
      <c r="I3944" s="368"/>
      <c r="J3944" s="275"/>
      <c r="K3944" s="248"/>
    </row>
    <row r="3945" spans="1:11" ht="25" customHeight="1" x14ac:dyDescent="0.35">
      <c r="A3945" s="394" t="s">
        <v>4653</v>
      </c>
      <c r="B3945" s="304" t="s">
        <v>7176</v>
      </c>
      <c r="C3945" s="395" t="s">
        <v>7177</v>
      </c>
      <c r="D3945" s="275"/>
      <c r="E3945" s="398" t="s">
        <v>4655</v>
      </c>
      <c r="F3945" s="293" t="str">
        <f>IF(E3945="","",VLOOKUP(E3945,'2 Pdc unico solo segmento A'!F$3:H$723,3,FALSE))</f>
        <v>Crediti correnti per trasferimenti ottenuti</v>
      </c>
      <c r="G3945" s="368"/>
      <c r="H3945" s="428"/>
      <c r="I3945" s="368"/>
      <c r="J3945" s="275"/>
      <c r="K3945" s="248"/>
    </row>
    <row r="3946" spans="1:11" ht="25" customHeight="1" x14ac:dyDescent="0.35">
      <c r="A3946" s="394" t="s">
        <v>4653</v>
      </c>
      <c r="B3946" s="304" t="s">
        <v>7178</v>
      </c>
      <c r="C3946" s="395" t="s">
        <v>7179</v>
      </c>
      <c r="D3946" s="275"/>
      <c r="E3946" s="398" t="s">
        <v>4655</v>
      </c>
      <c r="F3946" s="293" t="str">
        <f>IF(E3946="","",VLOOKUP(E3946,'2 Pdc unico solo segmento A'!F$3:H$723,3,FALSE))</f>
        <v>Crediti correnti per trasferimenti ottenuti</v>
      </c>
      <c r="G3946" s="368"/>
      <c r="H3946" s="428"/>
      <c r="I3946" s="368"/>
      <c r="J3946" s="275"/>
      <c r="K3946" s="248"/>
    </row>
    <row r="3947" spans="1:11" ht="25" customHeight="1" x14ac:dyDescent="0.35">
      <c r="A3947" s="394" t="s">
        <v>4653</v>
      </c>
      <c r="B3947" s="304" t="s">
        <v>7180</v>
      </c>
      <c r="C3947" s="395" t="s">
        <v>7181</v>
      </c>
      <c r="D3947" s="275"/>
      <c r="E3947" s="398" t="s">
        <v>4655</v>
      </c>
      <c r="F3947" s="293" t="str">
        <f>IF(E3947="","",VLOOKUP(E3947,'2 Pdc unico solo segmento A'!F$3:H$723,3,FALSE))</f>
        <v>Crediti correnti per trasferimenti ottenuti</v>
      </c>
      <c r="G3947" s="368"/>
      <c r="H3947" s="428"/>
      <c r="I3947" s="368"/>
      <c r="J3947" s="275"/>
      <c r="K3947" s="248"/>
    </row>
    <row r="3948" spans="1:11" ht="25" customHeight="1" x14ac:dyDescent="0.35">
      <c r="A3948" s="394" t="s">
        <v>22</v>
      </c>
      <c r="B3948" s="304" t="s">
        <v>7182</v>
      </c>
      <c r="C3948" s="395" t="s">
        <v>7183</v>
      </c>
      <c r="D3948" s="275"/>
      <c r="E3948" s="396"/>
      <c r="F3948" s="394" t="str">
        <f>IF(E3948="","",VLOOKUP(E3948,'2 Pdc unico solo segmento A'!F$3:H$723,3,FALSE))</f>
        <v/>
      </c>
      <c r="G3948" s="368"/>
      <c r="H3948" s="425"/>
      <c r="I3948" s="368"/>
      <c r="J3948" s="275"/>
      <c r="K3948" s="248"/>
    </row>
    <row r="3949" spans="1:11" ht="25" customHeight="1" x14ac:dyDescent="0.35">
      <c r="A3949" s="394" t="s">
        <v>4653</v>
      </c>
      <c r="B3949" s="304" t="s">
        <v>7182</v>
      </c>
      <c r="C3949" s="395" t="s">
        <v>7184</v>
      </c>
      <c r="D3949" s="275"/>
      <c r="E3949" s="398" t="s">
        <v>4655</v>
      </c>
      <c r="F3949" s="293" t="str">
        <f>IF(E3949="","",VLOOKUP(E3949,'2 Pdc unico solo segmento A'!F$3:H$723,3,FALSE))</f>
        <v>Crediti correnti per trasferimenti ottenuti</v>
      </c>
      <c r="G3949" s="368"/>
      <c r="H3949" s="428"/>
      <c r="I3949" s="368"/>
      <c r="J3949" s="275"/>
      <c r="K3949" s="248"/>
    </row>
    <row r="3950" spans="1:11" ht="25" customHeight="1" x14ac:dyDescent="0.35">
      <c r="A3950" s="376" t="s">
        <v>19</v>
      </c>
      <c r="B3950" s="295" t="s">
        <v>7185</v>
      </c>
      <c r="C3950" s="310" t="s">
        <v>7186</v>
      </c>
      <c r="D3950" s="275"/>
      <c r="E3950" s="295"/>
      <c r="F3950" s="376" t="str">
        <f>IF(E3950="","",VLOOKUP(E3950,'2 Pdc unico solo segmento A'!F$3:H$723,3,FALSE))</f>
        <v/>
      </c>
      <c r="G3950" s="368"/>
      <c r="H3950" s="424"/>
      <c r="I3950" s="368"/>
      <c r="J3950" s="275"/>
      <c r="K3950" s="248"/>
    </row>
    <row r="3951" spans="1:11" ht="25" customHeight="1" x14ac:dyDescent="0.35">
      <c r="A3951" s="394" t="s">
        <v>22</v>
      </c>
      <c r="B3951" s="304" t="s">
        <v>7187</v>
      </c>
      <c r="C3951" s="395" t="s">
        <v>7188</v>
      </c>
      <c r="D3951" s="275"/>
      <c r="E3951" s="396"/>
      <c r="F3951" s="394" t="str">
        <f>IF(E3951="","",VLOOKUP(E3951,'2 Pdc unico solo segmento A'!F$3:H$723,3,FALSE))</f>
        <v/>
      </c>
      <c r="G3951" s="368"/>
      <c r="H3951" s="425"/>
      <c r="I3951" s="368"/>
      <c r="J3951" s="275"/>
      <c r="K3951" s="248"/>
    </row>
    <row r="3952" spans="1:11" ht="25" customHeight="1" x14ac:dyDescent="0.35">
      <c r="A3952" s="394" t="s">
        <v>4653</v>
      </c>
      <c r="B3952" s="304" t="s">
        <v>7187</v>
      </c>
      <c r="C3952" s="395" t="s">
        <v>7189</v>
      </c>
      <c r="D3952" s="275"/>
      <c r="E3952" s="398" t="s">
        <v>4655</v>
      </c>
      <c r="F3952" s="293" t="str">
        <f>IF(E3952="","",VLOOKUP(E3952,'2 Pdc unico solo segmento A'!F$3:H$723,3,FALSE))</f>
        <v>Crediti correnti per trasferimenti ottenuti</v>
      </c>
      <c r="G3952" s="368"/>
      <c r="H3952" s="428"/>
      <c r="I3952" s="368"/>
      <c r="J3952" s="275"/>
      <c r="K3952" s="248"/>
    </row>
    <row r="3953" spans="1:11" ht="25" customHeight="1" x14ac:dyDescent="0.35">
      <c r="A3953" s="376" t="s">
        <v>19</v>
      </c>
      <c r="B3953" s="295" t="s">
        <v>7190</v>
      </c>
      <c r="C3953" s="310" t="s">
        <v>7191</v>
      </c>
      <c r="D3953" s="275"/>
      <c r="E3953" s="295"/>
      <c r="F3953" s="376" t="str">
        <f>IF(E3953="","",VLOOKUP(E3953,'2 Pdc unico solo segmento A'!F$3:H$723,3,FALSE))</f>
        <v/>
      </c>
      <c r="G3953" s="368"/>
      <c r="H3953" s="424"/>
      <c r="I3953" s="368"/>
      <c r="J3953" s="275"/>
      <c r="K3953" s="248"/>
    </row>
    <row r="3954" spans="1:11" ht="25" customHeight="1" x14ac:dyDescent="0.35">
      <c r="A3954" s="394" t="s">
        <v>22</v>
      </c>
      <c r="B3954" s="304" t="s">
        <v>7192</v>
      </c>
      <c r="C3954" s="395" t="s">
        <v>7193</v>
      </c>
      <c r="D3954" s="275"/>
      <c r="E3954" s="396"/>
      <c r="F3954" s="394" t="str">
        <f>IF(E3954="","",VLOOKUP(E3954,'2 Pdc unico solo segmento A'!F$3:H$723,3,FALSE))</f>
        <v/>
      </c>
      <c r="G3954" s="368"/>
      <c r="H3954" s="425"/>
      <c r="I3954" s="368"/>
      <c r="J3954" s="275"/>
      <c r="K3954" s="248"/>
    </row>
    <row r="3955" spans="1:11" ht="25" customHeight="1" x14ac:dyDescent="0.35">
      <c r="A3955" s="394" t="s">
        <v>4653</v>
      </c>
      <c r="B3955" s="304" t="s">
        <v>7192</v>
      </c>
      <c r="C3955" s="395" t="s">
        <v>7194</v>
      </c>
      <c r="D3955" s="275"/>
      <c r="E3955" s="398" t="s">
        <v>4655</v>
      </c>
      <c r="F3955" s="293" t="str">
        <f>IF(E3955="","",VLOOKUP(E3955,'2 Pdc unico solo segmento A'!F$3:H$723,3,FALSE))</f>
        <v>Crediti correnti per trasferimenti ottenuti</v>
      </c>
      <c r="G3955" s="368"/>
      <c r="H3955" s="428"/>
      <c r="I3955" s="368"/>
      <c r="J3955" s="275"/>
      <c r="K3955" s="248"/>
    </row>
    <row r="3956" spans="1:11" ht="25" customHeight="1" x14ac:dyDescent="0.35">
      <c r="A3956" s="376" t="s">
        <v>19</v>
      </c>
      <c r="B3956" s="295" t="s">
        <v>7195</v>
      </c>
      <c r="C3956" s="310" t="s">
        <v>7196</v>
      </c>
      <c r="D3956" s="275"/>
      <c r="E3956" s="295"/>
      <c r="F3956" s="376" t="str">
        <f>IF(E3956="","",VLOOKUP(E3956,'2 Pdc unico solo segmento A'!F$3:H$723,3,FALSE))</f>
        <v/>
      </c>
      <c r="G3956" s="368"/>
      <c r="H3956" s="424"/>
      <c r="I3956" s="368"/>
      <c r="J3956" s="275"/>
      <c r="K3956" s="248"/>
    </row>
    <row r="3957" spans="1:11" ht="25" customHeight="1" x14ac:dyDescent="0.35">
      <c r="A3957" s="394" t="s">
        <v>22</v>
      </c>
      <c r="B3957" s="304" t="s">
        <v>7197</v>
      </c>
      <c r="C3957" s="395" t="s">
        <v>7198</v>
      </c>
      <c r="D3957" s="275"/>
      <c r="E3957" s="396"/>
      <c r="F3957" s="394" t="str">
        <f>IF(E3957="","",VLOOKUP(E3957,'2 Pdc unico solo segmento A'!F$3:H$723,3,FALSE))</f>
        <v/>
      </c>
      <c r="G3957" s="368"/>
      <c r="H3957" s="425"/>
      <c r="I3957" s="368"/>
      <c r="J3957" s="275"/>
      <c r="K3957" s="248"/>
    </row>
    <row r="3958" spans="1:11" ht="25" customHeight="1" x14ac:dyDescent="0.35">
      <c r="A3958" s="394" t="s">
        <v>4653</v>
      </c>
      <c r="B3958" s="304" t="s">
        <v>7197</v>
      </c>
      <c r="C3958" s="395" t="s">
        <v>7199</v>
      </c>
      <c r="D3958" s="275"/>
      <c r="E3958" s="398" t="s">
        <v>4655</v>
      </c>
      <c r="F3958" s="293" t="str">
        <f>IF(E3958="","",VLOOKUP(E3958,'2 Pdc unico solo segmento A'!F$3:H$723,3,FALSE))</f>
        <v>Crediti correnti per trasferimenti ottenuti</v>
      </c>
      <c r="G3958" s="368"/>
      <c r="H3958" s="428"/>
      <c r="I3958" s="368"/>
      <c r="J3958" s="275"/>
      <c r="K3958" s="248"/>
    </row>
    <row r="3959" spans="1:11" ht="25" customHeight="1" x14ac:dyDescent="0.35">
      <c r="A3959" s="394" t="s">
        <v>22</v>
      </c>
      <c r="B3959" s="304" t="s">
        <v>7200</v>
      </c>
      <c r="C3959" s="395" t="s">
        <v>7201</v>
      </c>
      <c r="D3959" s="275"/>
      <c r="E3959" s="396"/>
      <c r="F3959" s="394" t="str">
        <f>IF(E3959="","",VLOOKUP(E3959,'2 Pdc unico solo segmento A'!F$3:H$723,3,FALSE))</f>
        <v/>
      </c>
      <c r="G3959" s="368"/>
      <c r="H3959" s="425"/>
      <c r="I3959" s="368"/>
      <c r="J3959" s="275"/>
      <c r="K3959" s="248"/>
    </row>
    <row r="3960" spans="1:11" ht="25" customHeight="1" x14ac:dyDescent="0.35">
      <c r="A3960" s="394" t="s">
        <v>4653</v>
      </c>
      <c r="B3960" s="304" t="s">
        <v>7200</v>
      </c>
      <c r="C3960" s="395" t="s">
        <v>7202</v>
      </c>
      <c r="D3960" s="275"/>
      <c r="E3960" s="398" t="s">
        <v>4655</v>
      </c>
      <c r="F3960" s="293" t="str">
        <f>IF(E3960="","",VLOOKUP(E3960,'2 Pdc unico solo segmento A'!F$3:H$723,3,FALSE))</f>
        <v>Crediti correnti per trasferimenti ottenuti</v>
      </c>
      <c r="G3960" s="368"/>
      <c r="H3960" s="428"/>
      <c r="I3960" s="368"/>
      <c r="J3960" s="275"/>
      <c r="K3960" s="248"/>
    </row>
    <row r="3961" spans="1:11" ht="25" customHeight="1" x14ac:dyDescent="0.35">
      <c r="A3961" s="394" t="s">
        <v>22</v>
      </c>
      <c r="B3961" s="304" t="s">
        <v>7203</v>
      </c>
      <c r="C3961" s="395" t="s">
        <v>7204</v>
      </c>
      <c r="D3961" s="275"/>
      <c r="E3961" s="396"/>
      <c r="F3961" s="394" t="str">
        <f>IF(E3961="","",VLOOKUP(E3961,'2 Pdc unico solo segmento A'!F$3:H$723,3,FALSE))</f>
        <v/>
      </c>
      <c r="G3961" s="368"/>
      <c r="H3961" s="425"/>
      <c r="I3961" s="368"/>
      <c r="J3961" s="275"/>
      <c r="K3961" s="248"/>
    </row>
    <row r="3962" spans="1:11" ht="25" customHeight="1" x14ac:dyDescent="0.35">
      <c r="A3962" s="394" t="s">
        <v>4653</v>
      </c>
      <c r="B3962" s="304" t="s">
        <v>7203</v>
      </c>
      <c r="C3962" s="395" t="s">
        <v>7205</v>
      </c>
      <c r="D3962" s="275"/>
      <c r="E3962" s="398" t="s">
        <v>4655</v>
      </c>
      <c r="F3962" s="293" t="str">
        <f>IF(E3962="","",VLOOKUP(E3962,'2 Pdc unico solo segmento A'!F$3:H$723,3,FALSE))</f>
        <v>Crediti correnti per trasferimenti ottenuti</v>
      </c>
      <c r="G3962" s="368"/>
      <c r="H3962" s="428"/>
      <c r="I3962" s="368"/>
      <c r="J3962" s="275"/>
      <c r="K3962" s="248"/>
    </row>
    <row r="3963" spans="1:11" ht="25" customHeight="1" x14ac:dyDescent="0.35">
      <c r="A3963" s="394" t="s">
        <v>22</v>
      </c>
      <c r="B3963" s="304" t="s">
        <v>7206</v>
      </c>
      <c r="C3963" s="395" t="s">
        <v>7207</v>
      </c>
      <c r="D3963" s="275"/>
      <c r="E3963" s="396"/>
      <c r="F3963" s="394" t="str">
        <f>IF(E3963="","",VLOOKUP(E3963,'2 Pdc unico solo segmento A'!F$3:H$723,3,FALSE))</f>
        <v/>
      </c>
      <c r="G3963" s="368"/>
      <c r="H3963" s="425"/>
      <c r="I3963" s="368"/>
      <c r="J3963" s="275"/>
      <c r="K3963" s="248"/>
    </row>
    <row r="3964" spans="1:11" ht="25" customHeight="1" x14ac:dyDescent="0.35">
      <c r="A3964" s="394" t="s">
        <v>4653</v>
      </c>
      <c r="B3964" s="304" t="s">
        <v>7208</v>
      </c>
      <c r="C3964" s="395" t="s">
        <v>7209</v>
      </c>
      <c r="D3964" s="275"/>
      <c r="E3964" s="398" t="s">
        <v>4655</v>
      </c>
      <c r="F3964" s="293" t="str">
        <f>IF(E3964="","",VLOOKUP(E3964,'2 Pdc unico solo segmento A'!F$3:H$723,3,FALSE))</f>
        <v>Crediti correnti per trasferimenti ottenuti</v>
      </c>
      <c r="G3964" s="368"/>
      <c r="H3964" s="428"/>
      <c r="I3964" s="368"/>
      <c r="J3964" s="275"/>
      <c r="K3964" s="248"/>
    </row>
    <row r="3965" spans="1:11" ht="25" customHeight="1" x14ac:dyDescent="0.35">
      <c r="A3965" s="394" t="s">
        <v>4653</v>
      </c>
      <c r="B3965" s="304" t="s">
        <v>7210</v>
      </c>
      <c r="C3965" s="395" t="s">
        <v>7211</v>
      </c>
      <c r="D3965" s="275"/>
      <c r="E3965" s="398" t="s">
        <v>4655</v>
      </c>
      <c r="F3965" s="293" t="str">
        <f>IF(E3965="","",VLOOKUP(E3965,'2 Pdc unico solo segmento A'!F$3:H$723,3,FALSE))</f>
        <v>Crediti correnti per trasferimenti ottenuti</v>
      </c>
      <c r="G3965" s="368"/>
      <c r="H3965" s="428"/>
      <c r="I3965" s="368"/>
      <c r="J3965" s="275"/>
      <c r="K3965" s="248"/>
    </row>
    <row r="3966" spans="1:11" ht="25" customHeight="1" x14ac:dyDescent="0.35">
      <c r="A3966" s="374" t="s">
        <v>16</v>
      </c>
      <c r="B3966" s="294" t="s">
        <v>7212</v>
      </c>
      <c r="C3966" s="309" t="s">
        <v>1053</v>
      </c>
      <c r="D3966" s="275"/>
      <c r="E3966" s="294"/>
      <c r="F3966" s="374" t="str">
        <f>IF(E3966="","",VLOOKUP(E3966,'2 Pdc unico solo segmento A'!F$3:H$723,3,FALSE))</f>
        <v/>
      </c>
      <c r="G3966" s="368"/>
      <c r="H3966" s="423"/>
      <c r="I3966" s="368"/>
      <c r="J3966" s="275"/>
      <c r="K3966" s="248"/>
    </row>
    <row r="3967" spans="1:11" ht="25" customHeight="1" x14ac:dyDescent="0.35">
      <c r="A3967" s="376" t="s">
        <v>19</v>
      </c>
      <c r="B3967" s="295" t="s">
        <v>7213</v>
      </c>
      <c r="C3967" s="310" t="s">
        <v>1055</v>
      </c>
      <c r="D3967" s="275"/>
      <c r="E3967" s="295"/>
      <c r="F3967" s="376" t="str">
        <f>IF(E3967="","",VLOOKUP(E3967,'2 Pdc unico solo segmento A'!F$3:H$723,3,FALSE))</f>
        <v/>
      </c>
      <c r="G3967" s="368"/>
      <c r="H3967" s="424"/>
      <c r="I3967" s="368"/>
      <c r="J3967" s="275"/>
      <c r="K3967" s="248"/>
    </row>
    <row r="3968" spans="1:11" ht="25" customHeight="1" x14ac:dyDescent="0.35">
      <c r="A3968" s="394" t="s">
        <v>22</v>
      </c>
      <c r="B3968" s="304" t="s">
        <v>7214</v>
      </c>
      <c r="C3968" s="395" t="s">
        <v>7215</v>
      </c>
      <c r="D3968" s="275"/>
      <c r="E3968" s="396"/>
      <c r="F3968" s="394" t="str">
        <f>IF(E3968="","",VLOOKUP(E3968,'2 Pdc unico solo segmento A'!F$3:H$723,3,FALSE))</f>
        <v/>
      </c>
      <c r="G3968" s="368"/>
      <c r="H3968" s="425"/>
      <c r="I3968" s="368"/>
      <c r="J3968" s="275"/>
      <c r="K3968" s="248"/>
    </row>
    <row r="3969" spans="1:11" ht="25" customHeight="1" x14ac:dyDescent="0.35">
      <c r="A3969" s="394" t="s">
        <v>4653</v>
      </c>
      <c r="B3969" s="304" t="s">
        <v>7216</v>
      </c>
      <c r="C3969" s="395" t="s">
        <v>7217</v>
      </c>
      <c r="D3969" s="275"/>
      <c r="E3969" s="398" t="s">
        <v>5260</v>
      </c>
      <c r="F3969" s="293" t="str">
        <f>IF(E3969="","",VLOOKUP(E3969,'2 Pdc unico solo segmento A'!F$3:H$723,3,FALSE))</f>
        <v>Altri crediti correnti</v>
      </c>
      <c r="G3969" s="368"/>
      <c r="H3969" s="428"/>
      <c r="I3969" s="368"/>
      <c r="J3969" s="275"/>
      <c r="K3969" s="248"/>
    </row>
    <row r="3970" spans="1:11" ht="25" customHeight="1" x14ac:dyDescent="0.35">
      <c r="A3970" s="394" t="s">
        <v>4653</v>
      </c>
      <c r="B3970" s="304" t="s">
        <v>7218</v>
      </c>
      <c r="C3970" s="395" t="s">
        <v>7219</v>
      </c>
      <c r="D3970" s="275"/>
      <c r="E3970" s="398" t="s">
        <v>5260</v>
      </c>
      <c r="F3970" s="293" t="str">
        <f>IF(E3970="","",VLOOKUP(E3970,'2 Pdc unico solo segmento A'!F$3:H$723,3,FALSE))</f>
        <v>Altri crediti correnti</v>
      </c>
      <c r="G3970" s="368"/>
      <c r="H3970" s="428"/>
      <c r="I3970" s="368"/>
      <c r="J3970" s="275"/>
      <c r="K3970" s="248"/>
    </row>
    <row r="3971" spans="1:11" ht="25" customHeight="1" x14ac:dyDescent="0.35">
      <c r="A3971" s="394" t="s">
        <v>4653</v>
      </c>
      <c r="B3971" s="304" t="s">
        <v>7220</v>
      </c>
      <c r="C3971" s="395" t="s">
        <v>7221</v>
      </c>
      <c r="D3971" s="275"/>
      <c r="E3971" s="398" t="s">
        <v>5260</v>
      </c>
      <c r="F3971" s="293" t="str">
        <f>IF(E3971="","",VLOOKUP(E3971,'2 Pdc unico solo segmento A'!F$3:H$723,3,FALSE))</f>
        <v>Altri crediti correnti</v>
      </c>
      <c r="G3971" s="368"/>
      <c r="H3971" s="428"/>
      <c r="I3971" s="368"/>
      <c r="J3971" s="275"/>
      <c r="K3971" s="248"/>
    </row>
    <row r="3972" spans="1:11" ht="25" customHeight="1" x14ac:dyDescent="0.35">
      <c r="A3972" s="394" t="s">
        <v>4653</v>
      </c>
      <c r="B3972" s="304" t="s">
        <v>7222</v>
      </c>
      <c r="C3972" s="395" t="s">
        <v>7223</v>
      </c>
      <c r="D3972" s="275"/>
      <c r="E3972" s="398" t="s">
        <v>5260</v>
      </c>
      <c r="F3972" s="293" t="str">
        <f>IF(E3972="","",VLOOKUP(E3972,'2 Pdc unico solo segmento A'!F$3:H$723,3,FALSE))</f>
        <v>Altri crediti correnti</v>
      </c>
      <c r="G3972" s="368"/>
      <c r="H3972" s="428"/>
      <c r="I3972" s="368"/>
      <c r="J3972" s="275"/>
      <c r="K3972" s="248"/>
    </row>
    <row r="3973" spans="1:11" ht="25" customHeight="1" x14ac:dyDescent="0.35">
      <c r="A3973" s="394" t="s">
        <v>4653</v>
      </c>
      <c r="B3973" s="304" t="s">
        <v>7224</v>
      </c>
      <c r="C3973" s="395" t="s">
        <v>7225</v>
      </c>
      <c r="D3973" s="275"/>
      <c r="E3973" s="398" t="s">
        <v>5260</v>
      </c>
      <c r="F3973" s="293" t="str">
        <f>IF(E3973="","",VLOOKUP(E3973,'2 Pdc unico solo segmento A'!F$3:H$723,3,FALSE))</f>
        <v>Altri crediti correnti</v>
      </c>
      <c r="G3973" s="368"/>
      <c r="H3973" s="428"/>
      <c r="I3973" s="368"/>
      <c r="J3973" s="275"/>
      <c r="K3973" s="248"/>
    </row>
    <row r="3974" spans="1:11" ht="25" customHeight="1" x14ac:dyDescent="0.35">
      <c r="A3974" s="394" t="s">
        <v>4653</v>
      </c>
      <c r="B3974" s="304" t="s">
        <v>7226</v>
      </c>
      <c r="C3974" s="395" t="s">
        <v>7227</v>
      </c>
      <c r="D3974" s="275"/>
      <c r="E3974" s="398" t="s">
        <v>5260</v>
      </c>
      <c r="F3974" s="293" t="str">
        <f>IF(E3974="","",VLOOKUP(E3974,'2 Pdc unico solo segmento A'!F$3:H$723,3,FALSE))</f>
        <v>Altri crediti correnti</v>
      </c>
      <c r="G3974" s="368"/>
      <c r="H3974" s="428"/>
      <c r="I3974" s="368"/>
      <c r="J3974" s="275"/>
      <c r="K3974" s="248"/>
    </row>
    <row r="3975" spans="1:11" ht="25" customHeight="1" x14ac:dyDescent="0.35">
      <c r="A3975" s="394" t="s">
        <v>4653</v>
      </c>
      <c r="B3975" s="304" t="s">
        <v>7228</v>
      </c>
      <c r="C3975" s="395" t="s">
        <v>7229</v>
      </c>
      <c r="D3975" s="275"/>
      <c r="E3975" s="398" t="s">
        <v>5260</v>
      </c>
      <c r="F3975" s="293" t="str">
        <f>IF(E3975="","",VLOOKUP(E3975,'2 Pdc unico solo segmento A'!F$3:H$723,3,FALSE))</f>
        <v>Altri crediti correnti</v>
      </c>
      <c r="G3975" s="368"/>
      <c r="H3975" s="428"/>
      <c r="I3975" s="368"/>
      <c r="J3975" s="275"/>
      <c r="K3975" s="248"/>
    </row>
    <row r="3976" spans="1:11" ht="25" customHeight="1" x14ac:dyDescent="0.35">
      <c r="A3976" s="394" t="s">
        <v>4653</v>
      </c>
      <c r="B3976" s="304" t="s">
        <v>7230</v>
      </c>
      <c r="C3976" s="395" t="s">
        <v>7231</v>
      </c>
      <c r="D3976" s="275"/>
      <c r="E3976" s="398" t="s">
        <v>5260</v>
      </c>
      <c r="F3976" s="293" t="str">
        <f>IF(E3976="","",VLOOKUP(E3976,'2 Pdc unico solo segmento A'!F$3:H$723,3,FALSE))</f>
        <v>Altri crediti correnti</v>
      </c>
      <c r="G3976" s="368"/>
      <c r="H3976" s="428"/>
      <c r="I3976" s="368"/>
      <c r="J3976" s="275"/>
      <c r="K3976" s="248"/>
    </row>
    <row r="3977" spans="1:11" ht="25" customHeight="1" x14ac:dyDescent="0.35">
      <c r="A3977" s="394" t="s">
        <v>4653</v>
      </c>
      <c r="B3977" s="304" t="s">
        <v>7232</v>
      </c>
      <c r="C3977" s="395" t="s">
        <v>7233</v>
      </c>
      <c r="D3977" s="275"/>
      <c r="E3977" s="398" t="s">
        <v>5260</v>
      </c>
      <c r="F3977" s="293" t="str">
        <f>IF(E3977="","",VLOOKUP(E3977,'2 Pdc unico solo segmento A'!F$3:H$723,3,FALSE))</f>
        <v>Altri crediti correnti</v>
      </c>
      <c r="G3977" s="368"/>
      <c r="H3977" s="428"/>
      <c r="I3977" s="368"/>
      <c r="J3977" s="275"/>
      <c r="K3977" s="248"/>
    </row>
    <row r="3978" spans="1:11" ht="25" customHeight="1" x14ac:dyDescent="0.35">
      <c r="A3978" s="394" t="s">
        <v>4653</v>
      </c>
      <c r="B3978" s="304" t="s">
        <v>7234</v>
      </c>
      <c r="C3978" s="395" t="s">
        <v>7235</v>
      </c>
      <c r="D3978" s="275"/>
      <c r="E3978" s="398" t="s">
        <v>5260</v>
      </c>
      <c r="F3978" s="293" t="str">
        <f>IF(E3978="","",VLOOKUP(E3978,'2 Pdc unico solo segmento A'!F$3:H$723,3,FALSE))</f>
        <v>Altri crediti correnti</v>
      </c>
      <c r="G3978" s="368"/>
      <c r="H3978" s="428"/>
      <c r="I3978" s="368"/>
      <c r="J3978" s="275"/>
      <c r="K3978" s="248"/>
    </row>
    <row r="3979" spans="1:11" ht="25" customHeight="1" x14ac:dyDescent="0.35">
      <c r="A3979" s="394" t="s">
        <v>4653</v>
      </c>
      <c r="B3979" s="304" t="s">
        <v>7236</v>
      </c>
      <c r="C3979" s="395" t="s">
        <v>7237</v>
      </c>
      <c r="D3979" s="275"/>
      <c r="E3979" s="398" t="s">
        <v>5260</v>
      </c>
      <c r="F3979" s="293" t="str">
        <f>IF(E3979="","",VLOOKUP(E3979,'2 Pdc unico solo segmento A'!F$3:H$723,3,FALSE))</f>
        <v>Altri crediti correnti</v>
      </c>
      <c r="G3979" s="368"/>
      <c r="H3979" s="428"/>
      <c r="I3979" s="368"/>
      <c r="J3979" s="275"/>
      <c r="K3979" s="248"/>
    </row>
    <row r="3980" spans="1:11" ht="25" customHeight="1" x14ac:dyDescent="0.35">
      <c r="A3980" s="394" t="s">
        <v>4653</v>
      </c>
      <c r="B3980" s="304" t="s">
        <v>7238</v>
      </c>
      <c r="C3980" s="395" t="s">
        <v>7239</v>
      </c>
      <c r="D3980" s="275"/>
      <c r="E3980" s="398" t="s">
        <v>5260</v>
      </c>
      <c r="F3980" s="293" t="str">
        <f>IF(E3980="","",VLOOKUP(E3980,'2 Pdc unico solo segmento A'!F$3:H$723,3,FALSE))</f>
        <v>Altri crediti correnti</v>
      </c>
      <c r="G3980" s="368"/>
      <c r="H3980" s="428"/>
      <c r="I3980" s="368"/>
      <c r="J3980" s="275"/>
      <c r="K3980" s="248"/>
    </row>
    <row r="3981" spans="1:11" ht="25" customHeight="1" x14ac:dyDescent="0.35">
      <c r="A3981" s="394" t="s">
        <v>4653</v>
      </c>
      <c r="B3981" s="304" t="s">
        <v>7240</v>
      </c>
      <c r="C3981" s="395" t="s">
        <v>7241</v>
      </c>
      <c r="D3981" s="275"/>
      <c r="E3981" s="398" t="s">
        <v>5260</v>
      </c>
      <c r="F3981" s="293" t="str">
        <f>IF(E3981="","",VLOOKUP(E3981,'2 Pdc unico solo segmento A'!F$3:H$723,3,FALSE))</f>
        <v>Altri crediti correnti</v>
      </c>
      <c r="G3981" s="368"/>
      <c r="H3981" s="428"/>
      <c r="I3981" s="368"/>
      <c r="J3981" s="275"/>
      <c r="K3981" s="248"/>
    </row>
    <row r="3982" spans="1:11" ht="25" customHeight="1" x14ac:dyDescent="0.35">
      <c r="A3982" s="394" t="s">
        <v>22</v>
      </c>
      <c r="B3982" s="304" t="s">
        <v>7242</v>
      </c>
      <c r="C3982" s="395" t="s">
        <v>7243</v>
      </c>
      <c r="D3982" s="275"/>
      <c r="E3982" s="396"/>
      <c r="F3982" s="394" t="str">
        <f>IF(E3982="","",VLOOKUP(E3982,'2 Pdc unico solo segmento A'!F$3:H$723,3,FALSE))</f>
        <v/>
      </c>
      <c r="G3982" s="368"/>
      <c r="H3982" s="425"/>
      <c r="I3982" s="368"/>
      <c r="J3982" s="275"/>
      <c r="K3982" s="248"/>
    </row>
    <row r="3983" spans="1:11" ht="25" customHeight="1" x14ac:dyDescent="0.35">
      <c r="A3983" s="394" t="s">
        <v>4653</v>
      </c>
      <c r="B3983" s="304" t="s">
        <v>7244</v>
      </c>
      <c r="C3983" s="395" t="s">
        <v>7245</v>
      </c>
      <c r="D3983" s="275"/>
      <c r="E3983" s="398" t="s">
        <v>5260</v>
      </c>
      <c r="F3983" s="293" t="str">
        <f>IF(E3983="","",VLOOKUP(E3983,'2 Pdc unico solo segmento A'!F$3:H$723,3,FALSE))</f>
        <v>Altri crediti correnti</v>
      </c>
      <c r="G3983" s="368"/>
      <c r="H3983" s="428"/>
      <c r="I3983" s="368"/>
      <c r="J3983" s="275"/>
      <c r="K3983" s="248"/>
    </row>
    <row r="3984" spans="1:11" ht="25" customHeight="1" x14ac:dyDescent="0.35">
      <c r="A3984" s="394" t="s">
        <v>4653</v>
      </c>
      <c r="B3984" s="304" t="s">
        <v>7246</v>
      </c>
      <c r="C3984" s="395" t="s">
        <v>7247</v>
      </c>
      <c r="D3984" s="275"/>
      <c r="E3984" s="398" t="s">
        <v>5260</v>
      </c>
      <c r="F3984" s="293" t="str">
        <f>IF(E3984="","",VLOOKUP(E3984,'2 Pdc unico solo segmento A'!F$3:H$723,3,FALSE))</f>
        <v>Altri crediti correnti</v>
      </c>
      <c r="G3984" s="368"/>
      <c r="H3984" s="428"/>
      <c r="I3984" s="368"/>
      <c r="J3984" s="275"/>
      <c r="K3984" s="248"/>
    </row>
    <row r="3985" spans="1:11" ht="25" customHeight="1" x14ac:dyDescent="0.35">
      <c r="A3985" s="394" t="s">
        <v>4653</v>
      </c>
      <c r="B3985" s="304" t="s">
        <v>7248</v>
      </c>
      <c r="C3985" s="395" t="s">
        <v>7249</v>
      </c>
      <c r="D3985" s="275"/>
      <c r="E3985" s="398" t="s">
        <v>5260</v>
      </c>
      <c r="F3985" s="293" t="str">
        <f>IF(E3985="","",VLOOKUP(E3985,'2 Pdc unico solo segmento A'!F$3:H$723,3,FALSE))</f>
        <v>Altri crediti correnti</v>
      </c>
      <c r="G3985" s="368"/>
      <c r="H3985" s="428"/>
      <c r="I3985" s="368"/>
      <c r="J3985" s="275"/>
      <c r="K3985" s="248"/>
    </row>
    <row r="3986" spans="1:11" ht="25" customHeight="1" x14ac:dyDescent="0.35">
      <c r="A3986" s="394" t="s">
        <v>4653</v>
      </c>
      <c r="B3986" s="304" t="s">
        <v>7250</v>
      </c>
      <c r="C3986" s="395" t="s">
        <v>7251</v>
      </c>
      <c r="D3986" s="275"/>
      <c r="E3986" s="398" t="s">
        <v>5260</v>
      </c>
      <c r="F3986" s="293" t="str">
        <f>IF(E3986="","",VLOOKUP(E3986,'2 Pdc unico solo segmento A'!F$3:H$723,3,FALSE))</f>
        <v>Altri crediti correnti</v>
      </c>
      <c r="G3986" s="368"/>
      <c r="H3986" s="428"/>
      <c r="I3986" s="368"/>
      <c r="J3986" s="275"/>
      <c r="K3986" s="248"/>
    </row>
    <row r="3987" spans="1:11" ht="25" customHeight="1" x14ac:dyDescent="0.35">
      <c r="A3987" s="394" t="s">
        <v>4653</v>
      </c>
      <c r="B3987" s="304" t="s">
        <v>7252</v>
      </c>
      <c r="C3987" s="395" t="s">
        <v>7253</v>
      </c>
      <c r="D3987" s="275"/>
      <c r="E3987" s="398" t="s">
        <v>5260</v>
      </c>
      <c r="F3987" s="293" t="str">
        <f>IF(E3987="","",VLOOKUP(E3987,'2 Pdc unico solo segmento A'!F$3:H$723,3,FALSE))</f>
        <v>Altri crediti correnti</v>
      </c>
      <c r="G3987" s="368"/>
      <c r="H3987" s="428"/>
      <c r="I3987" s="368"/>
      <c r="J3987" s="275"/>
      <c r="K3987" s="248"/>
    </row>
    <row r="3988" spans="1:11" ht="25" customHeight="1" x14ac:dyDescent="0.35">
      <c r="A3988" s="394" t="s">
        <v>4653</v>
      </c>
      <c r="B3988" s="304" t="s">
        <v>7254</v>
      </c>
      <c r="C3988" s="395" t="s">
        <v>7255</v>
      </c>
      <c r="D3988" s="275"/>
      <c r="E3988" s="398" t="s">
        <v>5260</v>
      </c>
      <c r="F3988" s="293" t="str">
        <f>IF(E3988="","",VLOOKUP(E3988,'2 Pdc unico solo segmento A'!F$3:H$723,3,FALSE))</f>
        <v>Altri crediti correnti</v>
      </c>
      <c r="G3988" s="368"/>
      <c r="H3988" s="428"/>
      <c r="I3988" s="368"/>
      <c r="J3988" s="275"/>
      <c r="K3988" s="248"/>
    </row>
    <row r="3989" spans="1:11" ht="25" customHeight="1" x14ac:dyDescent="0.35">
      <c r="A3989" s="394" t="s">
        <v>4653</v>
      </c>
      <c r="B3989" s="304" t="s">
        <v>7256</v>
      </c>
      <c r="C3989" s="395" t="s">
        <v>7257</v>
      </c>
      <c r="D3989" s="275"/>
      <c r="E3989" s="398" t="s">
        <v>5260</v>
      </c>
      <c r="F3989" s="293" t="str">
        <f>IF(E3989="","",VLOOKUP(E3989,'2 Pdc unico solo segmento A'!F$3:H$723,3,FALSE))</f>
        <v>Altri crediti correnti</v>
      </c>
      <c r="G3989" s="368"/>
      <c r="H3989" s="428"/>
      <c r="I3989" s="368"/>
      <c r="J3989" s="275"/>
      <c r="K3989" s="248"/>
    </row>
    <row r="3990" spans="1:11" ht="25" customHeight="1" x14ac:dyDescent="0.35">
      <c r="A3990" s="394" t="s">
        <v>4653</v>
      </c>
      <c r="B3990" s="304" t="s">
        <v>7258</v>
      </c>
      <c r="C3990" s="395" t="s">
        <v>7259</v>
      </c>
      <c r="D3990" s="275"/>
      <c r="E3990" s="398" t="s">
        <v>5260</v>
      </c>
      <c r="F3990" s="293" t="str">
        <f>IF(E3990="","",VLOOKUP(E3990,'2 Pdc unico solo segmento A'!F$3:H$723,3,FALSE))</f>
        <v>Altri crediti correnti</v>
      </c>
      <c r="G3990" s="368"/>
      <c r="H3990" s="428"/>
      <c r="I3990" s="368"/>
      <c r="J3990" s="275"/>
      <c r="K3990" s="248"/>
    </row>
    <row r="3991" spans="1:11" ht="25" customHeight="1" x14ac:dyDescent="0.35">
      <c r="A3991" s="394" t="s">
        <v>4653</v>
      </c>
      <c r="B3991" s="304" t="s">
        <v>7260</v>
      </c>
      <c r="C3991" s="395" t="s">
        <v>7261</v>
      </c>
      <c r="D3991" s="275"/>
      <c r="E3991" s="398" t="s">
        <v>5260</v>
      </c>
      <c r="F3991" s="293" t="str">
        <f>IF(E3991="","",VLOOKUP(E3991,'2 Pdc unico solo segmento A'!F$3:H$723,3,FALSE))</f>
        <v>Altri crediti correnti</v>
      </c>
      <c r="G3991" s="368"/>
      <c r="H3991" s="428"/>
      <c r="I3991" s="368"/>
      <c r="J3991" s="275"/>
      <c r="K3991" s="248"/>
    </row>
    <row r="3992" spans="1:11" ht="25" customHeight="1" x14ac:dyDescent="0.35">
      <c r="A3992" s="394" t="s">
        <v>4653</v>
      </c>
      <c r="B3992" s="304" t="s">
        <v>7262</v>
      </c>
      <c r="C3992" s="395" t="s">
        <v>7263</v>
      </c>
      <c r="D3992" s="275"/>
      <c r="E3992" s="398" t="s">
        <v>5260</v>
      </c>
      <c r="F3992" s="293" t="str">
        <f>IF(E3992="","",VLOOKUP(E3992,'2 Pdc unico solo segmento A'!F$3:H$723,3,FALSE))</f>
        <v>Altri crediti correnti</v>
      </c>
      <c r="G3992" s="368"/>
      <c r="H3992" s="428"/>
      <c r="I3992" s="368"/>
      <c r="J3992" s="275"/>
      <c r="K3992" s="248"/>
    </row>
    <row r="3993" spans="1:11" ht="25" customHeight="1" x14ac:dyDescent="0.35">
      <c r="A3993" s="394" t="s">
        <v>4653</v>
      </c>
      <c r="B3993" s="304" t="s">
        <v>7264</v>
      </c>
      <c r="C3993" s="395" t="s">
        <v>7265</v>
      </c>
      <c r="D3993" s="275"/>
      <c r="E3993" s="398" t="s">
        <v>5260</v>
      </c>
      <c r="F3993" s="293" t="str">
        <f>IF(E3993="","",VLOOKUP(E3993,'2 Pdc unico solo segmento A'!F$3:H$723,3,FALSE))</f>
        <v>Altri crediti correnti</v>
      </c>
      <c r="G3993" s="368"/>
      <c r="H3993" s="428"/>
      <c r="I3993" s="368"/>
      <c r="J3993" s="275"/>
      <c r="K3993" s="248"/>
    </row>
    <row r="3994" spans="1:11" ht="25" customHeight="1" x14ac:dyDescent="0.35">
      <c r="A3994" s="394" t="s">
        <v>4653</v>
      </c>
      <c r="B3994" s="304" t="s">
        <v>7266</v>
      </c>
      <c r="C3994" s="395" t="s">
        <v>7267</v>
      </c>
      <c r="D3994" s="275"/>
      <c r="E3994" s="398" t="s">
        <v>5260</v>
      </c>
      <c r="F3994" s="293" t="str">
        <f>IF(E3994="","",VLOOKUP(E3994,'2 Pdc unico solo segmento A'!F$3:H$723,3,FALSE))</f>
        <v>Altri crediti correnti</v>
      </c>
      <c r="G3994" s="368"/>
      <c r="H3994" s="428"/>
      <c r="I3994" s="368"/>
      <c r="J3994" s="275"/>
      <c r="K3994" s="248"/>
    </row>
    <row r="3995" spans="1:11" ht="25" customHeight="1" x14ac:dyDescent="0.35">
      <c r="A3995" s="394" t="s">
        <v>4653</v>
      </c>
      <c r="B3995" s="304" t="s">
        <v>7268</v>
      </c>
      <c r="C3995" s="395" t="s">
        <v>7269</v>
      </c>
      <c r="D3995" s="275"/>
      <c r="E3995" s="398" t="s">
        <v>5260</v>
      </c>
      <c r="F3995" s="293" t="str">
        <f>IF(E3995="","",VLOOKUP(E3995,'2 Pdc unico solo segmento A'!F$3:H$723,3,FALSE))</f>
        <v>Altri crediti correnti</v>
      </c>
      <c r="G3995" s="368"/>
      <c r="H3995" s="428"/>
      <c r="I3995" s="368"/>
      <c r="J3995" s="275"/>
      <c r="K3995" s="248"/>
    </row>
    <row r="3996" spans="1:11" ht="25" customHeight="1" x14ac:dyDescent="0.35">
      <c r="A3996" s="394" t="s">
        <v>4653</v>
      </c>
      <c r="B3996" s="304" t="s">
        <v>7270</v>
      </c>
      <c r="C3996" s="395" t="s">
        <v>7271</v>
      </c>
      <c r="D3996" s="275"/>
      <c r="E3996" s="398" t="s">
        <v>5260</v>
      </c>
      <c r="F3996" s="293" t="str">
        <f>IF(E3996="","",VLOOKUP(E3996,'2 Pdc unico solo segmento A'!F$3:H$723,3,FALSE))</f>
        <v>Altri crediti correnti</v>
      </c>
      <c r="G3996" s="368"/>
      <c r="H3996" s="428"/>
      <c r="I3996" s="368"/>
      <c r="J3996" s="275"/>
      <c r="K3996" s="248"/>
    </row>
    <row r="3997" spans="1:11" ht="25" customHeight="1" x14ac:dyDescent="0.35">
      <c r="A3997" s="394" t="s">
        <v>4653</v>
      </c>
      <c r="B3997" s="304" t="s">
        <v>7272</v>
      </c>
      <c r="C3997" s="395" t="s">
        <v>7273</v>
      </c>
      <c r="D3997" s="275"/>
      <c r="E3997" s="398" t="s">
        <v>5260</v>
      </c>
      <c r="F3997" s="293" t="str">
        <f>IF(E3997="","",VLOOKUP(E3997,'2 Pdc unico solo segmento A'!F$3:H$723,3,FALSE))</f>
        <v>Altri crediti correnti</v>
      </c>
      <c r="G3997" s="368"/>
      <c r="H3997" s="428"/>
      <c r="I3997" s="368"/>
      <c r="J3997" s="275"/>
      <c r="K3997" s="248"/>
    </row>
    <row r="3998" spans="1:11" ht="25" customHeight="1" x14ac:dyDescent="0.35">
      <c r="A3998" s="394" t="s">
        <v>4653</v>
      </c>
      <c r="B3998" s="304" t="s">
        <v>7274</v>
      </c>
      <c r="C3998" s="395" t="s">
        <v>7275</v>
      </c>
      <c r="D3998" s="275"/>
      <c r="E3998" s="398" t="s">
        <v>5260</v>
      </c>
      <c r="F3998" s="293" t="str">
        <f>IF(E3998="","",VLOOKUP(E3998,'2 Pdc unico solo segmento A'!F$3:H$723,3,FALSE))</f>
        <v>Altri crediti correnti</v>
      </c>
      <c r="G3998" s="368"/>
      <c r="H3998" s="428"/>
      <c r="I3998" s="368"/>
      <c r="J3998" s="275"/>
      <c r="K3998" s="248"/>
    </row>
    <row r="3999" spans="1:11" ht="25" customHeight="1" x14ac:dyDescent="0.35">
      <c r="A3999" s="394" t="s">
        <v>4653</v>
      </c>
      <c r="B3999" s="304" t="s">
        <v>7276</v>
      </c>
      <c r="C3999" s="395" t="s">
        <v>7277</v>
      </c>
      <c r="D3999" s="275"/>
      <c r="E3999" s="398" t="s">
        <v>5260</v>
      </c>
      <c r="F3999" s="293" t="str">
        <f>IF(E3999="","",VLOOKUP(E3999,'2 Pdc unico solo segmento A'!F$3:H$723,3,FALSE))</f>
        <v>Altri crediti correnti</v>
      </c>
      <c r="G3999" s="368"/>
      <c r="H3999" s="428"/>
      <c r="I3999" s="368"/>
      <c r="J3999" s="275"/>
      <c r="K3999" s="248"/>
    </row>
    <row r="4000" spans="1:11" ht="25" customHeight="1" x14ac:dyDescent="0.35">
      <c r="A4000" s="394" t="s">
        <v>4653</v>
      </c>
      <c r="B4000" s="304" t="s">
        <v>7278</v>
      </c>
      <c r="C4000" s="395" t="s">
        <v>7279</v>
      </c>
      <c r="D4000" s="275"/>
      <c r="E4000" s="398" t="s">
        <v>5260</v>
      </c>
      <c r="F4000" s="293" t="str">
        <f>IF(E4000="","",VLOOKUP(E4000,'2 Pdc unico solo segmento A'!F$3:H$723,3,FALSE))</f>
        <v>Altri crediti correnti</v>
      </c>
      <c r="G4000" s="368"/>
      <c r="H4000" s="428"/>
      <c r="I4000" s="368"/>
      <c r="J4000" s="275"/>
      <c r="K4000" s="248"/>
    </row>
    <row r="4001" spans="1:11" ht="25" customHeight="1" x14ac:dyDescent="0.35">
      <c r="A4001" s="394" t="s">
        <v>4653</v>
      </c>
      <c r="B4001" s="304" t="s">
        <v>7280</v>
      </c>
      <c r="C4001" s="395" t="s">
        <v>7281</v>
      </c>
      <c r="D4001" s="275"/>
      <c r="E4001" s="398" t="s">
        <v>5260</v>
      </c>
      <c r="F4001" s="293" t="str">
        <f>IF(E4001="","",VLOOKUP(E4001,'2 Pdc unico solo segmento A'!F$3:H$723,3,FALSE))</f>
        <v>Altri crediti correnti</v>
      </c>
      <c r="G4001" s="368"/>
      <c r="H4001" s="428"/>
      <c r="I4001" s="368"/>
      <c r="J4001" s="275"/>
      <c r="K4001" s="248"/>
    </row>
    <row r="4002" spans="1:11" ht="25" customHeight="1" x14ac:dyDescent="0.35">
      <c r="A4002" s="394" t="s">
        <v>4653</v>
      </c>
      <c r="B4002" s="304" t="s">
        <v>7282</v>
      </c>
      <c r="C4002" s="395" t="s">
        <v>7283</v>
      </c>
      <c r="D4002" s="275"/>
      <c r="E4002" s="398" t="s">
        <v>5260</v>
      </c>
      <c r="F4002" s="293" t="str">
        <f>IF(E4002="","",VLOOKUP(E4002,'2 Pdc unico solo segmento A'!F$3:H$723,3,FALSE))</f>
        <v>Altri crediti correnti</v>
      </c>
      <c r="G4002" s="368"/>
      <c r="H4002" s="428"/>
      <c r="I4002" s="368"/>
      <c r="J4002" s="275"/>
      <c r="K4002" s="248"/>
    </row>
    <row r="4003" spans="1:11" ht="25" customHeight="1" x14ac:dyDescent="0.35">
      <c r="A4003" s="394" t="s">
        <v>22</v>
      </c>
      <c r="B4003" s="304" t="s">
        <v>7284</v>
      </c>
      <c r="C4003" s="395" t="s">
        <v>7285</v>
      </c>
      <c r="D4003" s="275"/>
      <c r="E4003" s="396"/>
      <c r="F4003" s="394" t="str">
        <f>IF(E4003="","",VLOOKUP(E4003,'2 Pdc unico solo segmento A'!F$3:H$723,3,FALSE))</f>
        <v/>
      </c>
      <c r="G4003" s="368"/>
      <c r="H4003" s="425"/>
      <c r="I4003" s="368"/>
      <c r="J4003" s="275"/>
      <c r="K4003" s="248"/>
    </row>
    <row r="4004" spans="1:11" ht="25" customHeight="1" x14ac:dyDescent="0.35">
      <c r="A4004" s="394" t="s">
        <v>4653</v>
      </c>
      <c r="B4004" s="304" t="s">
        <v>7286</v>
      </c>
      <c r="C4004" s="395" t="s">
        <v>7287</v>
      </c>
      <c r="D4004" s="275"/>
      <c r="E4004" s="398" t="s">
        <v>5260</v>
      </c>
      <c r="F4004" s="293" t="str">
        <f>IF(E4004="","",VLOOKUP(E4004,'2 Pdc unico solo segmento A'!F$3:H$723,3,FALSE))</f>
        <v>Altri crediti correnti</v>
      </c>
      <c r="G4004" s="368"/>
      <c r="H4004" s="428"/>
      <c r="I4004" s="368"/>
      <c r="J4004" s="275"/>
      <c r="K4004" s="248"/>
    </row>
    <row r="4005" spans="1:11" ht="25" customHeight="1" x14ac:dyDescent="0.35">
      <c r="A4005" s="394" t="s">
        <v>4653</v>
      </c>
      <c r="B4005" s="304" t="s">
        <v>7288</v>
      </c>
      <c r="C4005" s="395" t="s">
        <v>7289</v>
      </c>
      <c r="D4005" s="275"/>
      <c r="E4005" s="398" t="s">
        <v>5260</v>
      </c>
      <c r="F4005" s="293" t="str">
        <f>IF(E4005="","",VLOOKUP(E4005,'2 Pdc unico solo segmento A'!F$3:H$723,3,FALSE))</f>
        <v>Altri crediti correnti</v>
      </c>
      <c r="G4005" s="368"/>
      <c r="H4005" s="428"/>
      <c r="I4005" s="368"/>
      <c r="J4005" s="275"/>
      <c r="K4005" s="248"/>
    </row>
    <row r="4006" spans="1:11" ht="25" customHeight="1" x14ac:dyDescent="0.35">
      <c r="A4006" s="394" t="s">
        <v>4653</v>
      </c>
      <c r="B4006" s="304" t="s">
        <v>7290</v>
      </c>
      <c r="C4006" s="395" t="s">
        <v>7291</v>
      </c>
      <c r="D4006" s="275"/>
      <c r="E4006" s="398" t="s">
        <v>5260</v>
      </c>
      <c r="F4006" s="293" t="str">
        <f>IF(E4006="","",VLOOKUP(E4006,'2 Pdc unico solo segmento A'!F$3:H$723,3,FALSE))</f>
        <v>Altri crediti correnti</v>
      </c>
      <c r="G4006" s="368"/>
      <c r="H4006" s="428"/>
      <c r="I4006" s="368"/>
      <c r="J4006" s="275"/>
      <c r="K4006" s="248"/>
    </row>
    <row r="4007" spans="1:11" ht="25" customHeight="1" x14ac:dyDescent="0.35">
      <c r="A4007" s="376" t="s">
        <v>19</v>
      </c>
      <c r="B4007" s="295" t="s">
        <v>7292</v>
      </c>
      <c r="C4007" s="310" t="s">
        <v>1085</v>
      </c>
      <c r="D4007" s="275"/>
      <c r="E4007" s="295"/>
      <c r="F4007" s="376" t="str">
        <f>IF(E4007="","",VLOOKUP(E4007,'2 Pdc unico solo segmento A'!F$3:H$723,3,FALSE))</f>
        <v/>
      </c>
      <c r="G4007" s="368"/>
      <c r="H4007" s="424"/>
      <c r="I4007" s="368"/>
      <c r="J4007" s="275"/>
      <c r="K4007" s="248"/>
    </row>
    <row r="4008" spans="1:11" ht="25" customHeight="1" x14ac:dyDescent="0.35">
      <c r="A4008" s="394" t="s">
        <v>22</v>
      </c>
      <c r="B4008" s="304" t="s">
        <v>7293</v>
      </c>
      <c r="C4008" s="395" t="s">
        <v>7294</v>
      </c>
      <c r="D4008" s="275"/>
      <c r="E4008" s="396"/>
      <c r="F4008" s="394" t="str">
        <f>IF(E4008="","",VLOOKUP(E4008,'2 Pdc unico solo segmento A'!F$3:H$723,3,FALSE))</f>
        <v/>
      </c>
      <c r="G4008" s="368"/>
      <c r="H4008" s="425"/>
      <c r="I4008" s="368"/>
      <c r="J4008" s="275"/>
      <c r="K4008" s="248"/>
    </row>
    <row r="4009" spans="1:11" ht="25" customHeight="1" x14ac:dyDescent="0.35">
      <c r="A4009" s="394" t="s">
        <v>4653</v>
      </c>
      <c r="B4009" s="306" t="s">
        <v>7295</v>
      </c>
      <c r="C4009" s="395" t="s">
        <v>7296</v>
      </c>
      <c r="D4009" s="275"/>
      <c r="E4009" s="398" t="s">
        <v>5260</v>
      </c>
      <c r="F4009" s="293" t="str">
        <f>IF(E4009="","",VLOOKUP(E4009,'2 Pdc unico solo segmento A'!F$3:H$723,3,FALSE))</f>
        <v>Altri crediti correnti</v>
      </c>
      <c r="G4009" s="368"/>
      <c r="H4009" s="428"/>
      <c r="I4009" s="368"/>
      <c r="J4009" s="275"/>
      <c r="K4009" s="248"/>
    </row>
    <row r="4010" spans="1:11" ht="25" customHeight="1" x14ac:dyDescent="0.35">
      <c r="A4010" s="394" t="s">
        <v>4653</v>
      </c>
      <c r="B4010" s="304" t="s">
        <v>7297</v>
      </c>
      <c r="C4010" s="395" t="s">
        <v>7298</v>
      </c>
      <c r="D4010" s="275"/>
      <c r="E4010" s="398" t="s">
        <v>5260</v>
      </c>
      <c r="F4010" s="293" t="str">
        <f>IF(E4010="","",VLOOKUP(E4010,'2 Pdc unico solo segmento A'!F$3:H$723,3,FALSE))</f>
        <v>Altri crediti correnti</v>
      </c>
      <c r="G4010" s="368"/>
      <c r="H4010" s="428"/>
      <c r="I4010" s="368"/>
      <c r="J4010" s="275"/>
      <c r="K4010" s="248"/>
    </row>
    <row r="4011" spans="1:11" ht="25" customHeight="1" x14ac:dyDescent="0.35">
      <c r="A4011" s="394" t="s">
        <v>4653</v>
      </c>
      <c r="B4011" s="304" t="s">
        <v>7299</v>
      </c>
      <c r="C4011" s="395" t="s">
        <v>7300</v>
      </c>
      <c r="D4011" s="275"/>
      <c r="E4011" s="398" t="s">
        <v>5260</v>
      </c>
      <c r="F4011" s="293" t="str">
        <f>IF(E4011="","",VLOOKUP(E4011,'2 Pdc unico solo segmento A'!F$3:H$723,3,FALSE))</f>
        <v>Altri crediti correnti</v>
      </c>
      <c r="G4011" s="368"/>
      <c r="H4011" s="428"/>
      <c r="I4011" s="368"/>
      <c r="J4011" s="275"/>
      <c r="K4011" s="248"/>
    </row>
    <row r="4012" spans="1:11" ht="25" customHeight="1" x14ac:dyDescent="0.35">
      <c r="A4012" s="376" t="s">
        <v>19</v>
      </c>
      <c r="B4012" s="295" t="s">
        <v>7301</v>
      </c>
      <c r="C4012" s="310" t="s">
        <v>1127</v>
      </c>
      <c r="D4012" s="275"/>
      <c r="E4012" s="295"/>
      <c r="F4012" s="376" t="str">
        <f>IF(E4012="","",VLOOKUP(E4012,'2 Pdc unico solo segmento A'!F$3:H$723,3,FALSE))</f>
        <v/>
      </c>
      <c r="G4012" s="368"/>
      <c r="H4012" s="424"/>
      <c r="I4012" s="368"/>
      <c r="J4012" s="275"/>
      <c r="K4012" s="248"/>
    </row>
    <row r="4013" spans="1:11" ht="25" customHeight="1" x14ac:dyDescent="0.35">
      <c r="A4013" s="394" t="s">
        <v>22</v>
      </c>
      <c r="B4013" s="304" t="s">
        <v>7302</v>
      </c>
      <c r="C4013" s="395" t="s">
        <v>7303</v>
      </c>
      <c r="D4013" s="275"/>
      <c r="E4013" s="396"/>
      <c r="F4013" s="394" t="str">
        <f>IF(E4013="","",VLOOKUP(E4013,'2 Pdc unico solo segmento A'!F$3:H$723,3,FALSE))</f>
        <v/>
      </c>
      <c r="G4013" s="368"/>
      <c r="H4013" s="425"/>
      <c r="I4013" s="368"/>
      <c r="J4013" s="275"/>
      <c r="K4013" s="248"/>
    </row>
    <row r="4014" spans="1:11" ht="25" customHeight="1" x14ac:dyDescent="0.35">
      <c r="A4014" s="394" t="s">
        <v>4653</v>
      </c>
      <c r="B4014" s="304" t="s">
        <v>7304</v>
      </c>
      <c r="C4014" s="395" t="s">
        <v>7305</v>
      </c>
      <c r="D4014" s="275"/>
      <c r="E4014" s="398" t="s">
        <v>5260</v>
      </c>
      <c r="F4014" s="293" t="str">
        <f>IF(E4014="","",VLOOKUP(E4014,'2 Pdc unico solo segmento A'!F$3:H$723,3,FALSE))</f>
        <v>Altri crediti correnti</v>
      </c>
      <c r="G4014" s="368"/>
      <c r="H4014" s="428"/>
      <c r="I4014" s="368"/>
      <c r="J4014" s="275"/>
      <c r="K4014" s="248"/>
    </row>
    <row r="4015" spans="1:11" ht="25" customHeight="1" x14ac:dyDescent="0.35">
      <c r="A4015" s="394" t="s">
        <v>22</v>
      </c>
      <c r="B4015" s="304" t="s">
        <v>7306</v>
      </c>
      <c r="C4015" s="395" t="s">
        <v>7307</v>
      </c>
      <c r="D4015" s="275"/>
      <c r="E4015" s="396"/>
      <c r="F4015" s="394" t="str">
        <f>IF(E4015="","",VLOOKUP(E4015,'2 Pdc unico solo segmento A'!F$3:H$723,3,FALSE))</f>
        <v/>
      </c>
      <c r="G4015" s="368"/>
      <c r="H4015" s="425"/>
      <c r="I4015" s="368"/>
      <c r="J4015" s="275"/>
      <c r="K4015" s="248"/>
    </row>
    <row r="4016" spans="1:11" ht="25" customHeight="1" x14ac:dyDescent="0.35">
      <c r="A4016" s="394" t="s">
        <v>4653</v>
      </c>
      <c r="B4016" s="304" t="s">
        <v>7308</v>
      </c>
      <c r="C4016" s="395" t="s">
        <v>7309</v>
      </c>
      <c r="D4016" s="275"/>
      <c r="E4016" s="398" t="s">
        <v>5260</v>
      </c>
      <c r="F4016" s="293" t="str">
        <f>IF(E4016="","",VLOOKUP(E4016,'2 Pdc unico solo segmento A'!F$3:H$723,3,FALSE))</f>
        <v>Altri crediti correnti</v>
      </c>
      <c r="G4016" s="368"/>
      <c r="H4016" s="428"/>
      <c r="I4016" s="368"/>
      <c r="J4016" s="275"/>
      <c r="K4016" s="248"/>
    </row>
    <row r="4017" spans="1:11" ht="25" customHeight="1" x14ac:dyDescent="0.35">
      <c r="A4017" s="394" t="s">
        <v>22</v>
      </c>
      <c r="B4017" s="304" t="s">
        <v>7310</v>
      </c>
      <c r="C4017" s="395" t="s">
        <v>7311</v>
      </c>
      <c r="D4017" s="275"/>
      <c r="E4017" s="396"/>
      <c r="F4017" s="394" t="str">
        <f>IF(E4017="","",VLOOKUP(E4017,'2 Pdc unico solo segmento A'!F$3:H$723,3,FALSE))</f>
        <v/>
      </c>
      <c r="G4017" s="368"/>
      <c r="H4017" s="425"/>
      <c r="I4017" s="368"/>
      <c r="J4017" s="275"/>
      <c r="K4017" s="248"/>
    </row>
    <row r="4018" spans="1:11" ht="25" customHeight="1" x14ac:dyDescent="0.35">
      <c r="A4018" s="394" t="s">
        <v>4653</v>
      </c>
      <c r="B4018" s="304" t="s">
        <v>7312</v>
      </c>
      <c r="C4018" s="395" t="s">
        <v>7313</v>
      </c>
      <c r="D4018" s="275"/>
      <c r="E4018" s="398" t="s">
        <v>5260</v>
      </c>
      <c r="F4018" s="293" t="str">
        <f>IF(E4018="","",VLOOKUP(E4018,'2 Pdc unico solo segmento A'!F$3:H$723,3,FALSE))</f>
        <v>Altri crediti correnti</v>
      </c>
      <c r="G4018" s="368"/>
      <c r="H4018" s="428"/>
      <c r="I4018" s="368"/>
      <c r="J4018" s="275"/>
      <c r="K4018" s="248"/>
    </row>
    <row r="4019" spans="1:11" ht="25" customHeight="1" x14ac:dyDescent="0.35">
      <c r="A4019" s="374" t="s">
        <v>16</v>
      </c>
      <c r="B4019" s="294" t="s">
        <v>7314</v>
      </c>
      <c r="C4019" s="309" t="s">
        <v>7315</v>
      </c>
      <c r="D4019" s="275"/>
      <c r="E4019" s="294"/>
      <c r="F4019" s="374" t="str">
        <f>IF(E4019="","",VLOOKUP(E4019,'2 Pdc unico solo segmento A'!F$3:H$723,3,FALSE))</f>
        <v/>
      </c>
      <c r="G4019" s="368"/>
      <c r="H4019" s="423"/>
      <c r="I4019" s="368"/>
      <c r="J4019" s="275"/>
      <c r="K4019" s="248"/>
    </row>
    <row r="4020" spans="1:11" ht="25" customHeight="1" x14ac:dyDescent="0.35">
      <c r="A4020" s="376" t="s">
        <v>19</v>
      </c>
      <c r="B4020" s="295" t="s">
        <v>7316</v>
      </c>
      <c r="C4020" s="310" t="s">
        <v>7317</v>
      </c>
      <c r="D4020" s="275"/>
      <c r="E4020" s="295"/>
      <c r="F4020" s="376" t="str">
        <f>IF(E4020="","",VLOOKUP(E4020,'2 Pdc unico solo segmento A'!F$3:H$723,3,FALSE))</f>
        <v/>
      </c>
      <c r="G4020" s="368"/>
      <c r="H4020" s="424"/>
      <c r="I4020" s="368"/>
      <c r="J4020" s="275"/>
      <c r="K4020" s="248"/>
    </row>
    <row r="4021" spans="1:11" ht="25" customHeight="1" x14ac:dyDescent="0.35">
      <c r="A4021" s="394" t="s">
        <v>22</v>
      </c>
      <c r="B4021" s="304" t="s">
        <v>7318</v>
      </c>
      <c r="C4021" s="395" t="s">
        <v>7319</v>
      </c>
      <c r="D4021" s="275"/>
      <c r="E4021" s="396"/>
      <c r="F4021" s="394" t="str">
        <f>IF(E4021="","",VLOOKUP(E4021,'2 Pdc unico solo segmento A'!F$3:H$723,3,FALSE))</f>
        <v/>
      </c>
      <c r="G4021" s="368"/>
      <c r="H4021" s="425"/>
      <c r="I4021" s="368"/>
      <c r="J4021" s="275"/>
      <c r="K4021" s="248"/>
    </row>
    <row r="4022" spans="1:11" ht="25" customHeight="1" x14ac:dyDescent="0.35">
      <c r="A4022" s="394" t="s">
        <v>4653</v>
      </c>
      <c r="B4022" s="304" t="s">
        <v>7320</v>
      </c>
      <c r="C4022" s="395" t="s">
        <v>7321</v>
      </c>
      <c r="D4022" s="275"/>
      <c r="E4022" s="398" t="s">
        <v>5260</v>
      </c>
      <c r="F4022" s="293" t="str">
        <f>IF(E4022="","",VLOOKUP(E4022,'2 Pdc unico solo segmento A'!F$3:H$723,3,FALSE))</f>
        <v>Altri crediti correnti</v>
      </c>
      <c r="G4022" s="368"/>
      <c r="H4022" s="428"/>
      <c r="I4022" s="368"/>
      <c r="J4022" s="275"/>
      <c r="K4022" s="248"/>
    </row>
    <row r="4023" spans="1:11" ht="25" customHeight="1" x14ac:dyDescent="0.35">
      <c r="A4023" s="394" t="s">
        <v>4653</v>
      </c>
      <c r="B4023" s="304" t="s">
        <v>7322</v>
      </c>
      <c r="C4023" s="395" t="s">
        <v>7323</v>
      </c>
      <c r="D4023" s="275"/>
      <c r="E4023" s="398" t="s">
        <v>5260</v>
      </c>
      <c r="F4023" s="293" t="str">
        <f>IF(E4023="","",VLOOKUP(E4023,'2 Pdc unico solo segmento A'!F$3:H$723,3,FALSE))</f>
        <v>Altri crediti correnti</v>
      </c>
      <c r="G4023" s="368"/>
      <c r="H4023" s="428"/>
      <c r="I4023" s="368"/>
      <c r="J4023" s="275"/>
      <c r="K4023" s="248"/>
    </row>
    <row r="4024" spans="1:11" ht="25" customHeight="1" x14ac:dyDescent="0.35">
      <c r="A4024" s="394" t="s">
        <v>4653</v>
      </c>
      <c r="B4024" s="304" t="s">
        <v>7324</v>
      </c>
      <c r="C4024" s="395" t="s">
        <v>7325</v>
      </c>
      <c r="D4024" s="275"/>
      <c r="E4024" s="398" t="s">
        <v>5260</v>
      </c>
      <c r="F4024" s="293" t="str">
        <f>IF(E4024="","",VLOOKUP(E4024,'2 Pdc unico solo segmento A'!F$3:H$723,3,FALSE))</f>
        <v>Altri crediti correnti</v>
      </c>
      <c r="G4024" s="368"/>
      <c r="H4024" s="428"/>
      <c r="I4024" s="368"/>
      <c r="J4024" s="275"/>
      <c r="K4024" s="248"/>
    </row>
    <row r="4025" spans="1:11" ht="25" customHeight="1" x14ac:dyDescent="0.35">
      <c r="A4025" s="394" t="s">
        <v>4653</v>
      </c>
      <c r="B4025" s="304" t="s">
        <v>7326</v>
      </c>
      <c r="C4025" s="395" t="s">
        <v>7327</v>
      </c>
      <c r="D4025" s="275"/>
      <c r="E4025" s="398" t="s">
        <v>5260</v>
      </c>
      <c r="F4025" s="293" t="str">
        <f>IF(E4025="","",VLOOKUP(E4025,'2 Pdc unico solo segmento A'!F$3:H$723,3,FALSE))</f>
        <v>Altri crediti correnti</v>
      </c>
      <c r="G4025" s="368"/>
      <c r="H4025" s="428"/>
      <c r="I4025" s="368"/>
      <c r="J4025" s="275"/>
      <c r="K4025" s="248"/>
    </row>
    <row r="4026" spans="1:11" ht="25" customHeight="1" x14ac:dyDescent="0.35">
      <c r="A4026" s="394" t="s">
        <v>22</v>
      </c>
      <c r="B4026" s="304" t="s">
        <v>7328</v>
      </c>
      <c r="C4026" s="395" t="s">
        <v>7329</v>
      </c>
      <c r="D4026" s="275"/>
      <c r="E4026" s="396"/>
      <c r="F4026" s="394" t="str">
        <f>IF(E4026="","",VLOOKUP(E4026,'2 Pdc unico solo segmento A'!F$3:H$723,3,FALSE))</f>
        <v/>
      </c>
      <c r="G4026" s="368"/>
      <c r="H4026" s="425"/>
      <c r="I4026" s="368"/>
      <c r="J4026" s="275"/>
      <c r="K4026" s="248"/>
    </row>
    <row r="4027" spans="1:11" ht="25" customHeight="1" x14ac:dyDescent="0.35">
      <c r="A4027" s="394" t="s">
        <v>4653</v>
      </c>
      <c r="B4027" s="304" t="s">
        <v>7330</v>
      </c>
      <c r="C4027" s="395" t="s">
        <v>7331</v>
      </c>
      <c r="D4027" s="275"/>
      <c r="E4027" s="398" t="s">
        <v>5260</v>
      </c>
      <c r="F4027" s="293" t="str">
        <f>IF(E4027="","",VLOOKUP(E4027,'2 Pdc unico solo segmento A'!F$3:H$723,3,FALSE))</f>
        <v>Altri crediti correnti</v>
      </c>
      <c r="G4027" s="368"/>
      <c r="H4027" s="428"/>
      <c r="I4027" s="368"/>
      <c r="J4027" s="275"/>
      <c r="K4027" s="248"/>
    </row>
    <row r="4028" spans="1:11" ht="25" customHeight="1" x14ac:dyDescent="0.35">
      <c r="A4028" s="394" t="s">
        <v>4653</v>
      </c>
      <c r="B4028" s="304" t="s">
        <v>7332</v>
      </c>
      <c r="C4028" s="395" t="s">
        <v>7333</v>
      </c>
      <c r="D4028" s="275"/>
      <c r="E4028" s="398" t="s">
        <v>5260</v>
      </c>
      <c r="F4028" s="293" t="str">
        <f>IF(E4028="","",VLOOKUP(E4028,'2 Pdc unico solo segmento A'!F$3:H$723,3,FALSE))</f>
        <v>Altri crediti correnti</v>
      </c>
      <c r="G4028" s="368"/>
      <c r="H4028" s="428"/>
      <c r="I4028" s="368"/>
      <c r="J4028" s="275"/>
      <c r="K4028" s="248"/>
    </row>
    <row r="4029" spans="1:11" ht="25" customHeight="1" x14ac:dyDescent="0.35">
      <c r="A4029" s="394" t="s">
        <v>4653</v>
      </c>
      <c r="B4029" s="304" t="s">
        <v>7334</v>
      </c>
      <c r="C4029" s="395" t="s">
        <v>7335</v>
      </c>
      <c r="D4029" s="275"/>
      <c r="E4029" s="398" t="s">
        <v>5260</v>
      </c>
      <c r="F4029" s="293" t="str">
        <f>IF(E4029="","",VLOOKUP(E4029,'2 Pdc unico solo segmento A'!F$3:H$723,3,FALSE))</f>
        <v>Altri crediti correnti</v>
      </c>
      <c r="G4029" s="368"/>
      <c r="H4029" s="428"/>
      <c r="I4029" s="368"/>
      <c r="J4029" s="275"/>
      <c r="K4029" s="248"/>
    </row>
    <row r="4030" spans="1:11" ht="25" customHeight="1" x14ac:dyDescent="0.35">
      <c r="A4030" s="394" t="s">
        <v>4653</v>
      </c>
      <c r="B4030" s="304" t="s">
        <v>7336</v>
      </c>
      <c r="C4030" s="395" t="s">
        <v>7337</v>
      </c>
      <c r="D4030" s="275"/>
      <c r="E4030" s="398" t="s">
        <v>5260</v>
      </c>
      <c r="F4030" s="293" t="str">
        <f>IF(E4030="","",VLOOKUP(E4030,'2 Pdc unico solo segmento A'!F$3:H$723,3,FALSE))</f>
        <v>Altri crediti correnti</v>
      </c>
      <c r="G4030" s="368"/>
      <c r="H4030" s="428"/>
      <c r="I4030" s="368"/>
      <c r="J4030" s="275"/>
      <c r="K4030" s="248"/>
    </row>
    <row r="4031" spans="1:11" ht="25" customHeight="1" x14ac:dyDescent="0.35">
      <c r="A4031" s="376" t="s">
        <v>19</v>
      </c>
      <c r="B4031" s="295" t="s">
        <v>7338</v>
      </c>
      <c r="C4031" s="310" t="s">
        <v>7339</v>
      </c>
      <c r="D4031" s="275"/>
      <c r="E4031" s="295"/>
      <c r="F4031" s="376" t="str">
        <f>IF(E4031="","",VLOOKUP(E4031,'2 Pdc unico solo segmento A'!F$3:H$723,3,FALSE))</f>
        <v/>
      </c>
      <c r="G4031" s="368"/>
      <c r="H4031" s="424"/>
      <c r="I4031" s="368"/>
      <c r="J4031" s="275"/>
      <c r="K4031" s="248"/>
    </row>
    <row r="4032" spans="1:11" ht="25" customHeight="1" x14ac:dyDescent="0.35">
      <c r="A4032" s="394" t="s">
        <v>22</v>
      </c>
      <c r="B4032" s="304" t="s">
        <v>7340</v>
      </c>
      <c r="C4032" s="395" t="s">
        <v>7341</v>
      </c>
      <c r="D4032" s="275"/>
      <c r="E4032" s="396"/>
      <c r="F4032" s="394" t="str">
        <f>IF(E4032="","",VLOOKUP(E4032,'2 Pdc unico solo segmento A'!F$3:H$723,3,FALSE))</f>
        <v/>
      </c>
      <c r="G4032" s="368"/>
      <c r="H4032" s="425"/>
      <c r="I4032" s="368"/>
      <c r="J4032" s="275"/>
      <c r="K4032" s="248"/>
    </row>
    <row r="4033" spans="1:11" ht="25" customHeight="1" x14ac:dyDescent="0.35">
      <c r="A4033" s="394" t="s">
        <v>4653</v>
      </c>
      <c r="B4033" s="304" t="s">
        <v>7342</v>
      </c>
      <c r="C4033" s="395" t="s">
        <v>7343</v>
      </c>
      <c r="D4033" s="275"/>
      <c r="E4033" s="398" t="s">
        <v>5260</v>
      </c>
      <c r="F4033" s="293" t="str">
        <f>IF(E4033="","",VLOOKUP(E4033,'2 Pdc unico solo segmento A'!F$3:H$723,3,FALSE))</f>
        <v>Altri crediti correnti</v>
      </c>
      <c r="G4033" s="368"/>
      <c r="H4033" s="428"/>
      <c r="I4033" s="368"/>
      <c r="J4033" s="275"/>
      <c r="K4033" s="248"/>
    </row>
    <row r="4034" spans="1:11" ht="25" customHeight="1" x14ac:dyDescent="0.35">
      <c r="A4034" s="394" t="s">
        <v>4653</v>
      </c>
      <c r="B4034" s="304" t="s">
        <v>7344</v>
      </c>
      <c r="C4034" s="395" t="s">
        <v>7345</v>
      </c>
      <c r="D4034" s="275"/>
      <c r="E4034" s="398" t="s">
        <v>5260</v>
      </c>
      <c r="F4034" s="293" t="str">
        <f>IF(E4034="","",VLOOKUP(E4034,'2 Pdc unico solo segmento A'!F$3:H$723,3,FALSE))</f>
        <v>Altri crediti correnti</v>
      </c>
      <c r="G4034" s="368"/>
      <c r="H4034" s="428"/>
      <c r="I4034" s="368"/>
      <c r="J4034" s="275"/>
      <c r="K4034" s="248"/>
    </row>
    <row r="4035" spans="1:11" ht="25" customHeight="1" x14ac:dyDescent="0.35">
      <c r="A4035" s="394" t="s">
        <v>4653</v>
      </c>
      <c r="B4035" s="304" t="s">
        <v>7346</v>
      </c>
      <c r="C4035" s="395" t="s">
        <v>7347</v>
      </c>
      <c r="D4035" s="275"/>
      <c r="E4035" s="398" t="s">
        <v>5260</v>
      </c>
      <c r="F4035" s="293" t="str">
        <f>IF(E4035="","",VLOOKUP(E4035,'2 Pdc unico solo segmento A'!F$3:H$723,3,FALSE))</f>
        <v>Altri crediti correnti</v>
      </c>
      <c r="G4035" s="368"/>
      <c r="H4035" s="428"/>
      <c r="I4035" s="368"/>
      <c r="J4035" s="275"/>
      <c r="K4035" s="248"/>
    </row>
    <row r="4036" spans="1:11" ht="25" customHeight="1" x14ac:dyDescent="0.35">
      <c r="A4036" s="394" t="s">
        <v>4653</v>
      </c>
      <c r="B4036" s="304" t="s">
        <v>7348</v>
      </c>
      <c r="C4036" s="395" t="s">
        <v>7349</v>
      </c>
      <c r="D4036" s="275"/>
      <c r="E4036" s="398" t="s">
        <v>5260</v>
      </c>
      <c r="F4036" s="293" t="str">
        <f>IF(E4036="","",VLOOKUP(E4036,'2 Pdc unico solo segmento A'!F$3:H$723,3,FALSE))</f>
        <v>Altri crediti correnti</v>
      </c>
      <c r="G4036" s="368"/>
      <c r="H4036" s="428"/>
      <c r="I4036" s="368"/>
      <c r="J4036" s="275"/>
      <c r="K4036" s="248"/>
    </row>
    <row r="4037" spans="1:11" ht="25" customHeight="1" x14ac:dyDescent="0.35">
      <c r="A4037" s="394" t="s">
        <v>4653</v>
      </c>
      <c r="B4037" s="304" t="s">
        <v>7350</v>
      </c>
      <c r="C4037" s="395" t="s">
        <v>7351</v>
      </c>
      <c r="D4037" s="275"/>
      <c r="E4037" s="398" t="s">
        <v>5260</v>
      </c>
      <c r="F4037" s="293" t="str">
        <f>IF(E4037="","",VLOOKUP(E4037,'2 Pdc unico solo segmento A'!F$3:H$723,3,FALSE))</f>
        <v>Altri crediti correnti</v>
      </c>
      <c r="G4037" s="368"/>
      <c r="H4037" s="428"/>
      <c r="I4037" s="368"/>
      <c r="J4037" s="275"/>
      <c r="K4037" s="248"/>
    </row>
    <row r="4038" spans="1:11" ht="25" customHeight="1" x14ac:dyDescent="0.35">
      <c r="A4038" s="394" t="s">
        <v>4653</v>
      </c>
      <c r="B4038" s="304" t="s">
        <v>7352</v>
      </c>
      <c r="C4038" s="395" t="s">
        <v>7353</v>
      </c>
      <c r="D4038" s="275"/>
      <c r="E4038" s="398" t="s">
        <v>5260</v>
      </c>
      <c r="F4038" s="293" t="str">
        <f>IF(E4038="","",VLOOKUP(E4038,'2 Pdc unico solo segmento A'!F$3:H$723,3,FALSE))</f>
        <v>Altri crediti correnti</v>
      </c>
      <c r="G4038" s="368"/>
      <c r="H4038" s="428"/>
      <c r="I4038" s="368"/>
      <c r="J4038" s="275"/>
      <c r="K4038" s="248"/>
    </row>
    <row r="4039" spans="1:11" ht="25" customHeight="1" x14ac:dyDescent="0.35">
      <c r="A4039" s="394" t="s">
        <v>4653</v>
      </c>
      <c r="B4039" s="304" t="s">
        <v>7354</v>
      </c>
      <c r="C4039" s="395" t="s">
        <v>7355</v>
      </c>
      <c r="D4039" s="275"/>
      <c r="E4039" s="398" t="s">
        <v>5260</v>
      </c>
      <c r="F4039" s="293" t="str">
        <f>IF(E4039="","",VLOOKUP(E4039,'2 Pdc unico solo segmento A'!F$3:H$723,3,FALSE))</f>
        <v>Altri crediti correnti</v>
      </c>
      <c r="G4039" s="368"/>
      <c r="H4039" s="428"/>
      <c r="I4039" s="368"/>
      <c r="J4039" s="275"/>
      <c r="K4039" s="248"/>
    </row>
    <row r="4040" spans="1:11" ht="25" customHeight="1" x14ac:dyDescent="0.35">
      <c r="A4040" s="394" t="s">
        <v>22</v>
      </c>
      <c r="B4040" s="304" t="s">
        <v>7356</v>
      </c>
      <c r="C4040" s="395" t="s">
        <v>7357</v>
      </c>
      <c r="D4040" s="275"/>
      <c r="E4040" s="396"/>
      <c r="F4040" s="394" t="str">
        <f>IF(E4040="","",VLOOKUP(E4040,'2 Pdc unico solo segmento A'!F$3:H$723,3,FALSE))</f>
        <v/>
      </c>
      <c r="G4040" s="368"/>
      <c r="H4040" s="425"/>
      <c r="I4040" s="368"/>
      <c r="J4040" s="275"/>
      <c r="K4040" s="248"/>
    </row>
    <row r="4041" spans="1:11" ht="25" customHeight="1" x14ac:dyDescent="0.35">
      <c r="A4041" s="394" t="s">
        <v>4653</v>
      </c>
      <c r="B4041" s="304" t="s">
        <v>7358</v>
      </c>
      <c r="C4041" s="395" t="s">
        <v>7359</v>
      </c>
      <c r="D4041" s="275"/>
      <c r="E4041" s="398" t="s">
        <v>5260</v>
      </c>
      <c r="F4041" s="293" t="str">
        <f>IF(E4041="","",VLOOKUP(E4041,'2 Pdc unico solo segmento A'!F$3:H$723,3,FALSE))</f>
        <v>Altri crediti correnti</v>
      </c>
      <c r="G4041" s="368"/>
      <c r="H4041" s="428"/>
      <c r="I4041" s="368"/>
      <c r="J4041" s="275"/>
      <c r="K4041" s="248"/>
    </row>
    <row r="4042" spans="1:11" ht="25" customHeight="1" x14ac:dyDescent="0.35">
      <c r="A4042" s="394" t="s">
        <v>4653</v>
      </c>
      <c r="B4042" s="304" t="s">
        <v>7360</v>
      </c>
      <c r="C4042" s="395" t="s">
        <v>7361</v>
      </c>
      <c r="D4042" s="275"/>
      <c r="E4042" s="398" t="s">
        <v>5260</v>
      </c>
      <c r="F4042" s="293" t="str">
        <f>IF(E4042="","",VLOOKUP(E4042,'2 Pdc unico solo segmento A'!F$3:H$723,3,FALSE))</f>
        <v>Altri crediti correnti</v>
      </c>
      <c r="G4042" s="368"/>
      <c r="H4042" s="428"/>
      <c r="I4042" s="368"/>
      <c r="J4042" s="275"/>
      <c r="K4042" s="248"/>
    </row>
    <row r="4043" spans="1:11" ht="25" customHeight="1" x14ac:dyDescent="0.35">
      <c r="A4043" s="394" t="s">
        <v>4653</v>
      </c>
      <c r="B4043" s="304" t="s">
        <v>7362</v>
      </c>
      <c r="C4043" s="395" t="s">
        <v>7363</v>
      </c>
      <c r="D4043" s="275"/>
      <c r="E4043" s="398" t="s">
        <v>5260</v>
      </c>
      <c r="F4043" s="293" t="str">
        <f>IF(E4043="","",VLOOKUP(E4043,'2 Pdc unico solo segmento A'!F$3:H$723,3,FALSE))</f>
        <v>Altri crediti correnti</v>
      </c>
      <c r="G4043" s="368"/>
      <c r="H4043" s="428"/>
      <c r="I4043" s="368"/>
      <c r="J4043" s="275"/>
      <c r="K4043" s="248"/>
    </row>
    <row r="4044" spans="1:11" ht="25" customHeight="1" x14ac:dyDescent="0.35">
      <c r="A4044" s="394" t="s">
        <v>4653</v>
      </c>
      <c r="B4044" s="304" t="s">
        <v>7364</v>
      </c>
      <c r="C4044" s="395" t="s">
        <v>7365</v>
      </c>
      <c r="D4044" s="275"/>
      <c r="E4044" s="398" t="s">
        <v>5260</v>
      </c>
      <c r="F4044" s="293" t="str">
        <f>IF(E4044="","",VLOOKUP(E4044,'2 Pdc unico solo segmento A'!F$3:H$723,3,FALSE))</f>
        <v>Altri crediti correnti</v>
      </c>
      <c r="G4044" s="368"/>
      <c r="H4044" s="428"/>
      <c r="I4044" s="368"/>
      <c r="J4044" s="275"/>
      <c r="K4044" s="248"/>
    </row>
    <row r="4045" spans="1:11" ht="25" customHeight="1" x14ac:dyDescent="0.35">
      <c r="A4045" s="394" t="s">
        <v>4653</v>
      </c>
      <c r="B4045" s="304" t="s">
        <v>7366</v>
      </c>
      <c r="C4045" s="395" t="s">
        <v>7367</v>
      </c>
      <c r="D4045" s="275"/>
      <c r="E4045" s="398" t="s">
        <v>5260</v>
      </c>
      <c r="F4045" s="293" t="str">
        <f>IF(E4045="","",VLOOKUP(E4045,'2 Pdc unico solo segmento A'!F$3:H$723,3,FALSE))</f>
        <v>Altri crediti correnti</v>
      </c>
      <c r="G4045" s="368"/>
      <c r="H4045" s="428"/>
      <c r="I4045" s="368"/>
      <c r="J4045" s="275"/>
      <c r="K4045" s="248"/>
    </row>
    <row r="4046" spans="1:11" ht="25" customHeight="1" x14ac:dyDescent="0.35">
      <c r="A4046" s="394" t="s">
        <v>4653</v>
      </c>
      <c r="B4046" s="304" t="s">
        <v>7368</v>
      </c>
      <c r="C4046" s="395" t="s">
        <v>7369</v>
      </c>
      <c r="D4046" s="275"/>
      <c r="E4046" s="398" t="s">
        <v>5260</v>
      </c>
      <c r="F4046" s="293" t="str">
        <f>IF(E4046="","",VLOOKUP(E4046,'2 Pdc unico solo segmento A'!F$3:H$723,3,FALSE))</f>
        <v>Altri crediti correnti</v>
      </c>
      <c r="G4046" s="368"/>
      <c r="H4046" s="428"/>
      <c r="I4046" s="368"/>
      <c r="J4046" s="275"/>
      <c r="K4046" s="248"/>
    </row>
    <row r="4047" spans="1:11" ht="25" customHeight="1" x14ac:dyDescent="0.35">
      <c r="A4047" s="394" t="s">
        <v>4653</v>
      </c>
      <c r="B4047" s="304" t="s">
        <v>7370</v>
      </c>
      <c r="C4047" s="395" t="s">
        <v>7371</v>
      </c>
      <c r="D4047" s="275"/>
      <c r="E4047" s="398" t="s">
        <v>5260</v>
      </c>
      <c r="F4047" s="293" t="str">
        <f>IF(E4047="","",VLOOKUP(E4047,'2 Pdc unico solo segmento A'!F$3:H$723,3,FALSE))</f>
        <v>Altri crediti correnti</v>
      </c>
      <c r="G4047" s="368"/>
      <c r="H4047" s="428"/>
      <c r="I4047" s="368"/>
      <c r="J4047" s="275"/>
      <c r="K4047" s="248"/>
    </row>
    <row r="4048" spans="1:11" ht="25" customHeight="1" x14ac:dyDescent="0.35">
      <c r="A4048" s="376" t="s">
        <v>19</v>
      </c>
      <c r="B4048" s="295" t="s">
        <v>7372</v>
      </c>
      <c r="C4048" s="310" t="s">
        <v>7373</v>
      </c>
      <c r="D4048" s="275"/>
      <c r="E4048" s="295"/>
      <c r="F4048" s="376" t="str">
        <f>IF(E4048="","",VLOOKUP(E4048,'2 Pdc unico solo segmento A'!F$3:H$723,3,FALSE))</f>
        <v/>
      </c>
      <c r="G4048" s="368"/>
      <c r="H4048" s="424"/>
      <c r="I4048" s="368"/>
      <c r="J4048" s="275"/>
      <c r="K4048" s="248"/>
    </row>
    <row r="4049" spans="1:11" ht="25" customHeight="1" x14ac:dyDescent="0.35">
      <c r="A4049" s="394" t="s">
        <v>22</v>
      </c>
      <c r="B4049" s="304" t="s">
        <v>7374</v>
      </c>
      <c r="C4049" s="395" t="s">
        <v>7375</v>
      </c>
      <c r="D4049" s="275"/>
      <c r="E4049" s="396"/>
      <c r="F4049" s="394" t="str">
        <f>IF(E4049="","",VLOOKUP(E4049,'2 Pdc unico solo segmento A'!F$3:H$723,3,FALSE))</f>
        <v/>
      </c>
      <c r="G4049" s="368"/>
      <c r="H4049" s="425"/>
      <c r="I4049" s="368"/>
      <c r="J4049" s="275"/>
      <c r="K4049" s="248"/>
    </row>
    <row r="4050" spans="1:11" ht="25" customHeight="1" x14ac:dyDescent="0.35">
      <c r="A4050" s="394" t="s">
        <v>4653</v>
      </c>
      <c r="B4050" s="304" t="s">
        <v>3129</v>
      </c>
      <c r="C4050" s="395" t="s">
        <v>7376</v>
      </c>
      <c r="D4050" s="275"/>
      <c r="E4050" s="398" t="s">
        <v>5260</v>
      </c>
      <c r="F4050" s="293" t="str">
        <f>IF(E4050="","",VLOOKUP(E4050,'2 Pdc unico solo segmento A'!F$3:H$723,3,FALSE))</f>
        <v>Altri crediti correnti</v>
      </c>
      <c r="G4050" s="368"/>
      <c r="H4050" s="428"/>
      <c r="I4050" s="368"/>
      <c r="J4050" s="275"/>
      <c r="K4050" s="248"/>
    </row>
    <row r="4051" spans="1:11" ht="25" customHeight="1" x14ac:dyDescent="0.35">
      <c r="A4051" s="394" t="s">
        <v>4653</v>
      </c>
      <c r="B4051" s="304" t="s">
        <v>3133</v>
      </c>
      <c r="C4051" s="395" t="s">
        <v>7377</v>
      </c>
      <c r="D4051" s="275"/>
      <c r="E4051" s="398" t="s">
        <v>5260</v>
      </c>
      <c r="F4051" s="293" t="str">
        <f>IF(E4051="","",VLOOKUP(E4051,'2 Pdc unico solo segmento A'!F$3:H$723,3,FALSE))</f>
        <v>Altri crediti correnti</v>
      </c>
      <c r="G4051" s="368"/>
      <c r="H4051" s="428"/>
      <c r="I4051" s="368"/>
      <c r="J4051" s="275"/>
      <c r="K4051" s="248"/>
    </row>
    <row r="4052" spans="1:11" ht="25" customHeight="1" x14ac:dyDescent="0.35">
      <c r="A4052" s="394" t="s">
        <v>22</v>
      </c>
      <c r="B4052" s="304" t="s">
        <v>7378</v>
      </c>
      <c r="C4052" s="395" t="s">
        <v>7379</v>
      </c>
      <c r="D4052" s="275"/>
      <c r="E4052" s="396"/>
      <c r="F4052" s="394" t="str">
        <f>IF(E4052="","",VLOOKUP(E4052,'2 Pdc unico solo segmento A'!F$3:H$723,3,FALSE))</f>
        <v/>
      </c>
      <c r="G4052" s="368"/>
      <c r="H4052" s="425"/>
      <c r="I4052" s="368"/>
      <c r="J4052" s="275"/>
      <c r="K4052" s="248"/>
    </row>
    <row r="4053" spans="1:11" ht="25" customHeight="1" x14ac:dyDescent="0.35">
      <c r="A4053" s="394" t="s">
        <v>4653</v>
      </c>
      <c r="B4053" s="304" t="s">
        <v>7380</v>
      </c>
      <c r="C4053" s="395" t="s">
        <v>7381</v>
      </c>
      <c r="D4053" s="275"/>
      <c r="E4053" s="398" t="s">
        <v>5260</v>
      </c>
      <c r="F4053" s="293" t="str">
        <f>IF(E4053="","",VLOOKUP(E4053,'2 Pdc unico solo segmento A'!F$3:H$723,3,FALSE))</f>
        <v>Altri crediti correnti</v>
      </c>
      <c r="G4053" s="368"/>
      <c r="H4053" s="428"/>
      <c r="I4053" s="368"/>
      <c r="J4053" s="275"/>
      <c r="K4053" s="248"/>
    </row>
    <row r="4054" spans="1:11" ht="25" customHeight="1" x14ac:dyDescent="0.35">
      <c r="A4054" s="394" t="s">
        <v>22</v>
      </c>
      <c r="B4054" s="304" t="s">
        <v>7382</v>
      </c>
      <c r="C4054" s="395" t="s">
        <v>7383</v>
      </c>
      <c r="D4054" s="275"/>
      <c r="E4054" s="396"/>
      <c r="F4054" s="394" t="str">
        <f>IF(E4054="","",VLOOKUP(E4054,'2 Pdc unico solo segmento A'!F$3:H$723,3,FALSE))</f>
        <v/>
      </c>
      <c r="G4054" s="368"/>
      <c r="H4054" s="425"/>
      <c r="I4054" s="368"/>
      <c r="J4054" s="275"/>
      <c r="K4054" s="248"/>
    </row>
    <row r="4055" spans="1:11" ht="25" customHeight="1" x14ac:dyDescent="0.35">
      <c r="A4055" s="394" t="s">
        <v>4653</v>
      </c>
      <c r="B4055" s="304" t="s">
        <v>3123</v>
      </c>
      <c r="C4055" s="395" t="s">
        <v>7384</v>
      </c>
      <c r="D4055" s="275"/>
      <c r="E4055" s="398" t="s">
        <v>5260</v>
      </c>
      <c r="F4055" s="293" t="str">
        <f>IF(E4055="","",VLOOKUP(E4055,'2 Pdc unico solo segmento A'!F$3:H$723,3,FALSE))</f>
        <v>Altri crediti correnti</v>
      </c>
      <c r="G4055" s="368"/>
      <c r="H4055" s="428"/>
      <c r="I4055" s="368"/>
      <c r="J4055" s="275"/>
      <c r="K4055" s="248"/>
    </row>
    <row r="4056" spans="1:11" ht="25" customHeight="1" x14ac:dyDescent="0.35">
      <c r="A4056" s="394" t="s">
        <v>22</v>
      </c>
      <c r="B4056" s="304" t="s">
        <v>7385</v>
      </c>
      <c r="C4056" s="395" t="s">
        <v>7386</v>
      </c>
      <c r="D4056" s="275"/>
      <c r="E4056" s="396"/>
      <c r="F4056" s="394" t="str">
        <f>IF(E4056="","",VLOOKUP(E4056,'2 Pdc unico solo segmento A'!F$3:H$723,3,FALSE))</f>
        <v/>
      </c>
      <c r="G4056" s="368"/>
      <c r="H4056" s="425"/>
      <c r="I4056" s="368"/>
      <c r="J4056" s="275"/>
      <c r="K4056" s="248"/>
    </row>
    <row r="4057" spans="1:11" ht="25" customHeight="1" x14ac:dyDescent="0.35">
      <c r="A4057" s="394" t="s">
        <v>4653</v>
      </c>
      <c r="B4057" s="304" t="s">
        <v>3160</v>
      </c>
      <c r="C4057" s="395" t="s">
        <v>7387</v>
      </c>
      <c r="D4057" s="275"/>
      <c r="E4057" s="398" t="s">
        <v>5260</v>
      </c>
      <c r="F4057" s="293" t="str">
        <f>IF(E4057="","",VLOOKUP(E4057,'2 Pdc unico solo segmento A'!F$3:H$723,3,FALSE))</f>
        <v>Altri crediti correnti</v>
      </c>
      <c r="G4057" s="368"/>
      <c r="H4057" s="428"/>
      <c r="I4057" s="368"/>
      <c r="J4057" s="275"/>
      <c r="K4057" s="248"/>
    </row>
    <row r="4058" spans="1:11" ht="25" customHeight="1" x14ac:dyDescent="0.35">
      <c r="A4058" s="394" t="s">
        <v>22</v>
      </c>
      <c r="B4058" s="304" t="s">
        <v>7388</v>
      </c>
      <c r="C4058" s="395" t="s">
        <v>7389</v>
      </c>
      <c r="D4058" s="275"/>
      <c r="E4058" s="396"/>
      <c r="F4058" s="394" t="str">
        <f>IF(E4058="","",VLOOKUP(E4058,'2 Pdc unico solo segmento A'!F$3:H$723,3,FALSE))</f>
        <v/>
      </c>
      <c r="G4058" s="368"/>
      <c r="H4058" s="425"/>
      <c r="I4058" s="368"/>
      <c r="J4058" s="275"/>
      <c r="K4058" s="248"/>
    </row>
    <row r="4059" spans="1:11" ht="25" customHeight="1" x14ac:dyDescent="0.35">
      <c r="A4059" s="394" t="s">
        <v>4653</v>
      </c>
      <c r="B4059" s="304" t="s">
        <v>3163</v>
      </c>
      <c r="C4059" s="395" t="s">
        <v>7390</v>
      </c>
      <c r="D4059" s="275"/>
      <c r="E4059" s="398" t="s">
        <v>5260</v>
      </c>
      <c r="F4059" s="293" t="str">
        <f>IF(E4059="","",VLOOKUP(E4059,'2 Pdc unico solo segmento A'!F$3:H$723,3,FALSE))</f>
        <v>Altri crediti correnti</v>
      </c>
      <c r="G4059" s="368"/>
      <c r="H4059" s="428"/>
      <c r="I4059" s="368"/>
      <c r="J4059" s="275"/>
      <c r="K4059" s="248"/>
    </row>
    <row r="4060" spans="1:11" ht="25" customHeight="1" x14ac:dyDescent="0.35">
      <c r="A4060" s="394" t="s">
        <v>22</v>
      </c>
      <c r="B4060" s="304" t="s">
        <v>7391</v>
      </c>
      <c r="C4060" s="395" t="s">
        <v>7392</v>
      </c>
      <c r="D4060" s="275"/>
      <c r="E4060" s="396"/>
      <c r="F4060" s="394" t="str">
        <f>IF(E4060="","",VLOOKUP(E4060,'2 Pdc unico solo segmento A'!F$3:H$723,3,FALSE))</f>
        <v/>
      </c>
      <c r="G4060" s="368"/>
      <c r="H4060" s="425"/>
      <c r="I4060" s="368"/>
      <c r="J4060" s="275"/>
      <c r="K4060" s="248"/>
    </row>
    <row r="4061" spans="1:11" ht="25" customHeight="1" x14ac:dyDescent="0.35">
      <c r="A4061" s="394" t="s">
        <v>4653</v>
      </c>
      <c r="B4061" s="304" t="s">
        <v>3166</v>
      </c>
      <c r="C4061" s="395" t="s">
        <v>7393</v>
      </c>
      <c r="D4061" s="275"/>
      <c r="E4061" s="398" t="s">
        <v>5260</v>
      </c>
      <c r="F4061" s="293" t="str">
        <f>IF(E4061="","",VLOOKUP(E4061,'2 Pdc unico solo segmento A'!F$3:H$723,3,FALSE))</f>
        <v>Altri crediti correnti</v>
      </c>
      <c r="G4061" s="368"/>
      <c r="H4061" s="428"/>
      <c r="I4061" s="368"/>
      <c r="J4061" s="275"/>
      <c r="K4061" s="248"/>
    </row>
    <row r="4062" spans="1:11" ht="25" customHeight="1" x14ac:dyDescent="0.35">
      <c r="A4062" s="394" t="s">
        <v>22</v>
      </c>
      <c r="B4062" s="304" t="s">
        <v>7394</v>
      </c>
      <c r="C4062" s="395" t="s">
        <v>7395</v>
      </c>
      <c r="D4062" s="275"/>
      <c r="E4062" s="396"/>
      <c r="F4062" s="394" t="str">
        <f>IF(E4062="","",VLOOKUP(E4062,'2 Pdc unico solo segmento A'!F$3:H$723,3,FALSE))</f>
        <v/>
      </c>
      <c r="G4062" s="368"/>
      <c r="H4062" s="425"/>
      <c r="I4062" s="368"/>
      <c r="J4062" s="275"/>
      <c r="K4062" s="248"/>
    </row>
    <row r="4063" spans="1:11" ht="25" customHeight="1" x14ac:dyDescent="0.35">
      <c r="A4063" s="394" t="s">
        <v>4653</v>
      </c>
      <c r="B4063" s="304" t="s">
        <v>3169</v>
      </c>
      <c r="C4063" s="395" t="s">
        <v>7396</v>
      </c>
      <c r="D4063" s="275"/>
      <c r="E4063" s="398" t="s">
        <v>5260</v>
      </c>
      <c r="F4063" s="293" t="str">
        <f>IF(E4063="","",VLOOKUP(E4063,'2 Pdc unico solo segmento A'!F$3:H$723,3,FALSE))</f>
        <v>Altri crediti correnti</v>
      </c>
      <c r="G4063" s="368"/>
      <c r="H4063" s="428"/>
      <c r="I4063" s="368"/>
      <c r="J4063" s="275"/>
      <c r="K4063" s="248"/>
    </row>
    <row r="4064" spans="1:11" ht="25" customHeight="1" x14ac:dyDescent="0.35">
      <c r="A4064" s="394" t="s">
        <v>22</v>
      </c>
      <c r="B4064" s="304" t="s">
        <v>7397</v>
      </c>
      <c r="C4064" s="395" t="s">
        <v>7398</v>
      </c>
      <c r="D4064" s="275"/>
      <c r="E4064" s="396"/>
      <c r="F4064" s="394" t="str">
        <f>IF(E4064="","",VLOOKUP(E4064,'2 Pdc unico solo segmento A'!F$3:H$723,3,FALSE))</f>
        <v/>
      </c>
      <c r="G4064" s="368"/>
      <c r="H4064" s="425"/>
      <c r="I4064" s="368"/>
      <c r="J4064" s="275"/>
      <c r="K4064" s="248"/>
    </row>
    <row r="4065" spans="1:11" ht="25" customHeight="1" x14ac:dyDescent="0.35">
      <c r="A4065" s="394" t="s">
        <v>4653</v>
      </c>
      <c r="B4065" s="304" t="s">
        <v>7399</v>
      </c>
      <c r="C4065" s="395" t="s">
        <v>7400</v>
      </c>
      <c r="D4065" s="275"/>
      <c r="E4065" s="398" t="s">
        <v>5260</v>
      </c>
      <c r="F4065" s="293" t="str">
        <f>IF(E4065="","",VLOOKUP(E4065,'2 Pdc unico solo segmento A'!F$3:H$723,3,FALSE))</f>
        <v>Altri crediti correnti</v>
      </c>
      <c r="G4065" s="368"/>
      <c r="H4065" s="428"/>
      <c r="I4065" s="368"/>
      <c r="J4065" s="275"/>
      <c r="K4065" s="248"/>
    </row>
    <row r="4066" spans="1:11" ht="25" customHeight="1" x14ac:dyDescent="0.35">
      <c r="A4066" s="394" t="s">
        <v>4653</v>
      </c>
      <c r="B4066" s="304" t="s">
        <v>7401</v>
      </c>
      <c r="C4066" s="395" t="s">
        <v>7402</v>
      </c>
      <c r="D4066" s="275"/>
      <c r="E4066" s="398" t="s">
        <v>5260</v>
      </c>
      <c r="F4066" s="293" t="str">
        <f>IF(E4066="","",VLOOKUP(E4066,'2 Pdc unico solo segmento A'!F$3:H$723,3,FALSE))</f>
        <v>Altri crediti correnti</v>
      </c>
      <c r="G4066" s="368"/>
      <c r="H4066" s="428"/>
      <c r="I4066" s="368"/>
      <c r="J4066" s="275"/>
      <c r="K4066" s="248"/>
    </row>
    <row r="4067" spans="1:11" ht="25" customHeight="1" x14ac:dyDescent="0.35">
      <c r="A4067" s="394" t="s">
        <v>22</v>
      </c>
      <c r="B4067" s="304" t="s">
        <v>7403</v>
      </c>
      <c r="C4067" s="395" t="s">
        <v>7404</v>
      </c>
      <c r="D4067" s="275"/>
      <c r="E4067" s="396"/>
      <c r="F4067" s="394" t="str">
        <f>IF(E4067="","",VLOOKUP(E4067,'2 Pdc unico solo segmento A'!F$3:H$723,3,FALSE))</f>
        <v/>
      </c>
      <c r="G4067" s="368"/>
      <c r="H4067" s="425"/>
      <c r="I4067" s="368"/>
      <c r="J4067" s="275"/>
      <c r="K4067" s="248"/>
    </row>
    <row r="4068" spans="1:11" ht="25" customHeight="1" x14ac:dyDescent="0.35">
      <c r="A4068" s="394" t="s">
        <v>4653</v>
      </c>
      <c r="B4068" s="304" t="s">
        <v>7405</v>
      </c>
      <c r="C4068" s="395" t="s">
        <v>7406</v>
      </c>
      <c r="D4068" s="275"/>
      <c r="E4068" s="398" t="s">
        <v>5260</v>
      </c>
      <c r="F4068" s="293" t="str">
        <f>IF(E4068="","",VLOOKUP(E4068,'2 Pdc unico solo segmento A'!F$3:H$723,3,FALSE))</f>
        <v>Altri crediti correnti</v>
      </c>
      <c r="G4068" s="368"/>
      <c r="H4068" s="428"/>
      <c r="I4068" s="368"/>
      <c r="J4068" s="275"/>
      <c r="K4068" s="248"/>
    </row>
    <row r="4069" spans="1:11" ht="25" customHeight="1" x14ac:dyDescent="0.35">
      <c r="A4069" s="394" t="s">
        <v>4653</v>
      </c>
      <c r="B4069" s="304" t="s">
        <v>7407</v>
      </c>
      <c r="C4069" s="395" t="s">
        <v>7408</v>
      </c>
      <c r="D4069" s="275"/>
      <c r="E4069" s="398" t="s">
        <v>5260</v>
      </c>
      <c r="F4069" s="293" t="str">
        <f>IF(E4069="","",VLOOKUP(E4069,'2 Pdc unico solo segmento A'!F$3:H$723,3,FALSE))</f>
        <v>Altri crediti correnti</v>
      </c>
      <c r="G4069" s="368"/>
      <c r="H4069" s="428"/>
      <c r="I4069" s="368"/>
      <c r="J4069" s="275"/>
      <c r="K4069" s="248"/>
    </row>
    <row r="4070" spans="1:11" ht="25" customHeight="1" x14ac:dyDescent="0.35">
      <c r="A4070" s="394" t="s">
        <v>4653</v>
      </c>
      <c r="B4070" s="304" t="s">
        <v>7409</v>
      </c>
      <c r="C4070" s="395" t="s">
        <v>7410</v>
      </c>
      <c r="D4070" s="275"/>
      <c r="E4070" s="398" t="s">
        <v>5260</v>
      </c>
      <c r="F4070" s="293" t="str">
        <f>IF(E4070="","",VLOOKUP(E4070,'2 Pdc unico solo segmento A'!F$3:H$723,3,FALSE))</f>
        <v>Altri crediti correnti</v>
      </c>
      <c r="G4070" s="368"/>
      <c r="H4070" s="428"/>
      <c r="I4070" s="368"/>
      <c r="J4070" s="275"/>
      <c r="K4070" s="248"/>
    </row>
    <row r="4071" spans="1:11" ht="25" customHeight="1" x14ac:dyDescent="0.35">
      <c r="A4071" s="394" t="s">
        <v>22</v>
      </c>
      <c r="B4071" s="304" t="s">
        <v>7411</v>
      </c>
      <c r="C4071" s="395" t="s">
        <v>7412</v>
      </c>
      <c r="D4071" s="275"/>
      <c r="E4071" s="396"/>
      <c r="F4071" s="394" t="str">
        <f>IF(E4071="","",VLOOKUP(E4071,'2 Pdc unico solo segmento A'!F$3:H$723,3,FALSE))</f>
        <v/>
      </c>
      <c r="G4071" s="368"/>
      <c r="H4071" s="425"/>
      <c r="I4071" s="368"/>
      <c r="J4071" s="275"/>
      <c r="K4071" s="248"/>
    </row>
    <row r="4072" spans="1:11" ht="25" customHeight="1" x14ac:dyDescent="0.35">
      <c r="A4072" s="394" t="s">
        <v>4653</v>
      </c>
      <c r="B4072" s="304" t="s">
        <v>7413</v>
      </c>
      <c r="C4072" s="395" t="s">
        <v>7414</v>
      </c>
      <c r="D4072" s="275"/>
      <c r="E4072" s="398" t="s">
        <v>5260</v>
      </c>
      <c r="F4072" s="293" t="str">
        <f>IF(E4072="","",VLOOKUP(E4072,'2 Pdc unico solo segmento A'!F$3:H$723,3,FALSE))</f>
        <v>Altri crediti correnti</v>
      </c>
      <c r="G4072" s="368"/>
      <c r="H4072" s="428"/>
      <c r="I4072" s="368"/>
      <c r="J4072" s="275"/>
      <c r="K4072" s="248"/>
    </row>
    <row r="4073" spans="1:11" ht="25" customHeight="1" x14ac:dyDescent="0.35">
      <c r="A4073" s="394" t="s">
        <v>4653</v>
      </c>
      <c r="B4073" s="304" t="s">
        <v>7415</v>
      </c>
      <c r="C4073" s="395" t="s">
        <v>7416</v>
      </c>
      <c r="D4073" s="275"/>
      <c r="E4073" s="398" t="s">
        <v>5260</v>
      </c>
      <c r="F4073" s="293" t="str">
        <f>IF(E4073="","",VLOOKUP(E4073,'2 Pdc unico solo segmento A'!F$3:H$723,3,FALSE))</f>
        <v>Altri crediti correnti</v>
      </c>
      <c r="G4073" s="368"/>
      <c r="H4073" s="428"/>
      <c r="I4073" s="368"/>
      <c r="J4073" s="275"/>
      <c r="K4073" s="248"/>
    </row>
    <row r="4074" spans="1:11" ht="25" customHeight="1" x14ac:dyDescent="0.35">
      <c r="A4074" s="394" t="s">
        <v>4653</v>
      </c>
      <c r="B4074" s="304" t="s">
        <v>7417</v>
      </c>
      <c r="C4074" s="395" t="s">
        <v>7418</v>
      </c>
      <c r="D4074" s="275"/>
      <c r="E4074" s="398" t="s">
        <v>5260</v>
      </c>
      <c r="F4074" s="293" t="str">
        <f>IF(E4074="","",VLOOKUP(E4074,'2 Pdc unico solo segmento A'!F$3:H$723,3,FALSE))</f>
        <v>Altri crediti correnti</v>
      </c>
      <c r="G4074" s="368"/>
      <c r="H4074" s="428"/>
      <c r="I4074" s="368"/>
      <c r="J4074" s="275"/>
      <c r="K4074" s="248"/>
    </row>
    <row r="4075" spans="1:11" ht="25" customHeight="1" x14ac:dyDescent="0.35">
      <c r="A4075" s="394" t="s">
        <v>22</v>
      </c>
      <c r="B4075" s="304" t="s">
        <v>7419</v>
      </c>
      <c r="C4075" s="395" t="s">
        <v>7420</v>
      </c>
      <c r="D4075" s="275"/>
      <c r="E4075" s="396"/>
      <c r="F4075" s="394" t="str">
        <f>IF(E4075="","",VLOOKUP(E4075,'2 Pdc unico solo segmento A'!F$3:H$723,3,FALSE))</f>
        <v/>
      </c>
      <c r="G4075" s="368"/>
      <c r="H4075" s="425"/>
      <c r="I4075" s="368"/>
      <c r="J4075" s="275"/>
      <c r="K4075" s="248"/>
    </row>
    <row r="4076" spans="1:11" ht="25" customHeight="1" x14ac:dyDescent="0.35">
      <c r="A4076" s="394" t="s">
        <v>4653</v>
      </c>
      <c r="B4076" s="304" t="s">
        <v>7421</v>
      </c>
      <c r="C4076" s="395" t="s">
        <v>7422</v>
      </c>
      <c r="D4076" s="275"/>
      <c r="E4076" s="398" t="s">
        <v>5260</v>
      </c>
      <c r="F4076" s="293" t="str">
        <f>IF(E4076="","",VLOOKUP(E4076,'2 Pdc unico solo segmento A'!F$3:H$723,3,FALSE))</f>
        <v>Altri crediti correnti</v>
      </c>
      <c r="G4076" s="368"/>
      <c r="H4076" s="428"/>
      <c r="I4076" s="368"/>
      <c r="J4076" s="275"/>
      <c r="K4076" s="248"/>
    </row>
    <row r="4077" spans="1:11" ht="25" customHeight="1" x14ac:dyDescent="0.35">
      <c r="A4077" s="394" t="s">
        <v>4653</v>
      </c>
      <c r="B4077" s="304" t="s">
        <v>7423</v>
      </c>
      <c r="C4077" s="395" t="s">
        <v>7424</v>
      </c>
      <c r="D4077" s="275"/>
      <c r="E4077" s="398" t="s">
        <v>5260</v>
      </c>
      <c r="F4077" s="293" t="str">
        <f>IF(E4077="","",VLOOKUP(E4077,'2 Pdc unico solo segmento A'!F$3:H$723,3,FALSE))</f>
        <v>Altri crediti correnti</v>
      </c>
      <c r="G4077" s="368"/>
      <c r="H4077" s="428"/>
      <c r="I4077" s="368"/>
      <c r="J4077" s="275"/>
      <c r="K4077" s="248"/>
    </row>
    <row r="4078" spans="1:11" ht="25" customHeight="1" x14ac:dyDescent="0.35">
      <c r="A4078" s="394" t="s">
        <v>4653</v>
      </c>
      <c r="B4078" s="304" t="s">
        <v>7425</v>
      </c>
      <c r="C4078" s="395" t="s">
        <v>7426</v>
      </c>
      <c r="D4078" s="275"/>
      <c r="E4078" s="398" t="s">
        <v>5260</v>
      </c>
      <c r="F4078" s="293" t="str">
        <f>IF(E4078="","",VLOOKUP(E4078,'2 Pdc unico solo segmento A'!F$3:H$723,3,FALSE))</f>
        <v>Altri crediti correnti</v>
      </c>
      <c r="G4078" s="368"/>
      <c r="H4078" s="428"/>
      <c r="I4078" s="368"/>
      <c r="J4078" s="275"/>
      <c r="K4078" s="248"/>
    </row>
    <row r="4079" spans="1:11" ht="25" customHeight="1" x14ac:dyDescent="0.35">
      <c r="A4079" s="394" t="s">
        <v>22</v>
      </c>
      <c r="B4079" s="304" t="s">
        <v>7427</v>
      </c>
      <c r="C4079" s="395" t="s">
        <v>7428</v>
      </c>
      <c r="D4079" s="275"/>
      <c r="E4079" s="396"/>
      <c r="F4079" s="394" t="str">
        <f>IF(E4079="","",VLOOKUP(E4079,'2 Pdc unico solo segmento A'!F$3:H$723,3,FALSE))</f>
        <v/>
      </c>
      <c r="G4079" s="368"/>
      <c r="H4079" s="425"/>
      <c r="I4079" s="368"/>
      <c r="J4079" s="275"/>
      <c r="K4079" s="248"/>
    </row>
    <row r="4080" spans="1:11" ht="25" customHeight="1" x14ac:dyDescent="0.35">
      <c r="A4080" s="394" t="s">
        <v>4653</v>
      </c>
      <c r="B4080" s="304" t="s">
        <v>3146</v>
      </c>
      <c r="C4080" s="395" t="s">
        <v>7429</v>
      </c>
      <c r="D4080" s="275"/>
      <c r="E4080" s="398" t="s">
        <v>5260</v>
      </c>
      <c r="F4080" s="293" t="str">
        <f>IF(E4080="","",VLOOKUP(E4080,'2 Pdc unico solo segmento A'!F$3:H$723,3,FALSE))</f>
        <v>Altri crediti correnti</v>
      </c>
      <c r="G4080" s="368"/>
      <c r="H4080" s="428"/>
      <c r="I4080" s="368"/>
      <c r="J4080" s="275"/>
      <c r="K4080" s="248"/>
    </row>
    <row r="4081" spans="1:11" ht="25" customHeight="1" x14ac:dyDescent="0.35">
      <c r="A4081" s="394" t="s">
        <v>4653</v>
      </c>
      <c r="B4081" s="304" t="s">
        <v>3149</v>
      </c>
      <c r="C4081" s="395" t="s">
        <v>7430</v>
      </c>
      <c r="D4081" s="275"/>
      <c r="E4081" s="398" t="s">
        <v>5260</v>
      </c>
      <c r="F4081" s="293" t="str">
        <f>IF(E4081="","",VLOOKUP(E4081,'2 Pdc unico solo segmento A'!F$3:H$723,3,FALSE))</f>
        <v>Altri crediti correnti</v>
      </c>
      <c r="G4081" s="368"/>
      <c r="H4081" s="428"/>
      <c r="I4081" s="368"/>
      <c r="J4081" s="275"/>
      <c r="K4081" s="248"/>
    </row>
    <row r="4082" spans="1:11" ht="25" customHeight="1" x14ac:dyDescent="0.35">
      <c r="A4082" s="394" t="s">
        <v>4653</v>
      </c>
      <c r="B4082" s="304" t="s">
        <v>3152</v>
      </c>
      <c r="C4082" s="395" t="s">
        <v>7431</v>
      </c>
      <c r="D4082" s="275"/>
      <c r="E4082" s="398" t="s">
        <v>5260</v>
      </c>
      <c r="F4082" s="293" t="str">
        <f>IF(E4082="","",VLOOKUP(E4082,'2 Pdc unico solo segmento A'!F$3:H$723,3,FALSE))</f>
        <v>Altri crediti correnti</v>
      </c>
      <c r="G4082" s="368"/>
      <c r="H4082" s="428"/>
      <c r="I4082" s="368"/>
      <c r="J4082" s="275"/>
      <c r="K4082" s="248"/>
    </row>
    <row r="4083" spans="1:11" ht="25" customHeight="1" x14ac:dyDescent="0.35">
      <c r="A4083" s="394" t="s">
        <v>4653</v>
      </c>
      <c r="B4083" s="304" t="s">
        <v>3155</v>
      </c>
      <c r="C4083" s="395" t="s">
        <v>7432</v>
      </c>
      <c r="D4083" s="275"/>
      <c r="E4083" s="398" t="s">
        <v>5260</v>
      </c>
      <c r="F4083" s="293" t="str">
        <f>IF(E4083="","",VLOOKUP(E4083,'2 Pdc unico solo segmento A'!F$3:H$723,3,FALSE))</f>
        <v>Altri crediti correnti</v>
      </c>
      <c r="G4083" s="368"/>
      <c r="H4083" s="428"/>
      <c r="I4083" s="368"/>
      <c r="J4083" s="275"/>
      <c r="K4083" s="248"/>
    </row>
    <row r="4084" spans="1:11" ht="25" customHeight="1" x14ac:dyDescent="0.35">
      <c r="A4084" s="374" t="s">
        <v>16</v>
      </c>
      <c r="B4084" s="294" t="s">
        <v>7433</v>
      </c>
      <c r="C4084" s="309" t="s">
        <v>7434</v>
      </c>
      <c r="D4084" s="275"/>
      <c r="E4084" s="294"/>
      <c r="F4084" s="374" t="str">
        <f>IF(E4084="","",VLOOKUP(E4084,'2 Pdc unico solo segmento A'!F$3:H$723,3,FALSE))</f>
        <v/>
      </c>
      <c r="G4084" s="368"/>
      <c r="H4084" s="423"/>
      <c r="I4084" s="368"/>
      <c r="J4084" s="275"/>
      <c r="K4084" s="248"/>
    </row>
    <row r="4085" spans="1:11" ht="25" customHeight="1" x14ac:dyDescent="0.35">
      <c r="A4085" s="376" t="s">
        <v>19</v>
      </c>
      <c r="B4085" s="295" t="s">
        <v>7435</v>
      </c>
      <c r="C4085" s="310" t="s">
        <v>7436</v>
      </c>
      <c r="D4085" s="275"/>
      <c r="E4085" s="295"/>
      <c r="F4085" s="376" t="str">
        <f>IF(E4085="","",VLOOKUP(E4085,'2 Pdc unico solo segmento A'!F$3:H$723,3,FALSE))</f>
        <v/>
      </c>
      <c r="G4085" s="368"/>
      <c r="H4085" s="424"/>
      <c r="I4085" s="368"/>
      <c r="J4085" s="275"/>
      <c r="K4085" s="248"/>
    </row>
    <row r="4086" spans="1:11" ht="25" customHeight="1" x14ac:dyDescent="0.35">
      <c r="A4086" s="394" t="s">
        <v>22</v>
      </c>
      <c r="B4086" s="304" t="s">
        <v>7435</v>
      </c>
      <c r="C4086" s="395" t="s">
        <v>7437</v>
      </c>
      <c r="D4086" s="275"/>
      <c r="E4086" s="396"/>
      <c r="F4086" s="394" t="str">
        <f>IF(E4086="","",VLOOKUP(E4086,'2 Pdc unico solo segmento A'!F$3:H$723,3,FALSE))</f>
        <v/>
      </c>
      <c r="G4086" s="368"/>
      <c r="H4086" s="425"/>
      <c r="I4086" s="368"/>
      <c r="J4086" s="275"/>
      <c r="K4086" s="248"/>
    </row>
    <row r="4087" spans="1:11" ht="25" customHeight="1" x14ac:dyDescent="0.35">
      <c r="A4087" s="394" t="s">
        <v>4653</v>
      </c>
      <c r="B4087" s="304" t="s">
        <v>7435</v>
      </c>
      <c r="C4087" s="395" t="s">
        <v>7438</v>
      </c>
      <c r="D4087" s="275"/>
      <c r="E4087" s="398" t="s">
        <v>5260</v>
      </c>
      <c r="F4087" s="293" t="str">
        <f>IF(E4087="","",VLOOKUP(E4087,'2 Pdc unico solo segmento A'!F$3:H$723,3,FALSE))</f>
        <v>Altri crediti correnti</v>
      </c>
      <c r="G4087" s="368"/>
      <c r="H4087" s="428"/>
      <c r="I4087" s="368"/>
      <c r="J4087" s="275"/>
      <c r="K4087" s="248"/>
    </row>
    <row r="4088" spans="1:11" ht="25" customHeight="1" x14ac:dyDescent="0.35">
      <c r="A4088" s="376" t="s">
        <v>19</v>
      </c>
      <c r="B4088" s="295" t="s">
        <v>7439</v>
      </c>
      <c r="C4088" s="310" t="s">
        <v>7440</v>
      </c>
      <c r="D4088" s="275"/>
      <c r="E4088" s="295"/>
      <c r="F4088" s="376" t="str">
        <f>IF(E4088="","",VLOOKUP(E4088,'2 Pdc unico solo segmento A'!F$3:H$723,3,FALSE))</f>
        <v/>
      </c>
      <c r="G4088" s="368"/>
      <c r="H4088" s="424"/>
      <c r="I4088" s="368"/>
      <c r="J4088" s="275"/>
      <c r="K4088" s="248"/>
    </row>
    <row r="4089" spans="1:11" ht="25" customHeight="1" x14ac:dyDescent="0.35">
      <c r="A4089" s="394" t="s">
        <v>22</v>
      </c>
      <c r="B4089" s="304" t="s">
        <v>7439</v>
      </c>
      <c r="C4089" s="395" t="s">
        <v>7441</v>
      </c>
      <c r="D4089" s="275"/>
      <c r="E4089" s="396"/>
      <c r="F4089" s="394" t="str">
        <f>IF(E4089="","",VLOOKUP(E4089,'2 Pdc unico solo segmento A'!F$3:H$723,3,FALSE))</f>
        <v/>
      </c>
      <c r="G4089" s="368"/>
      <c r="H4089" s="425"/>
      <c r="I4089" s="368"/>
      <c r="J4089" s="275"/>
      <c r="K4089" s="248"/>
    </row>
    <row r="4090" spans="1:11" ht="25" customHeight="1" x14ac:dyDescent="0.35">
      <c r="A4090" s="394" t="s">
        <v>4653</v>
      </c>
      <c r="B4090" s="304" t="s">
        <v>7439</v>
      </c>
      <c r="C4090" s="395" t="s">
        <v>7442</v>
      </c>
      <c r="D4090" s="275"/>
      <c r="E4090" s="398" t="s">
        <v>5260</v>
      </c>
      <c r="F4090" s="293" t="str">
        <f>IF(E4090="","",VLOOKUP(E4090,'2 Pdc unico solo segmento A'!F$3:H$723,3,FALSE))</f>
        <v>Altri crediti correnti</v>
      </c>
      <c r="G4090" s="368"/>
      <c r="H4090" s="428"/>
      <c r="I4090" s="368"/>
      <c r="J4090" s="275"/>
      <c r="K4090" s="248"/>
    </row>
    <row r="4091" spans="1:11" ht="25" customHeight="1" x14ac:dyDescent="0.35">
      <c r="A4091" s="376" t="s">
        <v>19</v>
      </c>
      <c r="B4091" s="295" t="s">
        <v>7443</v>
      </c>
      <c r="C4091" s="310" t="s">
        <v>7444</v>
      </c>
      <c r="D4091" s="275"/>
      <c r="E4091" s="295"/>
      <c r="F4091" s="376" t="str">
        <f>IF(E4091="","",VLOOKUP(E4091,'2 Pdc unico solo segmento A'!F$3:H$723,3,FALSE))</f>
        <v/>
      </c>
      <c r="G4091" s="368"/>
      <c r="H4091" s="424"/>
      <c r="I4091" s="368"/>
      <c r="J4091" s="275"/>
      <c r="K4091" s="248"/>
    </row>
    <row r="4092" spans="1:11" ht="25" customHeight="1" x14ac:dyDescent="0.35">
      <c r="A4092" s="394" t="s">
        <v>22</v>
      </c>
      <c r="B4092" s="304" t="s">
        <v>7443</v>
      </c>
      <c r="C4092" s="395" t="s">
        <v>7445</v>
      </c>
      <c r="D4092" s="275"/>
      <c r="E4092" s="396"/>
      <c r="F4092" s="394" t="str">
        <f>IF(E4092="","",VLOOKUP(E4092,'2 Pdc unico solo segmento A'!F$3:H$723,3,FALSE))</f>
        <v/>
      </c>
      <c r="G4092" s="368"/>
      <c r="H4092" s="425"/>
      <c r="I4092" s="368"/>
      <c r="J4092" s="275"/>
      <c r="K4092" s="248"/>
    </row>
    <row r="4093" spans="1:11" ht="25" customHeight="1" x14ac:dyDescent="0.35">
      <c r="A4093" s="394" t="s">
        <v>4653</v>
      </c>
      <c r="B4093" s="304" t="s">
        <v>7443</v>
      </c>
      <c r="C4093" s="395" t="s">
        <v>7446</v>
      </c>
      <c r="D4093" s="275"/>
      <c r="E4093" s="398" t="s">
        <v>5260</v>
      </c>
      <c r="F4093" s="293" t="str">
        <f>IF(E4093="","",VLOOKUP(E4093,'2 Pdc unico solo segmento A'!F$3:H$723,3,FALSE))</f>
        <v>Altri crediti correnti</v>
      </c>
      <c r="G4093" s="368"/>
      <c r="H4093" s="428"/>
      <c r="I4093" s="368"/>
      <c r="J4093" s="275"/>
      <c r="K4093" s="248"/>
    </row>
    <row r="4094" spans="1:11" ht="25" customHeight="1" x14ac:dyDescent="0.35">
      <c r="A4094" s="376" t="s">
        <v>19</v>
      </c>
      <c r="B4094" s="295" t="s">
        <v>7447</v>
      </c>
      <c r="C4094" s="310" t="s">
        <v>7448</v>
      </c>
      <c r="D4094" s="275"/>
      <c r="E4094" s="295"/>
      <c r="F4094" s="376" t="str">
        <f>IF(E4094="","",VLOOKUP(E4094,'2 Pdc unico solo segmento A'!F$3:H$723,3,FALSE))</f>
        <v/>
      </c>
      <c r="G4094" s="368"/>
      <c r="H4094" s="424"/>
      <c r="I4094" s="368"/>
      <c r="J4094" s="275"/>
      <c r="K4094" s="248"/>
    </row>
    <row r="4095" spans="1:11" ht="25" customHeight="1" x14ac:dyDescent="0.35">
      <c r="A4095" s="394" t="s">
        <v>22</v>
      </c>
      <c r="B4095" s="304" t="s">
        <v>7449</v>
      </c>
      <c r="C4095" s="395" t="s">
        <v>7450</v>
      </c>
      <c r="D4095" s="275"/>
      <c r="E4095" s="396"/>
      <c r="F4095" s="394" t="str">
        <f>IF(E4095="","",VLOOKUP(E4095,'2 Pdc unico solo segmento A'!F$3:H$723,3,FALSE))</f>
        <v/>
      </c>
      <c r="G4095" s="368"/>
      <c r="H4095" s="425"/>
      <c r="I4095" s="368"/>
      <c r="J4095" s="275"/>
      <c r="K4095" s="248"/>
    </row>
    <row r="4096" spans="1:11" ht="25" customHeight="1" x14ac:dyDescent="0.35">
      <c r="A4096" s="394" t="s">
        <v>4653</v>
      </c>
      <c r="B4096" s="304" t="s">
        <v>7451</v>
      </c>
      <c r="C4096" s="395" t="s">
        <v>7452</v>
      </c>
      <c r="D4096" s="275"/>
      <c r="E4096" s="398" t="s">
        <v>5260</v>
      </c>
      <c r="F4096" s="293" t="str">
        <f>IF(E4096="","",VLOOKUP(E4096,'2 Pdc unico solo segmento A'!F$3:H$723,3,FALSE))</f>
        <v>Altri crediti correnti</v>
      </c>
      <c r="G4096" s="368"/>
      <c r="H4096" s="428"/>
      <c r="I4096" s="368"/>
      <c r="J4096" s="275"/>
      <c r="K4096" s="248"/>
    </row>
    <row r="4097" spans="1:11" ht="25" customHeight="1" x14ac:dyDescent="0.35">
      <c r="A4097" s="394" t="s">
        <v>4653</v>
      </c>
      <c r="B4097" s="304" t="s">
        <v>7453</v>
      </c>
      <c r="C4097" s="395" t="s">
        <v>7454</v>
      </c>
      <c r="D4097" s="275"/>
      <c r="E4097" s="398" t="s">
        <v>5260</v>
      </c>
      <c r="F4097" s="293" t="str">
        <f>IF(E4097="","",VLOOKUP(E4097,'2 Pdc unico solo segmento A'!F$3:H$723,3,FALSE))</f>
        <v>Altri crediti correnti</v>
      </c>
      <c r="G4097" s="368"/>
      <c r="H4097" s="428"/>
      <c r="I4097" s="368"/>
      <c r="J4097" s="275"/>
      <c r="K4097" s="248"/>
    </row>
    <row r="4098" spans="1:11" ht="25" customHeight="1" x14ac:dyDescent="0.35">
      <c r="A4098" s="394" t="s">
        <v>4653</v>
      </c>
      <c r="B4098" s="304" t="s">
        <v>7455</v>
      </c>
      <c r="C4098" s="395" t="s">
        <v>7456</v>
      </c>
      <c r="D4098" s="275"/>
      <c r="E4098" s="398" t="s">
        <v>5260</v>
      </c>
      <c r="F4098" s="293" t="str">
        <f>IF(E4098="","",VLOOKUP(E4098,'2 Pdc unico solo segmento A'!F$3:H$723,3,FALSE))</f>
        <v>Altri crediti correnti</v>
      </c>
      <c r="G4098" s="368"/>
      <c r="H4098" s="428"/>
      <c r="I4098" s="368"/>
      <c r="J4098" s="275"/>
      <c r="K4098" s="248"/>
    </row>
    <row r="4099" spans="1:11" ht="25" customHeight="1" x14ac:dyDescent="0.35">
      <c r="A4099" s="394" t="s">
        <v>4653</v>
      </c>
      <c r="B4099" s="304" t="s">
        <v>7457</v>
      </c>
      <c r="C4099" s="395" t="s">
        <v>7458</v>
      </c>
      <c r="D4099" s="275"/>
      <c r="E4099" s="398" t="s">
        <v>5260</v>
      </c>
      <c r="F4099" s="293" t="str">
        <f>IF(E4099="","",VLOOKUP(E4099,'2 Pdc unico solo segmento A'!F$3:H$723,3,FALSE))</f>
        <v>Altri crediti correnti</v>
      </c>
      <c r="G4099" s="368"/>
      <c r="H4099" s="428"/>
      <c r="I4099" s="368"/>
      <c r="J4099" s="275"/>
      <c r="K4099" s="248"/>
    </row>
    <row r="4100" spans="1:11" ht="25" customHeight="1" x14ac:dyDescent="0.35">
      <c r="A4100" s="394" t="s">
        <v>4653</v>
      </c>
      <c r="B4100" s="304" t="s">
        <v>7459</v>
      </c>
      <c r="C4100" s="395" t="s">
        <v>7460</v>
      </c>
      <c r="D4100" s="275"/>
      <c r="E4100" s="398" t="s">
        <v>5260</v>
      </c>
      <c r="F4100" s="293" t="str">
        <f>IF(E4100="","",VLOOKUP(E4100,'2 Pdc unico solo segmento A'!F$3:H$723,3,FALSE))</f>
        <v>Altri crediti correnti</v>
      </c>
      <c r="G4100" s="368"/>
      <c r="H4100" s="428"/>
      <c r="I4100" s="368"/>
      <c r="J4100" s="275"/>
      <c r="K4100" s="248"/>
    </row>
    <row r="4101" spans="1:11" ht="25" customHeight="1" x14ac:dyDescent="0.35">
      <c r="A4101" s="394" t="s">
        <v>4653</v>
      </c>
      <c r="B4101" s="304" t="s">
        <v>7461</v>
      </c>
      <c r="C4101" s="395" t="s">
        <v>7462</v>
      </c>
      <c r="D4101" s="275"/>
      <c r="E4101" s="398" t="s">
        <v>5260</v>
      </c>
      <c r="F4101" s="293" t="str">
        <f>IF(E4101="","",VLOOKUP(E4101,'2 Pdc unico solo segmento A'!F$3:H$723,3,FALSE))</f>
        <v>Altri crediti correnti</v>
      </c>
      <c r="G4101" s="368"/>
      <c r="H4101" s="428"/>
      <c r="I4101" s="368"/>
      <c r="J4101" s="275"/>
      <c r="K4101" s="248"/>
    </row>
    <row r="4102" spans="1:11" ht="25" customHeight="1" x14ac:dyDescent="0.35">
      <c r="A4102" s="394" t="s">
        <v>4653</v>
      </c>
      <c r="B4102" s="304" t="s">
        <v>7463</v>
      </c>
      <c r="C4102" s="395" t="s">
        <v>7464</v>
      </c>
      <c r="D4102" s="275"/>
      <c r="E4102" s="398" t="s">
        <v>5260</v>
      </c>
      <c r="F4102" s="293" t="str">
        <f>IF(E4102="","",VLOOKUP(E4102,'2 Pdc unico solo segmento A'!F$3:H$723,3,FALSE))</f>
        <v>Altri crediti correnti</v>
      </c>
      <c r="G4102" s="368"/>
      <c r="H4102" s="428"/>
      <c r="I4102" s="368"/>
      <c r="J4102" s="275"/>
      <c r="K4102" s="248"/>
    </row>
    <row r="4103" spans="1:11" ht="25" customHeight="1" x14ac:dyDescent="0.35">
      <c r="A4103" s="394" t="s">
        <v>22</v>
      </c>
      <c r="B4103" s="304" t="s">
        <v>7465</v>
      </c>
      <c r="C4103" s="395" t="s">
        <v>7466</v>
      </c>
      <c r="D4103" s="275"/>
      <c r="E4103" s="396"/>
      <c r="F4103" s="394" t="str">
        <f>IF(E4103="","",VLOOKUP(E4103,'2 Pdc unico solo segmento A'!F$3:H$723,3,FALSE))</f>
        <v/>
      </c>
      <c r="G4103" s="368"/>
      <c r="H4103" s="425"/>
      <c r="I4103" s="368"/>
      <c r="J4103" s="275"/>
      <c r="K4103" s="248"/>
    </row>
    <row r="4104" spans="1:11" ht="25" customHeight="1" x14ac:dyDescent="0.35">
      <c r="A4104" s="394" t="s">
        <v>4653</v>
      </c>
      <c r="B4104" s="304" t="s">
        <v>7465</v>
      </c>
      <c r="C4104" s="395" t="s">
        <v>7467</v>
      </c>
      <c r="D4104" s="275"/>
      <c r="E4104" s="398" t="s">
        <v>5260</v>
      </c>
      <c r="F4104" s="293" t="str">
        <f>IF(E4104="","",VLOOKUP(E4104,'2 Pdc unico solo segmento A'!F$3:H$723,3,FALSE))</f>
        <v>Altri crediti correnti</v>
      </c>
      <c r="G4104" s="368"/>
      <c r="H4104" s="428"/>
      <c r="I4104" s="368"/>
      <c r="J4104" s="275"/>
      <c r="K4104" s="248"/>
    </row>
    <row r="4105" spans="1:11" ht="25" customHeight="1" x14ac:dyDescent="0.35">
      <c r="A4105" s="394" t="s">
        <v>22</v>
      </c>
      <c r="B4105" s="304" t="s">
        <v>7468</v>
      </c>
      <c r="C4105" s="395" t="s">
        <v>7469</v>
      </c>
      <c r="D4105" s="275"/>
      <c r="E4105" s="396"/>
      <c r="F4105" s="394" t="str">
        <f>IF(E4105="","",VLOOKUP(E4105,'2 Pdc unico solo segmento A'!F$3:H$723,3,FALSE))</f>
        <v/>
      </c>
      <c r="G4105" s="368"/>
      <c r="H4105" s="425"/>
      <c r="I4105" s="368"/>
      <c r="J4105" s="275"/>
      <c r="K4105" s="248"/>
    </row>
    <row r="4106" spans="1:11" ht="25" customHeight="1" x14ac:dyDescent="0.35">
      <c r="A4106" s="394" t="s">
        <v>4653</v>
      </c>
      <c r="B4106" s="304" t="s">
        <v>7468</v>
      </c>
      <c r="C4106" s="395" t="s">
        <v>7470</v>
      </c>
      <c r="D4106" s="275"/>
      <c r="E4106" s="398" t="s">
        <v>5260</v>
      </c>
      <c r="F4106" s="293" t="str">
        <f>IF(E4106="","",VLOOKUP(E4106,'2 Pdc unico solo segmento A'!F$3:H$723,3,FALSE))</f>
        <v>Altri crediti correnti</v>
      </c>
      <c r="G4106" s="368"/>
      <c r="H4106" s="428"/>
      <c r="I4106" s="368"/>
      <c r="J4106" s="275"/>
      <c r="K4106" s="248"/>
    </row>
    <row r="4107" spans="1:11" ht="25" customHeight="1" x14ac:dyDescent="0.35">
      <c r="A4107" s="394" t="s">
        <v>22</v>
      </c>
      <c r="B4107" s="304" t="s">
        <v>7471</v>
      </c>
      <c r="C4107" s="395" t="s">
        <v>7472</v>
      </c>
      <c r="D4107" s="275"/>
      <c r="E4107" s="396"/>
      <c r="F4107" s="394" t="str">
        <f>IF(E4107="","",VLOOKUP(E4107,'2 Pdc unico solo segmento A'!F$3:H$723,3,FALSE))</f>
        <v/>
      </c>
      <c r="G4107" s="368"/>
      <c r="H4107" s="425"/>
      <c r="I4107" s="368"/>
      <c r="J4107" s="275"/>
      <c r="K4107" s="248"/>
    </row>
    <row r="4108" spans="1:11" ht="25" customHeight="1" x14ac:dyDescent="0.35">
      <c r="A4108" s="394" t="s">
        <v>4653</v>
      </c>
      <c r="B4108" s="304" t="s">
        <v>7473</v>
      </c>
      <c r="C4108" s="395" t="s">
        <v>7474</v>
      </c>
      <c r="D4108" s="275"/>
      <c r="E4108" s="398" t="s">
        <v>5260</v>
      </c>
      <c r="F4108" s="293" t="str">
        <f>IF(E4108="","",VLOOKUP(E4108,'2 Pdc unico solo segmento A'!F$3:H$723,3,FALSE))</f>
        <v>Altri crediti correnti</v>
      </c>
      <c r="G4108" s="368"/>
      <c r="H4108" s="428"/>
      <c r="I4108" s="368"/>
      <c r="J4108" s="275"/>
      <c r="K4108" s="248"/>
    </row>
    <row r="4109" spans="1:11" ht="25" customHeight="1" x14ac:dyDescent="0.35">
      <c r="A4109" s="394" t="s">
        <v>4653</v>
      </c>
      <c r="B4109" s="304" t="s">
        <v>7475</v>
      </c>
      <c r="C4109" s="395" t="s">
        <v>7476</v>
      </c>
      <c r="D4109" s="275"/>
      <c r="E4109" s="398" t="s">
        <v>5260</v>
      </c>
      <c r="F4109" s="293" t="str">
        <f>IF(E4109="","",VLOOKUP(E4109,'2 Pdc unico solo segmento A'!F$3:H$723,3,FALSE))</f>
        <v>Altri crediti correnti</v>
      </c>
      <c r="G4109" s="368"/>
      <c r="H4109" s="428"/>
      <c r="I4109" s="368"/>
      <c r="J4109" s="275"/>
      <c r="K4109" s="248"/>
    </row>
    <row r="4110" spans="1:11" ht="25" customHeight="1" x14ac:dyDescent="0.35">
      <c r="A4110" s="394" t="s">
        <v>4653</v>
      </c>
      <c r="B4110" s="304" t="s">
        <v>7477</v>
      </c>
      <c r="C4110" s="395" t="s">
        <v>7478</v>
      </c>
      <c r="D4110" s="275"/>
      <c r="E4110" s="398" t="s">
        <v>5260</v>
      </c>
      <c r="F4110" s="293" t="str">
        <f>IF(E4110="","",VLOOKUP(E4110,'2 Pdc unico solo segmento A'!F$3:H$723,3,FALSE))</f>
        <v>Altri crediti correnti</v>
      </c>
      <c r="G4110" s="368"/>
      <c r="H4110" s="428"/>
      <c r="I4110" s="368"/>
      <c r="J4110" s="275"/>
      <c r="K4110" s="248"/>
    </row>
    <row r="4111" spans="1:11" ht="25" customHeight="1" x14ac:dyDescent="0.35">
      <c r="A4111" s="394" t="s">
        <v>4653</v>
      </c>
      <c r="B4111" s="304" t="s">
        <v>7479</v>
      </c>
      <c r="C4111" s="395" t="s">
        <v>7480</v>
      </c>
      <c r="D4111" s="275"/>
      <c r="E4111" s="398" t="s">
        <v>5260</v>
      </c>
      <c r="F4111" s="293" t="str">
        <f>IF(E4111="","",VLOOKUP(E4111,'2 Pdc unico solo segmento A'!F$3:H$723,3,FALSE))</f>
        <v>Altri crediti correnti</v>
      </c>
      <c r="G4111" s="368"/>
      <c r="H4111" s="428"/>
      <c r="I4111" s="368"/>
      <c r="J4111" s="275"/>
      <c r="K4111" s="248"/>
    </row>
    <row r="4112" spans="1:11" ht="25" customHeight="1" x14ac:dyDescent="0.35">
      <c r="A4112" s="394" t="s">
        <v>22</v>
      </c>
      <c r="B4112" s="304" t="s">
        <v>7481</v>
      </c>
      <c r="C4112" s="395" t="s">
        <v>7482</v>
      </c>
      <c r="D4112" s="275"/>
      <c r="E4112" s="396"/>
      <c r="F4112" s="394" t="str">
        <f>IF(E4112="","",VLOOKUP(E4112,'2 Pdc unico solo segmento A'!F$3:H$723,3,FALSE))</f>
        <v/>
      </c>
      <c r="G4112" s="368"/>
      <c r="H4112" s="425"/>
      <c r="I4112" s="368"/>
      <c r="J4112" s="275"/>
      <c r="K4112" s="248"/>
    </row>
    <row r="4113" spans="1:11" ht="25" customHeight="1" x14ac:dyDescent="0.35">
      <c r="A4113" s="394" t="s">
        <v>4653</v>
      </c>
      <c r="B4113" s="304" t="s">
        <v>7481</v>
      </c>
      <c r="C4113" s="395" t="s">
        <v>7483</v>
      </c>
      <c r="D4113" s="275"/>
      <c r="E4113" s="398" t="s">
        <v>5260</v>
      </c>
      <c r="F4113" s="293" t="str">
        <f>IF(E4113="","",VLOOKUP(E4113,'2 Pdc unico solo segmento A'!F$3:H$723,3,FALSE))</f>
        <v>Altri crediti correnti</v>
      </c>
      <c r="G4113" s="368"/>
      <c r="H4113" s="428"/>
      <c r="I4113" s="368"/>
      <c r="J4113" s="275"/>
      <c r="K4113" s="248"/>
    </row>
    <row r="4114" spans="1:11" ht="25" customHeight="1" x14ac:dyDescent="0.35">
      <c r="A4114" s="394" t="s">
        <v>22</v>
      </c>
      <c r="B4114" s="304" t="s">
        <v>7484</v>
      </c>
      <c r="C4114" s="395" t="s">
        <v>7485</v>
      </c>
      <c r="D4114" s="275"/>
      <c r="E4114" s="396"/>
      <c r="F4114" s="394" t="str">
        <f>IF(E4114="","",VLOOKUP(E4114,'2 Pdc unico solo segmento A'!F$3:H$723,3,FALSE))</f>
        <v/>
      </c>
      <c r="G4114" s="368"/>
      <c r="H4114" s="425"/>
      <c r="I4114" s="368"/>
      <c r="J4114" s="275"/>
      <c r="K4114" s="248"/>
    </row>
    <row r="4115" spans="1:11" ht="25" customHeight="1" x14ac:dyDescent="0.35">
      <c r="A4115" s="394" t="s">
        <v>4653</v>
      </c>
      <c r="B4115" s="304" t="s">
        <v>7486</v>
      </c>
      <c r="C4115" s="395" t="s">
        <v>7487</v>
      </c>
      <c r="D4115" s="275"/>
      <c r="E4115" s="398" t="s">
        <v>5260</v>
      </c>
      <c r="F4115" s="293" t="str">
        <f>IF(E4115="","",VLOOKUP(E4115,'2 Pdc unico solo segmento A'!F$3:H$723,3,FALSE))</f>
        <v>Altri crediti correnti</v>
      </c>
      <c r="G4115" s="368"/>
      <c r="H4115" s="428"/>
      <c r="I4115" s="368"/>
      <c r="J4115" s="275"/>
      <c r="K4115" s="248"/>
    </row>
    <row r="4116" spans="1:11" ht="25" customHeight="1" x14ac:dyDescent="0.35">
      <c r="A4116" s="394" t="s">
        <v>4653</v>
      </c>
      <c r="B4116" s="304" t="s">
        <v>7488</v>
      </c>
      <c r="C4116" s="395" t="s">
        <v>7489</v>
      </c>
      <c r="D4116" s="275"/>
      <c r="E4116" s="398" t="s">
        <v>5260</v>
      </c>
      <c r="F4116" s="293" t="str">
        <f>IF(E4116="","",VLOOKUP(E4116,'2 Pdc unico solo segmento A'!F$3:H$723,3,FALSE))</f>
        <v>Altri crediti correnti</v>
      </c>
      <c r="G4116" s="368"/>
      <c r="H4116" s="428"/>
      <c r="I4116" s="368"/>
      <c r="J4116" s="275"/>
      <c r="K4116" s="248"/>
    </row>
    <row r="4117" spans="1:11" ht="25" customHeight="1" x14ac:dyDescent="0.35">
      <c r="A4117" s="394" t="s">
        <v>4653</v>
      </c>
      <c r="B4117" s="304" t="s">
        <v>7490</v>
      </c>
      <c r="C4117" s="395" t="s">
        <v>7491</v>
      </c>
      <c r="D4117" s="275"/>
      <c r="E4117" s="398" t="s">
        <v>5260</v>
      </c>
      <c r="F4117" s="293" t="str">
        <f>IF(E4117="","",VLOOKUP(E4117,'2 Pdc unico solo segmento A'!F$3:H$723,3,FALSE))</f>
        <v>Altri crediti correnti</v>
      </c>
      <c r="G4117" s="368"/>
      <c r="H4117" s="428"/>
      <c r="I4117" s="368"/>
      <c r="J4117" s="275"/>
      <c r="K4117" s="248"/>
    </row>
    <row r="4118" spans="1:11" ht="25" customHeight="1" x14ac:dyDescent="0.35">
      <c r="A4118" s="394" t="s">
        <v>4653</v>
      </c>
      <c r="B4118" s="304" t="s">
        <v>7492</v>
      </c>
      <c r="C4118" s="395" t="s">
        <v>7493</v>
      </c>
      <c r="D4118" s="275"/>
      <c r="E4118" s="398" t="s">
        <v>5260</v>
      </c>
      <c r="F4118" s="293" t="str">
        <f>IF(E4118="","",VLOOKUP(E4118,'2 Pdc unico solo segmento A'!F$3:H$723,3,FALSE))</f>
        <v>Altri crediti correnti</v>
      </c>
      <c r="G4118" s="368"/>
      <c r="H4118" s="428"/>
      <c r="I4118" s="368"/>
      <c r="J4118" s="275"/>
      <c r="K4118" s="248"/>
    </row>
    <row r="4119" spans="1:11" ht="25" customHeight="1" x14ac:dyDescent="0.35">
      <c r="A4119" s="394" t="s">
        <v>4653</v>
      </c>
      <c r="B4119" s="304" t="s">
        <v>7494</v>
      </c>
      <c r="C4119" s="395" t="s">
        <v>7495</v>
      </c>
      <c r="D4119" s="275"/>
      <c r="E4119" s="398" t="s">
        <v>5260</v>
      </c>
      <c r="F4119" s="293" t="str">
        <f>IF(E4119="","",VLOOKUP(E4119,'2 Pdc unico solo segmento A'!F$3:H$723,3,FALSE))</f>
        <v>Altri crediti correnti</v>
      </c>
      <c r="G4119" s="368"/>
      <c r="H4119" s="428"/>
      <c r="I4119" s="368"/>
      <c r="J4119" s="275"/>
      <c r="K4119" s="248"/>
    </row>
    <row r="4120" spans="1:11" ht="25" customHeight="1" x14ac:dyDescent="0.35">
      <c r="A4120" s="394" t="s">
        <v>4653</v>
      </c>
      <c r="B4120" s="304" t="s">
        <v>7496</v>
      </c>
      <c r="C4120" s="395" t="s">
        <v>7497</v>
      </c>
      <c r="D4120" s="275"/>
      <c r="E4120" s="398" t="s">
        <v>5260</v>
      </c>
      <c r="F4120" s="293" t="str">
        <f>IF(E4120="","",VLOOKUP(E4120,'2 Pdc unico solo segmento A'!F$3:H$723,3,FALSE))</f>
        <v>Altri crediti correnti</v>
      </c>
      <c r="G4120" s="368"/>
      <c r="H4120" s="428"/>
      <c r="I4120" s="368"/>
      <c r="J4120" s="275"/>
      <c r="K4120" s="248"/>
    </row>
    <row r="4121" spans="1:11" ht="25" customHeight="1" x14ac:dyDescent="0.35">
      <c r="A4121" s="394" t="s">
        <v>4653</v>
      </c>
      <c r="B4121" s="304" t="s">
        <v>7498</v>
      </c>
      <c r="C4121" s="395" t="s">
        <v>7499</v>
      </c>
      <c r="D4121" s="275"/>
      <c r="E4121" s="398" t="s">
        <v>5260</v>
      </c>
      <c r="F4121" s="293" t="str">
        <f>IF(E4121="","",VLOOKUP(E4121,'2 Pdc unico solo segmento A'!F$3:H$723,3,FALSE))</f>
        <v>Altri crediti correnti</v>
      </c>
      <c r="G4121" s="368"/>
      <c r="H4121" s="428"/>
      <c r="I4121" s="368"/>
      <c r="J4121" s="275"/>
      <c r="K4121" s="248"/>
    </row>
    <row r="4122" spans="1:11" ht="25" customHeight="1" x14ac:dyDescent="0.35">
      <c r="A4122" s="394" t="s">
        <v>4653</v>
      </c>
      <c r="B4122" s="304" t="s">
        <v>7500</v>
      </c>
      <c r="C4122" s="395" t="s">
        <v>7501</v>
      </c>
      <c r="D4122" s="275"/>
      <c r="E4122" s="398" t="s">
        <v>5260</v>
      </c>
      <c r="F4122" s="293" t="str">
        <f>IF(E4122="","",VLOOKUP(E4122,'2 Pdc unico solo segmento A'!F$3:H$723,3,FALSE))</f>
        <v>Altri crediti correnti</v>
      </c>
      <c r="G4122" s="368"/>
      <c r="H4122" s="428"/>
      <c r="I4122" s="368"/>
      <c r="J4122" s="275"/>
      <c r="K4122" s="248"/>
    </row>
    <row r="4123" spans="1:11" ht="25" customHeight="1" x14ac:dyDescent="0.35">
      <c r="A4123" s="394" t="s">
        <v>22</v>
      </c>
      <c r="B4123" s="304" t="s">
        <v>7502</v>
      </c>
      <c r="C4123" s="395" t="s">
        <v>7503</v>
      </c>
      <c r="D4123" s="275"/>
      <c r="E4123" s="396"/>
      <c r="F4123" s="394" t="str">
        <f>IF(E4123="","",VLOOKUP(E4123,'2 Pdc unico solo segmento A'!F$3:H$723,3,FALSE))</f>
        <v/>
      </c>
      <c r="G4123" s="368"/>
      <c r="H4123" s="425"/>
      <c r="I4123" s="368"/>
      <c r="J4123" s="275"/>
      <c r="K4123" s="248"/>
    </row>
    <row r="4124" spans="1:11" ht="25" customHeight="1" x14ac:dyDescent="0.35">
      <c r="A4124" s="394" t="s">
        <v>4653</v>
      </c>
      <c r="B4124" s="304" t="s">
        <v>7504</v>
      </c>
      <c r="C4124" s="395" t="s">
        <v>7505</v>
      </c>
      <c r="D4124" s="275"/>
      <c r="E4124" s="398" t="s">
        <v>5260</v>
      </c>
      <c r="F4124" s="293" t="str">
        <f>IF(E4124="","",VLOOKUP(E4124,'2 Pdc unico solo segmento A'!F$3:H$723,3,FALSE))</f>
        <v>Altri crediti correnti</v>
      </c>
      <c r="G4124" s="368"/>
      <c r="H4124" s="428"/>
      <c r="I4124" s="368"/>
      <c r="J4124" s="275"/>
      <c r="K4124" s="248"/>
    </row>
    <row r="4125" spans="1:11" ht="25" customHeight="1" x14ac:dyDescent="0.35">
      <c r="A4125" s="394" t="s">
        <v>4653</v>
      </c>
      <c r="B4125" s="304" t="s">
        <v>7506</v>
      </c>
      <c r="C4125" s="395" t="s">
        <v>7507</v>
      </c>
      <c r="D4125" s="275"/>
      <c r="E4125" s="398" t="s">
        <v>5260</v>
      </c>
      <c r="F4125" s="293" t="str">
        <f>IF(E4125="","",VLOOKUP(E4125,'2 Pdc unico solo segmento A'!F$3:H$723,3,FALSE))</f>
        <v>Altri crediti correnti</v>
      </c>
      <c r="G4125" s="368"/>
      <c r="H4125" s="428"/>
      <c r="I4125" s="368"/>
      <c r="J4125" s="275"/>
      <c r="K4125" s="248"/>
    </row>
    <row r="4126" spans="1:11" ht="25" customHeight="1" x14ac:dyDescent="0.35">
      <c r="A4126" s="394" t="s">
        <v>22</v>
      </c>
      <c r="B4126" s="304" t="s">
        <v>1411</v>
      </c>
      <c r="C4126" s="395" t="s">
        <v>7508</v>
      </c>
      <c r="D4126" s="275"/>
      <c r="E4126" s="396"/>
      <c r="F4126" s="394" t="str">
        <f>IF(E4126="","",VLOOKUP(E4126,'2 Pdc unico solo segmento A'!F$3:H$723,3,FALSE))</f>
        <v/>
      </c>
      <c r="G4126" s="368"/>
      <c r="H4126" s="425"/>
      <c r="I4126" s="368"/>
      <c r="J4126" s="275"/>
      <c r="K4126" s="248"/>
    </row>
    <row r="4127" spans="1:11" ht="25" customHeight="1" x14ac:dyDescent="0.35">
      <c r="A4127" s="394" t="s">
        <v>4653</v>
      </c>
      <c r="B4127" s="304" t="s">
        <v>1411</v>
      </c>
      <c r="C4127" s="395" t="s">
        <v>7509</v>
      </c>
      <c r="D4127" s="275"/>
      <c r="E4127" s="398" t="s">
        <v>5260</v>
      </c>
      <c r="F4127" s="293" t="str">
        <f>IF(E4127="","",VLOOKUP(E4127,'2 Pdc unico solo segmento A'!F$3:H$723,3,FALSE))</f>
        <v>Altri crediti correnti</v>
      </c>
      <c r="G4127" s="368"/>
      <c r="H4127" s="428"/>
      <c r="I4127" s="368"/>
      <c r="J4127" s="275"/>
      <c r="K4127" s="248"/>
    </row>
    <row r="4128" spans="1:11" ht="25" customHeight="1" x14ac:dyDescent="0.35">
      <c r="A4128" s="394" t="s">
        <v>22</v>
      </c>
      <c r="B4128" s="304" t="s">
        <v>7510</v>
      </c>
      <c r="C4128" s="395" t="s">
        <v>7511</v>
      </c>
      <c r="D4128" s="275"/>
      <c r="E4128" s="396"/>
      <c r="F4128" s="394" t="str">
        <f>IF(E4128="","",VLOOKUP(E4128,'2 Pdc unico solo segmento A'!F$3:H$723,3,FALSE))</f>
        <v/>
      </c>
      <c r="G4128" s="368"/>
      <c r="H4128" s="425"/>
      <c r="I4128" s="368"/>
      <c r="J4128" s="275"/>
      <c r="K4128" s="248"/>
    </row>
    <row r="4129" spans="1:11" ht="25" customHeight="1" x14ac:dyDescent="0.35">
      <c r="A4129" s="394" t="s">
        <v>4653</v>
      </c>
      <c r="B4129" s="304" t="s">
        <v>7512</v>
      </c>
      <c r="C4129" s="395" t="s">
        <v>7513</v>
      </c>
      <c r="D4129" s="275"/>
      <c r="E4129" s="398" t="s">
        <v>5260</v>
      </c>
      <c r="F4129" s="293" t="str">
        <f>IF(E4129="","",VLOOKUP(E4129,'2 Pdc unico solo segmento A'!F$3:H$723,3,FALSE))</f>
        <v>Altri crediti correnti</v>
      </c>
      <c r="G4129" s="368"/>
      <c r="H4129" s="428"/>
      <c r="I4129" s="368"/>
      <c r="J4129" s="275"/>
      <c r="K4129" s="248"/>
    </row>
    <row r="4130" spans="1:11" ht="25" customHeight="1" x14ac:dyDescent="0.35">
      <c r="A4130" s="394" t="s">
        <v>4653</v>
      </c>
      <c r="B4130" s="304" t="s">
        <v>7514</v>
      </c>
      <c r="C4130" s="395" t="s">
        <v>7515</v>
      </c>
      <c r="D4130" s="275"/>
      <c r="E4130" s="398" t="s">
        <v>5260</v>
      </c>
      <c r="F4130" s="293" t="str">
        <f>IF(E4130="","",VLOOKUP(E4130,'2 Pdc unico solo segmento A'!F$3:H$723,3,FALSE))</f>
        <v>Altri crediti correnti</v>
      </c>
      <c r="G4130" s="368"/>
      <c r="H4130" s="428"/>
      <c r="I4130" s="368"/>
      <c r="J4130" s="275"/>
      <c r="K4130" s="248"/>
    </row>
    <row r="4131" spans="1:11" ht="25" customHeight="1" x14ac:dyDescent="0.35">
      <c r="A4131" s="394" t="s">
        <v>4653</v>
      </c>
      <c r="B4131" s="304" t="s">
        <v>7516</v>
      </c>
      <c r="C4131" s="395" t="s">
        <v>7517</v>
      </c>
      <c r="D4131" s="275"/>
      <c r="E4131" s="398" t="s">
        <v>5260</v>
      </c>
      <c r="F4131" s="293" t="str">
        <f>IF(E4131="","",VLOOKUP(E4131,'2 Pdc unico solo segmento A'!F$3:H$723,3,FALSE))</f>
        <v>Altri crediti correnti</v>
      </c>
      <c r="G4131" s="368"/>
      <c r="H4131" s="428"/>
      <c r="I4131" s="368"/>
      <c r="J4131" s="275"/>
      <c r="K4131" s="248"/>
    </row>
    <row r="4132" spans="1:11" ht="25" customHeight="1" x14ac:dyDescent="0.35">
      <c r="A4132" s="394" t="s">
        <v>22</v>
      </c>
      <c r="B4132" s="304" t="s">
        <v>7518</v>
      </c>
      <c r="C4132" s="395" t="s">
        <v>7519</v>
      </c>
      <c r="D4132" s="275"/>
      <c r="E4132" s="396"/>
      <c r="F4132" s="394" t="str">
        <f>IF(E4132="","",VLOOKUP(E4132,'2 Pdc unico solo segmento A'!F$3:H$723,3,FALSE))</f>
        <v/>
      </c>
      <c r="G4132" s="368"/>
      <c r="H4132" s="425"/>
      <c r="I4132" s="368"/>
      <c r="J4132" s="275"/>
      <c r="K4132" s="248"/>
    </row>
    <row r="4133" spans="1:11" ht="25" customHeight="1" x14ac:dyDescent="0.35">
      <c r="A4133" s="394" t="s">
        <v>4653</v>
      </c>
      <c r="B4133" s="304" t="s">
        <v>7518</v>
      </c>
      <c r="C4133" s="395" t="s">
        <v>7520</v>
      </c>
      <c r="D4133" s="275"/>
      <c r="E4133" s="398" t="s">
        <v>5260</v>
      </c>
      <c r="F4133" s="293" t="str">
        <f>IF(E4133="","",VLOOKUP(E4133,'2 Pdc unico solo segmento A'!F$3:H$723,3,FALSE))</f>
        <v>Altri crediti correnti</v>
      </c>
      <c r="G4133" s="368"/>
      <c r="H4133" s="428"/>
      <c r="I4133" s="368"/>
      <c r="J4133" s="275"/>
      <c r="K4133" s="248"/>
    </row>
    <row r="4134" spans="1:11" ht="25" customHeight="1" x14ac:dyDescent="0.35">
      <c r="A4134" s="394" t="s">
        <v>22</v>
      </c>
      <c r="B4134" s="304" t="s">
        <v>7521</v>
      </c>
      <c r="C4134" s="395" t="s">
        <v>7522</v>
      </c>
      <c r="D4134" s="275"/>
      <c r="E4134" s="396"/>
      <c r="F4134" s="394" t="str">
        <f>IF(E4134="","",VLOOKUP(E4134,'2 Pdc unico solo segmento A'!F$3:H$723,3,FALSE))</f>
        <v/>
      </c>
      <c r="G4134" s="368"/>
      <c r="H4134" s="425"/>
      <c r="I4134" s="368"/>
      <c r="J4134" s="275"/>
      <c r="K4134" s="248"/>
    </row>
    <row r="4135" spans="1:11" ht="25" customHeight="1" x14ac:dyDescent="0.35">
      <c r="A4135" s="394" t="s">
        <v>4653</v>
      </c>
      <c r="B4135" s="304" t="s">
        <v>7521</v>
      </c>
      <c r="C4135" s="395" t="s">
        <v>7523</v>
      </c>
      <c r="D4135" s="275"/>
      <c r="E4135" s="398" t="s">
        <v>5260</v>
      </c>
      <c r="F4135" s="293" t="str">
        <f>IF(E4135="","",VLOOKUP(E4135,'2 Pdc unico solo segmento A'!F$3:H$723,3,FALSE))</f>
        <v>Altri crediti correnti</v>
      </c>
      <c r="G4135" s="368"/>
      <c r="H4135" s="428"/>
      <c r="I4135" s="368"/>
      <c r="J4135" s="275"/>
      <c r="K4135" s="248"/>
    </row>
    <row r="4136" spans="1:11" ht="25" customHeight="1" x14ac:dyDescent="0.35">
      <c r="A4136" s="394" t="s">
        <v>22</v>
      </c>
      <c r="B4136" s="304" t="s">
        <v>7524</v>
      </c>
      <c r="C4136" s="395" t="s">
        <v>7525</v>
      </c>
      <c r="D4136" s="275"/>
      <c r="E4136" s="396"/>
      <c r="F4136" s="394" t="str">
        <f>IF(E4136="","",VLOOKUP(E4136,'2 Pdc unico solo segmento A'!F$3:H$723,3,FALSE))</f>
        <v/>
      </c>
      <c r="G4136" s="368"/>
      <c r="H4136" s="425"/>
      <c r="I4136" s="368"/>
      <c r="J4136" s="275"/>
      <c r="K4136" s="248"/>
    </row>
    <row r="4137" spans="1:11" ht="25" customHeight="1" x14ac:dyDescent="0.35">
      <c r="A4137" s="394" t="s">
        <v>4653</v>
      </c>
      <c r="B4137" s="304" t="s">
        <v>7524</v>
      </c>
      <c r="C4137" s="395" t="s">
        <v>7526</v>
      </c>
      <c r="D4137" s="275"/>
      <c r="E4137" s="398" t="s">
        <v>5260</v>
      </c>
      <c r="F4137" s="293" t="str">
        <f>IF(E4137="","",VLOOKUP(E4137,'2 Pdc unico solo segmento A'!F$3:H$723,3,FALSE))</f>
        <v>Altri crediti correnti</v>
      </c>
      <c r="G4137" s="368"/>
      <c r="H4137" s="428"/>
      <c r="I4137" s="368"/>
      <c r="J4137" s="275"/>
      <c r="K4137" s="248"/>
    </row>
    <row r="4138" spans="1:11" ht="25" customHeight="1" x14ac:dyDescent="0.35">
      <c r="A4138" s="394" t="s">
        <v>22</v>
      </c>
      <c r="B4138" s="304" t="s">
        <v>7527</v>
      </c>
      <c r="C4138" s="395" t="s">
        <v>7528</v>
      </c>
      <c r="D4138" s="275"/>
      <c r="E4138" s="396"/>
      <c r="F4138" s="394" t="str">
        <f>IF(E4138="","",VLOOKUP(E4138,'2 Pdc unico solo segmento A'!F$3:H$723,3,FALSE))</f>
        <v/>
      </c>
      <c r="G4138" s="368"/>
      <c r="H4138" s="425"/>
      <c r="I4138" s="368"/>
      <c r="J4138" s="275"/>
      <c r="K4138" s="248"/>
    </row>
    <row r="4139" spans="1:11" ht="25" customHeight="1" x14ac:dyDescent="0.35">
      <c r="A4139" s="394" t="s">
        <v>4653</v>
      </c>
      <c r="B4139" s="304" t="s">
        <v>7527</v>
      </c>
      <c r="C4139" s="395" t="s">
        <v>7529</v>
      </c>
      <c r="D4139" s="275"/>
      <c r="E4139" s="398" t="s">
        <v>5260</v>
      </c>
      <c r="F4139" s="293" t="str">
        <f>IF(E4139="","",VLOOKUP(E4139,'2 Pdc unico solo segmento A'!F$3:H$723,3,FALSE))</f>
        <v>Altri crediti correnti</v>
      </c>
      <c r="G4139" s="368"/>
      <c r="H4139" s="428"/>
      <c r="I4139" s="368"/>
      <c r="J4139" s="275"/>
      <c r="K4139" s="248"/>
    </row>
    <row r="4140" spans="1:11" ht="25" customHeight="1" x14ac:dyDescent="0.35">
      <c r="A4140" s="376" t="s">
        <v>19</v>
      </c>
      <c r="B4140" s="295" t="s">
        <v>7530</v>
      </c>
      <c r="C4140" s="310" t="s">
        <v>7531</v>
      </c>
      <c r="D4140" s="275"/>
      <c r="E4140" s="295"/>
      <c r="F4140" s="376" t="str">
        <f>IF(E4140="","",VLOOKUP(E4140,'2 Pdc unico solo segmento A'!F$3:H$723,3,FALSE))</f>
        <v/>
      </c>
      <c r="G4140" s="368"/>
      <c r="H4140" s="424"/>
      <c r="I4140" s="368"/>
      <c r="J4140" s="275"/>
      <c r="K4140" s="248"/>
    </row>
    <row r="4141" spans="1:11" ht="25" customHeight="1" x14ac:dyDescent="0.35">
      <c r="A4141" s="394" t="s">
        <v>22</v>
      </c>
      <c r="B4141" s="304" t="s">
        <v>7532</v>
      </c>
      <c r="C4141" s="395" t="s">
        <v>7533</v>
      </c>
      <c r="D4141" s="275"/>
      <c r="E4141" s="396"/>
      <c r="F4141" s="394" t="str">
        <f>IF(E4141="","",VLOOKUP(E4141,'2 Pdc unico solo segmento A'!F$3:H$723,3,FALSE))</f>
        <v/>
      </c>
      <c r="G4141" s="368"/>
      <c r="H4141" s="425"/>
      <c r="I4141" s="368"/>
      <c r="J4141" s="275"/>
      <c r="K4141" s="248"/>
    </row>
    <row r="4142" spans="1:11" ht="25" customHeight="1" x14ac:dyDescent="0.35">
      <c r="A4142" s="394" t="s">
        <v>4653</v>
      </c>
      <c r="B4142" s="304" t="s">
        <v>7532</v>
      </c>
      <c r="C4142" s="395" t="s">
        <v>7534</v>
      </c>
      <c r="D4142" s="275"/>
      <c r="E4142" s="398" t="s">
        <v>5260</v>
      </c>
      <c r="F4142" s="293" t="str">
        <f>IF(E4142="","",VLOOKUP(E4142,'2 Pdc unico solo segmento A'!F$3:H$723,3,FALSE))</f>
        <v>Altri crediti correnti</v>
      </c>
      <c r="G4142" s="368"/>
      <c r="H4142" s="428"/>
      <c r="I4142" s="368"/>
      <c r="J4142" s="275"/>
      <c r="K4142" s="248"/>
    </row>
    <row r="4143" spans="1:11" ht="25" customHeight="1" x14ac:dyDescent="0.35">
      <c r="A4143" s="394" t="s">
        <v>22</v>
      </c>
      <c r="B4143" s="304" t="s">
        <v>7535</v>
      </c>
      <c r="C4143" s="395" t="s">
        <v>7536</v>
      </c>
      <c r="D4143" s="275"/>
      <c r="E4143" s="396"/>
      <c r="F4143" s="394" t="str">
        <f>IF(E4143="","",VLOOKUP(E4143,'2 Pdc unico solo segmento A'!F$3:H$723,3,FALSE))</f>
        <v/>
      </c>
      <c r="G4143" s="368"/>
      <c r="H4143" s="425"/>
      <c r="I4143" s="368"/>
      <c r="J4143" s="275"/>
      <c r="K4143" s="248"/>
    </row>
    <row r="4144" spans="1:11" ht="25" customHeight="1" x14ac:dyDescent="0.35">
      <c r="A4144" s="394" t="s">
        <v>4653</v>
      </c>
      <c r="B4144" s="304" t="s">
        <v>7535</v>
      </c>
      <c r="C4144" s="395" t="s">
        <v>7537</v>
      </c>
      <c r="D4144" s="275"/>
      <c r="E4144" s="398" t="s">
        <v>5260</v>
      </c>
      <c r="F4144" s="293" t="str">
        <f>IF(E4144="","",VLOOKUP(E4144,'2 Pdc unico solo segmento A'!F$3:H$723,3,FALSE))</f>
        <v>Altri crediti correnti</v>
      </c>
      <c r="G4144" s="368"/>
      <c r="H4144" s="428"/>
      <c r="I4144" s="368"/>
      <c r="J4144" s="275"/>
      <c r="K4144" s="248"/>
    </row>
    <row r="4145" spans="1:11" ht="25" customHeight="1" x14ac:dyDescent="0.35">
      <c r="A4145" s="376" t="s">
        <v>19</v>
      </c>
      <c r="B4145" s="295" t="s">
        <v>7538</v>
      </c>
      <c r="C4145" s="310" t="s">
        <v>7539</v>
      </c>
      <c r="D4145" s="275"/>
      <c r="E4145" s="295"/>
      <c r="F4145" s="376" t="str">
        <f>IF(E4145="","",VLOOKUP(E4145,'2 Pdc unico solo segmento A'!F$3:H$723,3,FALSE))</f>
        <v/>
      </c>
      <c r="G4145" s="368"/>
      <c r="H4145" s="424"/>
      <c r="I4145" s="368"/>
      <c r="J4145" s="275"/>
      <c r="K4145" s="248"/>
    </row>
    <row r="4146" spans="1:11" ht="25" customHeight="1" x14ac:dyDescent="0.35">
      <c r="A4146" s="394" t="s">
        <v>22</v>
      </c>
      <c r="B4146" s="304" t="s">
        <v>7538</v>
      </c>
      <c r="C4146" s="395" t="s">
        <v>7540</v>
      </c>
      <c r="D4146" s="275"/>
      <c r="E4146" s="396"/>
      <c r="F4146" s="394" t="str">
        <f>IF(E4146="","",VLOOKUP(E4146,'2 Pdc unico solo segmento A'!F$3:H$723,3,FALSE))</f>
        <v/>
      </c>
      <c r="G4146" s="368"/>
      <c r="H4146" s="425"/>
      <c r="I4146" s="368"/>
      <c r="J4146" s="275"/>
      <c r="K4146" s="248"/>
    </row>
    <row r="4147" spans="1:11" ht="25" customHeight="1" x14ac:dyDescent="0.35">
      <c r="A4147" s="394" t="s">
        <v>4653</v>
      </c>
      <c r="B4147" s="304" t="s">
        <v>7538</v>
      </c>
      <c r="C4147" s="395" t="s">
        <v>7541</v>
      </c>
      <c r="D4147" s="275"/>
      <c r="E4147" s="398" t="s">
        <v>5260</v>
      </c>
      <c r="F4147" s="293" t="str">
        <f>IF(E4147="","",VLOOKUP(E4147,'2 Pdc unico solo segmento A'!F$3:H$723,3,FALSE))</f>
        <v>Altri crediti correnti</v>
      </c>
      <c r="G4147" s="368"/>
      <c r="H4147" s="428"/>
      <c r="I4147" s="368"/>
      <c r="J4147" s="275"/>
      <c r="K4147" s="248"/>
    </row>
    <row r="4148" spans="1:11" ht="25" customHeight="1" x14ac:dyDescent="0.35">
      <c r="A4148" s="376" t="s">
        <v>19</v>
      </c>
      <c r="B4148" s="295" t="s">
        <v>7542</v>
      </c>
      <c r="C4148" s="310" t="s">
        <v>7543</v>
      </c>
      <c r="D4148" s="275"/>
      <c r="E4148" s="295"/>
      <c r="F4148" s="376" t="str">
        <f>IF(E4148="","",VLOOKUP(E4148,'2 Pdc unico solo segmento A'!F$3:H$723,3,FALSE))</f>
        <v/>
      </c>
      <c r="G4148" s="368"/>
      <c r="H4148" s="424"/>
      <c r="I4148" s="368"/>
      <c r="J4148" s="275"/>
      <c r="K4148" s="248"/>
    </row>
    <row r="4149" spans="1:11" ht="25" customHeight="1" x14ac:dyDescent="0.35">
      <c r="A4149" s="394" t="s">
        <v>22</v>
      </c>
      <c r="B4149" s="304" t="s">
        <v>7544</v>
      </c>
      <c r="C4149" s="395" t="s">
        <v>7545</v>
      </c>
      <c r="D4149" s="275"/>
      <c r="E4149" s="396"/>
      <c r="F4149" s="394" t="str">
        <f>IF(E4149="","",VLOOKUP(E4149,'2 Pdc unico solo segmento A'!F$3:H$723,3,FALSE))</f>
        <v/>
      </c>
      <c r="G4149" s="368"/>
      <c r="H4149" s="425"/>
      <c r="I4149" s="368"/>
      <c r="J4149" s="275"/>
      <c r="K4149" s="248"/>
    </row>
    <row r="4150" spans="1:11" ht="25" customHeight="1" x14ac:dyDescent="0.35">
      <c r="A4150" s="394" t="s">
        <v>4653</v>
      </c>
      <c r="B4150" s="304" t="s">
        <v>7544</v>
      </c>
      <c r="C4150" s="395" t="s">
        <v>7546</v>
      </c>
      <c r="D4150" s="275"/>
      <c r="E4150" s="398" t="s">
        <v>5260</v>
      </c>
      <c r="F4150" s="293" t="str">
        <f>IF(E4150="","",VLOOKUP(E4150,'2 Pdc unico solo segmento A'!F$3:H$723,3,FALSE))</f>
        <v>Altri crediti correnti</v>
      </c>
      <c r="G4150" s="368"/>
      <c r="H4150" s="428"/>
      <c r="I4150" s="368"/>
      <c r="J4150" s="275"/>
      <c r="K4150" s="248"/>
    </row>
    <row r="4151" spans="1:11" ht="25" customHeight="1" x14ac:dyDescent="0.35">
      <c r="A4151" s="394" t="s">
        <v>22</v>
      </c>
      <c r="B4151" s="304" t="s">
        <v>7547</v>
      </c>
      <c r="C4151" s="395" t="s">
        <v>7548</v>
      </c>
      <c r="D4151" s="275"/>
      <c r="E4151" s="396"/>
      <c r="F4151" s="394" t="str">
        <f>IF(E4151="","",VLOOKUP(E4151,'2 Pdc unico solo segmento A'!F$3:H$723,3,FALSE))</f>
        <v/>
      </c>
      <c r="G4151" s="368"/>
      <c r="H4151" s="425"/>
      <c r="I4151" s="368"/>
      <c r="J4151" s="275"/>
      <c r="K4151" s="248"/>
    </row>
    <row r="4152" spans="1:11" ht="25" customHeight="1" x14ac:dyDescent="0.35">
      <c r="A4152" s="394" t="s">
        <v>4653</v>
      </c>
      <c r="B4152" s="304" t="s">
        <v>7547</v>
      </c>
      <c r="C4152" s="395" t="s">
        <v>7549</v>
      </c>
      <c r="D4152" s="275"/>
      <c r="E4152" s="398" t="s">
        <v>5260</v>
      </c>
      <c r="F4152" s="293" t="str">
        <f>IF(E4152="","",VLOOKUP(E4152,'2 Pdc unico solo segmento A'!F$3:H$723,3,FALSE))</f>
        <v>Altri crediti correnti</v>
      </c>
      <c r="G4152" s="368"/>
      <c r="H4152" s="428"/>
      <c r="I4152" s="368"/>
      <c r="J4152" s="275"/>
      <c r="K4152" s="248"/>
    </row>
    <row r="4153" spans="1:11" ht="25" customHeight="1" x14ac:dyDescent="0.35">
      <c r="A4153" s="394" t="s">
        <v>22</v>
      </c>
      <c r="B4153" s="304" t="s">
        <v>7550</v>
      </c>
      <c r="C4153" s="395" t="s">
        <v>7551</v>
      </c>
      <c r="D4153" s="275"/>
      <c r="E4153" s="396"/>
      <c r="F4153" s="394" t="str">
        <f>IF(E4153="","",VLOOKUP(E4153,'2 Pdc unico solo segmento A'!F$3:H$723,3,FALSE))</f>
        <v/>
      </c>
      <c r="G4153" s="368"/>
      <c r="H4153" s="425"/>
      <c r="I4153" s="368"/>
      <c r="J4153" s="275"/>
      <c r="K4153" s="248"/>
    </row>
    <row r="4154" spans="1:11" ht="25" customHeight="1" x14ac:dyDescent="0.35">
      <c r="A4154" s="394" t="s">
        <v>4653</v>
      </c>
      <c r="B4154" s="304" t="s">
        <v>7550</v>
      </c>
      <c r="C4154" s="395" t="s">
        <v>7552</v>
      </c>
      <c r="D4154" s="275"/>
      <c r="E4154" s="398" t="s">
        <v>5260</v>
      </c>
      <c r="F4154" s="293" t="str">
        <f>IF(E4154="","",VLOOKUP(E4154,'2 Pdc unico solo segmento A'!F$3:H$723,3,FALSE))</f>
        <v>Altri crediti correnti</v>
      </c>
      <c r="G4154" s="368"/>
      <c r="H4154" s="428"/>
      <c r="I4154" s="368"/>
      <c r="J4154" s="275"/>
      <c r="K4154" s="248"/>
    </row>
    <row r="4155" spans="1:11" ht="25" customHeight="1" x14ac:dyDescent="0.35">
      <c r="A4155" s="374" t="s">
        <v>16</v>
      </c>
      <c r="B4155" s="294" t="s">
        <v>7553</v>
      </c>
      <c r="C4155" s="309" t="s">
        <v>7554</v>
      </c>
      <c r="D4155" s="275"/>
      <c r="E4155" s="294"/>
      <c r="F4155" s="374" t="str">
        <f>IF(E4155="","",VLOOKUP(E4155,'2 Pdc unico solo segmento A'!F$3:H$723,3,FALSE))</f>
        <v/>
      </c>
      <c r="G4155" s="368"/>
      <c r="H4155" s="423"/>
      <c r="I4155" s="368"/>
      <c r="J4155" s="275"/>
      <c r="K4155" s="248"/>
    </row>
    <row r="4156" spans="1:11" ht="25" customHeight="1" x14ac:dyDescent="0.35">
      <c r="A4156" s="376" t="s">
        <v>19</v>
      </c>
      <c r="B4156" s="295" t="s">
        <v>7553</v>
      </c>
      <c r="C4156" s="310" t="s">
        <v>7555</v>
      </c>
      <c r="D4156" s="275"/>
      <c r="E4156" s="295"/>
      <c r="F4156" s="376" t="str">
        <f>IF(E4156="","",VLOOKUP(E4156,'2 Pdc unico solo segmento A'!F$3:H$723,3,FALSE))</f>
        <v/>
      </c>
      <c r="G4156" s="368"/>
      <c r="H4156" s="424"/>
      <c r="I4156" s="368"/>
      <c r="J4156" s="275"/>
      <c r="K4156" s="248"/>
    </row>
    <row r="4157" spans="1:11" ht="25" customHeight="1" x14ac:dyDescent="0.35">
      <c r="A4157" s="394" t="s">
        <v>22</v>
      </c>
      <c r="B4157" s="304" t="s">
        <v>7553</v>
      </c>
      <c r="C4157" s="395" t="s">
        <v>7556</v>
      </c>
      <c r="D4157" s="275"/>
      <c r="E4157" s="396"/>
      <c r="F4157" s="394" t="str">
        <f>IF(E4157="","",VLOOKUP(E4157,'2 Pdc unico solo segmento A'!F$3:H$723,3,FALSE))</f>
        <v/>
      </c>
      <c r="G4157" s="368"/>
      <c r="H4157" s="425"/>
      <c r="I4157" s="368"/>
      <c r="J4157" s="275"/>
      <c r="K4157" s="248"/>
    </row>
    <row r="4158" spans="1:11" ht="25" customHeight="1" x14ac:dyDescent="0.35">
      <c r="A4158" s="394" t="s">
        <v>4653</v>
      </c>
      <c r="B4158" s="304" t="s">
        <v>7553</v>
      </c>
      <c r="C4158" s="395" t="s">
        <v>7557</v>
      </c>
      <c r="D4158" s="275"/>
      <c r="E4158" s="398" t="s">
        <v>5260</v>
      </c>
      <c r="F4158" s="293" t="str">
        <f>IF(E4158="","",VLOOKUP(E4158,'2 Pdc unico solo segmento A'!F$3:H$723,3,FALSE))</f>
        <v>Altri crediti correnti</v>
      </c>
      <c r="G4158" s="368"/>
      <c r="H4158" s="428"/>
      <c r="I4158" s="368"/>
      <c r="J4158" s="275"/>
      <c r="K4158" s="248"/>
    </row>
    <row r="4159" spans="1:11" ht="25" customHeight="1" x14ac:dyDescent="0.35">
      <c r="A4159" s="372" t="s">
        <v>13</v>
      </c>
      <c r="B4159" s="370" t="s">
        <v>7558</v>
      </c>
      <c r="C4159" s="371" t="s">
        <v>1138</v>
      </c>
      <c r="D4159" s="275"/>
      <c r="E4159" s="370"/>
      <c r="F4159" s="372" t="str">
        <f>IF(E4159="","",VLOOKUP(E4159,'2 Pdc unico solo segmento A'!F$3:H$723,3,FALSE))</f>
        <v/>
      </c>
      <c r="G4159" s="368"/>
      <c r="H4159" s="422"/>
      <c r="I4159" s="368"/>
      <c r="J4159" s="275"/>
      <c r="K4159" s="248"/>
    </row>
    <row r="4160" spans="1:11" ht="25" customHeight="1" x14ac:dyDescent="0.35">
      <c r="A4160" s="374" t="s">
        <v>16</v>
      </c>
      <c r="B4160" s="294" t="s">
        <v>5189</v>
      </c>
      <c r="C4160" s="309" t="s">
        <v>1140</v>
      </c>
      <c r="D4160" s="275"/>
      <c r="E4160" s="294"/>
      <c r="F4160" s="374" t="str">
        <f>IF(E4160="","",VLOOKUP(E4160,'2 Pdc unico solo segmento A'!F$3:H$723,3,FALSE))</f>
        <v/>
      </c>
      <c r="G4160" s="368"/>
      <c r="H4160" s="423"/>
      <c r="I4160" s="368"/>
      <c r="J4160" s="275"/>
      <c r="K4160" s="248"/>
    </row>
    <row r="4161" spans="1:11" ht="25" customHeight="1" x14ac:dyDescent="0.35">
      <c r="A4161" s="376" t="s">
        <v>19</v>
      </c>
      <c r="B4161" s="295" t="s">
        <v>7559</v>
      </c>
      <c r="C4161" s="310" t="s">
        <v>1142</v>
      </c>
      <c r="D4161" s="275"/>
      <c r="E4161" s="295"/>
      <c r="F4161" s="376" t="str">
        <f>IF(E4161="","",VLOOKUP(E4161,'2 Pdc unico solo segmento A'!F$3:H$723,3,FALSE))</f>
        <v/>
      </c>
      <c r="G4161" s="368"/>
      <c r="H4161" s="424"/>
      <c r="I4161" s="368"/>
      <c r="J4161" s="275"/>
      <c r="K4161" s="248"/>
    </row>
    <row r="4162" spans="1:11" ht="25" customHeight="1" x14ac:dyDescent="0.35">
      <c r="A4162" s="394" t="s">
        <v>22</v>
      </c>
      <c r="B4162" s="304" t="s">
        <v>7559</v>
      </c>
      <c r="C4162" s="395" t="s">
        <v>7560</v>
      </c>
      <c r="D4162" s="275"/>
      <c r="E4162" s="396"/>
      <c r="F4162" s="394" t="str">
        <f>IF(E4162="","",VLOOKUP(E4162,'2 Pdc unico solo segmento A'!F$3:H$723,3,FALSE))</f>
        <v/>
      </c>
      <c r="G4162" s="368"/>
      <c r="H4162" s="425"/>
      <c r="I4162" s="368"/>
      <c r="J4162" s="275"/>
      <c r="K4162" s="248"/>
    </row>
    <row r="4163" spans="1:11" ht="25" customHeight="1" x14ac:dyDescent="0.35">
      <c r="A4163" s="394" t="s">
        <v>4653</v>
      </c>
      <c r="B4163" s="304" t="s">
        <v>7559</v>
      </c>
      <c r="C4163" s="395" t="s">
        <v>7561</v>
      </c>
      <c r="D4163" s="275"/>
      <c r="E4163" s="398" t="s">
        <v>7562</v>
      </c>
      <c r="F4163" s="293" t="str">
        <f>IF(E4163="","",VLOOKUP(E4163,'2 Pdc unico solo segmento A'!F$3:H$723,3,FALSE))</f>
        <v>Attività finanziarie destinate alla dismissione</v>
      </c>
      <c r="G4163" s="368"/>
      <c r="H4163" s="428"/>
      <c r="I4163" s="368"/>
      <c r="J4163" s="275"/>
      <c r="K4163" s="248"/>
    </row>
    <row r="4164" spans="1:11" ht="25" customHeight="1" x14ac:dyDescent="0.35">
      <c r="A4164" s="376" t="s">
        <v>19</v>
      </c>
      <c r="B4164" s="295" t="s">
        <v>7563</v>
      </c>
      <c r="C4164" s="310" t="s">
        <v>1173</v>
      </c>
      <c r="D4164" s="275"/>
      <c r="E4164" s="295"/>
      <c r="F4164" s="376" t="str">
        <f>IF(E4164="","",VLOOKUP(E4164,'2 Pdc unico solo segmento A'!F$3:H$723,3,FALSE))</f>
        <v/>
      </c>
      <c r="G4164" s="368"/>
      <c r="H4164" s="424"/>
      <c r="I4164" s="368"/>
      <c r="J4164" s="275"/>
      <c r="K4164" s="248"/>
    </row>
    <row r="4165" spans="1:11" ht="25" customHeight="1" x14ac:dyDescent="0.35">
      <c r="A4165" s="394" t="s">
        <v>22</v>
      </c>
      <c r="B4165" s="304" t="s">
        <v>7563</v>
      </c>
      <c r="C4165" s="395" t="s">
        <v>7564</v>
      </c>
      <c r="D4165" s="275"/>
      <c r="E4165" s="396"/>
      <c r="F4165" s="394" t="str">
        <f>IF(E4165="","",VLOOKUP(E4165,'2 Pdc unico solo segmento A'!F$3:H$723,3,FALSE))</f>
        <v/>
      </c>
      <c r="G4165" s="368"/>
      <c r="H4165" s="425"/>
      <c r="I4165" s="368"/>
      <c r="J4165" s="275"/>
      <c r="K4165" s="248"/>
    </row>
    <row r="4166" spans="1:11" ht="25" customHeight="1" x14ac:dyDescent="0.35">
      <c r="A4166" s="394" t="s">
        <v>4653</v>
      </c>
      <c r="B4166" s="304" t="s">
        <v>7563</v>
      </c>
      <c r="C4166" s="395" t="s">
        <v>7565</v>
      </c>
      <c r="D4166" s="275"/>
      <c r="E4166" s="398" t="s">
        <v>7562</v>
      </c>
      <c r="F4166" s="293" t="str">
        <f>IF(E4166="","",VLOOKUP(E4166,'2 Pdc unico solo segmento A'!F$3:H$723,3,FALSE))</f>
        <v>Attività finanziarie destinate alla dismissione</v>
      </c>
      <c r="G4166" s="368"/>
      <c r="H4166" s="428"/>
      <c r="I4166" s="368"/>
      <c r="J4166" s="275"/>
      <c r="K4166" s="248"/>
    </row>
    <row r="4167" spans="1:11" ht="25" customHeight="1" x14ac:dyDescent="0.35">
      <c r="A4167" s="374" t="s">
        <v>16</v>
      </c>
      <c r="B4167" s="294" t="s">
        <v>5903</v>
      </c>
      <c r="C4167" s="309" t="s">
        <v>1227</v>
      </c>
      <c r="D4167" s="275"/>
      <c r="E4167" s="294"/>
      <c r="F4167" s="374" t="str">
        <f>IF(E4167="","",VLOOKUP(E4167,'2 Pdc unico solo segmento A'!F$3:H$723,3,FALSE))</f>
        <v/>
      </c>
      <c r="G4167" s="368"/>
      <c r="H4167" s="423"/>
      <c r="I4167" s="368"/>
      <c r="J4167" s="275"/>
      <c r="K4167" s="248"/>
    </row>
    <row r="4168" spans="1:11" ht="25" customHeight="1" x14ac:dyDescent="0.35">
      <c r="A4168" s="376" t="s">
        <v>19</v>
      </c>
      <c r="B4168" s="295" t="s">
        <v>5903</v>
      </c>
      <c r="C4168" s="310" t="s">
        <v>7566</v>
      </c>
      <c r="D4168" s="275"/>
      <c r="E4168" s="295"/>
      <c r="F4168" s="376" t="str">
        <f>IF(E4168="","",VLOOKUP(E4168,'2 Pdc unico solo segmento A'!F$3:H$723,3,FALSE))</f>
        <v/>
      </c>
      <c r="G4168" s="368"/>
      <c r="H4168" s="424"/>
      <c r="I4168" s="368"/>
      <c r="J4168" s="275"/>
      <c r="K4168" s="248"/>
    </row>
    <row r="4169" spans="1:11" ht="25" customHeight="1" x14ac:dyDescent="0.35">
      <c r="A4169" s="394" t="s">
        <v>22</v>
      </c>
      <c r="B4169" s="304" t="s">
        <v>5903</v>
      </c>
      <c r="C4169" s="395" t="s">
        <v>7567</v>
      </c>
      <c r="D4169" s="275"/>
      <c r="E4169" s="396"/>
      <c r="F4169" s="394" t="str">
        <f>IF(E4169="","",VLOOKUP(E4169,'2 Pdc unico solo segmento A'!F$3:H$723,3,FALSE))</f>
        <v/>
      </c>
      <c r="G4169" s="368"/>
      <c r="H4169" s="425"/>
      <c r="I4169" s="368"/>
      <c r="J4169" s="275"/>
      <c r="K4169" s="248"/>
    </row>
    <row r="4170" spans="1:11" ht="25" customHeight="1" x14ac:dyDescent="0.35">
      <c r="A4170" s="394" t="s">
        <v>4653</v>
      </c>
      <c r="B4170" s="304" t="s">
        <v>5903</v>
      </c>
      <c r="C4170" s="395" t="s">
        <v>7568</v>
      </c>
      <c r="D4170" s="275"/>
      <c r="E4170" s="398" t="s">
        <v>7562</v>
      </c>
      <c r="F4170" s="293" t="str">
        <f>IF(E4170="","",VLOOKUP(E4170,'2 Pdc unico solo segmento A'!F$3:H$723,3,FALSE))</f>
        <v>Attività finanziarie destinate alla dismissione</v>
      </c>
      <c r="G4170" s="368"/>
      <c r="H4170" s="428"/>
      <c r="I4170" s="368"/>
      <c r="J4170" s="275"/>
      <c r="K4170" s="248"/>
    </row>
    <row r="4171" spans="1:11" ht="25" customHeight="1" x14ac:dyDescent="0.35">
      <c r="A4171" s="372" t="s">
        <v>13</v>
      </c>
      <c r="B4171" s="370" t="s">
        <v>7569</v>
      </c>
      <c r="C4171" s="371" t="s">
        <v>7570</v>
      </c>
      <c r="D4171" s="275"/>
      <c r="E4171" s="370"/>
      <c r="F4171" s="372" t="str">
        <f>IF(E4171="","",VLOOKUP(E4171,'2 Pdc unico solo segmento A'!F$3:H$723,3,FALSE))</f>
        <v/>
      </c>
      <c r="G4171" s="368"/>
      <c r="H4171" s="422"/>
      <c r="I4171" s="368"/>
      <c r="J4171" s="275"/>
      <c r="K4171" s="248"/>
    </row>
    <row r="4172" spans="1:11" ht="25" customHeight="1" x14ac:dyDescent="0.35">
      <c r="A4172" s="374" t="s">
        <v>16</v>
      </c>
      <c r="B4172" s="294" t="s">
        <v>7571</v>
      </c>
      <c r="C4172" s="309" t="s">
        <v>7572</v>
      </c>
      <c r="D4172" s="275"/>
      <c r="E4172" s="294"/>
      <c r="F4172" s="374" t="str">
        <f>IF(E4172="","",VLOOKUP(E4172,'2 Pdc unico solo segmento A'!F$3:H$723,3,FALSE))</f>
        <v/>
      </c>
      <c r="G4172" s="368"/>
      <c r="H4172" s="423"/>
      <c r="I4172" s="368"/>
      <c r="J4172" s="275"/>
      <c r="K4172" s="248"/>
    </row>
    <row r="4173" spans="1:11" ht="25" customHeight="1" x14ac:dyDescent="0.35">
      <c r="A4173" s="376" t="s">
        <v>19</v>
      </c>
      <c r="B4173" s="295" t="s">
        <v>7573</v>
      </c>
      <c r="C4173" s="310" t="s">
        <v>7574</v>
      </c>
      <c r="D4173" s="275"/>
      <c r="E4173" s="295"/>
      <c r="F4173" s="376" t="str">
        <f>IF(E4173="","",VLOOKUP(E4173,'2 Pdc unico solo segmento A'!F$3:H$723,3,FALSE))</f>
        <v/>
      </c>
      <c r="G4173" s="368"/>
      <c r="H4173" s="424"/>
      <c r="I4173" s="368"/>
      <c r="J4173" s="275"/>
      <c r="K4173" s="248"/>
    </row>
    <row r="4174" spans="1:11" ht="25" customHeight="1" x14ac:dyDescent="0.35">
      <c r="A4174" s="394" t="s">
        <v>22</v>
      </c>
      <c r="B4174" s="304" t="s">
        <v>7573</v>
      </c>
      <c r="C4174" s="395" t="s">
        <v>7575</v>
      </c>
      <c r="D4174" s="275"/>
      <c r="E4174" s="396"/>
      <c r="F4174" s="394" t="str">
        <f>IF(E4174="","",VLOOKUP(E4174,'2 Pdc unico solo segmento A'!F$3:H$723,3,FALSE))</f>
        <v/>
      </c>
      <c r="G4174" s="368"/>
      <c r="H4174" s="425"/>
      <c r="I4174" s="368"/>
      <c r="J4174" s="275"/>
      <c r="K4174" s="248"/>
    </row>
    <row r="4175" spans="1:11" ht="25" customHeight="1" x14ac:dyDescent="0.35">
      <c r="A4175" s="394" t="s">
        <v>4653</v>
      </c>
      <c r="B4175" s="304" t="s">
        <v>7573</v>
      </c>
      <c r="C4175" s="395" t="s">
        <v>7576</v>
      </c>
      <c r="D4175" s="275"/>
      <c r="E4175" s="398" t="s">
        <v>7577</v>
      </c>
      <c r="F4175" s="293" t="str">
        <f>IF(E4175="","",VLOOKUP(E4175,'2 Pdc unico solo segmento A'!F$3:H$723,3,FALSE))</f>
        <v>Fondi presso istituti tesorieri (diversi da BKI)</v>
      </c>
      <c r="G4175" s="368"/>
      <c r="H4175" s="428"/>
      <c r="I4175" s="368"/>
      <c r="J4175" s="275"/>
      <c r="K4175" s="248"/>
    </row>
    <row r="4176" spans="1:11" ht="25" customHeight="1" x14ac:dyDescent="0.35">
      <c r="A4176" s="394" t="s">
        <v>4653</v>
      </c>
      <c r="B4176" s="304" t="s">
        <v>7578</v>
      </c>
      <c r="C4176" s="395" t="s">
        <v>7579</v>
      </c>
      <c r="D4176" s="275"/>
      <c r="E4176" s="398" t="s">
        <v>7577</v>
      </c>
      <c r="F4176" s="293" t="str">
        <f>IF(E4176="","",VLOOKUP(E4176,'2 Pdc unico solo segmento A'!F$3:H$723,3,FALSE))</f>
        <v>Fondi presso istituti tesorieri (diversi da BKI)</v>
      </c>
      <c r="G4176" s="368"/>
      <c r="H4176" s="428"/>
      <c r="I4176" s="368"/>
      <c r="J4176" s="275"/>
      <c r="K4176" s="248"/>
    </row>
    <row r="4177" spans="1:11" ht="25" customHeight="1" x14ac:dyDescent="0.35">
      <c r="A4177" s="394" t="s">
        <v>4653</v>
      </c>
      <c r="B4177" s="304" t="s">
        <v>7580</v>
      </c>
      <c r="C4177" s="395" t="s">
        <v>7581</v>
      </c>
      <c r="D4177" s="275"/>
      <c r="E4177" s="398" t="s">
        <v>7577</v>
      </c>
      <c r="F4177" s="293" t="str">
        <f>IF(E4177="","",VLOOKUP(E4177,'2 Pdc unico solo segmento A'!F$3:H$723,3,FALSE))</f>
        <v>Fondi presso istituti tesorieri (diversi da BKI)</v>
      </c>
      <c r="G4177" s="368"/>
      <c r="H4177" s="428"/>
      <c r="I4177" s="368"/>
      <c r="J4177" s="275"/>
      <c r="K4177" s="248"/>
    </row>
    <row r="4178" spans="1:11" ht="25" customHeight="1" x14ac:dyDescent="0.35">
      <c r="A4178" s="376" t="s">
        <v>19</v>
      </c>
      <c r="B4178" s="295" t="s">
        <v>7582</v>
      </c>
      <c r="C4178" s="310" t="s">
        <v>7583</v>
      </c>
      <c r="D4178" s="275"/>
      <c r="E4178" s="295"/>
      <c r="F4178" s="376" t="str">
        <f>IF(E4178="","",VLOOKUP(E4178,'2 Pdc unico solo segmento A'!F$3:H$723,3,FALSE))</f>
        <v/>
      </c>
      <c r="G4178" s="368"/>
      <c r="H4178" s="424"/>
      <c r="I4178" s="368"/>
      <c r="J4178" s="275"/>
      <c r="K4178" s="248"/>
    </row>
    <row r="4179" spans="1:11" ht="25" customHeight="1" x14ac:dyDescent="0.35">
      <c r="A4179" s="394" t="s">
        <v>22</v>
      </c>
      <c r="B4179" s="304" t="s">
        <v>7582</v>
      </c>
      <c r="C4179" s="395" t="s">
        <v>7584</v>
      </c>
      <c r="D4179" s="275"/>
      <c r="E4179" s="396"/>
      <c r="F4179" s="394" t="str">
        <f>IF(E4179="","",VLOOKUP(E4179,'2 Pdc unico solo segmento A'!F$3:H$723,3,FALSE))</f>
        <v/>
      </c>
      <c r="G4179" s="368"/>
      <c r="H4179" s="425"/>
      <c r="I4179" s="368"/>
      <c r="J4179" s="275"/>
      <c r="K4179" s="248"/>
    </row>
    <row r="4180" spans="1:11" ht="25" customHeight="1" x14ac:dyDescent="0.35">
      <c r="A4180" s="394" t="s">
        <v>4653</v>
      </c>
      <c r="B4180" s="304" t="s">
        <v>7582</v>
      </c>
      <c r="C4180" s="395" t="s">
        <v>7585</v>
      </c>
      <c r="D4180" s="275"/>
      <c r="E4180" s="398" t="s">
        <v>7586</v>
      </c>
      <c r="F4180" s="293" t="str">
        <f>IF(E4180="","",VLOOKUP(E4180,'2 Pdc unico solo segmento A'!F$3:H$723,3,FALSE))</f>
        <v>Altri conti presso la tesoreria statale (BKI) intestati all'amministrazione</v>
      </c>
      <c r="G4180" s="368"/>
      <c r="H4180" s="428"/>
      <c r="I4180" s="368"/>
      <c r="J4180" s="275"/>
      <c r="K4180" s="248"/>
    </row>
    <row r="4181" spans="1:11" ht="25" customHeight="1" x14ac:dyDescent="0.35">
      <c r="A4181" s="376" t="s">
        <v>19</v>
      </c>
      <c r="B4181" s="295" t="s">
        <v>7587</v>
      </c>
      <c r="C4181" s="310" t="s">
        <v>7588</v>
      </c>
      <c r="D4181" s="275"/>
      <c r="E4181" s="295"/>
      <c r="F4181" s="376" t="str">
        <f>IF(E4181="","",VLOOKUP(E4181,'2 Pdc unico solo segmento A'!F$3:H$723,3,FALSE))</f>
        <v/>
      </c>
      <c r="G4181" s="368"/>
      <c r="H4181" s="424"/>
      <c r="I4181" s="368"/>
      <c r="J4181" s="275"/>
      <c r="K4181" s="248"/>
    </row>
    <row r="4182" spans="1:11" ht="25" customHeight="1" x14ac:dyDescent="0.35">
      <c r="A4182" s="394" t="s">
        <v>22</v>
      </c>
      <c r="B4182" s="304" t="s">
        <v>7589</v>
      </c>
      <c r="C4182" s="395" t="s">
        <v>7590</v>
      </c>
      <c r="D4182" s="275"/>
      <c r="E4182" s="396"/>
      <c r="F4182" s="394" t="str">
        <f>IF(E4182="","",VLOOKUP(E4182,'2 Pdc unico solo segmento A'!F$3:H$723,3,FALSE))</f>
        <v/>
      </c>
      <c r="G4182" s="368"/>
      <c r="H4182" s="425"/>
      <c r="I4182" s="368"/>
      <c r="J4182" s="275"/>
      <c r="K4182" s="248"/>
    </row>
    <row r="4183" spans="1:11" ht="25" customHeight="1" x14ac:dyDescent="0.35">
      <c r="A4183" s="394" t="s">
        <v>4653</v>
      </c>
      <c r="B4183" s="304" t="s">
        <v>7589</v>
      </c>
      <c r="C4183" s="395" t="s">
        <v>7591</v>
      </c>
      <c r="D4183" s="275"/>
      <c r="E4183" s="398" t="s">
        <v>7586</v>
      </c>
      <c r="F4183" s="293" t="str">
        <f>IF(E4183="","",VLOOKUP(E4183,'2 Pdc unico solo segmento A'!F$3:H$723,3,FALSE))</f>
        <v>Altri conti presso la tesoreria statale (BKI) intestati all'amministrazione</v>
      </c>
      <c r="G4183" s="368"/>
      <c r="H4183" s="428"/>
      <c r="I4183" s="368"/>
      <c r="J4183" s="275"/>
      <c r="K4183" s="248"/>
    </row>
    <row r="4184" spans="1:11" ht="25" customHeight="1" x14ac:dyDescent="0.35">
      <c r="A4184" s="394" t="s">
        <v>4653</v>
      </c>
      <c r="B4184" s="304" t="s">
        <v>7592</v>
      </c>
      <c r="C4184" s="395" t="s">
        <v>7593</v>
      </c>
      <c r="D4184" s="275"/>
      <c r="E4184" s="398" t="s">
        <v>7586</v>
      </c>
      <c r="F4184" s="293" t="str">
        <f>IF(E4184="","",VLOOKUP(E4184,'2 Pdc unico solo segmento A'!F$3:H$723,3,FALSE))</f>
        <v>Altri conti presso la tesoreria statale (BKI) intestati all'amministrazione</v>
      </c>
      <c r="G4184" s="368"/>
      <c r="H4184" s="428"/>
      <c r="I4184" s="368"/>
      <c r="J4184" s="275"/>
      <c r="K4184" s="248"/>
    </row>
    <row r="4185" spans="1:11" ht="25" customHeight="1" x14ac:dyDescent="0.35">
      <c r="A4185" s="374" t="s">
        <v>16</v>
      </c>
      <c r="B4185" s="294" t="s">
        <v>7594</v>
      </c>
      <c r="C4185" s="309" t="s">
        <v>7595</v>
      </c>
      <c r="D4185" s="275"/>
      <c r="E4185" s="294"/>
      <c r="F4185" s="374" t="str">
        <f>IF(E4185="","",VLOOKUP(E4185,'2 Pdc unico solo segmento A'!F$3:H$723,3,FALSE))</f>
        <v/>
      </c>
      <c r="G4185" s="368"/>
      <c r="H4185" s="423"/>
      <c r="I4185" s="368"/>
      <c r="J4185" s="275"/>
      <c r="K4185" s="248"/>
    </row>
    <row r="4186" spans="1:11" ht="25" customHeight="1" x14ac:dyDescent="0.35">
      <c r="A4186" s="376" t="s">
        <v>19</v>
      </c>
      <c r="B4186" s="295" t="s">
        <v>7596</v>
      </c>
      <c r="C4186" s="310" t="s">
        <v>7597</v>
      </c>
      <c r="D4186" s="275"/>
      <c r="E4186" s="295"/>
      <c r="F4186" s="376" t="str">
        <f>IF(E4186="","",VLOOKUP(E4186,'2 Pdc unico solo segmento A'!F$3:H$723,3,FALSE))</f>
        <v/>
      </c>
      <c r="G4186" s="368"/>
      <c r="H4186" s="424"/>
      <c r="I4186" s="368"/>
      <c r="J4186" s="275"/>
      <c r="K4186" s="248"/>
    </row>
    <row r="4187" spans="1:11" ht="25" customHeight="1" x14ac:dyDescent="0.35">
      <c r="A4187" s="394" t="s">
        <v>22</v>
      </c>
      <c r="B4187" s="304" t="s">
        <v>7596</v>
      </c>
      <c r="C4187" s="395" t="s">
        <v>7598</v>
      </c>
      <c r="D4187" s="275"/>
      <c r="E4187" s="396"/>
      <c r="F4187" s="394" t="str">
        <f>IF(E4187="","",VLOOKUP(E4187,'2 Pdc unico solo segmento A'!F$3:H$723,3,FALSE))</f>
        <v/>
      </c>
      <c r="G4187" s="368"/>
      <c r="H4187" s="425"/>
      <c r="I4187" s="368"/>
      <c r="J4187" s="275"/>
      <c r="K4187" s="248"/>
    </row>
    <row r="4188" spans="1:11" ht="25" customHeight="1" x14ac:dyDescent="0.35">
      <c r="A4188" s="394" t="s">
        <v>4653</v>
      </c>
      <c r="B4188" s="304" t="s">
        <v>7596</v>
      </c>
      <c r="C4188" s="395" t="s">
        <v>7599</v>
      </c>
      <c r="D4188" s="275"/>
      <c r="E4188" s="398" t="s">
        <v>7600</v>
      </c>
      <c r="F4188" s="293" t="str">
        <f>IF(E4188="","",VLOOKUP(E4188,'2 Pdc unico solo segmento A'!F$3:H$723,3,FALSE))</f>
        <v>Altri depositi bancari e postali</v>
      </c>
      <c r="G4188" s="368"/>
      <c r="H4188" s="428"/>
      <c r="I4188" s="368"/>
      <c r="J4188" s="275"/>
      <c r="K4188" s="248"/>
    </row>
    <row r="4189" spans="1:11" ht="25" customHeight="1" x14ac:dyDescent="0.35">
      <c r="A4189" s="376" t="s">
        <v>19</v>
      </c>
      <c r="B4189" s="295" t="s">
        <v>7601</v>
      </c>
      <c r="C4189" s="310" t="s">
        <v>7602</v>
      </c>
      <c r="D4189" s="275"/>
      <c r="E4189" s="295"/>
      <c r="F4189" s="376" t="str">
        <f>IF(E4189="","",VLOOKUP(E4189,'2 Pdc unico solo segmento A'!F$3:H$723,3,FALSE))</f>
        <v/>
      </c>
      <c r="G4189" s="368"/>
      <c r="H4189" s="424"/>
      <c r="I4189" s="368"/>
      <c r="J4189" s="275"/>
      <c r="K4189" s="248"/>
    </row>
    <row r="4190" spans="1:11" ht="25" customHeight="1" x14ac:dyDescent="0.35">
      <c r="A4190" s="394" t="s">
        <v>22</v>
      </c>
      <c r="B4190" s="304" t="s">
        <v>7601</v>
      </c>
      <c r="C4190" s="395" t="s">
        <v>7603</v>
      </c>
      <c r="D4190" s="275"/>
      <c r="E4190" s="396"/>
      <c r="F4190" s="394" t="str">
        <f>IF(E4190="","",VLOOKUP(E4190,'2 Pdc unico solo segmento A'!F$3:H$723,3,FALSE))</f>
        <v/>
      </c>
      <c r="G4190" s="368"/>
      <c r="H4190" s="425"/>
      <c r="I4190" s="368"/>
      <c r="J4190" s="275"/>
      <c r="K4190" s="248"/>
    </row>
    <row r="4191" spans="1:11" ht="25" customHeight="1" x14ac:dyDescent="0.35">
      <c r="A4191" s="394" t="s">
        <v>4653</v>
      </c>
      <c r="B4191" s="304" t="s">
        <v>7601</v>
      </c>
      <c r="C4191" s="395" t="s">
        <v>7604</v>
      </c>
      <c r="D4191" s="275"/>
      <c r="E4191" s="398" t="s">
        <v>7600</v>
      </c>
      <c r="F4191" s="293" t="str">
        <f>IF(E4191="","",VLOOKUP(E4191,'2 Pdc unico solo segmento A'!F$3:H$723,3,FALSE))</f>
        <v>Altri depositi bancari e postali</v>
      </c>
      <c r="G4191" s="368"/>
      <c r="H4191" s="428"/>
      <c r="I4191" s="368"/>
      <c r="J4191" s="275"/>
      <c r="K4191" s="248"/>
    </row>
    <row r="4192" spans="1:11" ht="25" customHeight="1" x14ac:dyDescent="0.35">
      <c r="A4192" s="374" t="s">
        <v>16</v>
      </c>
      <c r="B4192" s="294" t="s">
        <v>7605</v>
      </c>
      <c r="C4192" s="309" t="s">
        <v>7606</v>
      </c>
      <c r="D4192" s="275"/>
      <c r="E4192" s="294"/>
      <c r="F4192" s="374" t="str">
        <f>IF(E4192="","",VLOOKUP(E4192,'2 Pdc unico solo segmento A'!F$3:H$723,3,FALSE))</f>
        <v/>
      </c>
      <c r="G4192" s="368"/>
      <c r="H4192" s="423"/>
      <c r="I4192" s="368"/>
      <c r="J4192" s="275"/>
      <c r="K4192" s="248"/>
    </row>
    <row r="4193" spans="1:11" ht="25" customHeight="1" x14ac:dyDescent="0.35">
      <c r="A4193" s="376" t="s">
        <v>19</v>
      </c>
      <c r="B4193" s="295" t="s">
        <v>7605</v>
      </c>
      <c r="C4193" s="310" t="s">
        <v>7607</v>
      </c>
      <c r="D4193" s="275"/>
      <c r="E4193" s="295"/>
      <c r="F4193" s="376" t="str">
        <f>IF(E4193="","",VLOOKUP(E4193,'2 Pdc unico solo segmento A'!F$3:H$723,3,FALSE))</f>
        <v/>
      </c>
      <c r="G4193" s="368"/>
      <c r="H4193" s="424"/>
      <c r="I4193" s="368"/>
      <c r="J4193" s="275"/>
      <c r="K4193" s="248"/>
    </row>
    <row r="4194" spans="1:11" ht="25" customHeight="1" x14ac:dyDescent="0.35">
      <c r="A4194" s="394" t="s">
        <v>22</v>
      </c>
      <c r="B4194" s="304" t="s">
        <v>7605</v>
      </c>
      <c r="C4194" s="395" t="s">
        <v>7608</v>
      </c>
      <c r="D4194" s="275"/>
      <c r="E4194" s="396"/>
      <c r="F4194" s="394" t="str">
        <f>IF(E4194="","",VLOOKUP(E4194,'2 Pdc unico solo segmento A'!F$3:H$723,3,FALSE))</f>
        <v/>
      </c>
      <c r="G4194" s="368"/>
      <c r="H4194" s="425"/>
      <c r="I4194" s="368"/>
      <c r="J4194" s="275"/>
      <c r="K4194" s="248"/>
    </row>
    <row r="4195" spans="1:11" ht="25" customHeight="1" x14ac:dyDescent="0.35">
      <c r="A4195" s="394" t="s">
        <v>4653</v>
      </c>
      <c r="B4195" s="304" t="s">
        <v>7605</v>
      </c>
      <c r="C4195" s="395" t="s">
        <v>7609</v>
      </c>
      <c r="D4195" s="275"/>
      <c r="E4195" s="398" t="s">
        <v>7610</v>
      </c>
      <c r="F4195" s="293" t="str">
        <f>IF(E4195="","",VLOOKUP(E4195,'2 Pdc unico solo segmento A'!F$3:H$723,3,FALSE))</f>
        <v>Denaro e valori in cassa</v>
      </c>
      <c r="G4195" s="368"/>
      <c r="H4195" s="428"/>
      <c r="I4195" s="368"/>
      <c r="J4195" s="275"/>
      <c r="K4195" s="248"/>
    </row>
    <row r="4196" spans="1:11" ht="25" customHeight="1" x14ac:dyDescent="0.35">
      <c r="A4196" s="374" t="s">
        <v>16</v>
      </c>
      <c r="B4196" s="294" t="s">
        <v>7611</v>
      </c>
      <c r="C4196" s="309" t="s">
        <v>7612</v>
      </c>
      <c r="D4196" s="275"/>
      <c r="E4196" s="294"/>
      <c r="F4196" s="374" t="str">
        <f>IF(E4196="","",VLOOKUP(E4196,'2 Pdc unico solo segmento A'!F$3:H$723,3,FALSE))</f>
        <v/>
      </c>
      <c r="G4196" s="368"/>
      <c r="H4196" s="423"/>
      <c r="I4196" s="368"/>
      <c r="J4196" s="275"/>
      <c r="K4196" s="248"/>
    </row>
    <row r="4197" spans="1:11" ht="25" customHeight="1" x14ac:dyDescent="0.35">
      <c r="A4197" s="376" t="s">
        <v>19</v>
      </c>
      <c r="B4197" s="295" t="s">
        <v>7611</v>
      </c>
      <c r="C4197" s="310" t="s">
        <v>7613</v>
      </c>
      <c r="D4197" s="275"/>
      <c r="E4197" s="295"/>
      <c r="F4197" s="376" t="str">
        <f>IF(E4197="","",VLOOKUP(E4197,'2 Pdc unico solo segmento A'!F$3:H$723,3,FALSE))</f>
        <v/>
      </c>
      <c r="G4197" s="368"/>
      <c r="H4197" s="424"/>
      <c r="I4197" s="368"/>
      <c r="J4197" s="275"/>
      <c r="K4197" s="248"/>
    </row>
    <row r="4198" spans="1:11" ht="25" customHeight="1" x14ac:dyDescent="0.35">
      <c r="A4198" s="394" t="s">
        <v>22</v>
      </c>
      <c r="B4198" s="304" t="s">
        <v>7611</v>
      </c>
      <c r="C4198" s="395" t="s">
        <v>7614</v>
      </c>
      <c r="D4198" s="275"/>
      <c r="E4198" s="396"/>
      <c r="F4198" s="394" t="str">
        <f>IF(E4198="","",VLOOKUP(E4198,'2 Pdc unico solo segmento A'!F$3:H$723,3,FALSE))</f>
        <v/>
      </c>
      <c r="G4198" s="368"/>
      <c r="H4198" s="425"/>
      <c r="I4198" s="368"/>
      <c r="J4198" s="275"/>
      <c r="K4198" s="248"/>
    </row>
    <row r="4199" spans="1:11" ht="25" customHeight="1" x14ac:dyDescent="0.35">
      <c r="A4199" s="394" t="s">
        <v>4653</v>
      </c>
      <c r="B4199" s="304" t="s">
        <v>7611</v>
      </c>
      <c r="C4199" s="395" t="s">
        <v>7615</v>
      </c>
      <c r="D4199" s="275"/>
      <c r="E4199" s="398" t="s">
        <v>7610</v>
      </c>
      <c r="F4199" s="293" t="str">
        <f>IF(E4199="","",VLOOKUP(E4199,'2 Pdc unico solo segmento A'!F$3:H$723,3,FALSE))</f>
        <v>Denaro e valori in cassa</v>
      </c>
      <c r="G4199" s="368"/>
      <c r="H4199" s="428"/>
      <c r="I4199" s="368"/>
      <c r="J4199" s="275"/>
      <c r="K4199" s="248"/>
    </row>
    <row r="4200" spans="1:11" ht="25" customHeight="1" x14ac:dyDescent="0.35">
      <c r="A4200" s="365" t="s">
        <v>10</v>
      </c>
      <c r="B4200" s="366" t="s">
        <v>7616</v>
      </c>
      <c r="C4200" s="367" t="s">
        <v>1273</v>
      </c>
      <c r="D4200" s="275"/>
      <c r="E4200" s="366"/>
      <c r="F4200" s="365" t="str">
        <f>IF(E4200="","",VLOOKUP(E4200,'2 Pdc unico solo segmento A'!F$3:H$723,3,FALSE))</f>
        <v/>
      </c>
      <c r="G4200" s="368"/>
      <c r="H4200" s="421"/>
      <c r="I4200" s="368"/>
      <c r="J4200" s="275"/>
      <c r="K4200" s="248"/>
    </row>
    <row r="4201" spans="1:11" ht="25" customHeight="1" x14ac:dyDescent="0.35">
      <c r="A4201" s="372" t="s">
        <v>13</v>
      </c>
      <c r="B4201" s="370" t="s">
        <v>7617</v>
      </c>
      <c r="C4201" s="371" t="s">
        <v>1275</v>
      </c>
      <c r="D4201" s="275"/>
      <c r="E4201" s="370"/>
      <c r="F4201" s="372" t="str">
        <f>IF(E4201="","",VLOOKUP(E4201,'2 Pdc unico solo segmento A'!F$3:H$723,3,FALSE))</f>
        <v/>
      </c>
      <c r="G4201" s="368"/>
      <c r="H4201" s="422"/>
      <c r="I4201" s="368"/>
      <c r="J4201" s="275"/>
      <c r="K4201" s="248"/>
    </row>
    <row r="4202" spans="1:11" ht="25" customHeight="1" x14ac:dyDescent="0.35">
      <c r="A4202" s="374" t="s">
        <v>16</v>
      </c>
      <c r="B4202" s="294" t="s">
        <v>7617</v>
      </c>
      <c r="C4202" s="309" t="s">
        <v>1277</v>
      </c>
      <c r="D4202" s="275"/>
      <c r="E4202" s="294"/>
      <c r="F4202" s="374" t="str">
        <f>IF(E4202="","",VLOOKUP(E4202,'2 Pdc unico solo segmento A'!F$3:H$723,3,FALSE))</f>
        <v/>
      </c>
      <c r="G4202" s="368"/>
      <c r="H4202" s="423"/>
      <c r="I4202" s="368"/>
      <c r="J4202" s="275"/>
      <c r="K4202" s="248"/>
    </row>
    <row r="4203" spans="1:11" ht="25" customHeight="1" x14ac:dyDescent="0.35">
      <c r="A4203" s="376" t="s">
        <v>19</v>
      </c>
      <c r="B4203" s="295" t="s">
        <v>7617</v>
      </c>
      <c r="C4203" s="310" t="s">
        <v>1279</v>
      </c>
      <c r="D4203" s="275"/>
      <c r="E4203" s="295"/>
      <c r="F4203" s="376" t="str">
        <f>IF(E4203="","",VLOOKUP(E4203,'2 Pdc unico solo segmento A'!F$3:H$723,3,FALSE))</f>
        <v/>
      </c>
      <c r="G4203" s="368"/>
      <c r="H4203" s="424"/>
      <c r="I4203" s="368"/>
      <c r="J4203" s="275"/>
      <c r="K4203" s="248"/>
    </row>
    <row r="4204" spans="1:11" ht="25" customHeight="1" x14ac:dyDescent="0.35">
      <c r="A4204" s="394" t="s">
        <v>22</v>
      </c>
      <c r="B4204" s="304" t="s">
        <v>7617</v>
      </c>
      <c r="C4204" s="395" t="s">
        <v>7618</v>
      </c>
      <c r="D4204" s="275"/>
      <c r="E4204" s="396"/>
      <c r="F4204" s="394" t="str">
        <f>IF(E4204="","",VLOOKUP(E4204,'2 Pdc unico solo segmento A'!F$3:H$723,3,FALSE))</f>
        <v/>
      </c>
      <c r="G4204" s="368"/>
      <c r="H4204" s="425"/>
      <c r="I4204" s="368"/>
      <c r="J4204" s="275"/>
      <c r="K4204" s="248"/>
    </row>
    <row r="4205" spans="1:11" ht="25" customHeight="1" x14ac:dyDescent="0.35">
      <c r="A4205" s="394" t="s">
        <v>4653</v>
      </c>
      <c r="B4205" s="304" t="s">
        <v>7617</v>
      </c>
      <c r="C4205" s="395" t="s">
        <v>7619</v>
      </c>
      <c r="D4205" s="275"/>
      <c r="E4205" s="398" t="s">
        <v>7620</v>
      </c>
      <c r="F4205" s="293" t="str">
        <f>IF(E4205="","",VLOOKUP(E4205,'2 Pdc unico solo segmento A'!F$3:H$723,3,FALSE))</f>
        <v>Ratei attivi</v>
      </c>
      <c r="G4205" s="368"/>
      <c r="H4205" s="428"/>
      <c r="I4205" s="368"/>
      <c r="J4205" s="275"/>
      <c r="K4205" s="248"/>
    </row>
    <row r="4206" spans="1:11" ht="25" customHeight="1" x14ac:dyDescent="0.35">
      <c r="A4206" s="372" t="s">
        <v>13</v>
      </c>
      <c r="B4206" s="370" t="s">
        <v>7621</v>
      </c>
      <c r="C4206" s="371" t="s">
        <v>1293</v>
      </c>
      <c r="D4206" s="275"/>
      <c r="E4206" s="370"/>
      <c r="F4206" s="372" t="str">
        <f>IF(E4206="","",VLOOKUP(E4206,'2 Pdc unico solo segmento A'!F$3:H$723,3,FALSE))</f>
        <v/>
      </c>
      <c r="G4206" s="368"/>
      <c r="H4206" s="422"/>
      <c r="I4206" s="368"/>
      <c r="J4206" s="275"/>
      <c r="K4206" s="248"/>
    </row>
    <row r="4207" spans="1:11" ht="25" customHeight="1" x14ac:dyDescent="0.35">
      <c r="A4207" s="374" t="s">
        <v>16</v>
      </c>
      <c r="B4207" s="294" t="s">
        <v>7621</v>
      </c>
      <c r="C4207" s="309" t="s">
        <v>1295</v>
      </c>
      <c r="D4207" s="275"/>
      <c r="E4207" s="294"/>
      <c r="F4207" s="374" t="str">
        <f>IF(E4207="","",VLOOKUP(E4207,'2 Pdc unico solo segmento A'!F$3:H$723,3,FALSE))</f>
        <v/>
      </c>
      <c r="G4207" s="368"/>
      <c r="H4207" s="423"/>
      <c r="I4207" s="368"/>
      <c r="J4207" s="275"/>
      <c r="K4207" s="248"/>
    </row>
    <row r="4208" spans="1:11" ht="25" customHeight="1" x14ac:dyDescent="0.35">
      <c r="A4208" s="376" t="s">
        <v>19</v>
      </c>
      <c r="B4208" s="295" t="s">
        <v>7621</v>
      </c>
      <c r="C4208" s="310" t="s">
        <v>1297</v>
      </c>
      <c r="D4208" s="275"/>
      <c r="E4208" s="295"/>
      <c r="F4208" s="376" t="str">
        <f>IF(E4208="","",VLOOKUP(E4208,'2 Pdc unico solo segmento A'!F$3:H$723,3,FALSE))</f>
        <v/>
      </c>
      <c r="G4208" s="368"/>
      <c r="H4208" s="424"/>
      <c r="I4208" s="368"/>
      <c r="J4208" s="275"/>
      <c r="K4208" s="248"/>
    </row>
    <row r="4209" spans="1:11" ht="25" customHeight="1" x14ac:dyDescent="0.35">
      <c r="A4209" s="394" t="s">
        <v>22</v>
      </c>
      <c r="B4209" s="304" t="s">
        <v>7621</v>
      </c>
      <c r="C4209" s="395" t="s">
        <v>7622</v>
      </c>
      <c r="D4209" s="275"/>
      <c r="E4209" s="396"/>
      <c r="F4209" s="394" t="str">
        <f>IF(E4209="","",VLOOKUP(E4209,'2 Pdc unico solo segmento A'!F$3:H$723,3,FALSE))</f>
        <v/>
      </c>
      <c r="G4209" s="368"/>
      <c r="H4209" s="425"/>
      <c r="I4209" s="368"/>
      <c r="J4209" s="275"/>
      <c r="K4209" s="248"/>
    </row>
    <row r="4210" spans="1:11" ht="25" customHeight="1" x14ac:dyDescent="0.35">
      <c r="A4210" s="394" t="s">
        <v>4653</v>
      </c>
      <c r="B4210" s="304" t="s">
        <v>7621</v>
      </c>
      <c r="C4210" s="395" t="s">
        <v>7623</v>
      </c>
      <c r="D4210" s="275"/>
      <c r="E4210" s="398" t="s">
        <v>7624</v>
      </c>
      <c r="F4210" s="293" t="str">
        <f>IF(E4210="","",VLOOKUP(E4210,'2 Pdc unico solo segmento A'!F$3:H$723,3,FALSE))</f>
        <v>Risconti attivi annuali (correnti)</v>
      </c>
      <c r="G4210" s="368"/>
      <c r="H4210" s="428"/>
      <c r="I4210" s="368"/>
      <c r="J4210" s="275"/>
      <c r="K4210" s="248"/>
    </row>
    <row r="4211" spans="1:11" ht="25" customHeight="1" x14ac:dyDescent="0.35">
      <c r="A4211" s="361" t="s">
        <v>8</v>
      </c>
      <c r="B4211" s="362" t="s">
        <v>7625</v>
      </c>
      <c r="C4211" s="363">
        <v>2</v>
      </c>
      <c r="D4211" s="275"/>
      <c r="E4211" s="362"/>
      <c r="F4211" s="361" t="str">
        <f>IF(E4211="","",VLOOKUP(E4211,'2 Pdc unico solo segmento A'!F$3:H$723,3,FALSE))</f>
        <v/>
      </c>
      <c r="G4211" s="368"/>
      <c r="H4211" s="420"/>
      <c r="I4211" s="368"/>
      <c r="J4211" s="275"/>
      <c r="K4211" s="248"/>
    </row>
    <row r="4212" spans="1:11" ht="25" customHeight="1" x14ac:dyDescent="0.35">
      <c r="A4212" s="365" t="s">
        <v>10</v>
      </c>
      <c r="B4212" s="366" t="s">
        <v>7626</v>
      </c>
      <c r="C4212" s="367" t="s">
        <v>1442</v>
      </c>
      <c r="D4212" s="275"/>
      <c r="E4212" s="366"/>
      <c r="F4212" s="365" t="str">
        <f>IF(E4212="","",VLOOKUP(E4212,'2 Pdc unico solo segmento A'!F$3:H$723,3,FALSE))</f>
        <v/>
      </c>
      <c r="G4212" s="368"/>
      <c r="H4212" s="421"/>
      <c r="I4212" s="368"/>
      <c r="J4212" s="275"/>
      <c r="K4212" s="248"/>
    </row>
    <row r="4213" spans="1:11" ht="25" customHeight="1" x14ac:dyDescent="0.35">
      <c r="A4213" s="372" t="s">
        <v>13</v>
      </c>
      <c r="B4213" s="370" t="s">
        <v>7627</v>
      </c>
      <c r="C4213" s="371" t="s">
        <v>1444</v>
      </c>
      <c r="D4213" s="275"/>
      <c r="E4213" s="370"/>
      <c r="F4213" s="372" t="str">
        <f>IF(E4213="","",VLOOKUP(E4213,'2 Pdc unico solo segmento A'!F$3:H$723,3,FALSE))</f>
        <v/>
      </c>
      <c r="G4213" s="368"/>
      <c r="H4213" s="422"/>
      <c r="I4213" s="368"/>
      <c r="J4213" s="275"/>
      <c r="K4213" s="248"/>
    </row>
    <row r="4214" spans="1:11" ht="25" customHeight="1" x14ac:dyDescent="0.35">
      <c r="A4214" s="374" t="s">
        <v>16</v>
      </c>
      <c r="B4214" s="294" t="s">
        <v>7628</v>
      </c>
      <c r="C4214" s="309" t="s">
        <v>7629</v>
      </c>
      <c r="D4214" s="275"/>
      <c r="E4214" s="294"/>
      <c r="F4214" s="374" t="str">
        <f>IF(E4214="","",VLOOKUP(E4214,'2 Pdc unico solo segmento A'!F$3:H$723,3,FALSE))</f>
        <v/>
      </c>
      <c r="G4214" s="368"/>
      <c r="H4214" s="423"/>
      <c r="I4214" s="368"/>
      <c r="J4214" s="275"/>
      <c r="K4214" s="248"/>
    </row>
    <row r="4215" spans="1:11" ht="25" customHeight="1" x14ac:dyDescent="0.35">
      <c r="A4215" s="376" t="s">
        <v>19</v>
      </c>
      <c r="B4215" s="295" t="s">
        <v>7628</v>
      </c>
      <c r="C4215" s="310" t="s">
        <v>7630</v>
      </c>
      <c r="D4215" s="275"/>
      <c r="E4215" s="295"/>
      <c r="F4215" s="376" t="str">
        <f>IF(E4215="","",VLOOKUP(E4215,'2 Pdc unico solo segmento A'!F$3:H$723,3,FALSE))</f>
        <v/>
      </c>
      <c r="G4215" s="368"/>
      <c r="H4215" s="424"/>
      <c r="I4215" s="368"/>
      <c r="J4215" s="275"/>
      <c r="K4215" s="248"/>
    </row>
    <row r="4216" spans="1:11" ht="25" customHeight="1" x14ac:dyDescent="0.35">
      <c r="A4216" s="394" t="s">
        <v>22</v>
      </c>
      <c r="B4216" s="304" t="s">
        <v>7628</v>
      </c>
      <c r="C4216" s="395" t="s">
        <v>7631</v>
      </c>
      <c r="D4216" s="275"/>
      <c r="E4216" s="396"/>
      <c r="F4216" s="394" t="str">
        <f>IF(E4216="","",VLOOKUP(E4216,'2 Pdc unico solo segmento A'!F$3:H$723,3,FALSE))</f>
        <v/>
      </c>
      <c r="G4216" s="368"/>
      <c r="H4216" s="425"/>
      <c r="I4216" s="368"/>
      <c r="J4216" s="275"/>
      <c r="K4216" s="248"/>
    </row>
    <row r="4217" spans="1:11" ht="25" customHeight="1" x14ac:dyDescent="0.35">
      <c r="A4217" s="394" t="s">
        <v>4653</v>
      </c>
      <c r="B4217" s="304" t="s">
        <v>7628</v>
      </c>
      <c r="C4217" s="395" t="s">
        <v>7632</v>
      </c>
      <c r="D4217" s="275"/>
      <c r="E4217" s="384"/>
      <c r="F4217" s="354" t="str">
        <f>IF(E4217="","",VLOOKUP(E4217,'2 Pdc unico solo segmento A'!F$3:H$723,3,FALSE))</f>
        <v/>
      </c>
      <c r="G4217" s="368"/>
      <c r="H4217" s="429"/>
      <c r="I4217" s="368"/>
      <c r="J4217" s="275"/>
      <c r="K4217" s="248"/>
    </row>
    <row r="4218" spans="1:11" ht="25" customHeight="1" x14ac:dyDescent="0.35">
      <c r="A4218" s="372" t="s">
        <v>13</v>
      </c>
      <c r="B4218" s="370" t="s">
        <v>7633</v>
      </c>
      <c r="C4218" s="371" t="s">
        <v>1515</v>
      </c>
      <c r="D4218" s="275"/>
      <c r="E4218" s="370"/>
      <c r="F4218" s="372" t="str">
        <f>IF(E4218="","",VLOOKUP(E4218,'2 Pdc unico solo segmento A'!F$3:H$723,3,FALSE))</f>
        <v/>
      </c>
      <c r="G4218" s="368"/>
      <c r="H4218" s="422"/>
      <c r="I4218" s="368"/>
      <c r="J4218" s="275"/>
      <c r="K4218" s="248"/>
    </row>
    <row r="4219" spans="1:11" ht="25" customHeight="1" x14ac:dyDescent="0.35">
      <c r="A4219" s="374" t="s">
        <v>16</v>
      </c>
      <c r="B4219" s="294" t="s">
        <v>7634</v>
      </c>
      <c r="C4219" s="309" t="s">
        <v>1517</v>
      </c>
      <c r="D4219" s="275"/>
      <c r="E4219" s="294"/>
      <c r="F4219" s="374" t="str">
        <f>IF(E4219="","",VLOOKUP(E4219,'2 Pdc unico solo segmento A'!F$3:H$723,3,FALSE))</f>
        <v/>
      </c>
      <c r="G4219" s="368"/>
      <c r="H4219" s="423"/>
      <c r="I4219" s="368"/>
      <c r="J4219" s="275"/>
      <c r="K4219" s="248"/>
    </row>
    <row r="4220" spans="1:11" ht="25" customHeight="1" x14ac:dyDescent="0.35">
      <c r="A4220" s="376" t="s">
        <v>19</v>
      </c>
      <c r="B4220" s="295" t="s">
        <v>7635</v>
      </c>
      <c r="C4220" s="310" t="s">
        <v>1519</v>
      </c>
      <c r="D4220" s="275"/>
      <c r="E4220" s="295"/>
      <c r="F4220" s="376" t="str">
        <f>IF(E4220="","",VLOOKUP(E4220,'2 Pdc unico solo segmento A'!F$3:H$723,3,FALSE))</f>
        <v/>
      </c>
      <c r="G4220" s="368"/>
      <c r="H4220" s="424"/>
      <c r="I4220" s="368"/>
      <c r="J4220" s="275"/>
      <c r="K4220" s="248"/>
    </row>
    <row r="4221" spans="1:11" ht="25" customHeight="1" x14ac:dyDescent="0.35">
      <c r="A4221" s="394" t="s">
        <v>22</v>
      </c>
      <c r="B4221" s="304" t="s">
        <v>7635</v>
      </c>
      <c r="C4221" s="395" t="s">
        <v>7636</v>
      </c>
      <c r="D4221" s="275"/>
      <c r="E4221" s="396"/>
      <c r="F4221" s="394" t="str">
        <f>IF(E4221="","",VLOOKUP(E4221,'2 Pdc unico solo segmento A'!F$3:H$723,3,FALSE))</f>
        <v/>
      </c>
      <c r="G4221" s="368"/>
      <c r="H4221" s="425"/>
      <c r="I4221" s="368"/>
      <c r="J4221" s="275"/>
      <c r="K4221" s="248"/>
    </row>
    <row r="4222" spans="1:11" ht="25" customHeight="1" x14ac:dyDescent="0.35">
      <c r="A4222" s="394" t="s">
        <v>4653</v>
      </c>
      <c r="B4222" s="304" t="s">
        <v>7635</v>
      </c>
      <c r="C4222" s="395" t="s">
        <v>7637</v>
      </c>
      <c r="D4222" s="275"/>
      <c r="E4222" s="398" t="s">
        <v>7638</v>
      </c>
      <c r="F4222" s="293" t="str">
        <f>IF(E4222="","",VLOOKUP(E4222,'2 Pdc unico solo segmento A'!F$3:H$723,3,FALSE))</f>
        <v>Riserve disponibili</v>
      </c>
      <c r="G4222" s="368"/>
      <c r="H4222" s="428"/>
      <c r="I4222" s="368"/>
      <c r="J4222" s="275"/>
      <c r="K4222" s="248"/>
    </row>
    <row r="4223" spans="1:11" ht="25" customHeight="1" x14ac:dyDescent="0.35">
      <c r="A4223" s="376" t="s">
        <v>19</v>
      </c>
      <c r="B4223" s="295" t="s">
        <v>7639</v>
      </c>
      <c r="C4223" s="310" t="s">
        <v>1530</v>
      </c>
      <c r="D4223" s="275"/>
      <c r="E4223" s="295"/>
      <c r="F4223" s="376" t="str">
        <f>IF(E4223="","",VLOOKUP(E4223,'2 Pdc unico solo segmento A'!F$3:H$723,3,FALSE))</f>
        <v/>
      </c>
      <c r="G4223" s="368"/>
      <c r="H4223" s="424"/>
      <c r="I4223" s="368"/>
      <c r="J4223" s="275"/>
      <c r="K4223" s="248"/>
    </row>
    <row r="4224" spans="1:11" ht="25" customHeight="1" x14ac:dyDescent="0.35">
      <c r="A4224" s="394" t="s">
        <v>22</v>
      </c>
      <c r="B4224" s="304" t="s">
        <v>7639</v>
      </c>
      <c r="C4224" s="395" t="s">
        <v>7640</v>
      </c>
      <c r="D4224" s="275"/>
      <c r="E4224" s="396"/>
      <c r="F4224" s="394" t="str">
        <f>IF(E4224="","",VLOOKUP(E4224,'2 Pdc unico solo segmento A'!F$3:H$723,3,FALSE))</f>
        <v/>
      </c>
      <c r="G4224" s="368"/>
      <c r="H4224" s="425"/>
      <c r="I4224" s="368"/>
      <c r="J4224" s="275"/>
      <c r="K4224" s="248"/>
    </row>
    <row r="4225" spans="1:11" ht="25" customHeight="1" x14ac:dyDescent="0.35">
      <c r="A4225" s="394" t="s">
        <v>4653</v>
      </c>
      <c r="B4225" s="304" t="s">
        <v>7639</v>
      </c>
      <c r="C4225" s="395" t="s">
        <v>7641</v>
      </c>
      <c r="D4225" s="275"/>
      <c r="E4225" s="398" t="s">
        <v>7638</v>
      </c>
      <c r="F4225" s="293" t="str">
        <f>IF(E4225="","",VLOOKUP(E4225,'2 Pdc unico solo segmento A'!F$3:H$723,3,FALSE))</f>
        <v>Riserve disponibili</v>
      </c>
      <c r="G4225" s="368"/>
      <c r="H4225" s="428"/>
      <c r="I4225" s="368"/>
      <c r="J4225" s="275"/>
      <c r="K4225" s="248"/>
    </row>
    <row r="4226" spans="1:11" ht="25" customHeight="1" x14ac:dyDescent="0.35">
      <c r="A4226" s="374" t="s">
        <v>16</v>
      </c>
      <c r="B4226" s="294" t="s">
        <v>7642</v>
      </c>
      <c r="C4226" s="309" t="s">
        <v>1781</v>
      </c>
      <c r="D4226" s="275"/>
      <c r="E4226" s="294"/>
      <c r="F4226" s="374" t="str">
        <f>IF(E4226="","",VLOOKUP(E4226,'2 Pdc unico solo segmento A'!F$3:H$723,3,FALSE))</f>
        <v/>
      </c>
      <c r="G4226" s="368"/>
      <c r="H4226" s="423"/>
      <c r="I4226" s="368"/>
      <c r="J4226" s="275"/>
      <c r="K4226" s="248"/>
    </row>
    <row r="4227" spans="1:11" ht="25" customHeight="1" x14ac:dyDescent="0.35">
      <c r="A4227" s="376" t="s">
        <v>19</v>
      </c>
      <c r="B4227" s="295" t="s">
        <v>7643</v>
      </c>
      <c r="C4227" s="310" t="s">
        <v>1782</v>
      </c>
      <c r="D4227" s="275"/>
      <c r="E4227" s="295"/>
      <c r="F4227" s="376" t="str">
        <f>IF(E4227="","",VLOOKUP(E4227,'2 Pdc unico solo segmento A'!F$3:H$723,3,FALSE))</f>
        <v/>
      </c>
      <c r="G4227" s="368"/>
      <c r="H4227" s="424"/>
      <c r="I4227" s="368"/>
      <c r="J4227" s="275"/>
      <c r="K4227" s="248"/>
    </row>
    <row r="4228" spans="1:11" ht="25" customHeight="1" x14ac:dyDescent="0.35">
      <c r="A4228" s="394" t="s">
        <v>22</v>
      </c>
      <c r="B4228" s="304" t="s">
        <v>7643</v>
      </c>
      <c r="C4228" s="395" t="s">
        <v>7644</v>
      </c>
      <c r="D4228" s="275"/>
      <c r="E4228" s="396"/>
      <c r="F4228" s="394" t="str">
        <f>IF(E4228="","",VLOOKUP(E4228,'2 Pdc unico solo segmento A'!F$3:H$723,3,FALSE))</f>
        <v/>
      </c>
      <c r="G4228" s="368"/>
      <c r="H4228" s="425"/>
      <c r="I4228" s="368"/>
      <c r="J4228" s="275"/>
      <c r="K4228" s="248"/>
    </row>
    <row r="4229" spans="1:11" ht="25" customHeight="1" x14ac:dyDescent="0.35">
      <c r="A4229" s="394" t="s">
        <v>4653</v>
      </c>
      <c r="B4229" s="304" t="s">
        <v>7643</v>
      </c>
      <c r="C4229" s="395" t="s">
        <v>7645</v>
      </c>
      <c r="D4229" s="275"/>
      <c r="E4229" s="398" t="s">
        <v>7646</v>
      </c>
      <c r="F4229" s="293" t="str">
        <f>IF(E4229="","",VLOOKUP(E4229,'2 Pdc unico solo segmento A'!F$3:H$723,3,FALSE))</f>
        <v>Altre riserve indisponibili</v>
      </c>
      <c r="G4229" s="368"/>
      <c r="H4229" s="428"/>
      <c r="I4229" s="368"/>
      <c r="J4229" s="275"/>
      <c r="K4229" s="248"/>
    </row>
    <row r="4230" spans="1:11" ht="25" customHeight="1" x14ac:dyDescent="0.35">
      <c r="A4230" s="374" t="s">
        <v>16</v>
      </c>
      <c r="B4230" s="294" t="s">
        <v>7647</v>
      </c>
      <c r="C4230" s="309" t="s">
        <v>7648</v>
      </c>
      <c r="D4230" s="275"/>
      <c r="E4230" s="294"/>
      <c r="F4230" s="374" t="str">
        <f>IF(E4230="","",VLOOKUP(E4230,'2 Pdc unico solo segmento A'!F$3:H$723,3,FALSE))</f>
        <v/>
      </c>
      <c r="G4230" s="368"/>
      <c r="H4230" s="423"/>
      <c r="I4230" s="368"/>
      <c r="J4230" s="275"/>
      <c r="K4230" s="248"/>
    </row>
    <row r="4231" spans="1:11" ht="25" customHeight="1" x14ac:dyDescent="0.35">
      <c r="A4231" s="376" t="s">
        <v>19</v>
      </c>
      <c r="B4231" s="295" t="s">
        <v>7647</v>
      </c>
      <c r="C4231" s="310" t="s">
        <v>7649</v>
      </c>
      <c r="D4231" s="275"/>
      <c r="E4231" s="295"/>
      <c r="F4231" s="376" t="str">
        <f>IF(E4231="","",VLOOKUP(E4231,'2 Pdc unico solo segmento A'!F$3:H$723,3,FALSE))</f>
        <v/>
      </c>
      <c r="G4231" s="368"/>
      <c r="H4231" s="424"/>
      <c r="I4231" s="368"/>
      <c r="J4231" s="275"/>
      <c r="K4231" s="248"/>
    </row>
    <row r="4232" spans="1:11" ht="25" customHeight="1" x14ac:dyDescent="0.35">
      <c r="A4232" s="394" t="s">
        <v>22</v>
      </c>
      <c r="B4232" s="304" t="s">
        <v>7647</v>
      </c>
      <c r="C4232" s="395" t="s">
        <v>7650</v>
      </c>
      <c r="D4232" s="275"/>
      <c r="E4232" s="396"/>
      <c r="F4232" s="394" t="str">
        <f>IF(E4232="","",VLOOKUP(E4232,'2 Pdc unico solo segmento A'!F$3:H$723,3,FALSE))</f>
        <v/>
      </c>
      <c r="G4232" s="368"/>
      <c r="H4232" s="425"/>
      <c r="I4232" s="368"/>
      <c r="J4232" s="275"/>
      <c r="K4232" s="248"/>
    </row>
    <row r="4233" spans="1:11" ht="25" customHeight="1" x14ac:dyDescent="0.35">
      <c r="A4233" s="394" t="s">
        <v>4653</v>
      </c>
      <c r="B4233" s="304" t="s">
        <v>7647</v>
      </c>
      <c r="C4233" s="395" t="s">
        <v>7651</v>
      </c>
      <c r="D4233" s="275"/>
      <c r="E4233" s="398" t="s">
        <v>7638</v>
      </c>
      <c r="F4233" s="293" t="str">
        <f>IF(E4233="","",VLOOKUP(E4233,'2 Pdc unico solo segmento A'!F$3:H$723,3,FALSE))</f>
        <v>Riserve disponibili</v>
      </c>
      <c r="G4233" s="368"/>
      <c r="H4233" s="428"/>
      <c r="I4233" s="368"/>
      <c r="J4233" s="275"/>
      <c r="K4233" s="248"/>
    </row>
    <row r="4234" spans="1:11" ht="25" customHeight="1" x14ac:dyDescent="0.35">
      <c r="A4234" s="374" t="s">
        <v>16</v>
      </c>
      <c r="B4234" s="294" t="s">
        <v>7652</v>
      </c>
      <c r="C4234" s="309" t="s">
        <v>7653</v>
      </c>
      <c r="D4234" s="275"/>
      <c r="E4234" s="294"/>
      <c r="F4234" s="374" t="str">
        <f>IF(E4234="","",VLOOKUP(E4234,'2 Pdc unico solo segmento A'!F$3:H$723,3,FALSE))</f>
        <v/>
      </c>
      <c r="G4234" s="368"/>
      <c r="H4234" s="423"/>
      <c r="I4234" s="368"/>
      <c r="J4234" s="275"/>
      <c r="K4234" s="248"/>
    </row>
    <row r="4235" spans="1:11" ht="25" customHeight="1" x14ac:dyDescent="0.35">
      <c r="A4235" s="376" t="s">
        <v>19</v>
      </c>
      <c r="B4235" s="295" t="s">
        <v>7654</v>
      </c>
      <c r="C4235" s="310" t="s">
        <v>7655</v>
      </c>
      <c r="D4235" s="275"/>
      <c r="E4235" s="295"/>
      <c r="F4235" s="376" t="str">
        <f>IF(E4235="","",VLOOKUP(E4235,'2 Pdc unico solo segmento A'!F$3:H$723,3,FALSE))</f>
        <v/>
      </c>
      <c r="G4235" s="368"/>
      <c r="H4235" s="424"/>
      <c r="I4235" s="368"/>
      <c r="J4235" s="275"/>
      <c r="K4235" s="248"/>
    </row>
    <row r="4236" spans="1:11" ht="25" customHeight="1" x14ac:dyDescent="0.35">
      <c r="A4236" s="394" t="s">
        <v>22</v>
      </c>
      <c r="B4236" s="304" t="s">
        <v>7654</v>
      </c>
      <c r="C4236" s="395" t="s">
        <v>7656</v>
      </c>
      <c r="D4236" s="275"/>
      <c r="E4236" s="396"/>
      <c r="F4236" s="394" t="str">
        <f>IF(E4236="","",VLOOKUP(E4236,'2 Pdc unico solo segmento A'!F$3:H$723,3,FALSE))</f>
        <v/>
      </c>
      <c r="G4236" s="368"/>
      <c r="H4236" s="425"/>
      <c r="I4236" s="368"/>
      <c r="J4236" s="275"/>
      <c r="K4236" s="248"/>
    </row>
    <row r="4237" spans="1:11" ht="25" customHeight="1" x14ac:dyDescent="0.35">
      <c r="A4237" s="394" t="s">
        <v>4653</v>
      </c>
      <c r="B4237" s="304" t="s">
        <v>7654</v>
      </c>
      <c r="C4237" s="395" t="s">
        <v>7657</v>
      </c>
      <c r="D4237" s="275"/>
      <c r="E4237" s="398" t="s">
        <v>7638</v>
      </c>
      <c r="F4237" s="293" t="str">
        <f>IF(E4237="","",VLOOKUP(E4237,'2 Pdc unico solo segmento A'!F$3:H$723,3,FALSE))</f>
        <v>Riserve disponibili</v>
      </c>
      <c r="G4237" s="368"/>
      <c r="H4237" s="428"/>
      <c r="I4237" s="368"/>
      <c r="J4237" s="275"/>
      <c r="K4237" s="248"/>
    </row>
    <row r="4238" spans="1:11" ht="25" customHeight="1" x14ac:dyDescent="0.35">
      <c r="A4238" s="376" t="s">
        <v>19</v>
      </c>
      <c r="B4238" s="295" t="s">
        <v>7658</v>
      </c>
      <c r="C4238" s="310" t="s">
        <v>7659</v>
      </c>
      <c r="D4238" s="275"/>
      <c r="E4238" s="295"/>
      <c r="F4238" s="376" t="str">
        <f>IF(E4238="","",VLOOKUP(E4238,'2 Pdc unico solo segmento A'!F$3:H$723,3,FALSE))</f>
        <v/>
      </c>
      <c r="G4238" s="368"/>
      <c r="H4238" s="424"/>
      <c r="I4238" s="368"/>
      <c r="J4238" s="275"/>
      <c r="K4238" s="248"/>
    </row>
    <row r="4239" spans="1:11" ht="25" customHeight="1" x14ac:dyDescent="0.35">
      <c r="A4239" s="394" t="s">
        <v>22</v>
      </c>
      <c r="B4239" s="304" t="s">
        <v>7658</v>
      </c>
      <c r="C4239" s="395" t="s">
        <v>7660</v>
      </c>
      <c r="D4239" s="275"/>
      <c r="E4239" s="396"/>
      <c r="F4239" s="394" t="str">
        <f>IF(E4239="","",VLOOKUP(E4239,'2 Pdc unico solo segmento A'!F$3:H$723,3,FALSE))</f>
        <v/>
      </c>
      <c r="G4239" s="368"/>
      <c r="H4239" s="425"/>
      <c r="I4239" s="368"/>
      <c r="J4239" s="275"/>
      <c r="K4239" s="248"/>
    </row>
    <row r="4240" spans="1:11" ht="25" customHeight="1" x14ac:dyDescent="0.35">
      <c r="A4240" s="394" t="s">
        <v>4653</v>
      </c>
      <c r="B4240" s="304" t="s">
        <v>7658</v>
      </c>
      <c r="C4240" s="395" t="s">
        <v>7661</v>
      </c>
      <c r="D4240" s="275"/>
      <c r="E4240" s="398" t="s">
        <v>7662</v>
      </c>
      <c r="F4240" s="293" t="str">
        <f>IF(E4240="","",VLOOKUP(E4240,'2 Pdc unico solo segmento A'!F$3:H$723,3,FALSE))</f>
        <v>Riserve vincolate per beni demaniali e beni patrimoniali indisponibili non soggetti ad ammortamento</v>
      </c>
      <c r="G4240" s="368"/>
      <c r="H4240" s="428"/>
      <c r="I4240" s="368"/>
      <c r="J4240" s="275"/>
      <c r="K4240" s="248"/>
    </row>
    <row r="4241" spans="1:11" ht="25" customHeight="1" x14ac:dyDescent="0.35">
      <c r="A4241" s="376" t="s">
        <v>19</v>
      </c>
      <c r="B4241" s="295" t="s">
        <v>7663</v>
      </c>
      <c r="C4241" s="310" t="s">
        <v>7664</v>
      </c>
      <c r="D4241" s="275"/>
      <c r="E4241" s="295"/>
      <c r="F4241" s="376" t="str">
        <f>IF(E4241="","",VLOOKUP(E4241,'2 Pdc unico solo segmento A'!F$3:H$723,3,FALSE))</f>
        <v/>
      </c>
      <c r="G4241" s="368"/>
      <c r="H4241" s="424"/>
      <c r="I4241" s="368"/>
      <c r="J4241" s="275"/>
      <c r="K4241" s="248"/>
    </row>
    <row r="4242" spans="1:11" ht="25" customHeight="1" x14ac:dyDescent="0.35">
      <c r="A4242" s="394" t="s">
        <v>22</v>
      </c>
      <c r="B4242" s="304" t="s">
        <v>7663</v>
      </c>
      <c r="C4242" s="395" t="s">
        <v>7665</v>
      </c>
      <c r="D4242" s="275"/>
      <c r="E4242" s="396"/>
      <c r="F4242" s="394" t="str">
        <f>IF(E4242="","",VLOOKUP(E4242,'2 Pdc unico solo segmento A'!F$3:H$723,3,FALSE))</f>
        <v/>
      </c>
      <c r="G4242" s="368"/>
      <c r="H4242" s="425"/>
      <c r="I4242" s="368"/>
      <c r="J4242" s="275"/>
      <c r="K4242" s="248"/>
    </row>
    <row r="4243" spans="1:11" ht="25" customHeight="1" x14ac:dyDescent="0.35">
      <c r="A4243" s="394" t="s">
        <v>4653</v>
      </c>
      <c r="B4243" s="304" t="s">
        <v>7663</v>
      </c>
      <c r="C4243" s="395" t="s">
        <v>7666</v>
      </c>
      <c r="D4243" s="275"/>
      <c r="E4243" s="398" t="s">
        <v>7646</v>
      </c>
      <c r="F4243" s="293" t="str">
        <f>IF(E4243="","",VLOOKUP(E4243,'2 Pdc unico solo segmento A'!F$3:H$723,3,FALSE))</f>
        <v>Altre riserve indisponibili</v>
      </c>
      <c r="G4243" s="368"/>
      <c r="H4243" s="428"/>
      <c r="I4243" s="368"/>
      <c r="J4243" s="275"/>
      <c r="K4243" s="248"/>
    </row>
    <row r="4244" spans="1:11" ht="25" customHeight="1" x14ac:dyDescent="0.35">
      <c r="A4244" s="376" t="s">
        <v>19</v>
      </c>
      <c r="B4244" s="295" t="s">
        <v>7667</v>
      </c>
      <c r="C4244" s="310" t="s">
        <v>7668</v>
      </c>
      <c r="D4244" s="275"/>
      <c r="E4244" s="295"/>
      <c r="F4244" s="376" t="str">
        <f>IF(E4244="","",VLOOKUP(E4244,'2 Pdc unico solo segmento A'!F$3:H$723,3,FALSE))</f>
        <v/>
      </c>
      <c r="G4244" s="368"/>
      <c r="H4244" s="424"/>
      <c r="I4244" s="368"/>
      <c r="J4244" s="275"/>
      <c r="K4244" s="248"/>
    </row>
    <row r="4245" spans="1:11" ht="25" customHeight="1" x14ac:dyDescent="0.35">
      <c r="A4245" s="394" t="s">
        <v>22</v>
      </c>
      <c r="B4245" s="304" t="s">
        <v>7667</v>
      </c>
      <c r="C4245" s="395" t="s">
        <v>7669</v>
      </c>
      <c r="D4245" s="275"/>
      <c r="E4245" s="396"/>
      <c r="F4245" s="394" t="str">
        <f>IF(E4245="","",VLOOKUP(E4245,'2 Pdc unico solo segmento A'!F$3:H$723,3,FALSE))</f>
        <v/>
      </c>
      <c r="G4245" s="368"/>
      <c r="H4245" s="425"/>
      <c r="I4245" s="368"/>
      <c r="J4245" s="275"/>
      <c r="K4245" s="248"/>
    </row>
    <row r="4246" spans="1:11" ht="25" customHeight="1" x14ac:dyDescent="0.35">
      <c r="A4246" s="394" t="s">
        <v>4653</v>
      </c>
      <c r="B4246" s="304" t="s">
        <v>7667</v>
      </c>
      <c r="C4246" s="395" t="s">
        <v>7670</v>
      </c>
      <c r="D4246" s="275"/>
      <c r="E4246" s="398" t="s">
        <v>7638</v>
      </c>
      <c r="F4246" s="293" t="str">
        <f>IF(E4246="","",VLOOKUP(E4246,'2 Pdc unico solo segmento A'!F$3:H$723,3,FALSE))</f>
        <v>Riserve disponibili</v>
      </c>
      <c r="G4246" s="368"/>
      <c r="H4246" s="428"/>
      <c r="I4246" s="368"/>
      <c r="J4246" s="275"/>
      <c r="K4246" s="248"/>
    </row>
    <row r="4247" spans="1:11" ht="25" customHeight="1" x14ac:dyDescent="0.35">
      <c r="A4247" s="394" t="s">
        <v>22</v>
      </c>
      <c r="B4247" s="304" t="s">
        <v>7671</v>
      </c>
      <c r="C4247" s="395" t="s">
        <v>7672</v>
      </c>
      <c r="D4247" s="275"/>
      <c r="E4247" s="396"/>
      <c r="F4247" s="394" t="str">
        <f>IF(E4247="","",VLOOKUP(E4247,'2 Pdc unico solo segmento A'!F$3:H$723,3,FALSE))</f>
        <v/>
      </c>
      <c r="G4247" s="368"/>
      <c r="H4247" s="425"/>
      <c r="I4247" s="368"/>
      <c r="J4247" s="275"/>
      <c r="K4247" s="248"/>
    </row>
    <row r="4248" spans="1:11" ht="25" customHeight="1" x14ac:dyDescent="0.35">
      <c r="A4248" s="394" t="s">
        <v>4653</v>
      </c>
      <c r="B4248" s="304" t="s">
        <v>7671</v>
      </c>
      <c r="C4248" s="395" t="s">
        <v>7673</v>
      </c>
      <c r="D4248" s="275"/>
      <c r="E4248" s="398" t="s">
        <v>7646</v>
      </c>
      <c r="F4248" s="293" t="str">
        <f>IF(E4248="","",VLOOKUP(E4248,'2 Pdc unico solo segmento A'!F$3:H$723,3,FALSE))</f>
        <v>Altre riserve indisponibili</v>
      </c>
      <c r="G4248" s="368"/>
      <c r="H4248" s="428"/>
      <c r="I4248" s="368"/>
      <c r="J4248" s="275"/>
      <c r="K4248" s="248"/>
    </row>
    <row r="4249" spans="1:11" ht="25" customHeight="1" x14ac:dyDescent="0.35">
      <c r="A4249" s="372" t="s">
        <v>13</v>
      </c>
      <c r="B4249" s="370" t="s">
        <v>7674</v>
      </c>
      <c r="C4249" s="371" t="s">
        <v>1816</v>
      </c>
      <c r="D4249" s="275"/>
      <c r="E4249" s="370"/>
      <c r="F4249" s="372" t="str">
        <f>IF(E4249="","",VLOOKUP(E4249,'2 Pdc unico solo segmento A'!F$3:H$723,3,FALSE))</f>
        <v/>
      </c>
      <c r="G4249" s="368"/>
      <c r="H4249" s="422"/>
      <c r="I4249" s="368"/>
      <c r="J4249" s="275"/>
      <c r="K4249" s="248"/>
    </row>
    <row r="4250" spans="1:11" ht="25" customHeight="1" x14ac:dyDescent="0.35">
      <c r="A4250" s="374" t="s">
        <v>16</v>
      </c>
      <c r="B4250" s="294" t="s">
        <v>7675</v>
      </c>
      <c r="C4250" s="309" t="s">
        <v>1818</v>
      </c>
      <c r="D4250" s="275"/>
      <c r="E4250" s="294"/>
      <c r="F4250" s="374" t="str">
        <f>IF(E4250="","",VLOOKUP(E4250,'2 Pdc unico solo segmento A'!F$3:H$723,3,FALSE))</f>
        <v/>
      </c>
      <c r="G4250" s="368"/>
      <c r="H4250" s="423"/>
      <c r="I4250" s="368"/>
      <c r="J4250" s="275"/>
      <c r="K4250" s="248"/>
    </row>
    <row r="4251" spans="1:11" ht="25" customHeight="1" x14ac:dyDescent="0.35">
      <c r="A4251" s="376" t="s">
        <v>19</v>
      </c>
      <c r="B4251" s="295" t="s">
        <v>7675</v>
      </c>
      <c r="C4251" s="310" t="s">
        <v>1820</v>
      </c>
      <c r="D4251" s="275"/>
      <c r="E4251" s="295"/>
      <c r="F4251" s="376" t="str">
        <f>IF(E4251="","",VLOOKUP(E4251,'2 Pdc unico solo segmento A'!F$3:H$723,3,FALSE))</f>
        <v/>
      </c>
      <c r="G4251" s="368"/>
      <c r="H4251" s="424"/>
      <c r="I4251" s="368"/>
      <c r="J4251" s="275"/>
      <c r="K4251" s="248"/>
    </row>
    <row r="4252" spans="1:11" ht="25" customHeight="1" x14ac:dyDescent="0.35">
      <c r="A4252" s="394" t="s">
        <v>22</v>
      </c>
      <c r="B4252" s="304" t="s">
        <v>7675</v>
      </c>
      <c r="C4252" s="395" t="s">
        <v>7676</v>
      </c>
      <c r="D4252" s="275"/>
      <c r="E4252" s="396"/>
      <c r="F4252" s="394" t="str">
        <f>IF(E4252="","",VLOOKUP(E4252,'2 Pdc unico solo segmento A'!F$3:H$723,3,FALSE))</f>
        <v/>
      </c>
      <c r="G4252" s="368"/>
      <c r="H4252" s="425"/>
      <c r="I4252" s="368"/>
      <c r="J4252" s="275"/>
      <c r="K4252" s="248"/>
    </row>
    <row r="4253" spans="1:11" ht="25" customHeight="1" x14ac:dyDescent="0.35">
      <c r="A4253" s="394" t="s">
        <v>4653</v>
      </c>
      <c r="B4253" s="304" t="s">
        <v>7675</v>
      </c>
      <c r="C4253" s="395" t="s">
        <v>7677</v>
      </c>
      <c r="D4253" s="275"/>
      <c r="E4253" s="384"/>
      <c r="F4253" s="354" t="str">
        <f>IF(E4253="","",VLOOKUP(E4253,'2 Pdc unico solo segmento A'!F$3:H$723,3,FALSE))</f>
        <v/>
      </c>
      <c r="G4253" s="368"/>
      <c r="H4253" s="429"/>
      <c r="I4253" s="368"/>
      <c r="J4253" s="275"/>
      <c r="K4253" s="248"/>
    </row>
    <row r="4254" spans="1:11" ht="25" customHeight="1" x14ac:dyDescent="0.35">
      <c r="A4254" s="374" t="s">
        <v>16</v>
      </c>
      <c r="B4254" s="294" t="s">
        <v>7678</v>
      </c>
      <c r="C4254" s="309" t="s">
        <v>1839</v>
      </c>
      <c r="D4254" s="275"/>
      <c r="E4254" s="294"/>
      <c r="F4254" s="374" t="str">
        <f>IF(E4254="","",VLOOKUP(E4254,'2 Pdc unico solo segmento A'!F$3:H$723,3,FALSE))</f>
        <v/>
      </c>
      <c r="G4254" s="368"/>
      <c r="H4254" s="423"/>
      <c r="I4254" s="368"/>
      <c r="J4254" s="275"/>
      <c r="K4254" s="248"/>
    </row>
    <row r="4255" spans="1:11" ht="25" customHeight="1" x14ac:dyDescent="0.35">
      <c r="A4255" s="376" t="s">
        <v>19</v>
      </c>
      <c r="B4255" s="295" t="s">
        <v>7678</v>
      </c>
      <c r="C4255" s="310" t="s">
        <v>1840</v>
      </c>
      <c r="D4255" s="275"/>
      <c r="E4255" s="295"/>
      <c r="F4255" s="376" t="str">
        <f>IF(E4255="","",VLOOKUP(E4255,'2 Pdc unico solo segmento A'!F$3:H$723,3,FALSE))</f>
        <v/>
      </c>
      <c r="G4255" s="368"/>
      <c r="H4255" s="424"/>
      <c r="I4255" s="368"/>
      <c r="J4255" s="275"/>
      <c r="K4255" s="248"/>
    </row>
    <row r="4256" spans="1:11" ht="25" customHeight="1" x14ac:dyDescent="0.35">
      <c r="A4256" s="394" t="s">
        <v>22</v>
      </c>
      <c r="B4256" s="304" t="s">
        <v>7678</v>
      </c>
      <c r="C4256" s="395" t="s">
        <v>7679</v>
      </c>
      <c r="D4256" s="275"/>
      <c r="E4256" s="396"/>
      <c r="F4256" s="394" t="str">
        <f>IF(E4256="","",VLOOKUP(E4256,'2 Pdc unico solo segmento A'!F$3:H$723,3,FALSE))</f>
        <v/>
      </c>
      <c r="G4256" s="368"/>
      <c r="H4256" s="425"/>
      <c r="I4256" s="368"/>
      <c r="J4256" s="275"/>
      <c r="K4256" s="248"/>
    </row>
    <row r="4257" spans="1:11" ht="25" customHeight="1" x14ac:dyDescent="0.35">
      <c r="A4257" s="394" t="s">
        <v>4653</v>
      </c>
      <c r="B4257" s="304" t="s">
        <v>7678</v>
      </c>
      <c r="C4257" s="395" t="s">
        <v>7680</v>
      </c>
      <c r="D4257" s="275"/>
      <c r="E4257" s="384"/>
      <c r="F4257" s="354" t="str">
        <f>IF(E4257="","",VLOOKUP(E4257,'2 Pdc unico solo segmento A'!F$3:H$723,3,FALSE))</f>
        <v/>
      </c>
      <c r="G4257" s="368"/>
      <c r="H4257" s="429"/>
      <c r="I4257" s="368"/>
      <c r="J4257" s="275"/>
      <c r="K4257" s="248"/>
    </row>
    <row r="4258" spans="1:11" ht="25" customHeight="1" x14ac:dyDescent="0.35">
      <c r="A4258" s="374" t="s">
        <v>16</v>
      </c>
      <c r="B4258" s="294" t="s">
        <v>7681</v>
      </c>
      <c r="C4258" s="309" t="s">
        <v>1847</v>
      </c>
      <c r="D4258" s="275"/>
      <c r="E4258" s="294"/>
      <c r="F4258" s="374" t="str">
        <f>IF(E4258="","",VLOOKUP(E4258,'2 Pdc unico solo segmento A'!F$3:H$723,3,FALSE))</f>
        <v/>
      </c>
      <c r="G4258" s="368"/>
      <c r="H4258" s="423"/>
      <c r="I4258" s="368"/>
      <c r="J4258" s="275"/>
      <c r="K4258" s="248"/>
    </row>
    <row r="4259" spans="1:11" ht="25" customHeight="1" x14ac:dyDescent="0.35">
      <c r="A4259" s="376" t="s">
        <v>19</v>
      </c>
      <c r="B4259" s="295" t="s">
        <v>7681</v>
      </c>
      <c r="C4259" s="310" t="s">
        <v>1848</v>
      </c>
      <c r="D4259" s="275"/>
      <c r="E4259" s="295"/>
      <c r="F4259" s="376" t="str">
        <f>IF(E4259="","",VLOOKUP(E4259,'2 Pdc unico solo segmento A'!F$3:H$723,3,FALSE))</f>
        <v/>
      </c>
      <c r="G4259" s="368"/>
      <c r="H4259" s="424"/>
      <c r="I4259" s="368"/>
      <c r="J4259" s="275"/>
      <c r="K4259" s="248"/>
    </row>
    <row r="4260" spans="1:11" ht="25" customHeight="1" x14ac:dyDescent="0.35">
      <c r="A4260" s="394" t="s">
        <v>22</v>
      </c>
      <c r="B4260" s="304" t="s">
        <v>7681</v>
      </c>
      <c r="C4260" s="395" t="s">
        <v>7682</v>
      </c>
      <c r="D4260" s="275"/>
      <c r="E4260" s="396"/>
      <c r="F4260" s="394" t="str">
        <f>IF(E4260="","",VLOOKUP(E4260,'2 Pdc unico solo segmento A'!F$3:H$723,3,FALSE))</f>
        <v/>
      </c>
      <c r="G4260" s="368"/>
      <c r="H4260" s="425"/>
      <c r="I4260" s="368"/>
      <c r="J4260" s="275"/>
      <c r="K4260" s="248"/>
    </row>
    <row r="4261" spans="1:11" ht="25" customHeight="1" x14ac:dyDescent="0.35">
      <c r="A4261" s="394" t="s">
        <v>4653</v>
      </c>
      <c r="B4261" s="304" t="s">
        <v>7681</v>
      </c>
      <c r="C4261" s="395" t="s">
        <v>7683</v>
      </c>
      <c r="D4261" s="275"/>
      <c r="E4261" s="384"/>
      <c r="F4261" s="354" t="str">
        <f>IF(E4261="","",VLOOKUP(E4261,'2 Pdc unico solo segmento A'!F$3:H$723,3,FALSE))</f>
        <v/>
      </c>
      <c r="G4261" s="368"/>
      <c r="H4261" s="429"/>
      <c r="I4261" s="368"/>
      <c r="J4261" s="275"/>
      <c r="K4261" s="248"/>
    </row>
    <row r="4262" spans="1:11" ht="25" customHeight="1" x14ac:dyDescent="0.35">
      <c r="A4262" s="374" t="s">
        <v>16</v>
      </c>
      <c r="B4262" s="294" t="s">
        <v>7684</v>
      </c>
      <c r="C4262" s="309" t="s">
        <v>1851</v>
      </c>
      <c r="D4262" s="275"/>
      <c r="E4262" s="294"/>
      <c r="F4262" s="374" t="str">
        <f>IF(E4262="","",VLOOKUP(E4262,'2 Pdc unico solo segmento A'!F$3:H$723,3,FALSE))</f>
        <v/>
      </c>
      <c r="G4262" s="368"/>
      <c r="H4262" s="423"/>
      <c r="I4262" s="368"/>
      <c r="J4262" s="275"/>
      <c r="K4262" s="248"/>
    </row>
    <row r="4263" spans="1:11" ht="25" customHeight="1" x14ac:dyDescent="0.35">
      <c r="A4263" s="376" t="s">
        <v>19</v>
      </c>
      <c r="B4263" s="295" t="s">
        <v>7684</v>
      </c>
      <c r="C4263" s="310" t="s">
        <v>1853</v>
      </c>
      <c r="D4263" s="275"/>
      <c r="E4263" s="295"/>
      <c r="F4263" s="376" t="str">
        <f>IF(E4263="","",VLOOKUP(E4263,'2 Pdc unico solo segmento A'!F$3:H$723,3,FALSE))</f>
        <v/>
      </c>
      <c r="G4263" s="368"/>
      <c r="H4263" s="424"/>
      <c r="I4263" s="368"/>
      <c r="J4263" s="275"/>
      <c r="K4263" s="248"/>
    </row>
    <row r="4264" spans="1:11" ht="25" customHeight="1" x14ac:dyDescent="0.35">
      <c r="A4264" s="394" t="s">
        <v>22</v>
      </c>
      <c r="B4264" s="304" t="s">
        <v>7684</v>
      </c>
      <c r="C4264" s="395" t="s">
        <v>7685</v>
      </c>
      <c r="D4264" s="275"/>
      <c r="E4264" s="396"/>
      <c r="F4264" s="394" t="str">
        <f>IF(E4264="","",VLOOKUP(E4264,'2 Pdc unico solo segmento A'!F$3:H$723,3,FALSE))</f>
        <v/>
      </c>
      <c r="G4264" s="368"/>
      <c r="H4264" s="425"/>
      <c r="I4264" s="368"/>
      <c r="J4264" s="275"/>
      <c r="K4264" s="248"/>
    </row>
    <row r="4265" spans="1:11" ht="25" customHeight="1" x14ac:dyDescent="0.35">
      <c r="A4265" s="394" t="s">
        <v>4653</v>
      </c>
      <c r="B4265" s="304" t="s">
        <v>7684</v>
      </c>
      <c r="C4265" s="395" t="s">
        <v>7686</v>
      </c>
      <c r="D4265" s="275"/>
      <c r="E4265" s="384"/>
      <c r="F4265" s="354" t="str">
        <f>IF(E4265="","",VLOOKUP(E4265,'2 Pdc unico solo segmento A'!F$3:H$723,3,FALSE))</f>
        <v/>
      </c>
      <c r="G4265" s="368"/>
      <c r="H4265" s="429"/>
      <c r="I4265" s="368"/>
      <c r="J4265" s="275"/>
      <c r="K4265" s="248"/>
    </row>
    <row r="4266" spans="1:11" ht="25" customHeight="1" x14ac:dyDescent="0.35">
      <c r="A4266" s="374" t="s">
        <v>16</v>
      </c>
      <c r="B4266" s="294" t="s">
        <v>7687</v>
      </c>
      <c r="C4266" s="309" t="s">
        <v>7688</v>
      </c>
      <c r="D4266" s="275"/>
      <c r="E4266" s="294"/>
      <c r="F4266" s="374" t="str">
        <f>IF(E4266="","",VLOOKUP(E4266,'2 Pdc unico solo segmento A'!F$3:H$723,3,FALSE))</f>
        <v/>
      </c>
      <c r="G4266" s="368"/>
      <c r="H4266" s="423"/>
      <c r="I4266" s="368"/>
      <c r="J4266" s="275"/>
      <c r="K4266" s="248"/>
    </row>
    <row r="4267" spans="1:11" ht="25" customHeight="1" x14ac:dyDescent="0.35">
      <c r="A4267" s="376" t="s">
        <v>19</v>
      </c>
      <c r="B4267" s="295" t="s">
        <v>7687</v>
      </c>
      <c r="C4267" s="310" t="s">
        <v>7689</v>
      </c>
      <c r="D4267" s="275"/>
      <c r="E4267" s="295"/>
      <c r="F4267" s="376" t="str">
        <f>IF(E4267="","",VLOOKUP(E4267,'2 Pdc unico solo segmento A'!F$3:H$723,3,FALSE))</f>
        <v/>
      </c>
      <c r="G4267" s="368"/>
      <c r="H4267" s="424"/>
      <c r="I4267" s="368"/>
      <c r="J4267" s="275"/>
      <c r="K4267" s="248"/>
    </row>
    <row r="4268" spans="1:11" ht="25" customHeight="1" x14ac:dyDescent="0.35">
      <c r="A4268" s="394" t="s">
        <v>22</v>
      </c>
      <c r="B4268" s="304" t="s">
        <v>7687</v>
      </c>
      <c r="C4268" s="395" t="s">
        <v>7690</v>
      </c>
      <c r="D4268" s="275"/>
      <c r="E4268" s="396"/>
      <c r="F4268" s="394" t="str">
        <f>IF(E4268="","",VLOOKUP(E4268,'2 Pdc unico solo segmento A'!F$3:H$723,3,FALSE))</f>
        <v/>
      </c>
      <c r="G4268" s="368"/>
      <c r="H4268" s="425"/>
      <c r="I4268" s="368"/>
      <c r="J4268" s="275"/>
      <c r="K4268" s="248"/>
    </row>
    <row r="4269" spans="1:11" ht="25" customHeight="1" x14ac:dyDescent="0.35">
      <c r="A4269" s="394" t="s">
        <v>4653</v>
      </c>
      <c r="B4269" s="304" t="s">
        <v>7687</v>
      </c>
      <c r="C4269" s="395" t="s">
        <v>7691</v>
      </c>
      <c r="D4269" s="275"/>
      <c r="E4269" s="384"/>
      <c r="F4269" s="354" t="str">
        <f>IF(E4269="","",VLOOKUP(E4269,'2 Pdc unico solo segmento A'!F$3:H$723,3,FALSE))</f>
        <v/>
      </c>
      <c r="G4269" s="368"/>
      <c r="H4269" s="429"/>
      <c r="I4269" s="368"/>
      <c r="J4269" s="275"/>
      <c r="K4269" s="248"/>
    </row>
    <row r="4270" spans="1:11" ht="25" customHeight="1" x14ac:dyDescent="0.35">
      <c r="A4270" s="372" t="s">
        <v>13</v>
      </c>
      <c r="B4270" s="370" t="s">
        <v>7692</v>
      </c>
      <c r="C4270" s="371" t="s">
        <v>1870</v>
      </c>
      <c r="D4270" s="275"/>
      <c r="E4270" s="370"/>
      <c r="F4270" s="372" t="str">
        <f>IF(E4270="","",VLOOKUP(E4270,'2 Pdc unico solo segmento A'!F$3:H$723,3,FALSE))</f>
        <v/>
      </c>
      <c r="G4270" s="368"/>
      <c r="H4270" s="422"/>
      <c r="I4270" s="368"/>
      <c r="J4270" s="275"/>
      <c r="K4270" s="248"/>
    </row>
    <row r="4271" spans="1:11" ht="25" customHeight="1" x14ac:dyDescent="0.35">
      <c r="A4271" s="374" t="s">
        <v>16</v>
      </c>
      <c r="B4271" s="294" t="s">
        <v>7692</v>
      </c>
      <c r="C4271" s="309" t="s">
        <v>1872</v>
      </c>
      <c r="D4271" s="275"/>
      <c r="E4271" s="294"/>
      <c r="F4271" s="374" t="str">
        <f>IF(E4271="","",VLOOKUP(E4271,'2 Pdc unico solo segmento A'!F$3:H$723,3,FALSE))</f>
        <v/>
      </c>
      <c r="G4271" s="368"/>
      <c r="H4271" s="423"/>
      <c r="I4271" s="368"/>
      <c r="J4271" s="275"/>
      <c r="K4271" s="248"/>
    </row>
    <row r="4272" spans="1:11" ht="25" customHeight="1" x14ac:dyDescent="0.35">
      <c r="A4272" s="376" t="s">
        <v>19</v>
      </c>
      <c r="B4272" s="295" t="s">
        <v>7692</v>
      </c>
      <c r="C4272" s="310" t="s">
        <v>1874</v>
      </c>
      <c r="D4272" s="275"/>
      <c r="E4272" s="295"/>
      <c r="F4272" s="376" t="str">
        <f>IF(E4272="","",VLOOKUP(E4272,'2 Pdc unico solo segmento A'!F$3:H$723,3,FALSE))</f>
        <v/>
      </c>
      <c r="G4272" s="368"/>
      <c r="H4272" s="424"/>
      <c r="I4272" s="368"/>
      <c r="J4272" s="275"/>
      <c r="K4272" s="248"/>
    </row>
    <row r="4273" spans="1:11" ht="25" customHeight="1" x14ac:dyDescent="0.35">
      <c r="A4273" s="394" t="s">
        <v>22</v>
      </c>
      <c r="B4273" s="304" t="s">
        <v>7692</v>
      </c>
      <c r="C4273" s="395" t="s">
        <v>7693</v>
      </c>
      <c r="D4273" s="275"/>
      <c r="E4273" s="396"/>
      <c r="F4273" s="394" t="str">
        <f>IF(E4273="","",VLOOKUP(E4273,'2 Pdc unico solo segmento A'!F$3:H$723,3,FALSE))</f>
        <v/>
      </c>
      <c r="G4273" s="368"/>
      <c r="H4273" s="425"/>
      <c r="I4273" s="368"/>
      <c r="J4273" s="275"/>
      <c r="K4273" s="248"/>
    </row>
    <row r="4274" spans="1:11" ht="25" customHeight="1" x14ac:dyDescent="0.35">
      <c r="A4274" s="394" t="s">
        <v>4653</v>
      </c>
      <c r="B4274" s="304" t="s">
        <v>7692</v>
      </c>
      <c r="C4274" s="395" t="s">
        <v>7694</v>
      </c>
      <c r="D4274" s="275"/>
      <c r="E4274" s="399"/>
      <c r="F4274" s="400" t="str">
        <f>IF(E4274="","",VLOOKUP(E4274,'2 Pdc unico solo segmento A'!F$3:H$723,3,FALSE))</f>
        <v/>
      </c>
      <c r="G4274" s="368"/>
      <c r="H4274" s="429"/>
      <c r="I4274" s="368"/>
      <c r="J4274" s="275"/>
      <c r="K4274" s="248"/>
    </row>
    <row r="4275" spans="1:11" ht="25" customHeight="1" x14ac:dyDescent="0.35">
      <c r="A4275" s="372" t="s">
        <v>13</v>
      </c>
      <c r="B4275" s="370" t="s">
        <v>7695</v>
      </c>
      <c r="C4275" s="371" t="s">
        <v>7696</v>
      </c>
      <c r="D4275" s="275"/>
      <c r="E4275" s="370"/>
      <c r="F4275" s="372" t="str">
        <f>IF(E4275="","",VLOOKUP(E4275,'2 Pdc unico solo segmento A'!F$3:H$723,3,FALSE))</f>
        <v/>
      </c>
      <c r="G4275" s="368"/>
      <c r="H4275" s="422"/>
      <c r="I4275" s="368"/>
      <c r="J4275" s="275"/>
      <c r="K4275" s="248"/>
    </row>
    <row r="4276" spans="1:11" ht="25" customHeight="1" x14ac:dyDescent="0.35">
      <c r="A4276" s="374" t="s">
        <v>16</v>
      </c>
      <c r="B4276" s="294" t="s">
        <v>7695</v>
      </c>
      <c r="C4276" s="309" t="s">
        <v>7697</v>
      </c>
      <c r="D4276" s="275"/>
      <c r="E4276" s="294"/>
      <c r="F4276" s="374" t="str">
        <f>IF(E4276="","",VLOOKUP(E4276,'2 Pdc unico solo segmento A'!F$3:H$723,3,FALSE))</f>
        <v/>
      </c>
      <c r="G4276" s="368"/>
      <c r="H4276" s="423"/>
      <c r="I4276" s="368"/>
      <c r="J4276" s="275"/>
      <c r="K4276" s="248"/>
    </row>
    <row r="4277" spans="1:11" ht="25" customHeight="1" x14ac:dyDescent="0.35">
      <c r="A4277" s="376" t="s">
        <v>19</v>
      </c>
      <c r="B4277" s="295" t="s">
        <v>7695</v>
      </c>
      <c r="C4277" s="310" t="s">
        <v>7698</v>
      </c>
      <c r="D4277" s="275"/>
      <c r="E4277" s="295"/>
      <c r="F4277" s="376" t="str">
        <f>IF(E4277="","",VLOOKUP(E4277,'2 Pdc unico solo segmento A'!F$3:H$723,3,FALSE))</f>
        <v/>
      </c>
      <c r="G4277" s="368"/>
      <c r="H4277" s="424"/>
      <c r="I4277" s="368"/>
      <c r="J4277" s="275"/>
      <c r="K4277" s="248"/>
    </row>
    <row r="4278" spans="1:11" ht="25" customHeight="1" x14ac:dyDescent="0.35">
      <c r="A4278" s="394" t="s">
        <v>22</v>
      </c>
      <c r="B4278" s="304" t="s">
        <v>7695</v>
      </c>
      <c r="C4278" s="395" t="s">
        <v>7699</v>
      </c>
      <c r="D4278" s="275"/>
      <c r="E4278" s="396"/>
      <c r="F4278" s="394" t="str">
        <f>IF(E4278="","",VLOOKUP(E4278,'2 Pdc unico solo segmento A'!F$3:H$723,3,FALSE))</f>
        <v/>
      </c>
      <c r="G4278" s="368"/>
      <c r="H4278" s="425"/>
      <c r="I4278" s="368"/>
      <c r="J4278" s="275"/>
      <c r="K4278" s="248"/>
    </row>
    <row r="4279" spans="1:11" ht="25" customHeight="1" x14ac:dyDescent="0.35">
      <c r="A4279" s="394" t="s">
        <v>4653</v>
      </c>
      <c r="B4279" s="304" t="s">
        <v>7695</v>
      </c>
      <c r="C4279" s="395" t="s">
        <v>7700</v>
      </c>
      <c r="D4279" s="275"/>
      <c r="E4279" s="398" t="s">
        <v>7701</v>
      </c>
      <c r="F4279" s="293" t="str">
        <f>IF(E4279="","",VLOOKUP(E4279,'2 Pdc unico solo segmento A'!F$3:H$723,3,FALSE))</f>
        <v>Risultati economici degli esercizi precedenti</v>
      </c>
      <c r="G4279" s="368"/>
      <c r="H4279" s="428"/>
      <c r="I4279" s="368"/>
      <c r="J4279" s="275"/>
      <c r="K4279" s="248"/>
    </row>
    <row r="4280" spans="1:11" ht="25" customHeight="1" x14ac:dyDescent="0.35">
      <c r="A4280" s="372" t="s">
        <v>13</v>
      </c>
      <c r="B4280" s="370" t="s">
        <v>7702</v>
      </c>
      <c r="C4280" s="371" t="s">
        <v>7703</v>
      </c>
      <c r="D4280" s="275"/>
      <c r="E4280" s="370"/>
      <c r="F4280" s="372" t="str">
        <f>IF(E4280="","",VLOOKUP(E4280,'2 Pdc unico solo segmento A'!F$3:H$723,3,FALSE))</f>
        <v/>
      </c>
      <c r="G4280" s="368"/>
      <c r="H4280" s="422"/>
      <c r="I4280" s="368"/>
      <c r="J4280" s="275"/>
      <c r="K4280" s="248"/>
    </row>
    <row r="4281" spans="1:11" ht="25" customHeight="1" x14ac:dyDescent="0.35">
      <c r="A4281" s="374" t="s">
        <v>16</v>
      </c>
      <c r="B4281" s="294" t="s">
        <v>7702</v>
      </c>
      <c r="C4281" s="309" t="s">
        <v>7704</v>
      </c>
      <c r="D4281" s="275"/>
      <c r="E4281" s="294"/>
      <c r="F4281" s="374" t="str">
        <f>IF(E4281="","",VLOOKUP(E4281,'2 Pdc unico solo segmento A'!F$3:H$723,3,FALSE))</f>
        <v/>
      </c>
      <c r="G4281" s="368"/>
      <c r="H4281" s="423"/>
      <c r="I4281" s="368"/>
      <c r="J4281" s="275"/>
      <c r="K4281" s="248"/>
    </row>
    <row r="4282" spans="1:11" ht="25" customHeight="1" x14ac:dyDescent="0.35">
      <c r="A4282" s="376" t="s">
        <v>19</v>
      </c>
      <c r="B4282" s="295" t="s">
        <v>7702</v>
      </c>
      <c r="C4282" s="310" t="s">
        <v>7705</v>
      </c>
      <c r="D4282" s="275"/>
      <c r="E4282" s="295"/>
      <c r="F4282" s="376" t="str">
        <f>IF(E4282="","",VLOOKUP(E4282,'2 Pdc unico solo segmento A'!F$3:H$723,3,FALSE))</f>
        <v/>
      </c>
      <c r="G4282" s="368"/>
      <c r="H4282" s="424"/>
      <c r="I4282" s="368"/>
      <c r="J4282" s="275"/>
      <c r="K4282" s="248"/>
    </row>
    <row r="4283" spans="1:11" ht="25" customHeight="1" x14ac:dyDescent="0.35">
      <c r="A4283" s="394" t="s">
        <v>22</v>
      </c>
      <c r="B4283" s="304" t="s">
        <v>7702</v>
      </c>
      <c r="C4283" s="395" t="s">
        <v>7706</v>
      </c>
      <c r="D4283" s="275"/>
      <c r="E4283" s="396"/>
      <c r="F4283" s="394" t="str">
        <f>IF(E4283="","",VLOOKUP(E4283,'2 Pdc unico solo segmento A'!F$3:H$723,3,FALSE))</f>
        <v/>
      </c>
      <c r="G4283" s="368"/>
      <c r="H4283" s="425"/>
      <c r="I4283" s="368"/>
      <c r="J4283" s="275"/>
      <c r="K4283" s="248"/>
    </row>
    <row r="4284" spans="1:11" ht="25" customHeight="1" x14ac:dyDescent="0.35">
      <c r="A4284" s="394" t="s">
        <v>4653</v>
      </c>
      <c r="B4284" s="304" t="s">
        <v>7702</v>
      </c>
      <c r="C4284" s="395" t="s">
        <v>7707</v>
      </c>
      <c r="D4284" s="275"/>
      <c r="E4284" s="398" t="s">
        <v>7708</v>
      </c>
      <c r="F4284" s="293" t="str">
        <f>IF(E4284="","",VLOOKUP(E4284,'2 Pdc unico solo segmento A'!F$3:H$723,3,FALSE))</f>
        <v>Riserve negative</v>
      </c>
      <c r="G4284" s="368"/>
      <c r="H4284" s="428"/>
      <c r="I4284" s="368"/>
      <c r="J4284" s="275"/>
      <c r="K4284" s="248"/>
    </row>
    <row r="4285" spans="1:11" ht="25" customHeight="1" x14ac:dyDescent="0.35">
      <c r="A4285" s="365" t="s">
        <v>10</v>
      </c>
      <c r="B4285" s="366" t="s">
        <v>7709</v>
      </c>
      <c r="C4285" s="367" t="s">
        <v>2044</v>
      </c>
      <c r="D4285" s="275"/>
      <c r="E4285" s="366"/>
      <c r="F4285" s="365" t="str">
        <f>IF(E4285="","",VLOOKUP(E4285,'2 Pdc unico solo segmento A'!F$3:H$723,3,FALSE))</f>
        <v/>
      </c>
      <c r="G4285" s="368"/>
      <c r="H4285" s="421"/>
      <c r="I4285" s="368"/>
      <c r="J4285" s="275"/>
      <c r="K4285" s="248"/>
    </row>
    <row r="4286" spans="1:11" ht="25" customHeight="1" x14ac:dyDescent="0.35">
      <c r="A4286" s="372" t="s">
        <v>13</v>
      </c>
      <c r="B4286" s="370" t="s">
        <v>7710</v>
      </c>
      <c r="C4286" s="371" t="s">
        <v>2046</v>
      </c>
      <c r="D4286" s="275"/>
      <c r="E4286" s="370"/>
      <c r="F4286" s="372" t="str">
        <f>IF(E4286="","",VLOOKUP(E4286,'2 Pdc unico solo segmento A'!F$3:H$723,3,FALSE))</f>
        <v/>
      </c>
      <c r="G4286" s="368"/>
      <c r="H4286" s="422"/>
      <c r="I4286" s="368"/>
      <c r="J4286" s="275"/>
      <c r="K4286" s="248"/>
    </row>
    <row r="4287" spans="1:11" ht="25" customHeight="1" x14ac:dyDescent="0.35">
      <c r="A4287" s="374" t="s">
        <v>16</v>
      </c>
      <c r="B4287" s="294" t="s">
        <v>7710</v>
      </c>
      <c r="C4287" s="309" t="s">
        <v>2048</v>
      </c>
      <c r="D4287" s="275"/>
      <c r="E4287" s="294"/>
      <c r="F4287" s="374" t="str">
        <f>IF(E4287="","",VLOOKUP(E4287,'2 Pdc unico solo segmento A'!F$3:H$723,3,FALSE))</f>
        <v/>
      </c>
      <c r="G4287" s="368"/>
      <c r="H4287" s="423"/>
      <c r="I4287" s="368"/>
      <c r="J4287" s="275"/>
      <c r="K4287" s="248"/>
    </row>
    <row r="4288" spans="1:11" ht="25" customHeight="1" x14ac:dyDescent="0.35">
      <c r="A4288" s="376" t="s">
        <v>19</v>
      </c>
      <c r="B4288" s="295" t="s">
        <v>7710</v>
      </c>
      <c r="C4288" s="310" t="s">
        <v>2050</v>
      </c>
      <c r="D4288" s="275"/>
      <c r="E4288" s="295"/>
      <c r="F4288" s="376" t="str">
        <f>IF(E4288="","",VLOOKUP(E4288,'2 Pdc unico solo segmento A'!F$3:H$723,3,FALSE))</f>
        <v/>
      </c>
      <c r="G4288" s="368"/>
      <c r="H4288" s="424"/>
      <c r="I4288" s="368"/>
      <c r="J4288" s="275"/>
      <c r="K4288" s="248"/>
    </row>
    <row r="4289" spans="1:11" ht="25" customHeight="1" x14ac:dyDescent="0.35">
      <c r="A4289" s="394" t="s">
        <v>22</v>
      </c>
      <c r="B4289" s="304" t="s">
        <v>7710</v>
      </c>
      <c r="C4289" s="395" t="s">
        <v>7711</v>
      </c>
      <c r="D4289" s="275"/>
      <c r="E4289" s="396"/>
      <c r="F4289" s="394" t="str">
        <f>IF(E4289="","",VLOOKUP(E4289,'2 Pdc unico solo segmento A'!F$3:H$723,3,FALSE))</f>
        <v/>
      </c>
      <c r="G4289" s="368"/>
      <c r="H4289" s="425"/>
      <c r="I4289" s="368"/>
      <c r="J4289" s="275"/>
      <c r="K4289" s="248"/>
    </row>
    <row r="4290" spans="1:11" ht="25" customHeight="1" x14ac:dyDescent="0.35">
      <c r="A4290" s="394" t="s">
        <v>4653</v>
      </c>
      <c r="B4290" s="304" t="s">
        <v>7710</v>
      </c>
      <c r="C4290" s="395" t="s">
        <v>7712</v>
      </c>
      <c r="D4290" s="275"/>
      <c r="E4290" s="398" t="s">
        <v>7713</v>
      </c>
      <c r="F4290" s="293" t="str">
        <f>IF(E4290="","",VLOOKUP(E4290,'2 Pdc unico solo segmento A'!F$3:H$723,3,FALSE))</f>
        <v>Fondo per trattamento di quiescenza e TFR (non correnti)</v>
      </c>
      <c r="G4290" s="368"/>
      <c r="H4290" s="428"/>
      <c r="I4290" s="368"/>
      <c r="J4290" s="275"/>
      <c r="K4290" s="248"/>
    </row>
    <row r="4291" spans="1:11" ht="25" customHeight="1" x14ac:dyDescent="0.35">
      <c r="A4291" s="372" t="s">
        <v>13</v>
      </c>
      <c r="B4291" s="370" t="s">
        <v>7714</v>
      </c>
      <c r="C4291" s="371" t="s">
        <v>2215</v>
      </c>
      <c r="D4291" s="275"/>
      <c r="E4291" s="370"/>
      <c r="F4291" s="372" t="str">
        <f>IF(E4291="","",VLOOKUP(E4291,'2 Pdc unico solo segmento A'!F$3:H$723,3,FALSE))</f>
        <v/>
      </c>
      <c r="G4291" s="368"/>
      <c r="H4291" s="422"/>
      <c r="I4291" s="368"/>
      <c r="J4291" s="275"/>
      <c r="K4291" s="248"/>
    </row>
    <row r="4292" spans="1:11" ht="25" customHeight="1" x14ac:dyDescent="0.35">
      <c r="A4292" s="374" t="s">
        <v>16</v>
      </c>
      <c r="B4292" s="294" t="s">
        <v>7714</v>
      </c>
      <c r="C4292" s="309" t="s">
        <v>2217</v>
      </c>
      <c r="D4292" s="275"/>
      <c r="E4292" s="294"/>
      <c r="F4292" s="374" t="str">
        <f>IF(E4292="","",VLOOKUP(E4292,'2 Pdc unico solo segmento A'!F$3:H$723,3,FALSE))</f>
        <v/>
      </c>
      <c r="G4292" s="368"/>
      <c r="H4292" s="423"/>
      <c r="I4292" s="368"/>
      <c r="J4292" s="275"/>
      <c r="K4292" s="248"/>
    </row>
    <row r="4293" spans="1:11" ht="25" customHeight="1" x14ac:dyDescent="0.35">
      <c r="A4293" s="376" t="s">
        <v>19</v>
      </c>
      <c r="B4293" s="295" t="s">
        <v>7714</v>
      </c>
      <c r="C4293" s="310" t="s">
        <v>2218</v>
      </c>
      <c r="D4293" s="275"/>
      <c r="E4293" s="295"/>
      <c r="F4293" s="376" t="str">
        <f>IF(E4293="","",VLOOKUP(E4293,'2 Pdc unico solo segmento A'!F$3:H$723,3,FALSE))</f>
        <v/>
      </c>
      <c r="G4293" s="368"/>
      <c r="H4293" s="424"/>
      <c r="I4293" s="368"/>
      <c r="J4293" s="275"/>
      <c r="K4293" s="248"/>
    </row>
    <row r="4294" spans="1:11" ht="25" customHeight="1" x14ac:dyDescent="0.35">
      <c r="A4294" s="394" t="s">
        <v>22</v>
      </c>
      <c r="B4294" s="304" t="s">
        <v>7714</v>
      </c>
      <c r="C4294" s="395" t="s">
        <v>7715</v>
      </c>
      <c r="D4294" s="275"/>
      <c r="E4294" s="396"/>
      <c r="F4294" s="394" t="str">
        <f>IF(E4294="","",VLOOKUP(E4294,'2 Pdc unico solo segmento A'!F$3:H$723,3,FALSE))</f>
        <v/>
      </c>
      <c r="G4294" s="368"/>
      <c r="H4294" s="425"/>
      <c r="I4294" s="368"/>
      <c r="J4294" s="275"/>
      <c r="K4294" s="248"/>
    </row>
    <row r="4295" spans="1:11" ht="25" customHeight="1" x14ac:dyDescent="0.35">
      <c r="A4295" s="394" t="s">
        <v>4653</v>
      </c>
      <c r="B4295" s="304" t="s">
        <v>7714</v>
      </c>
      <c r="C4295" s="395" t="s">
        <v>7716</v>
      </c>
      <c r="D4295" s="275"/>
      <c r="E4295" s="398" t="s">
        <v>7717</v>
      </c>
      <c r="F4295" s="293" t="str">
        <f>IF(E4295="","",VLOOKUP(E4295,'2 Pdc unico solo segmento A'!F$3:H$723,3,FALSE))</f>
        <v>Fondo imposte (correnti)</v>
      </c>
      <c r="G4295" s="368"/>
      <c r="H4295" s="428"/>
      <c r="I4295" s="368"/>
      <c r="J4295" s="275"/>
      <c r="K4295" s="248"/>
    </row>
    <row r="4296" spans="1:11" ht="25" customHeight="1" x14ac:dyDescent="0.35">
      <c r="A4296" s="372" t="s">
        <v>13</v>
      </c>
      <c r="B4296" s="370" t="s">
        <v>7718</v>
      </c>
      <c r="C4296" s="371" t="s">
        <v>2251</v>
      </c>
      <c r="D4296" s="275"/>
      <c r="E4296" s="370"/>
      <c r="F4296" s="372" t="str">
        <f>IF(E4296="","",VLOOKUP(E4296,'2 Pdc unico solo segmento A'!F$3:H$723,3,FALSE))</f>
        <v/>
      </c>
      <c r="G4296" s="368"/>
      <c r="H4296" s="422"/>
      <c r="I4296" s="368"/>
      <c r="J4296" s="275"/>
      <c r="K4296" s="248"/>
    </row>
    <row r="4297" spans="1:11" ht="25" customHeight="1" x14ac:dyDescent="0.35">
      <c r="A4297" s="374" t="s">
        <v>16</v>
      </c>
      <c r="B4297" s="294" t="s">
        <v>7719</v>
      </c>
      <c r="C4297" s="309" t="s">
        <v>2253</v>
      </c>
      <c r="D4297" s="275"/>
      <c r="E4297" s="294"/>
      <c r="F4297" s="374" t="str">
        <f>IF(E4297="","",VLOOKUP(E4297,'2 Pdc unico solo segmento A'!F$3:H$723,3,FALSE))</f>
        <v/>
      </c>
      <c r="G4297" s="368"/>
      <c r="H4297" s="423"/>
      <c r="I4297" s="368"/>
      <c r="J4297" s="275"/>
      <c r="K4297" s="248"/>
    </row>
    <row r="4298" spans="1:11" ht="25" customHeight="1" x14ac:dyDescent="0.35">
      <c r="A4298" s="376" t="s">
        <v>19</v>
      </c>
      <c r="B4298" s="295" t="s">
        <v>7720</v>
      </c>
      <c r="C4298" s="310" t="s">
        <v>2255</v>
      </c>
      <c r="D4298" s="275"/>
      <c r="E4298" s="295"/>
      <c r="F4298" s="376" t="str">
        <f>IF(E4298="","",VLOOKUP(E4298,'2 Pdc unico solo segmento A'!F$3:H$723,3,FALSE))</f>
        <v/>
      </c>
      <c r="G4298" s="368"/>
      <c r="H4298" s="424"/>
      <c r="I4298" s="368"/>
      <c r="J4298" s="275"/>
      <c r="K4298" s="248"/>
    </row>
    <row r="4299" spans="1:11" ht="25" customHeight="1" x14ac:dyDescent="0.35">
      <c r="A4299" s="394" t="s">
        <v>22</v>
      </c>
      <c r="B4299" s="304" t="s">
        <v>7720</v>
      </c>
      <c r="C4299" s="395" t="s">
        <v>7721</v>
      </c>
      <c r="D4299" s="275"/>
      <c r="E4299" s="396"/>
      <c r="F4299" s="394" t="str">
        <f>IF(E4299="","",VLOOKUP(E4299,'2 Pdc unico solo segmento A'!F$3:H$723,3,FALSE))</f>
        <v/>
      </c>
      <c r="G4299" s="368"/>
      <c r="H4299" s="425"/>
      <c r="I4299" s="368"/>
      <c r="J4299" s="275"/>
      <c r="K4299" s="248"/>
    </row>
    <row r="4300" spans="1:11" ht="25" customHeight="1" x14ac:dyDescent="0.35">
      <c r="A4300" s="394" t="s">
        <v>4653</v>
      </c>
      <c r="B4300" s="304" t="s">
        <v>7722</v>
      </c>
      <c r="C4300" s="395" t="s">
        <v>7723</v>
      </c>
      <c r="D4300" s="275"/>
      <c r="E4300" s="398" t="s">
        <v>7724</v>
      </c>
      <c r="F4300" s="293" t="str">
        <f>IF(E4300="","",VLOOKUP(E4300,'2 Pdc unico solo segmento A'!F$3:H$723,3,FALSE))</f>
        <v>Fondo ammortamento Mezzi di trasporto del patrimonio indisponibile (non militari) non in concessione</v>
      </c>
      <c r="G4300" s="368"/>
      <c r="H4300" s="428"/>
      <c r="I4300" s="368"/>
      <c r="J4300" s="275"/>
      <c r="K4300" s="248"/>
    </row>
    <row r="4301" spans="1:11" ht="25" customHeight="1" x14ac:dyDescent="0.35">
      <c r="A4301" s="394" t="s">
        <v>4653</v>
      </c>
      <c r="B4301" s="304" t="s">
        <v>7725</v>
      </c>
      <c r="C4301" s="395" t="s">
        <v>7726</v>
      </c>
      <c r="D4301" s="275"/>
      <c r="E4301" s="398" t="s">
        <v>7724</v>
      </c>
      <c r="F4301" s="293" t="str">
        <f>IF(E4301="","",VLOOKUP(E4301,'2 Pdc unico solo segmento A'!F$3:H$723,3,FALSE))</f>
        <v>Fondo ammortamento Mezzi di trasporto del patrimonio indisponibile (non militari) non in concessione</v>
      </c>
      <c r="G4301" s="368"/>
      <c r="H4301" s="428"/>
      <c r="I4301" s="368"/>
      <c r="J4301" s="275"/>
      <c r="K4301" s="248"/>
    </row>
    <row r="4302" spans="1:11" ht="25" customHeight="1" x14ac:dyDescent="0.35">
      <c r="A4302" s="394" t="s">
        <v>4653</v>
      </c>
      <c r="B4302" s="304" t="s">
        <v>7727</v>
      </c>
      <c r="C4302" s="395" t="s">
        <v>7728</v>
      </c>
      <c r="D4302" s="275"/>
      <c r="E4302" s="398" t="s">
        <v>7724</v>
      </c>
      <c r="F4302" s="293" t="str">
        <f>IF(E4302="","",VLOOKUP(E4302,'2 Pdc unico solo segmento A'!F$3:H$723,3,FALSE))</f>
        <v>Fondo ammortamento Mezzi di trasporto del patrimonio indisponibile (non militari) non in concessione</v>
      </c>
      <c r="G4302" s="368"/>
      <c r="H4302" s="428"/>
      <c r="I4302" s="368"/>
      <c r="J4302" s="275"/>
      <c r="K4302" s="248"/>
    </row>
    <row r="4303" spans="1:11" ht="25" customHeight="1" x14ac:dyDescent="0.35">
      <c r="A4303" s="394" t="s">
        <v>4653</v>
      </c>
      <c r="B4303" s="304" t="s">
        <v>7729</v>
      </c>
      <c r="C4303" s="395" t="s">
        <v>7730</v>
      </c>
      <c r="D4303" s="275"/>
      <c r="E4303" s="398" t="s">
        <v>7724</v>
      </c>
      <c r="F4303" s="293" t="str">
        <f>IF(E4303="","",VLOOKUP(E4303,'2 Pdc unico solo segmento A'!F$3:H$723,3,FALSE))</f>
        <v>Fondo ammortamento Mezzi di trasporto del patrimonio indisponibile (non militari) non in concessione</v>
      </c>
      <c r="G4303" s="368"/>
      <c r="H4303" s="428"/>
      <c r="I4303" s="368"/>
      <c r="J4303" s="275"/>
      <c r="K4303" s="248"/>
    </row>
    <row r="4304" spans="1:11" ht="25" customHeight="1" x14ac:dyDescent="0.35">
      <c r="A4304" s="376" t="s">
        <v>19</v>
      </c>
      <c r="B4304" s="295" t="s">
        <v>7731</v>
      </c>
      <c r="C4304" s="310" t="s">
        <v>2262</v>
      </c>
      <c r="D4304" s="275"/>
      <c r="E4304" s="295"/>
      <c r="F4304" s="376" t="str">
        <f>IF(E4304="","",VLOOKUP(E4304,'2 Pdc unico solo segmento A'!F$3:H$723,3,FALSE))</f>
        <v/>
      </c>
      <c r="G4304" s="368"/>
      <c r="H4304" s="424"/>
      <c r="I4304" s="368"/>
      <c r="J4304" s="275"/>
      <c r="K4304" s="248"/>
    </row>
    <row r="4305" spans="1:11" ht="25" customHeight="1" x14ac:dyDescent="0.35">
      <c r="A4305" s="394" t="s">
        <v>22</v>
      </c>
      <c r="B4305" s="304" t="s">
        <v>7731</v>
      </c>
      <c r="C4305" s="395" t="s">
        <v>7732</v>
      </c>
      <c r="D4305" s="275"/>
      <c r="E4305" s="396"/>
      <c r="F4305" s="394" t="str">
        <f>IF(E4305="","",VLOOKUP(E4305,'2 Pdc unico solo segmento A'!F$3:H$723,3,FALSE))</f>
        <v/>
      </c>
      <c r="G4305" s="368"/>
      <c r="H4305" s="425"/>
      <c r="I4305" s="368"/>
      <c r="J4305" s="275"/>
      <c r="K4305" s="248"/>
    </row>
    <row r="4306" spans="1:11" ht="25" customHeight="1" x14ac:dyDescent="0.35">
      <c r="A4306" s="394" t="s">
        <v>4653</v>
      </c>
      <c r="B4306" s="304" t="s">
        <v>7733</v>
      </c>
      <c r="C4306" s="395" t="s">
        <v>7734</v>
      </c>
      <c r="D4306" s="275"/>
      <c r="E4306" s="398" t="s">
        <v>7735</v>
      </c>
      <c r="F4306" s="293" t="str">
        <f>IF(E4306="","",VLOOKUP(E4306,'2 Pdc unico solo segmento A'!F$3:H$723,3,FALSE))</f>
        <v>Fondo ammortamento Mobili e arredi di fabbricati destinati a pubblici uffici o all'erogazione di servizi pubblici non in concessione</v>
      </c>
      <c r="G4306" s="368"/>
      <c r="H4306" s="428"/>
      <c r="I4306" s="368"/>
      <c r="J4306" s="275"/>
      <c r="K4306" s="248"/>
    </row>
    <row r="4307" spans="1:11" ht="25" customHeight="1" x14ac:dyDescent="0.35">
      <c r="A4307" s="394" t="s">
        <v>4653</v>
      </c>
      <c r="B4307" s="304" t="s">
        <v>7736</v>
      </c>
      <c r="C4307" s="395" t="s">
        <v>7737</v>
      </c>
      <c r="D4307" s="275"/>
      <c r="E4307" s="398" t="s">
        <v>7738</v>
      </c>
      <c r="F4307" s="293" t="str">
        <f>IF(E4307="","",VLOOKUP(E4307,'2 Pdc unico solo segmento A'!F$3:H$723,3,FALSE))</f>
        <v>Fondo ammortamento Mobili e arredi del patrimonio disponibile non acquisiti con leasing finanziario</v>
      </c>
      <c r="G4307" s="368"/>
      <c r="H4307" s="428"/>
      <c r="I4307" s="368"/>
      <c r="J4307" s="275"/>
      <c r="K4307" s="248"/>
    </row>
    <row r="4308" spans="1:11" ht="25" customHeight="1" x14ac:dyDescent="0.35">
      <c r="A4308" s="394" t="s">
        <v>4653</v>
      </c>
      <c r="B4308" s="304" t="s">
        <v>7739</v>
      </c>
      <c r="C4308" s="395" t="s">
        <v>7740</v>
      </c>
      <c r="D4308" s="275"/>
      <c r="E4308" s="398" t="s">
        <v>7735</v>
      </c>
      <c r="F4308" s="293" t="str">
        <f>IF(E4308="","",VLOOKUP(E4308,'2 Pdc unico solo segmento A'!F$3:H$723,3,FALSE))</f>
        <v>Fondo ammortamento Mobili e arredi di fabbricati destinati a pubblici uffici o all'erogazione di servizi pubblici non in concessione</v>
      </c>
      <c r="G4308" s="368"/>
      <c r="H4308" s="428"/>
      <c r="I4308" s="368"/>
      <c r="J4308" s="275"/>
      <c r="K4308" s="248"/>
    </row>
    <row r="4309" spans="1:11" ht="25" customHeight="1" x14ac:dyDescent="0.35">
      <c r="A4309" s="394" t="s">
        <v>4653</v>
      </c>
      <c r="B4309" s="304" t="s">
        <v>7741</v>
      </c>
      <c r="C4309" s="395" t="s">
        <v>7742</v>
      </c>
      <c r="D4309" s="275"/>
      <c r="E4309" s="398" t="s">
        <v>7738</v>
      </c>
      <c r="F4309" s="293" t="str">
        <f>IF(E4309="","",VLOOKUP(E4309,'2 Pdc unico solo segmento A'!F$3:H$723,3,FALSE))</f>
        <v>Fondo ammortamento Mobili e arredi del patrimonio disponibile non acquisiti con leasing finanziario</v>
      </c>
      <c r="G4309" s="368"/>
      <c r="H4309" s="428"/>
      <c r="I4309" s="368"/>
      <c r="J4309" s="275"/>
      <c r="K4309" s="248"/>
    </row>
    <row r="4310" spans="1:11" ht="25" customHeight="1" x14ac:dyDescent="0.35">
      <c r="A4310" s="376" t="s">
        <v>19</v>
      </c>
      <c r="B4310" s="295" t="s">
        <v>7743</v>
      </c>
      <c r="C4310" s="310" t="s">
        <v>7744</v>
      </c>
      <c r="D4310" s="275"/>
      <c r="E4310" s="295"/>
      <c r="F4310" s="376" t="str">
        <f>IF(E4310="","",VLOOKUP(E4310,'2 Pdc unico solo segmento A'!F$3:H$723,3,FALSE))</f>
        <v/>
      </c>
      <c r="G4310" s="368"/>
      <c r="H4310" s="424"/>
      <c r="I4310" s="368"/>
      <c r="J4310" s="275"/>
      <c r="K4310" s="248"/>
    </row>
    <row r="4311" spans="1:11" ht="25" customHeight="1" x14ac:dyDescent="0.35">
      <c r="A4311" s="394" t="s">
        <v>22</v>
      </c>
      <c r="B4311" s="304" t="s">
        <v>7743</v>
      </c>
      <c r="C4311" s="395" t="s">
        <v>7745</v>
      </c>
      <c r="D4311" s="275"/>
      <c r="E4311" s="396"/>
      <c r="F4311" s="394"/>
      <c r="G4311" s="368"/>
      <c r="H4311" s="425"/>
      <c r="I4311" s="368"/>
      <c r="J4311" s="275"/>
      <c r="K4311" s="248"/>
    </row>
    <row r="4312" spans="1:11" ht="25" customHeight="1" x14ac:dyDescent="0.35">
      <c r="A4312" s="394" t="s">
        <v>4653</v>
      </c>
      <c r="B4312" s="304" t="s">
        <v>7746</v>
      </c>
      <c r="C4312" s="395" t="s">
        <v>7747</v>
      </c>
      <c r="D4312" s="275"/>
      <c r="E4312" s="398" t="s">
        <v>7748</v>
      </c>
      <c r="F4312" s="293" t="str">
        <f>IF(E4312="","",VLOOKUP(E4312,'2 Pdc unico solo segmento A'!F$3:H$723,3,FALSE))</f>
        <v>Fondo ammortamento Impianti e macchinari del patrimonio disponibile non acquisiti con leasing finanziario</v>
      </c>
      <c r="G4312" s="368"/>
      <c r="H4312" s="428"/>
      <c r="I4312" s="368"/>
      <c r="J4312" s="275"/>
      <c r="K4312" s="248"/>
    </row>
    <row r="4313" spans="1:11" ht="25" customHeight="1" x14ac:dyDescent="0.35">
      <c r="A4313" s="394" t="s">
        <v>4653</v>
      </c>
      <c r="B4313" s="304" t="s">
        <v>7749</v>
      </c>
      <c r="C4313" s="395" t="s">
        <v>7750</v>
      </c>
      <c r="D4313" s="275"/>
      <c r="E4313" s="398" t="s">
        <v>7748</v>
      </c>
      <c r="F4313" s="293" t="str">
        <f>IF(E4313="","",VLOOKUP(E4313,'2 Pdc unico solo segmento A'!F$3:H$723,3,FALSE))</f>
        <v>Fondo ammortamento Impianti e macchinari del patrimonio disponibile non acquisiti con leasing finanziario</v>
      </c>
      <c r="G4313" s="368"/>
      <c r="H4313" s="428"/>
      <c r="I4313" s="368"/>
      <c r="J4313" s="275"/>
      <c r="K4313" s="248"/>
    </row>
    <row r="4314" spans="1:11" ht="25" customHeight="1" x14ac:dyDescent="0.35">
      <c r="A4314" s="376" t="s">
        <v>19</v>
      </c>
      <c r="B4314" s="295" t="s">
        <v>7751</v>
      </c>
      <c r="C4314" s="310" t="s">
        <v>7752</v>
      </c>
      <c r="D4314" s="275"/>
      <c r="E4314" s="295"/>
      <c r="F4314" s="376" t="str">
        <f>IF(E4314="","",VLOOKUP(E4314,'2 Pdc unico solo segmento A'!F$3:H$723,3,FALSE))</f>
        <v/>
      </c>
      <c r="G4314" s="368"/>
      <c r="H4314" s="424"/>
      <c r="I4314" s="368"/>
      <c r="J4314" s="275"/>
      <c r="K4314" s="248"/>
    </row>
    <row r="4315" spans="1:11" ht="25" customHeight="1" x14ac:dyDescent="0.35">
      <c r="A4315" s="394" t="s">
        <v>22</v>
      </c>
      <c r="B4315" s="305" t="s">
        <v>7753</v>
      </c>
      <c r="C4315" s="395" t="s">
        <v>7754</v>
      </c>
      <c r="D4315" s="275"/>
      <c r="E4315" s="396"/>
      <c r="F4315" s="394" t="str">
        <f>IF(E4315="","",VLOOKUP(E4315,'2 Pdc unico solo segmento A'!F$3:H$723,3,FALSE))</f>
        <v/>
      </c>
      <c r="G4315" s="368"/>
      <c r="H4315" s="425"/>
      <c r="I4315" s="368"/>
      <c r="J4315" s="275"/>
      <c r="K4315" s="248"/>
    </row>
    <row r="4316" spans="1:11" ht="25" customHeight="1" x14ac:dyDescent="0.35">
      <c r="A4316" s="394" t="s">
        <v>4653</v>
      </c>
      <c r="B4316" s="304" t="s">
        <v>7755</v>
      </c>
      <c r="C4316" s="395" t="s">
        <v>7756</v>
      </c>
      <c r="D4316" s="275"/>
      <c r="E4316" s="398" t="s">
        <v>7757</v>
      </c>
      <c r="F4316" s="293" t="str">
        <f>IF(E4316="","",VLOOKUP(E4316,'2 Pdc unico solo segmento A'!F$3:H$723,3,FALSE))</f>
        <v>Fondo ammortamento Attrezzature del patrimonio disponibile non acquisite con leasing finanziario</v>
      </c>
      <c r="G4316" s="368"/>
      <c r="H4316" s="428"/>
      <c r="I4316" s="368"/>
      <c r="J4316" s="275"/>
      <c r="K4316" s="248"/>
    </row>
    <row r="4317" spans="1:11" ht="25" customHeight="1" x14ac:dyDescent="0.35">
      <c r="A4317" s="394" t="s">
        <v>4653</v>
      </c>
      <c r="B4317" s="304" t="s">
        <v>7758</v>
      </c>
      <c r="C4317" s="395" t="s">
        <v>7759</v>
      </c>
      <c r="D4317" s="275"/>
      <c r="E4317" s="398" t="s">
        <v>7760</v>
      </c>
      <c r="F4317" s="293" t="str">
        <f>IF(E4317="","",VLOOKUP(E4317,'2 Pdc unico solo segmento A'!F$3:H$723,3,FALSE))</f>
        <v>Fondo ammortamento Attrezzature del patrimonio indisponibile non in concessione</v>
      </c>
      <c r="G4317" s="368"/>
      <c r="H4317" s="428"/>
      <c r="I4317" s="368"/>
      <c r="J4317" s="275"/>
      <c r="K4317" s="248"/>
    </row>
    <row r="4318" spans="1:11" ht="25" customHeight="1" x14ac:dyDescent="0.35">
      <c r="A4318" s="394" t="s">
        <v>4653</v>
      </c>
      <c r="B4318" s="304" t="s">
        <v>7761</v>
      </c>
      <c r="C4318" s="395" t="s">
        <v>7762</v>
      </c>
      <c r="D4318" s="275"/>
      <c r="E4318" s="398" t="s">
        <v>7757</v>
      </c>
      <c r="F4318" s="293" t="str">
        <f>IF(E4318="","",VLOOKUP(E4318,'2 Pdc unico solo segmento A'!F$3:H$723,3,FALSE))</f>
        <v>Fondo ammortamento Attrezzature del patrimonio disponibile non acquisite con leasing finanziario</v>
      </c>
      <c r="G4318" s="368"/>
      <c r="H4318" s="428"/>
      <c r="I4318" s="368"/>
      <c r="J4318" s="275"/>
      <c r="K4318" s="248"/>
    </row>
    <row r="4319" spans="1:11" ht="25" customHeight="1" x14ac:dyDescent="0.35">
      <c r="A4319" s="376" t="s">
        <v>19</v>
      </c>
      <c r="B4319" s="295" t="s">
        <v>7763</v>
      </c>
      <c r="C4319" s="310" t="s">
        <v>7764</v>
      </c>
      <c r="D4319" s="275"/>
      <c r="E4319" s="295"/>
      <c r="F4319" s="376" t="str">
        <f>IF(E4319="","",VLOOKUP(E4319,'2 Pdc unico solo segmento A'!F$3:H$723,3,FALSE))</f>
        <v/>
      </c>
      <c r="G4319" s="368"/>
      <c r="H4319" s="424"/>
      <c r="I4319" s="368"/>
      <c r="J4319" s="275"/>
      <c r="K4319" s="248"/>
    </row>
    <row r="4320" spans="1:11" ht="25" customHeight="1" x14ac:dyDescent="0.35">
      <c r="A4320" s="394" t="s">
        <v>22</v>
      </c>
      <c r="B4320" s="304" t="s">
        <v>7763</v>
      </c>
      <c r="C4320" s="395" t="s">
        <v>7765</v>
      </c>
      <c r="D4320" s="275"/>
      <c r="E4320" s="396"/>
      <c r="F4320" s="394" t="str">
        <f>IF(E4320="","",VLOOKUP(E4320,'2 Pdc unico solo segmento A'!F$3:H$723,3,FALSE))</f>
        <v/>
      </c>
      <c r="G4320" s="368"/>
      <c r="H4320" s="425"/>
      <c r="I4320" s="368"/>
      <c r="J4320" s="275"/>
      <c r="K4320" s="248"/>
    </row>
    <row r="4321" spans="1:11" ht="25" customHeight="1" x14ac:dyDescent="0.35">
      <c r="A4321" s="394" t="s">
        <v>4653</v>
      </c>
      <c r="B4321" s="304" t="s">
        <v>7763</v>
      </c>
      <c r="C4321" s="395" t="s">
        <v>7766</v>
      </c>
      <c r="D4321" s="275"/>
      <c r="E4321" s="398" t="s">
        <v>7767</v>
      </c>
      <c r="F4321" s="293" t="str">
        <f>IF(E4321="","",VLOOKUP(E4321,'2 Pdc unico solo segmento A'!F$3:H$723,3,FALSE))</f>
        <v>Fondo ammortamento Macchine per ufficio e hardware del patrimonio disponibile non acquisiti con leasing finanziario</v>
      </c>
      <c r="G4321" s="368"/>
      <c r="H4321" s="428"/>
      <c r="I4321" s="368"/>
      <c r="J4321" s="275"/>
      <c r="K4321" s="248"/>
    </row>
    <row r="4322" spans="1:11" ht="25" customHeight="1" x14ac:dyDescent="0.35">
      <c r="A4322" s="376" t="s">
        <v>19</v>
      </c>
      <c r="B4322" s="295" t="s">
        <v>7768</v>
      </c>
      <c r="C4322" s="310" t="s">
        <v>7769</v>
      </c>
      <c r="D4322" s="275"/>
      <c r="E4322" s="295"/>
      <c r="F4322" s="376" t="str">
        <f>IF(E4322="","",VLOOKUP(E4322,'2 Pdc unico solo segmento A'!F$3:H$723,3,FALSE))</f>
        <v/>
      </c>
      <c r="G4322" s="368"/>
      <c r="H4322" s="424"/>
      <c r="I4322" s="368"/>
      <c r="J4322" s="275"/>
      <c r="K4322" s="248"/>
    </row>
    <row r="4323" spans="1:11" ht="25" customHeight="1" x14ac:dyDescent="0.35">
      <c r="A4323" s="394" t="s">
        <v>22</v>
      </c>
      <c r="B4323" s="304" t="s">
        <v>7768</v>
      </c>
      <c r="C4323" s="395" t="s">
        <v>7770</v>
      </c>
      <c r="D4323" s="275"/>
      <c r="E4323" s="396"/>
      <c r="F4323" s="394" t="str">
        <f>IF(E4323="","",VLOOKUP(E4323,'2 Pdc unico solo segmento A'!F$3:H$723,3,FALSE))</f>
        <v/>
      </c>
      <c r="G4323" s="368"/>
      <c r="H4323" s="425"/>
      <c r="I4323" s="368"/>
      <c r="J4323" s="275"/>
      <c r="K4323" s="248"/>
    </row>
    <row r="4324" spans="1:11" ht="25" customHeight="1" x14ac:dyDescent="0.35">
      <c r="A4324" s="394" t="s">
        <v>4653</v>
      </c>
      <c r="B4324" s="304" t="s">
        <v>7771</v>
      </c>
      <c r="C4324" s="395" t="s">
        <v>7772</v>
      </c>
      <c r="D4324" s="275"/>
      <c r="E4324" s="398" t="s">
        <v>7767</v>
      </c>
      <c r="F4324" s="293" t="str">
        <f>IF(E4324="","",VLOOKUP(E4324,'2 Pdc unico solo segmento A'!F$3:H$723,3,FALSE))</f>
        <v>Fondo ammortamento Macchine per ufficio e hardware del patrimonio disponibile non acquisiti con leasing finanziario</v>
      </c>
      <c r="G4324" s="368"/>
      <c r="H4324" s="428"/>
      <c r="I4324" s="368"/>
      <c r="J4324" s="275"/>
      <c r="K4324" s="248"/>
    </row>
    <row r="4325" spans="1:11" ht="25" customHeight="1" x14ac:dyDescent="0.35">
      <c r="A4325" s="394" t="s">
        <v>4653</v>
      </c>
      <c r="B4325" s="304" t="s">
        <v>7773</v>
      </c>
      <c r="C4325" s="395" t="s">
        <v>7774</v>
      </c>
      <c r="D4325" s="275"/>
      <c r="E4325" s="398" t="s">
        <v>7767</v>
      </c>
      <c r="F4325" s="293" t="str">
        <f>IF(E4325="","",VLOOKUP(E4325,'2 Pdc unico solo segmento A'!F$3:H$723,3,FALSE))</f>
        <v>Fondo ammortamento Macchine per ufficio e hardware del patrimonio disponibile non acquisiti con leasing finanziario</v>
      </c>
      <c r="G4325" s="368"/>
      <c r="H4325" s="428"/>
      <c r="I4325" s="368"/>
      <c r="J4325" s="275"/>
      <c r="K4325" s="248"/>
    </row>
    <row r="4326" spans="1:11" ht="25" customHeight="1" x14ac:dyDescent="0.35">
      <c r="A4326" s="394" t="s">
        <v>4653</v>
      </c>
      <c r="B4326" s="304" t="s">
        <v>7775</v>
      </c>
      <c r="C4326" s="395" t="s">
        <v>7776</v>
      </c>
      <c r="D4326" s="275"/>
      <c r="E4326" s="398" t="s">
        <v>7767</v>
      </c>
      <c r="F4326" s="293" t="str">
        <f>IF(E4326="","",VLOOKUP(E4326,'2 Pdc unico solo segmento A'!F$3:H$723,3,FALSE))</f>
        <v>Fondo ammortamento Macchine per ufficio e hardware del patrimonio disponibile non acquisiti con leasing finanziario</v>
      </c>
      <c r="G4326" s="368"/>
      <c r="H4326" s="428"/>
      <c r="I4326" s="368"/>
      <c r="J4326" s="275"/>
      <c r="K4326" s="248"/>
    </row>
    <row r="4327" spans="1:11" ht="25" customHeight="1" x14ac:dyDescent="0.35">
      <c r="A4327" s="394" t="s">
        <v>4653</v>
      </c>
      <c r="B4327" s="304" t="s">
        <v>7777</v>
      </c>
      <c r="C4327" s="395" t="s">
        <v>7778</v>
      </c>
      <c r="D4327" s="275"/>
      <c r="E4327" s="398" t="s">
        <v>7767</v>
      </c>
      <c r="F4327" s="293" t="str">
        <f>IF(E4327="","",VLOOKUP(E4327,'2 Pdc unico solo segmento A'!F$3:H$723,3,FALSE))</f>
        <v>Fondo ammortamento Macchine per ufficio e hardware del patrimonio disponibile non acquisiti con leasing finanziario</v>
      </c>
      <c r="G4327" s="368"/>
      <c r="H4327" s="428"/>
      <c r="I4327" s="368"/>
      <c r="J4327" s="275"/>
      <c r="K4327" s="248"/>
    </row>
    <row r="4328" spans="1:11" ht="25" customHeight="1" x14ac:dyDescent="0.35">
      <c r="A4328" s="394" t="s">
        <v>4653</v>
      </c>
      <c r="B4328" s="304" t="s">
        <v>7779</v>
      </c>
      <c r="C4328" s="395" t="s">
        <v>7780</v>
      </c>
      <c r="D4328" s="275"/>
      <c r="E4328" s="398" t="s">
        <v>7767</v>
      </c>
      <c r="F4328" s="293" t="str">
        <f>IF(E4328="","",VLOOKUP(E4328,'2 Pdc unico solo segmento A'!F$3:H$723,3,FALSE))</f>
        <v>Fondo ammortamento Macchine per ufficio e hardware del patrimonio disponibile non acquisiti con leasing finanziario</v>
      </c>
      <c r="G4328" s="368"/>
      <c r="H4328" s="428"/>
      <c r="I4328" s="368"/>
      <c r="J4328" s="275"/>
      <c r="K4328" s="248"/>
    </row>
    <row r="4329" spans="1:11" ht="25" customHeight="1" x14ac:dyDescent="0.35">
      <c r="A4329" s="394" t="s">
        <v>4653</v>
      </c>
      <c r="B4329" s="304" t="s">
        <v>7781</v>
      </c>
      <c r="C4329" s="395" t="s">
        <v>7782</v>
      </c>
      <c r="D4329" s="275"/>
      <c r="E4329" s="398" t="s">
        <v>7767</v>
      </c>
      <c r="F4329" s="293" t="str">
        <f>IF(E4329="","",VLOOKUP(E4329,'2 Pdc unico solo segmento A'!F$3:H$723,3,FALSE))</f>
        <v>Fondo ammortamento Macchine per ufficio e hardware del patrimonio disponibile non acquisiti con leasing finanziario</v>
      </c>
      <c r="G4329" s="368"/>
      <c r="H4329" s="428"/>
      <c r="I4329" s="368"/>
      <c r="J4329" s="275"/>
      <c r="K4329" s="248"/>
    </row>
    <row r="4330" spans="1:11" ht="25" customHeight="1" x14ac:dyDescent="0.35">
      <c r="A4330" s="376" t="s">
        <v>19</v>
      </c>
      <c r="B4330" s="295" t="s">
        <v>7783</v>
      </c>
      <c r="C4330" s="310" t="s">
        <v>7784</v>
      </c>
      <c r="D4330" s="275"/>
      <c r="E4330" s="295"/>
      <c r="F4330" s="376" t="str">
        <f>IF(E4330="","",VLOOKUP(E4330,'2 Pdc unico solo segmento A'!F$3:H$723,3,FALSE))</f>
        <v/>
      </c>
      <c r="G4330" s="368"/>
      <c r="H4330" s="424"/>
      <c r="I4330" s="368"/>
      <c r="J4330" s="275"/>
      <c r="K4330" s="248"/>
    </row>
    <row r="4331" spans="1:11" ht="25" customHeight="1" x14ac:dyDescent="0.35">
      <c r="A4331" s="394" t="s">
        <v>22</v>
      </c>
      <c r="B4331" s="304" t="s">
        <v>7783</v>
      </c>
      <c r="C4331" s="395" t="s">
        <v>7785</v>
      </c>
      <c r="D4331" s="275"/>
      <c r="E4331" s="396"/>
      <c r="F4331" s="394" t="str">
        <f>IF(E4331="","",VLOOKUP(E4331,'2 Pdc unico solo segmento A'!F$3:H$723,3,FALSE))</f>
        <v/>
      </c>
      <c r="G4331" s="368"/>
      <c r="H4331" s="425"/>
      <c r="I4331" s="368"/>
      <c r="J4331" s="275"/>
      <c r="K4331" s="248"/>
    </row>
    <row r="4332" spans="1:11" ht="25" customHeight="1" x14ac:dyDescent="0.35">
      <c r="A4332" s="394" t="s">
        <v>4653</v>
      </c>
      <c r="B4332" s="304" t="s">
        <v>7786</v>
      </c>
      <c r="C4332" s="395" t="s">
        <v>7787</v>
      </c>
      <c r="D4332" s="275"/>
      <c r="E4332" s="398" t="s">
        <v>7788</v>
      </c>
      <c r="F4332" s="293" t="str">
        <f>IF(E4332="","",VLOOKUP(E4332,'2 Pdc unico solo segmento A'!F$3:H$723,3,FALSE))</f>
        <v>Fondo ammortamento Armamenti, aeromobili e mezzi terrestri militari, navi da guerra non in concessione</v>
      </c>
      <c r="G4332" s="368"/>
      <c r="H4332" s="428"/>
      <c r="I4332" s="368"/>
      <c r="J4332" s="275"/>
      <c r="K4332" s="248"/>
    </row>
    <row r="4333" spans="1:11" ht="25" customHeight="1" x14ac:dyDescent="0.35">
      <c r="A4333" s="394" t="s">
        <v>4653</v>
      </c>
      <c r="B4333" s="304" t="s">
        <v>7789</v>
      </c>
      <c r="C4333" s="395" t="s">
        <v>7790</v>
      </c>
      <c r="D4333" s="275"/>
      <c r="E4333" s="398" t="s">
        <v>7788</v>
      </c>
      <c r="F4333" s="293" t="str">
        <f>IF(E4333="","",VLOOKUP(E4333,'2 Pdc unico solo segmento A'!F$3:H$723,3,FALSE))</f>
        <v>Fondo ammortamento Armamenti, aeromobili e mezzi terrestri militari, navi da guerra non in concessione</v>
      </c>
      <c r="G4333" s="368"/>
      <c r="H4333" s="428"/>
      <c r="I4333" s="368"/>
      <c r="J4333" s="275"/>
      <c r="K4333" s="248"/>
    </row>
    <row r="4334" spans="1:11" ht="25" customHeight="1" x14ac:dyDescent="0.35">
      <c r="A4334" s="376" t="s">
        <v>19</v>
      </c>
      <c r="B4334" s="295" t="s">
        <v>7791</v>
      </c>
      <c r="C4334" s="310" t="s">
        <v>7792</v>
      </c>
      <c r="D4334" s="275"/>
      <c r="E4334" s="295"/>
      <c r="F4334" s="376" t="str">
        <f>IF(E4334="","",VLOOKUP(E4334,'2 Pdc unico solo segmento A'!F$3:H$723,3,FALSE))</f>
        <v/>
      </c>
      <c r="G4334" s="368"/>
      <c r="H4334" s="424"/>
      <c r="I4334" s="368"/>
      <c r="J4334" s="275"/>
      <c r="K4334" s="248"/>
    </row>
    <row r="4335" spans="1:11" ht="25" customHeight="1" x14ac:dyDescent="0.35">
      <c r="A4335" s="394" t="s">
        <v>22</v>
      </c>
      <c r="B4335" s="304" t="s">
        <v>7791</v>
      </c>
      <c r="C4335" s="395" t="s">
        <v>7793</v>
      </c>
      <c r="D4335" s="275"/>
      <c r="E4335" s="396"/>
      <c r="F4335" s="394" t="str">
        <f>IF(E4335="","",VLOOKUP(E4335,'2 Pdc unico solo segmento A'!F$3:H$723,3,FALSE))</f>
        <v/>
      </c>
      <c r="G4335" s="368"/>
      <c r="H4335" s="425"/>
      <c r="I4335" s="368"/>
      <c r="J4335" s="275"/>
      <c r="K4335" s="248"/>
    </row>
    <row r="4336" spans="1:11" ht="25" customHeight="1" x14ac:dyDescent="0.35">
      <c r="A4336" s="394" t="s">
        <v>4653</v>
      </c>
      <c r="B4336" s="304" t="s">
        <v>7794</v>
      </c>
      <c r="C4336" s="395" t="s">
        <v>7795</v>
      </c>
      <c r="D4336" s="275"/>
      <c r="E4336" s="398" t="s">
        <v>7796</v>
      </c>
      <c r="F4336" s="293" t="str">
        <f>IF(E4336="","",VLOOKUP(E4336,'2 Pdc unico solo segmento A'!F$3:H$723,3,FALSE))</f>
        <v>Fondo ammortamento Fabbricati non destinati ad uffici pubblici o all'erogazione di servizi pubblici non acquisiti con leasing finanziario</v>
      </c>
      <c r="G4336" s="368"/>
      <c r="H4336" s="428"/>
      <c r="I4336" s="368"/>
      <c r="J4336" s="275"/>
      <c r="K4336" s="248"/>
    </row>
    <row r="4337" spans="1:11" ht="25" customHeight="1" x14ac:dyDescent="0.35">
      <c r="A4337" s="394" t="s">
        <v>4653</v>
      </c>
      <c r="B4337" s="306" t="s">
        <v>7797</v>
      </c>
      <c r="C4337" s="395" t="s">
        <v>7798</v>
      </c>
      <c r="D4337" s="275"/>
      <c r="E4337" s="398" t="s">
        <v>7796</v>
      </c>
      <c r="F4337" s="293" t="str">
        <f>IF(E4337="","",VLOOKUP(E4337,'2 Pdc unico solo segmento A'!F$3:H$723,3,FALSE))</f>
        <v>Fondo ammortamento Fabbricati non destinati ad uffici pubblici o all'erogazione di servizi pubblici non acquisiti con leasing finanziario</v>
      </c>
      <c r="G4337" s="368"/>
      <c r="H4337" s="428"/>
      <c r="I4337" s="368"/>
      <c r="J4337" s="275"/>
      <c r="K4337" s="248"/>
    </row>
    <row r="4338" spans="1:11" ht="25" customHeight="1" x14ac:dyDescent="0.35">
      <c r="A4338" s="394" t="s">
        <v>4653</v>
      </c>
      <c r="B4338" s="304" t="s">
        <v>7799</v>
      </c>
      <c r="C4338" s="395" t="s">
        <v>7800</v>
      </c>
      <c r="D4338" s="275"/>
      <c r="E4338" s="398" t="s">
        <v>7801</v>
      </c>
      <c r="F4338" s="293" t="str">
        <f>IF(E4338="","",VLOOKUP(E4338,'2 Pdc unico solo segmento A'!F$3:H$723,3,FALSE))</f>
        <v>Fondo ammortamento Fabbricati destinati a sede di pubblici uffici o all'erogazione di servizi pubblici (non militari) non in concessione</v>
      </c>
      <c r="G4338" s="368"/>
      <c r="H4338" s="428"/>
      <c r="I4338" s="368"/>
      <c r="J4338" s="275"/>
      <c r="K4338" s="248"/>
    </row>
    <row r="4339" spans="1:11" ht="25" customHeight="1" x14ac:dyDescent="0.35">
      <c r="A4339" s="394" t="s">
        <v>4653</v>
      </c>
      <c r="B4339" s="304" t="s">
        <v>7802</v>
      </c>
      <c r="C4339" s="395" t="s">
        <v>7803</v>
      </c>
      <c r="D4339" s="275"/>
      <c r="E4339" s="398" t="s">
        <v>7796</v>
      </c>
      <c r="F4339" s="293" t="str">
        <f>IF(E4339="","",VLOOKUP(E4339,'2 Pdc unico solo segmento A'!F$3:H$723,3,FALSE))</f>
        <v>Fondo ammortamento Fabbricati non destinati ad uffici pubblici o all'erogazione di servizi pubblici non acquisiti con leasing finanziario</v>
      </c>
      <c r="G4339" s="368"/>
      <c r="H4339" s="428"/>
      <c r="I4339" s="368"/>
      <c r="J4339" s="275"/>
      <c r="K4339" s="248"/>
    </row>
    <row r="4340" spans="1:11" ht="25" customHeight="1" x14ac:dyDescent="0.35">
      <c r="A4340" s="394" t="s">
        <v>4653</v>
      </c>
      <c r="B4340" s="304" t="s">
        <v>7804</v>
      </c>
      <c r="C4340" s="395" t="s">
        <v>7805</v>
      </c>
      <c r="D4340" s="275"/>
      <c r="E4340" s="398" t="s">
        <v>7796</v>
      </c>
      <c r="F4340" s="293" t="str">
        <f>IF(E4340="","",VLOOKUP(E4340,'2 Pdc unico solo segmento A'!F$3:H$723,3,FALSE))</f>
        <v>Fondo ammortamento Fabbricati non destinati ad uffici pubblici o all'erogazione di servizi pubblici non acquisiti con leasing finanziario</v>
      </c>
      <c r="G4340" s="368"/>
      <c r="H4340" s="428"/>
      <c r="I4340" s="368"/>
      <c r="J4340" s="275"/>
      <c r="K4340" s="248"/>
    </row>
    <row r="4341" spans="1:11" ht="25" customHeight="1" x14ac:dyDescent="0.35">
      <c r="A4341" s="394" t="s">
        <v>4653</v>
      </c>
      <c r="B4341" s="304" t="s">
        <v>7806</v>
      </c>
      <c r="C4341" s="395" t="s">
        <v>7807</v>
      </c>
      <c r="D4341" s="275"/>
      <c r="E4341" s="398" t="s">
        <v>7801</v>
      </c>
      <c r="F4341" s="293" t="str">
        <f>IF(E4341="","",VLOOKUP(E4341,'2 Pdc unico solo segmento A'!F$3:H$723,3,FALSE))</f>
        <v>Fondo ammortamento Fabbricati destinati a sede di pubblici uffici o all'erogazione di servizi pubblici (non militari) non in concessione</v>
      </c>
      <c r="G4341" s="368"/>
      <c r="H4341" s="428"/>
      <c r="I4341" s="368"/>
      <c r="J4341" s="275"/>
      <c r="K4341" s="248"/>
    </row>
    <row r="4342" spans="1:11" ht="25" customHeight="1" x14ac:dyDescent="0.35">
      <c r="A4342" s="394" t="s">
        <v>4653</v>
      </c>
      <c r="B4342" s="304" t="s">
        <v>7808</v>
      </c>
      <c r="C4342" s="395" t="s">
        <v>7809</v>
      </c>
      <c r="D4342" s="275"/>
      <c r="E4342" s="401" t="s">
        <v>7810</v>
      </c>
      <c r="F4342" s="293" t="str">
        <f>IF(E4342="","",VLOOKUP(E4342,'2 Pdc unico solo segmento A'!F$3:H$723,3,FALSE))</f>
        <v>Fondo ammortamento Altri beni del patrimonio indisponibile non in concessione</v>
      </c>
      <c r="G4342" s="368"/>
      <c r="H4342" s="412"/>
      <c r="I4342" s="368"/>
      <c r="J4342" s="275"/>
      <c r="K4342" s="248"/>
    </row>
    <row r="4343" spans="1:11" ht="25" customHeight="1" x14ac:dyDescent="0.35">
      <c r="A4343" s="394" t="s">
        <v>4653</v>
      </c>
      <c r="B4343" s="304" t="s">
        <v>7811</v>
      </c>
      <c r="C4343" s="395" t="s">
        <v>7812</v>
      </c>
      <c r="D4343" s="275"/>
      <c r="E4343" s="398" t="s">
        <v>7813</v>
      </c>
      <c r="F4343" s="293" t="str">
        <f>IF(E4343="","",VLOOKUP(E4343,'2 Pdc unico solo segmento A'!F$3:H$723,3,FALSE))</f>
        <v>Fondo ammortamento Atri beni del patrimonio disponibile non acquisiti con leasing finanziario</v>
      </c>
      <c r="G4343" s="368"/>
      <c r="H4343" s="428"/>
      <c r="I4343" s="368"/>
      <c r="J4343" s="275"/>
      <c r="K4343" s="248"/>
    </row>
    <row r="4344" spans="1:11" ht="25" customHeight="1" x14ac:dyDescent="0.35">
      <c r="A4344" s="394" t="s">
        <v>4653</v>
      </c>
      <c r="B4344" s="304" t="s">
        <v>7814</v>
      </c>
      <c r="C4344" s="395" t="s">
        <v>7815</v>
      </c>
      <c r="D4344" s="275"/>
      <c r="E4344" s="398" t="s">
        <v>7810</v>
      </c>
      <c r="F4344" s="293" t="str">
        <f>IF(E4344="","",VLOOKUP(E4344,'2 Pdc unico solo segmento A'!F$3:H$723,3,FALSE))</f>
        <v>Fondo ammortamento Altri beni del patrimonio indisponibile non in concessione</v>
      </c>
      <c r="G4344" s="368"/>
      <c r="H4344" s="428"/>
      <c r="I4344" s="368"/>
      <c r="J4344" s="275"/>
      <c r="K4344" s="248"/>
    </row>
    <row r="4345" spans="1:11" ht="25" customHeight="1" x14ac:dyDescent="0.35">
      <c r="A4345" s="394" t="s">
        <v>4653</v>
      </c>
      <c r="B4345" s="304" t="s">
        <v>7816</v>
      </c>
      <c r="C4345" s="395" t="s">
        <v>7817</v>
      </c>
      <c r="D4345" s="275"/>
      <c r="E4345" s="398" t="s">
        <v>7810</v>
      </c>
      <c r="F4345" s="293" t="str">
        <f>IF(E4345="","",VLOOKUP(E4345,'2 Pdc unico solo segmento A'!F$3:H$723,3,FALSE))</f>
        <v>Fondo ammortamento Altri beni del patrimonio indisponibile non in concessione</v>
      </c>
      <c r="G4345" s="368"/>
      <c r="H4345" s="428"/>
      <c r="I4345" s="368"/>
      <c r="J4345" s="275"/>
      <c r="K4345" s="248"/>
    </row>
    <row r="4346" spans="1:11" ht="25" customHeight="1" x14ac:dyDescent="0.35">
      <c r="A4346" s="394" t="s">
        <v>4653</v>
      </c>
      <c r="B4346" s="304" t="s">
        <v>7818</v>
      </c>
      <c r="C4346" s="395" t="s">
        <v>7819</v>
      </c>
      <c r="D4346" s="275"/>
      <c r="E4346" s="398" t="s">
        <v>7810</v>
      </c>
      <c r="F4346" s="293" t="str">
        <f>IF(E4346="","",VLOOKUP(E4346,'2 Pdc unico solo segmento A'!F$3:H$723,3,FALSE))</f>
        <v>Fondo ammortamento Altri beni del patrimonio indisponibile non in concessione</v>
      </c>
      <c r="G4346" s="368"/>
      <c r="H4346" s="428"/>
      <c r="I4346" s="368"/>
      <c r="J4346" s="275"/>
      <c r="K4346" s="248"/>
    </row>
    <row r="4347" spans="1:11" ht="25" customHeight="1" x14ac:dyDescent="0.35">
      <c r="A4347" s="394" t="s">
        <v>4653</v>
      </c>
      <c r="B4347" s="304" t="s">
        <v>7820</v>
      </c>
      <c r="C4347" s="395" t="s">
        <v>7821</v>
      </c>
      <c r="D4347" s="275"/>
      <c r="E4347" s="398" t="s">
        <v>7810</v>
      </c>
      <c r="F4347" s="293" t="str">
        <f>IF(E4347="","",VLOOKUP(E4347,'2 Pdc unico solo segmento A'!F$3:H$723,3,FALSE))</f>
        <v>Fondo ammortamento Altri beni del patrimonio indisponibile non in concessione</v>
      </c>
      <c r="G4347" s="368"/>
      <c r="H4347" s="428"/>
      <c r="I4347" s="368"/>
      <c r="J4347" s="275"/>
      <c r="K4347" s="248"/>
    </row>
    <row r="4348" spans="1:11" ht="25" customHeight="1" x14ac:dyDescent="0.35">
      <c r="A4348" s="394" t="s">
        <v>4653</v>
      </c>
      <c r="B4348" s="304" t="s">
        <v>7822</v>
      </c>
      <c r="C4348" s="395" t="s">
        <v>7823</v>
      </c>
      <c r="D4348" s="275"/>
      <c r="E4348" s="398" t="s">
        <v>7810</v>
      </c>
      <c r="F4348" s="293" t="str">
        <f>IF(E4348="","",VLOOKUP(E4348,'2 Pdc unico solo segmento A'!F$3:H$723,3,FALSE))</f>
        <v>Fondo ammortamento Altri beni del patrimonio indisponibile non in concessione</v>
      </c>
      <c r="G4348" s="368"/>
      <c r="H4348" s="428"/>
      <c r="I4348" s="368"/>
      <c r="J4348" s="275"/>
      <c r="K4348" s="248"/>
    </row>
    <row r="4349" spans="1:11" ht="25" customHeight="1" x14ac:dyDescent="0.35">
      <c r="A4349" s="394" t="s">
        <v>4653</v>
      </c>
      <c r="B4349" s="304" t="s">
        <v>7824</v>
      </c>
      <c r="C4349" s="395" t="s">
        <v>7825</v>
      </c>
      <c r="D4349" s="275"/>
      <c r="E4349" s="398" t="s">
        <v>7810</v>
      </c>
      <c r="F4349" s="293" t="str">
        <f>IF(E4349="","",VLOOKUP(E4349,'2 Pdc unico solo segmento A'!F$3:H$723,3,FALSE))</f>
        <v>Fondo ammortamento Altri beni del patrimonio indisponibile non in concessione</v>
      </c>
      <c r="G4349" s="368"/>
      <c r="H4349" s="428"/>
      <c r="I4349" s="368"/>
      <c r="J4349" s="275"/>
      <c r="K4349" s="248"/>
    </row>
    <row r="4350" spans="1:11" ht="25" customHeight="1" x14ac:dyDescent="0.35">
      <c r="A4350" s="394" t="s">
        <v>4653</v>
      </c>
      <c r="B4350" s="304" t="s">
        <v>7826</v>
      </c>
      <c r="C4350" s="395" t="s">
        <v>7827</v>
      </c>
      <c r="D4350" s="275"/>
      <c r="E4350" s="398" t="s">
        <v>7810</v>
      </c>
      <c r="F4350" s="293" t="str">
        <f>IF(E4350="","",VLOOKUP(E4350,'2 Pdc unico solo segmento A'!F$3:H$723,3,FALSE))</f>
        <v>Fondo ammortamento Altri beni del patrimonio indisponibile non in concessione</v>
      </c>
      <c r="G4350" s="368"/>
      <c r="H4350" s="428"/>
      <c r="I4350" s="368"/>
      <c r="J4350" s="275"/>
      <c r="K4350" s="248"/>
    </row>
    <row r="4351" spans="1:11" ht="25" customHeight="1" x14ac:dyDescent="0.35">
      <c r="A4351" s="394" t="s">
        <v>4653</v>
      </c>
      <c r="B4351" s="304" t="s">
        <v>7828</v>
      </c>
      <c r="C4351" s="395" t="s">
        <v>7829</v>
      </c>
      <c r="D4351" s="275"/>
      <c r="E4351" s="398" t="s">
        <v>7801</v>
      </c>
      <c r="F4351" s="293" t="str">
        <f>IF(E4351="","",VLOOKUP(E4351,'2 Pdc unico solo segmento A'!F$3:H$723,3,FALSE))</f>
        <v>Fondo ammortamento Fabbricati destinati a sede di pubblici uffici o all'erogazione di servizi pubblici (non militari) non in concessione</v>
      </c>
      <c r="G4351" s="368"/>
      <c r="H4351" s="428"/>
      <c r="I4351" s="368"/>
      <c r="J4351" s="275"/>
      <c r="K4351" s="248"/>
    </row>
    <row r="4352" spans="1:11" ht="25" customHeight="1" x14ac:dyDescent="0.35">
      <c r="A4352" s="394" t="s">
        <v>4653</v>
      </c>
      <c r="B4352" s="304" t="s">
        <v>7830</v>
      </c>
      <c r="C4352" s="395" t="s">
        <v>7831</v>
      </c>
      <c r="D4352" s="275"/>
      <c r="E4352" s="398" t="s">
        <v>7801</v>
      </c>
      <c r="F4352" s="293" t="str">
        <f>IF(E4352="","",VLOOKUP(E4352,'2 Pdc unico solo segmento A'!F$3:H$723,3,FALSE))</f>
        <v>Fondo ammortamento Fabbricati destinati a sede di pubblici uffici o all'erogazione di servizi pubblici (non militari) non in concessione</v>
      </c>
      <c r="G4352" s="368"/>
      <c r="H4352" s="428"/>
      <c r="I4352" s="368"/>
      <c r="J4352" s="275"/>
      <c r="K4352" s="248"/>
    </row>
    <row r="4353" spans="1:11" ht="25" customHeight="1" x14ac:dyDescent="0.35">
      <c r="A4353" s="394" t="s">
        <v>4653</v>
      </c>
      <c r="B4353" s="304" t="s">
        <v>7832</v>
      </c>
      <c r="C4353" s="395" t="s">
        <v>7833</v>
      </c>
      <c r="D4353" s="275"/>
      <c r="E4353" s="398" t="s">
        <v>7801</v>
      </c>
      <c r="F4353" s="293" t="str">
        <f>IF(E4353="","",VLOOKUP(E4353,'2 Pdc unico solo segmento A'!F$3:H$723,3,FALSE))</f>
        <v>Fondo ammortamento Fabbricati destinati a sede di pubblici uffici o all'erogazione di servizi pubblici (non militari) non in concessione</v>
      </c>
      <c r="G4353" s="368"/>
      <c r="H4353" s="428"/>
      <c r="I4353" s="368"/>
      <c r="J4353" s="275"/>
      <c r="K4353" s="248"/>
    </row>
    <row r="4354" spans="1:11" ht="25" customHeight="1" x14ac:dyDescent="0.35">
      <c r="A4354" s="394" t="s">
        <v>4653</v>
      </c>
      <c r="B4354" s="304" t="s">
        <v>7834</v>
      </c>
      <c r="C4354" s="395" t="s">
        <v>7835</v>
      </c>
      <c r="D4354" s="275"/>
      <c r="E4354" s="398" t="s">
        <v>7801</v>
      </c>
      <c r="F4354" s="293" t="str">
        <f>IF(E4354="","",VLOOKUP(E4354,'2 Pdc unico solo segmento A'!F$3:H$723,3,FALSE))</f>
        <v>Fondo ammortamento Fabbricati destinati a sede di pubblici uffici o all'erogazione di servizi pubblici (non militari) non in concessione</v>
      </c>
      <c r="G4354" s="368"/>
      <c r="H4354" s="428"/>
      <c r="I4354" s="368"/>
      <c r="J4354" s="275"/>
      <c r="K4354" s="248"/>
    </row>
    <row r="4355" spans="1:11" ht="25" customHeight="1" x14ac:dyDescent="0.35">
      <c r="A4355" s="376" t="s">
        <v>19</v>
      </c>
      <c r="B4355" s="295" t="s">
        <v>7836</v>
      </c>
      <c r="C4355" s="310" t="s">
        <v>2265</v>
      </c>
      <c r="D4355" s="275"/>
      <c r="E4355" s="295"/>
      <c r="F4355" s="376" t="str">
        <f>IF(E4355="","",VLOOKUP(E4355,'2 Pdc unico solo segmento A'!F$3:H$723,3,FALSE))</f>
        <v/>
      </c>
      <c r="G4355" s="368"/>
      <c r="H4355" s="424"/>
      <c r="I4355" s="368"/>
      <c r="J4355" s="275"/>
      <c r="K4355" s="248"/>
    </row>
    <row r="4356" spans="1:11" ht="25" customHeight="1" x14ac:dyDescent="0.35">
      <c r="A4356" s="394" t="s">
        <v>22</v>
      </c>
      <c r="B4356" s="304" t="s">
        <v>7836</v>
      </c>
      <c r="C4356" s="395" t="s">
        <v>7837</v>
      </c>
      <c r="D4356" s="275"/>
      <c r="E4356" s="396"/>
      <c r="F4356" s="394" t="str">
        <f>IF(E4356="","",VLOOKUP(E4356,'2 Pdc unico solo segmento A'!F$3:H$723,3,FALSE))</f>
        <v/>
      </c>
      <c r="G4356" s="368"/>
      <c r="H4356" s="425"/>
      <c r="I4356" s="368"/>
      <c r="J4356" s="275"/>
      <c r="K4356" s="248"/>
    </row>
    <row r="4357" spans="1:11" ht="25" customHeight="1" x14ac:dyDescent="0.35">
      <c r="A4357" s="394" t="s">
        <v>4653</v>
      </c>
      <c r="B4357" s="304" t="s">
        <v>7838</v>
      </c>
      <c r="C4357" s="395" t="s">
        <v>7839</v>
      </c>
      <c r="D4357" s="275"/>
      <c r="E4357" s="398" t="s">
        <v>7813</v>
      </c>
      <c r="F4357" s="293" t="str">
        <f>IF(E4357="","",VLOOKUP(E4357,'2 Pdc unico solo segmento A'!F$3:H$723,3,FALSE))</f>
        <v>Fondo ammortamento Atri beni del patrimonio disponibile non acquisiti con leasing finanziario</v>
      </c>
      <c r="G4357" s="368"/>
      <c r="H4357" s="428"/>
      <c r="I4357" s="368"/>
      <c r="J4357" s="275"/>
      <c r="K4357" s="248"/>
    </row>
    <row r="4358" spans="1:11" ht="25" customHeight="1" x14ac:dyDescent="0.35">
      <c r="A4358" s="394" t="s">
        <v>4653</v>
      </c>
      <c r="B4358" s="304" t="s">
        <v>7840</v>
      </c>
      <c r="C4358" s="395" t="s">
        <v>7841</v>
      </c>
      <c r="D4358" s="275"/>
      <c r="E4358" s="398" t="s">
        <v>7813</v>
      </c>
      <c r="F4358" s="293" t="str">
        <f>IF(E4358="","",VLOOKUP(E4358,'2 Pdc unico solo segmento A'!F$3:H$723,3,FALSE))</f>
        <v>Fondo ammortamento Atri beni del patrimonio disponibile non acquisiti con leasing finanziario</v>
      </c>
      <c r="G4358" s="368"/>
      <c r="H4358" s="428"/>
      <c r="I4358" s="368"/>
      <c r="J4358" s="275"/>
      <c r="K4358" s="248"/>
    </row>
    <row r="4359" spans="1:11" ht="25" customHeight="1" x14ac:dyDescent="0.35">
      <c r="A4359" s="394" t="s">
        <v>4653</v>
      </c>
      <c r="B4359" s="304" t="s">
        <v>7842</v>
      </c>
      <c r="C4359" s="395" t="s">
        <v>7843</v>
      </c>
      <c r="D4359" s="275"/>
      <c r="E4359" s="398" t="s">
        <v>7813</v>
      </c>
      <c r="F4359" s="293" t="str">
        <f>IF(E4359="","",VLOOKUP(E4359,'2 Pdc unico solo segmento A'!F$3:H$723,3,FALSE))</f>
        <v>Fondo ammortamento Atri beni del patrimonio disponibile non acquisiti con leasing finanziario</v>
      </c>
      <c r="G4359" s="368"/>
      <c r="H4359" s="428"/>
      <c r="I4359" s="368"/>
      <c r="J4359" s="275"/>
      <c r="K4359" s="248"/>
    </row>
    <row r="4360" spans="1:11" ht="25" customHeight="1" x14ac:dyDescent="0.35">
      <c r="A4360" s="374" t="s">
        <v>16</v>
      </c>
      <c r="B4360" s="294" t="s">
        <v>7844</v>
      </c>
      <c r="C4360" s="309" t="s">
        <v>7845</v>
      </c>
      <c r="D4360" s="275"/>
      <c r="E4360" s="294"/>
      <c r="F4360" s="374" t="str">
        <f>IF(E4360="","",VLOOKUP(E4360,'2 Pdc unico solo segmento A'!F$3:H$723,3,FALSE))</f>
        <v/>
      </c>
      <c r="G4360" s="368"/>
      <c r="H4360" s="423"/>
      <c r="I4360" s="368"/>
      <c r="J4360" s="275"/>
      <c r="K4360" s="248"/>
    </row>
    <row r="4361" spans="1:11" ht="25" customHeight="1" x14ac:dyDescent="0.35">
      <c r="A4361" s="376" t="s">
        <v>19</v>
      </c>
      <c r="B4361" s="295" t="s">
        <v>7846</v>
      </c>
      <c r="C4361" s="310" t="s">
        <v>7847</v>
      </c>
      <c r="D4361" s="275"/>
      <c r="E4361" s="295"/>
      <c r="F4361" s="376" t="str">
        <f>IF(E4361="","",VLOOKUP(E4361,'2 Pdc unico solo segmento A'!F$3:H$723,3,FALSE))</f>
        <v/>
      </c>
      <c r="G4361" s="368"/>
      <c r="H4361" s="424"/>
      <c r="I4361" s="368"/>
      <c r="J4361" s="275"/>
      <c r="K4361" s="248"/>
    </row>
    <row r="4362" spans="1:11" ht="25" customHeight="1" x14ac:dyDescent="0.35">
      <c r="A4362" s="394" t="s">
        <v>22</v>
      </c>
      <c r="B4362" s="304" t="s">
        <v>7846</v>
      </c>
      <c r="C4362" s="395" t="s">
        <v>7848</v>
      </c>
      <c r="D4362" s="275"/>
      <c r="E4362" s="396"/>
      <c r="F4362" s="394" t="str">
        <f>IF(E4362="","",VLOOKUP(E4362,'2 Pdc unico solo segmento A'!F$3:H$723,3,FALSE))</f>
        <v/>
      </c>
      <c r="G4362" s="368"/>
      <c r="H4362" s="425"/>
      <c r="I4362" s="368"/>
      <c r="J4362" s="275"/>
      <c r="K4362" s="248"/>
    </row>
    <row r="4363" spans="1:11" ht="25" customHeight="1" x14ac:dyDescent="0.35">
      <c r="A4363" s="394" t="s">
        <v>4653</v>
      </c>
      <c r="B4363" s="304" t="s">
        <v>7846</v>
      </c>
      <c r="C4363" s="395" t="s">
        <v>7849</v>
      </c>
      <c r="D4363" s="275"/>
      <c r="E4363" s="398" t="s">
        <v>7850</v>
      </c>
      <c r="F4363" s="293" t="str">
        <f>IF(E4363="","",VLOOKUP(E4363,'2 Pdc unico solo segmento A'!F$3:H$723,3,FALSE))</f>
        <v>Fondi ammortamento Avviamento non in concessione e non acquisito con leasing finanziario</v>
      </c>
      <c r="G4363" s="368"/>
      <c r="H4363" s="428"/>
      <c r="I4363" s="368"/>
      <c r="J4363" s="275"/>
      <c r="K4363" s="248"/>
    </row>
    <row r="4364" spans="1:11" ht="25" customHeight="1" x14ac:dyDescent="0.35">
      <c r="A4364" s="376" t="s">
        <v>19</v>
      </c>
      <c r="B4364" s="295" t="s">
        <v>7851</v>
      </c>
      <c r="C4364" s="310" t="s">
        <v>7852</v>
      </c>
      <c r="D4364" s="275"/>
      <c r="E4364" s="295"/>
      <c r="F4364" s="376" t="str">
        <f>IF(E4364="","",VLOOKUP(E4364,'2 Pdc unico solo segmento A'!F$3:H$723,3,FALSE))</f>
        <v/>
      </c>
      <c r="G4364" s="368"/>
      <c r="H4364" s="424"/>
      <c r="I4364" s="368"/>
      <c r="J4364" s="275"/>
      <c r="K4364" s="248"/>
    </row>
    <row r="4365" spans="1:11" ht="25" customHeight="1" x14ac:dyDescent="0.35">
      <c r="A4365" s="394" t="s">
        <v>22</v>
      </c>
      <c r="B4365" s="304" t="s">
        <v>7851</v>
      </c>
      <c r="C4365" s="395" t="s">
        <v>7853</v>
      </c>
      <c r="D4365" s="275"/>
      <c r="E4365" s="396"/>
      <c r="F4365" s="394" t="str">
        <f>IF(E4365="","",VLOOKUP(E4365,'2 Pdc unico solo segmento A'!F$3:H$723,3,FALSE))</f>
        <v/>
      </c>
      <c r="G4365" s="368"/>
      <c r="H4365" s="425"/>
      <c r="I4365" s="368"/>
      <c r="J4365" s="275"/>
      <c r="K4365" s="248"/>
    </row>
    <row r="4366" spans="1:11" ht="25" customHeight="1" x14ac:dyDescent="0.35">
      <c r="A4366" s="394" t="s">
        <v>4653</v>
      </c>
      <c r="B4366" s="304" t="s">
        <v>7851</v>
      </c>
      <c r="C4366" s="395" t="s">
        <v>7854</v>
      </c>
      <c r="D4366" s="275"/>
      <c r="E4366" s="398" t="s">
        <v>7855</v>
      </c>
      <c r="F4366" s="293" t="str">
        <f>IF(E4366="","",VLOOKUP(E4366,'2 Pdc unico solo segmento A'!F$3:H$723,3,FALSE))</f>
        <v>Fondi ammortamento Diritti di brevetto industriale e diritti di utilizzazione di opere dell'ingegno non in concessione e non acquisiti con leasing finanziario</v>
      </c>
      <c r="G4366" s="368"/>
      <c r="H4366" s="428"/>
      <c r="I4366" s="368"/>
      <c r="J4366" s="275"/>
      <c r="K4366" s="248"/>
    </row>
    <row r="4367" spans="1:11" ht="25" customHeight="1" x14ac:dyDescent="0.35">
      <c r="A4367" s="376" t="s">
        <v>19</v>
      </c>
      <c r="B4367" s="295" t="s">
        <v>7856</v>
      </c>
      <c r="C4367" s="310" t="s">
        <v>7857</v>
      </c>
      <c r="D4367" s="275"/>
      <c r="E4367" s="295"/>
      <c r="F4367" s="376" t="str">
        <f>IF(E4367="","",VLOOKUP(E4367,'2 Pdc unico solo segmento A'!F$3:H$723,3,FALSE))</f>
        <v/>
      </c>
      <c r="G4367" s="368"/>
      <c r="H4367" s="424"/>
      <c r="I4367" s="368"/>
      <c r="J4367" s="275"/>
      <c r="K4367" s="248"/>
    </row>
    <row r="4368" spans="1:11" ht="25" customHeight="1" x14ac:dyDescent="0.35">
      <c r="A4368" s="394" t="s">
        <v>22</v>
      </c>
      <c r="B4368" s="304" t="s">
        <v>7856</v>
      </c>
      <c r="C4368" s="395" t="s">
        <v>7858</v>
      </c>
      <c r="D4368" s="275"/>
      <c r="E4368" s="396"/>
      <c r="F4368" s="394" t="str">
        <f>IF(E4368="","",VLOOKUP(E4368,'2 Pdc unico solo segmento A'!F$3:H$723,3,FALSE))</f>
        <v/>
      </c>
      <c r="G4368" s="368"/>
      <c r="H4368" s="425"/>
      <c r="I4368" s="368"/>
      <c r="J4368" s="275"/>
      <c r="K4368" s="248"/>
    </row>
    <row r="4369" spans="1:11" ht="25" customHeight="1" x14ac:dyDescent="0.35">
      <c r="A4369" s="394" t="s">
        <v>4653</v>
      </c>
      <c r="B4369" s="304" t="s">
        <v>7856</v>
      </c>
      <c r="C4369" s="395" t="s">
        <v>7859</v>
      </c>
      <c r="D4369" s="275"/>
      <c r="E4369" s="398" t="s">
        <v>7855</v>
      </c>
      <c r="F4369" s="293" t="str">
        <f>IF(E4369="","",VLOOKUP(E4369,'2 Pdc unico solo segmento A'!F$3:H$723,3,FALSE))</f>
        <v>Fondi ammortamento Diritti di brevetto industriale e diritti di utilizzazione di opere dell'ingegno non in concessione e non acquisiti con leasing finanziario</v>
      </c>
      <c r="G4369" s="368"/>
      <c r="H4369" s="428"/>
      <c r="I4369" s="368"/>
      <c r="J4369" s="275"/>
      <c r="K4369" s="248"/>
    </row>
    <row r="4370" spans="1:11" ht="25" customHeight="1" x14ac:dyDescent="0.35">
      <c r="A4370" s="376" t="s">
        <v>19</v>
      </c>
      <c r="B4370" s="295" t="s">
        <v>7860</v>
      </c>
      <c r="C4370" s="310" t="s">
        <v>7861</v>
      </c>
      <c r="D4370" s="275"/>
      <c r="E4370" s="295"/>
      <c r="F4370" s="376" t="str">
        <f>IF(E4370="","",VLOOKUP(E4370,'2 Pdc unico solo segmento A'!F$3:H$723,3,FALSE))</f>
        <v/>
      </c>
      <c r="G4370" s="368"/>
      <c r="H4370" s="424"/>
      <c r="I4370" s="368"/>
      <c r="J4370" s="275"/>
      <c r="K4370" s="248"/>
    </row>
    <row r="4371" spans="1:11" ht="25" customHeight="1" x14ac:dyDescent="0.35">
      <c r="A4371" s="394" t="s">
        <v>22</v>
      </c>
      <c r="B4371" s="304" t="s">
        <v>7860</v>
      </c>
      <c r="C4371" s="395" t="s">
        <v>7862</v>
      </c>
      <c r="D4371" s="275"/>
      <c r="E4371" s="396"/>
      <c r="F4371" s="394" t="str">
        <f>IF(E4371="","",VLOOKUP(E4371,'2 Pdc unico solo segmento A'!F$3:H$723,3,FALSE))</f>
        <v/>
      </c>
      <c r="G4371" s="368"/>
      <c r="H4371" s="425"/>
      <c r="I4371" s="368"/>
      <c r="J4371" s="275"/>
      <c r="K4371" s="248"/>
    </row>
    <row r="4372" spans="1:11" ht="25" customHeight="1" x14ac:dyDescent="0.35">
      <c r="A4372" s="394" t="s">
        <v>4653</v>
      </c>
      <c r="B4372" s="304" t="s">
        <v>7860</v>
      </c>
      <c r="C4372" s="395" t="s">
        <v>7863</v>
      </c>
      <c r="D4372" s="275"/>
      <c r="E4372" s="398" t="s">
        <v>7855</v>
      </c>
      <c r="F4372" s="293" t="str">
        <f>IF(E4372="","",VLOOKUP(E4372,'2 Pdc unico solo segmento A'!F$3:H$723,3,FALSE))</f>
        <v>Fondi ammortamento Diritti di brevetto industriale e diritti di utilizzazione di opere dell'ingegno non in concessione e non acquisiti con leasing finanziario</v>
      </c>
      <c r="G4372" s="368"/>
      <c r="H4372" s="428"/>
      <c r="I4372" s="368"/>
      <c r="J4372" s="275"/>
      <c r="K4372" s="248"/>
    </row>
    <row r="4373" spans="1:11" ht="25" customHeight="1" x14ac:dyDescent="0.35">
      <c r="A4373" s="376" t="s">
        <v>19</v>
      </c>
      <c r="B4373" s="295" t="s">
        <v>7864</v>
      </c>
      <c r="C4373" s="310" t="s">
        <v>7865</v>
      </c>
      <c r="D4373" s="275"/>
      <c r="E4373" s="295"/>
      <c r="F4373" s="376" t="str">
        <f>IF(E4373="","",VLOOKUP(E4373,'2 Pdc unico solo segmento A'!F$3:H$723,3,FALSE))</f>
        <v/>
      </c>
      <c r="G4373" s="368"/>
      <c r="H4373" s="424"/>
      <c r="I4373" s="368"/>
      <c r="J4373" s="275"/>
      <c r="K4373" s="248"/>
    </row>
    <row r="4374" spans="1:11" ht="25" customHeight="1" x14ac:dyDescent="0.35">
      <c r="A4374" s="394" t="s">
        <v>22</v>
      </c>
      <c r="B4374" s="304" t="s">
        <v>7864</v>
      </c>
      <c r="C4374" s="395" t="s">
        <v>7866</v>
      </c>
      <c r="D4374" s="275"/>
      <c r="E4374" s="396"/>
      <c r="F4374" s="394" t="str">
        <f>IF(E4374="","",VLOOKUP(E4374,'2 Pdc unico solo segmento A'!F$3:H$723,3,FALSE))</f>
        <v/>
      </c>
      <c r="G4374" s="368"/>
      <c r="H4374" s="425"/>
      <c r="I4374" s="368"/>
      <c r="J4374" s="275"/>
      <c r="K4374" s="248"/>
    </row>
    <row r="4375" spans="1:11" ht="25" customHeight="1" x14ac:dyDescent="0.35">
      <c r="A4375" s="394" t="s">
        <v>4653</v>
      </c>
      <c r="B4375" s="304" t="s">
        <v>7864</v>
      </c>
      <c r="C4375" s="395" t="s">
        <v>7867</v>
      </c>
      <c r="D4375" s="275"/>
      <c r="E4375" s="398" t="s">
        <v>7868</v>
      </c>
      <c r="F4375" s="293" t="str">
        <f>IF(E4375="","",VLOOKUP(E4375,'2 Pdc unico solo segmento A'!F$3:H$723,3,FALSE))</f>
        <v>Fondi ammortamento Altre immobilizzazioni immateriali non in concessione e non acquisiti con leasing finanziario</v>
      </c>
      <c r="G4375" s="368"/>
      <c r="H4375" s="428"/>
      <c r="I4375" s="368"/>
      <c r="J4375" s="275"/>
      <c r="K4375" s="248"/>
    </row>
    <row r="4376" spans="1:11" ht="25" customHeight="1" x14ac:dyDescent="0.35">
      <c r="A4376" s="372" t="s">
        <v>13</v>
      </c>
      <c r="B4376" s="370" t="s">
        <v>7869</v>
      </c>
      <c r="C4376" s="371" t="s">
        <v>2413</v>
      </c>
      <c r="D4376" s="275"/>
      <c r="E4376" s="370"/>
      <c r="F4376" s="372" t="str">
        <f>IF(E4376="","",VLOOKUP(E4376,'2 Pdc unico solo segmento A'!F$3:H$723,3,FALSE))</f>
        <v/>
      </c>
      <c r="G4376" s="368"/>
      <c r="H4376" s="422"/>
      <c r="I4376" s="368"/>
      <c r="J4376" s="275"/>
      <c r="K4376" s="248"/>
    </row>
    <row r="4377" spans="1:11" ht="25" customHeight="1" x14ac:dyDescent="0.35">
      <c r="A4377" s="374" t="s">
        <v>16</v>
      </c>
      <c r="B4377" s="294" t="s">
        <v>7870</v>
      </c>
      <c r="C4377" s="309" t="s">
        <v>2415</v>
      </c>
      <c r="D4377" s="275"/>
      <c r="E4377" s="294"/>
      <c r="F4377" s="374" t="str">
        <f>IF(E4377="","",VLOOKUP(E4377,'2 Pdc unico solo segmento A'!F$3:H$723,3,FALSE))</f>
        <v/>
      </c>
      <c r="G4377" s="368"/>
      <c r="H4377" s="423"/>
      <c r="I4377" s="368"/>
      <c r="J4377" s="275"/>
      <c r="K4377" s="248"/>
    </row>
    <row r="4378" spans="1:11" ht="25" customHeight="1" x14ac:dyDescent="0.35">
      <c r="A4378" s="376" t="s">
        <v>19</v>
      </c>
      <c r="B4378" s="295" t="s">
        <v>7870</v>
      </c>
      <c r="C4378" s="310" t="s">
        <v>2417</v>
      </c>
      <c r="D4378" s="275"/>
      <c r="E4378" s="295"/>
      <c r="F4378" s="376" t="str">
        <f>IF(E4378="","",VLOOKUP(E4378,'2 Pdc unico solo segmento A'!F$3:H$723,3,FALSE))</f>
        <v/>
      </c>
      <c r="G4378" s="368"/>
      <c r="H4378" s="424"/>
      <c r="I4378" s="368"/>
      <c r="J4378" s="275"/>
      <c r="K4378" s="248"/>
    </row>
    <row r="4379" spans="1:11" ht="25" customHeight="1" x14ac:dyDescent="0.35">
      <c r="A4379" s="394" t="s">
        <v>22</v>
      </c>
      <c r="B4379" s="304" t="s">
        <v>7870</v>
      </c>
      <c r="C4379" s="395" t="s">
        <v>7871</v>
      </c>
      <c r="D4379" s="275"/>
      <c r="E4379" s="396"/>
      <c r="F4379" s="394" t="str">
        <f>IF(E4379="","",VLOOKUP(E4379,'2 Pdc unico solo segmento A'!F$3:H$723,3,FALSE))</f>
        <v/>
      </c>
      <c r="G4379" s="368"/>
      <c r="H4379" s="425"/>
      <c r="I4379" s="368"/>
      <c r="J4379" s="275"/>
      <c r="K4379" s="248"/>
    </row>
    <row r="4380" spans="1:11" ht="25" customHeight="1" x14ac:dyDescent="0.35">
      <c r="A4380" s="394" t="s">
        <v>4653</v>
      </c>
      <c r="B4380" s="304" t="s">
        <v>7870</v>
      </c>
      <c r="C4380" s="395" t="s">
        <v>7872</v>
      </c>
      <c r="D4380" s="275"/>
      <c r="E4380" s="398" t="s">
        <v>7873</v>
      </c>
      <c r="F4380" s="293" t="str">
        <f>IF(E4380="","",VLOOKUP(E4380,'2 Pdc unico solo segmento A'!F$3:H$723,3,FALSE))</f>
        <v>Altri fondi (non correnti)</v>
      </c>
      <c r="G4380" s="368"/>
      <c r="H4380" s="428"/>
      <c r="I4380" s="368"/>
      <c r="J4380" s="275"/>
      <c r="K4380" s="248"/>
    </row>
    <row r="4381" spans="1:11" ht="25" customHeight="1" x14ac:dyDescent="0.35">
      <c r="A4381" s="372" t="s">
        <v>13</v>
      </c>
      <c r="B4381" s="370" t="s">
        <v>7874</v>
      </c>
      <c r="C4381" s="371" t="s">
        <v>7875</v>
      </c>
      <c r="D4381" s="275"/>
      <c r="E4381" s="370"/>
      <c r="F4381" s="372" t="str">
        <f>IF(E4381="","",VLOOKUP(E4381,'2 Pdc unico solo segmento A'!F$3:H$723,3,FALSE))</f>
        <v/>
      </c>
      <c r="G4381" s="368"/>
      <c r="H4381" s="422"/>
      <c r="I4381" s="368"/>
      <c r="J4381" s="275"/>
      <c r="K4381" s="248"/>
    </row>
    <row r="4382" spans="1:11" ht="25" customHeight="1" x14ac:dyDescent="0.35">
      <c r="A4382" s="374" t="s">
        <v>16</v>
      </c>
      <c r="B4382" s="294" t="s">
        <v>7876</v>
      </c>
      <c r="C4382" s="309" t="s">
        <v>7877</v>
      </c>
      <c r="D4382" s="275"/>
      <c r="E4382" s="294"/>
      <c r="F4382" s="374" t="str">
        <f>IF(E4382="","",VLOOKUP(E4382,'2 Pdc unico solo segmento A'!F$3:H$723,3,FALSE))</f>
        <v/>
      </c>
      <c r="G4382" s="368"/>
      <c r="H4382" s="423"/>
      <c r="I4382" s="368"/>
      <c r="J4382" s="275"/>
      <c r="K4382" s="248"/>
    </row>
    <row r="4383" spans="1:11" ht="25" customHeight="1" x14ac:dyDescent="0.35">
      <c r="A4383" s="376" t="s">
        <v>19</v>
      </c>
      <c r="B4383" s="295" t="s">
        <v>7876</v>
      </c>
      <c r="C4383" s="310" t="s">
        <v>7878</v>
      </c>
      <c r="D4383" s="275"/>
      <c r="E4383" s="295"/>
      <c r="F4383" s="376" t="str">
        <f>IF(E4383="","",VLOOKUP(E4383,'2 Pdc unico solo segmento A'!F$3:H$723,3,FALSE))</f>
        <v/>
      </c>
      <c r="G4383" s="368"/>
      <c r="H4383" s="424"/>
      <c r="I4383" s="368"/>
      <c r="J4383" s="275"/>
      <c r="K4383" s="248"/>
    </row>
    <row r="4384" spans="1:11" ht="25" customHeight="1" x14ac:dyDescent="0.35">
      <c r="A4384" s="394" t="s">
        <v>22</v>
      </c>
      <c r="B4384" s="304" t="s">
        <v>7876</v>
      </c>
      <c r="C4384" s="395" t="s">
        <v>7879</v>
      </c>
      <c r="D4384" s="275"/>
      <c r="E4384" s="396"/>
      <c r="F4384" s="394" t="str">
        <f>IF(E4384="","",VLOOKUP(E4384,'2 Pdc unico solo segmento A'!F$3:H$723,3,FALSE))</f>
        <v/>
      </c>
      <c r="G4384" s="368"/>
      <c r="H4384" s="425"/>
      <c r="I4384" s="368"/>
      <c r="J4384" s="275"/>
      <c r="K4384" s="248"/>
    </row>
    <row r="4385" spans="1:11" ht="25" customHeight="1" x14ac:dyDescent="0.35">
      <c r="A4385" s="394" t="s">
        <v>4653</v>
      </c>
      <c r="B4385" s="304" t="s">
        <v>7876</v>
      </c>
      <c r="C4385" s="395" t="s">
        <v>7880</v>
      </c>
      <c r="D4385" s="275"/>
      <c r="E4385" s="398" t="s">
        <v>7873</v>
      </c>
      <c r="F4385" s="293" t="str">
        <f>IF(E4385="","",VLOOKUP(E4385,'2 Pdc unico solo segmento A'!F$3:H$723,3,FALSE))</f>
        <v>Altri fondi (non correnti)</v>
      </c>
      <c r="G4385" s="368"/>
      <c r="H4385" s="428"/>
      <c r="I4385" s="368"/>
      <c r="J4385" s="275"/>
      <c r="K4385" s="248"/>
    </row>
    <row r="4386" spans="1:11" ht="25" customHeight="1" x14ac:dyDescent="0.35">
      <c r="A4386" s="374" t="s">
        <v>16</v>
      </c>
      <c r="B4386" s="294" t="s">
        <v>7881</v>
      </c>
      <c r="C4386" s="309" t="s">
        <v>7882</v>
      </c>
      <c r="D4386" s="275"/>
      <c r="E4386" s="294"/>
      <c r="F4386" s="374" t="str">
        <f>IF(E4386="","",VLOOKUP(E4386,'2 Pdc unico solo segmento A'!F$3:H$723,3,FALSE))</f>
        <v/>
      </c>
      <c r="G4386" s="368"/>
      <c r="H4386" s="423"/>
      <c r="I4386" s="368"/>
      <c r="J4386" s="275"/>
      <c r="K4386" s="248"/>
    </row>
    <row r="4387" spans="1:11" ht="25" customHeight="1" x14ac:dyDescent="0.35">
      <c r="A4387" s="376" t="s">
        <v>19</v>
      </c>
      <c r="B4387" s="295" t="s">
        <v>7881</v>
      </c>
      <c r="C4387" s="310" t="s">
        <v>7883</v>
      </c>
      <c r="D4387" s="275"/>
      <c r="E4387" s="295"/>
      <c r="F4387" s="376" t="str">
        <f>IF(E4387="","",VLOOKUP(E4387,'2 Pdc unico solo segmento A'!F$3:H$723,3,FALSE))</f>
        <v/>
      </c>
      <c r="G4387" s="368"/>
      <c r="H4387" s="424"/>
      <c r="I4387" s="368"/>
      <c r="J4387" s="275"/>
      <c r="K4387" s="248"/>
    </row>
    <row r="4388" spans="1:11" ht="25" customHeight="1" x14ac:dyDescent="0.35">
      <c r="A4388" s="394" t="s">
        <v>22</v>
      </c>
      <c r="B4388" s="304" t="s">
        <v>7881</v>
      </c>
      <c r="C4388" s="395" t="s">
        <v>7884</v>
      </c>
      <c r="D4388" s="275"/>
      <c r="E4388" s="396"/>
      <c r="F4388" s="394" t="str">
        <f>IF(E4388="","",VLOOKUP(E4388,'2 Pdc unico solo segmento A'!F$3:H$723,3,FALSE))</f>
        <v/>
      </c>
      <c r="G4388" s="368"/>
      <c r="H4388" s="425"/>
      <c r="I4388" s="368"/>
      <c r="J4388" s="275"/>
      <c r="K4388" s="248"/>
    </row>
    <row r="4389" spans="1:11" ht="25" customHeight="1" x14ac:dyDescent="0.35">
      <c r="A4389" s="394" t="s">
        <v>4653</v>
      </c>
      <c r="B4389" s="304" t="s">
        <v>7881</v>
      </c>
      <c r="C4389" s="395" t="s">
        <v>7885</v>
      </c>
      <c r="D4389" s="275"/>
      <c r="E4389" s="398" t="s">
        <v>7873</v>
      </c>
      <c r="F4389" s="293" t="str">
        <f>IF(E4389="","",VLOOKUP(E4389,'2 Pdc unico solo segmento A'!F$3:H$723,3,FALSE))</f>
        <v>Altri fondi (non correnti)</v>
      </c>
      <c r="G4389" s="368"/>
      <c r="H4389" s="428"/>
      <c r="I4389" s="368"/>
      <c r="J4389" s="275"/>
      <c r="K4389" s="248"/>
    </row>
    <row r="4390" spans="1:11" ht="25" customHeight="1" x14ac:dyDescent="0.35">
      <c r="A4390" s="374" t="s">
        <v>16</v>
      </c>
      <c r="B4390" s="294" t="s">
        <v>7874</v>
      </c>
      <c r="C4390" s="309" t="s">
        <v>7886</v>
      </c>
      <c r="D4390" s="275"/>
      <c r="E4390" s="294"/>
      <c r="F4390" s="374" t="str">
        <f>IF(E4390="","",VLOOKUP(E4390,'2 Pdc unico solo segmento A'!F$3:H$723,3,FALSE))</f>
        <v/>
      </c>
      <c r="G4390" s="368"/>
      <c r="H4390" s="423"/>
      <c r="I4390" s="368"/>
      <c r="J4390" s="275"/>
      <c r="K4390" s="248"/>
    </row>
    <row r="4391" spans="1:11" ht="25" customHeight="1" x14ac:dyDescent="0.35">
      <c r="A4391" s="376" t="s">
        <v>19</v>
      </c>
      <c r="B4391" s="295" t="s">
        <v>7887</v>
      </c>
      <c r="C4391" s="310" t="s">
        <v>7888</v>
      </c>
      <c r="D4391" s="275"/>
      <c r="E4391" s="295"/>
      <c r="F4391" s="376" t="str">
        <f>IF(E4391="","",VLOOKUP(E4391,'2 Pdc unico solo segmento A'!F$3:H$723,3,FALSE))</f>
        <v/>
      </c>
      <c r="G4391" s="368"/>
      <c r="H4391" s="424"/>
      <c r="I4391" s="368"/>
      <c r="J4391" s="275"/>
      <c r="K4391" s="248"/>
    </row>
    <row r="4392" spans="1:11" ht="25" customHeight="1" x14ac:dyDescent="0.35">
      <c r="A4392" s="394" t="s">
        <v>22</v>
      </c>
      <c r="B4392" s="307" t="s">
        <v>7887</v>
      </c>
      <c r="C4392" s="395" t="s">
        <v>7889</v>
      </c>
      <c r="D4392" s="275"/>
      <c r="E4392" s="396"/>
      <c r="F4392" s="394" t="str">
        <f>IF(E4392="","",VLOOKUP(E4392,'2 Pdc unico solo segmento A'!F$3:H$723,3,FALSE))</f>
        <v/>
      </c>
      <c r="G4392" s="368"/>
      <c r="H4392" s="425"/>
      <c r="I4392" s="368"/>
      <c r="J4392" s="275"/>
      <c r="K4392" s="248"/>
    </row>
    <row r="4393" spans="1:11" ht="25" customHeight="1" x14ac:dyDescent="0.35">
      <c r="A4393" s="394" t="s">
        <v>4653</v>
      </c>
      <c r="B4393" s="304" t="s">
        <v>7890</v>
      </c>
      <c r="C4393" s="395" t="s">
        <v>7891</v>
      </c>
      <c r="D4393" s="275"/>
      <c r="E4393" s="398" t="s">
        <v>7873</v>
      </c>
      <c r="F4393" s="293" t="str">
        <f>IF(E4393="","",VLOOKUP(E4393,'2 Pdc unico solo segmento A'!F$3:H$723,3,FALSE))</f>
        <v>Altri fondi (non correnti)</v>
      </c>
      <c r="G4393" s="368"/>
      <c r="H4393" s="428"/>
      <c r="I4393" s="368"/>
      <c r="J4393" s="275"/>
      <c r="K4393" s="248"/>
    </row>
    <row r="4394" spans="1:11" ht="25" customHeight="1" x14ac:dyDescent="0.35">
      <c r="A4394" s="394" t="s">
        <v>4653</v>
      </c>
      <c r="B4394" s="304" t="s">
        <v>7892</v>
      </c>
      <c r="C4394" s="395" t="s">
        <v>7893</v>
      </c>
      <c r="D4394" s="275"/>
      <c r="E4394" s="398" t="s">
        <v>7873</v>
      </c>
      <c r="F4394" s="293" t="str">
        <f>IF(E4394="","",VLOOKUP(E4394,'2 Pdc unico solo segmento A'!F$3:H$723,3,FALSE))</f>
        <v>Altri fondi (non correnti)</v>
      </c>
      <c r="G4394" s="368"/>
      <c r="H4394" s="428"/>
      <c r="I4394" s="368"/>
      <c r="J4394" s="275"/>
      <c r="K4394" s="248"/>
    </row>
    <row r="4395" spans="1:11" ht="25" customHeight="1" x14ac:dyDescent="0.35">
      <c r="A4395" s="376" t="s">
        <v>19</v>
      </c>
      <c r="B4395" s="295" t="s">
        <v>7874</v>
      </c>
      <c r="C4395" s="310" t="s">
        <v>7894</v>
      </c>
      <c r="D4395" s="275"/>
      <c r="E4395" s="295"/>
      <c r="F4395" s="376" t="str">
        <f>IF(E4395="","",VLOOKUP(E4395,'2 Pdc unico solo segmento A'!F$3:H$723,3,FALSE))</f>
        <v/>
      </c>
      <c r="G4395" s="368"/>
      <c r="H4395" s="424"/>
      <c r="I4395" s="368"/>
      <c r="J4395" s="275"/>
      <c r="K4395" s="248"/>
    </row>
    <row r="4396" spans="1:11" ht="25" customHeight="1" x14ac:dyDescent="0.35">
      <c r="A4396" s="394" t="s">
        <v>22</v>
      </c>
      <c r="B4396" s="304" t="s">
        <v>7874</v>
      </c>
      <c r="C4396" s="395" t="s">
        <v>7895</v>
      </c>
      <c r="D4396" s="275"/>
      <c r="E4396" s="396"/>
      <c r="F4396" s="394" t="str">
        <f>IF(E4396="","",VLOOKUP(E4396,'2 Pdc unico solo segmento A'!F$3:H$723,3,FALSE))</f>
        <v/>
      </c>
      <c r="G4396" s="368"/>
      <c r="H4396" s="425"/>
      <c r="I4396" s="368"/>
      <c r="J4396" s="275"/>
      <c r="K4396" s="248"/>
    </row>
    <row r="4397" spans="1:11" ht="25" customHeight="1" x14ac:dyDescent="0.35">
      <c r="A4397" s="394" t="s">
        <v>4653</v>
      </c>
      <c r="B4397" s="304" t="s">
        <v>7874</v>
      </c>
      <c r="C4397" s="395" t="s">
        <v>7896</v>
      </c>
      <c r="D4397" s="275"/>
      <c r="E4397" s="398" t="s">
        <v>7873</v>
      </c>
      <c r="F4397" s="293" t="str">
        <f>IF(E4397="","",VLOOKUP(E4397,'2 Pdc unico solo segmento A'!F$3:H$723,3,FALSE))</f>
        <v>Altri fondi (non correnti)</v>
      </c>
      <c r="G4397" s="368"/>
      <c r="H4397" s="428"/>
      <c r="I4397" s="368"/>
      <c r="J4397" s="275"/>
      <c r="K4397" s="248"/>
    </row>
    <row r="4398" spans="1:11" ht="25" customHeight="1" x14ac:dyDescent="0.35">
      <c r="A4398" s="365" t="s">
        <v>10</v>
      </c>
      <c r="B4398" s="366" t="s">
        <v>7897</v>
      </c>
      <c r="C4398" s="367" t="s">
        <v>2444</v>
      </c>
      <c r="D4398" s="275"/>
      <c r="E4398" s="366"/>
      <c r="F4398" s="365" t="str">
        <f>IF(E4398="","",VLOOKUP(E4398,'2 Pdc unico solo segmento A'!F$3:H$723,3,FALSE))</f>
        <v/>
      </c>
      <c r="G4398" s="368"/>
      <c r="H4398" s="421"/>
      <c r="I4398" s="368"/>
      <c r="J4398" s="275"/>
      <c r="K4398" s="248"/>
    </row>
    <row r="4399" spans="1:11" ht="25" customHeight="1" x14ac:dyDescent="0.35">
      <c r="A4399" s="372" t="s">
        <v>13</v>
      </c>
      <c r="B4399" s="370" t="s">
        <v>7897</v>
      </c>
      <c r="C4399" s="371" t="s">
        <v>2445</v>
      </c>
      <c r="D4399" s="275"/>
      <c r="E4399" s="370"/>
      <c r="F4399" s="372" t="str">
        <f>IF(E4399="","",VLOOKUP(E4399,'2 Pdc unico solo segmento A'!F$3:H$723,3,FALSE))</f>
        <v/>
      </c>
      <c r="G4399" s="368"/>
      <c r="H4399" s="422"/>
      <c r="I4399" s="368"/>
      <c r="J4399" s="275"/>
      <c r="K4399" s="248"/>
    </row>
    <row r="4400" spans="1:11" ht="25" customHeight="1" x14ac:dyDescent="0.35">
      <c r="A4400" s="374" t="s">
        <v>16</v>
      </c>
      <c r="B4400" s="294" t="s">
        <v>7897</v>
      </c>
      <c r="C4400" s="309" t="s">
        <v>2447</v>
      </c>
      <c r="D4400" s="275"/>
      <c r="E4400" s="294"/>
      <c r="F4400" s="374" t="str">
        <f>IF(E4400="","",VLOOKUP(E4400,'2 Pdc unico solo segmento A'!F$3:H$723,3,FALSE))</f>
        <v/>
      </c>
      <c r="G4400" s="368"/>
      <c r="H4400" s="423"/>
      <c r="I4400" s="368"/>
      <c r="J4400" s="275"/>
      <c r="K4400" s="248"/>
    </row>
    <row r="4401" spans="1:11" ht="25" customHeight="1" x14ac:dyDescent="0.35">
      <c r="A4401" s="376" t="s">
        <v>19</v>
      </c>
      <c r="B4401" s="295" t="s">
        <v>7897</v>
      </c>
      <c r="C4401" s="310" t="s">
        <v>2449</v>
      </c>
      <c r="D4401" s="275"/>
      <c r="E4401" s="295"/>
      <c r="F4401" s="376" t="str">
        <f>IF(E4401="","",VLOOKUP(E4401,'2 Pdc unico solo segmento A'!F$3:H$723,3,FALSE))</f>
        <v/>
      </c>
      <c r="G4401" s="368"/>
      <c r="H4401" s="424"/>
      <c r="I4401" s="368"/>
      <c r="J4401" s="275"/>
      <c r="K4401" s="248"/>
    </row>
    <row r="4402" spans="1:11" ht="25" customHeight="1" x14ac:dyDescent="0.35">
      <c r="A4402" s="394" t="s">
        <v>22</v>
      </c>
      <c r="B4402" s="304" t="s">
        <v>7897</v>
      </c>
      <c r="C4402" s="395" t="s">
        <v>7898</v>
      </c>
      <c r="D4402" s="275"/>
      <c r="E4402" s="396"/>
      <c r="F4402" s="394" t="str">
        <f>IF(E4402="","",VLOOKUP(E4402,'2 Pdc unico solo segmento A'!F$3:H$723,3,FALSE))</f>
        <v/>
      </c>
      <c r="G4402" s="368"/>
      <c r="H4402" s="425"/>
      <c r="I4402" s="368"/>
      <c r="J4402" s="275"/>
      <c r="K4402" s="248"/>
    </row>
    <row r="4403" spans="1:11" ht="25" customHeight="1" x14ac:dyDescent="0.35">
      <c r="A4403" s="394" t="s">
        <v>4653</v>
      </c>
      <c r="B4403" s="304" t="s">
        <v>7897</v>
      </c>
      <c r="C4403" s="395" t="s">
        <v>7899</v>
      </c>
      <c r="D4403" s="275"/>
      <c r="E4403" s="398" t="s">
        <v>7713</v>
      </c>
      <c r="F4403" s="293" t="str">
        <f>IF(E4403="","",VLOOKUP(E4403,'2 Pdc unico solo segmento A'!F$3:H$723,3,FALSE))</f>
        <v>Fondo per trattamento di quiescenza e TFR (non correnti)</v>
      </c>
      <c r="G4403" s="368"/>
      <c r="H4403" s="428"/>
      <c r="I4403" s="368"/>
      <c r="J4403" s="275"/>
      <c r="K4403" s="248"/>
    </row>
    <row r="4404" spans="1:11" ht="25" customHeight="1" x14ac:dyDescent="0.35">
      <c r="A4404" s="365" t="s">
        <v>10</v>
      </c>
      <c r="B4404" s="366" t="s">
        <v>7900</v>
      </c>
      <c r="C4404" s="367" t="s">
        <v>2793</v>
      </c>
      <c r="D4404" s="275"/>
      <c r="E4404" s="366"/>
      <c r="F4404" s="365" t="str">
        <f>IF(E4404="","",VLOOKUP(E4404,'2 Pdc unico solo segmento A'!F$3:H$723,3,FALSE))</f>
        <v/>
      </c>
      <c r="G4404" s="368"/>
      <c r="H4404" s="421"/>
      <c r="I4404" s="368"/>
      <c r="J4404" s="275"/>
      <c r="K4404" s="248"/>
    </row>
    <row r="4405" spans="1:11" ht="25" customHeight="1" x14ac:dyDescent="0.35">
      <c r="A4405" s="372" t="s">
        <v>13</v>
      </c>
      <c r="B4405" s="370" t="s">
        <v>7901</v>
      </c>
      <c r="C4405" s="371" t="s">
        <v>2795</v>
      </c>
      <c r="D4405" s="275"/>
      <c r="E4405" s="370"/>
      <c r="F4405" s="372" t="str">
        <f>IF(E4405="","",VLOOKUP(E4405,'2 Pdc unico solo segmento A'!F$3:H$723,3,FALSE))</f>
        <v/>
      </c>
      <c r="G4405" s="368"/>
      <c r="H4405" s="422"/>
      <c r="I4405" s="368"/>
      <c r="J4405" s="275"/>
      <c r="K4405" s="248"/>
    </row>
    <row r="4406" spans="1:11" ht="25" customHeight="1" x14ac:dyDescent="0.35">
      <c r="A4406" s="374" t="s">
        <v>16</v>
      </c>
      <c r="B4406" s="294" t="s">
        <v>7902</v>
      </c>
      <c r="C4406" s="309" t="s">
        <v>2797</v>
      </c>
      <c r="D4406" s="275"/>
      <c r="E4406" s="294"/>
      <c r="F4406" s="374" t="str">
        <f>IF(E4406="","",VLOOKUP(E4406,'2 Pdc unico solo segmento A'!F$3:H$723,3,FALSE))</f>
        <v/>
      </c>
      <c r="G4406" s="368"/>
      <c r="H4406" s="423"/>
      <c r="I4406" s="368"/>
      <c r="J4406" s="275"/>
      <c r="K4406" s="248"/>
    </row>
    <row r="4407" spans="1:11" ht="25" customHeight="1" x14ac:dyDescent="0.35">
      <c r="A4407" s="376" t="s">
        <v>19</v>
      </c>
      <c r="B4407" s="295" t="s">
        <v>7903</v>
      </c>
      <c r="C4407" s="310" t="s">
        <v>2798</v>
      </c>
      <c r="D4407" s="275"/>
      <c r="E4407" s="295"/>
      <c r="F4407" s="376" t="str">
        <f>IF(E4407="","",VLOOKUP(E4407,'2 Pdc unico solo segmento A'!F$3:H$723,3,FALSE))</f>
        <v/>
      </c>
      <c r="G4407" s="368"/>
      <c r="H4407" s="424"/>
      <c r="I4407" s="368"/>
      <c r="J4407" s="275"/>
      <c r="K4407" s="248"/>
    </row>
    <row r="4408" spans="1:11" ht="25" customHeight="1" x14ac:dyDescent="0.35">
      <c r="A4408" s="394" t="s">
        <v>22</v>
      </c>
      <c r="B4408" s="304" t="s">
        <v>7903</v>
      </c>
      <c r="C4408" s="395" t="s">
        <v>7904</v>
      </c>
      <c r="D4408" s="275"/>
      <c r="E4408" s="396"/>
      <c r="F4408" s="394" t="str">
        <f>IF(E4408="","",VLOOKUP(E4408,'2 Pdc unico solo segmento A'!F$3:H$723,3,FALSE))</f>
        <v/>
      </c>
      <c r="G4408" s="368"/>
      <c r="H4408" s="425"/>
      <c r="I4408" s="368"/>
      <c r="J4408" s="275"/>
      <c r="K4408" s="248"/>
    </row>
    <row r="4409" spans="1:11" ht="25" customHeight="1" x14ac:dyDescent="0.35">
      <c r="A4409" s="394" t="s">
        <v>4653</v>
      </c>
      <c r="B4409" s="304" t="s">
        <v>7903</v>
      </c>
      <c r="C4409" s="395" t="s">
        <v>7905</v>
      </c>
      <c r="D4409" s="275"/>
      <c r="E4409" s="398" t="s">
        <v>7906</v>
      </c>
      <c r="F4409" s="293" t="str">
        <f>IF(E4409="","",VLOOKUP(E4409,'2 Pdc unico solo segmento A'!F$3:H$723,3,FALSE))</f>
        <v>Debiti per emissione di titoli del debito pubblico a breve termine</v>
      </c>
      <c r="G4409" s="368"/>
      <c r="H4409" s="428"/>
      <c r="I4409" s="368"/>
      <c r="J4409" s="275"/>
      <c r="K4409" s="248"/>
    </row>
    <row r="4410" spans="1:11" ht="25" customHeight="1" x14ac:dyDescent="0.35">
      <c r="A4410" s="376" t="s">
        <v>19</v>
      </c>
      <c r="B4410" s="295" t="s">
        <v>7907</v>
      </c>
      <c r="C4410" s="310" t="s">
        <v>7908</v>
      </c>
      <c r="D4410" s="275"/>
      <c r="E4410" s="295"/>
      <c r="F4410" s="376" t="str">
        <f>IF(E4410="","",VLOOKUP(E4410,'2 Pdc unico solo segmento A'!F$3:H$723,3,FALSE))</f>
        <v/>
      </c>
      <c r="G4410" s="368"/>
      <c r="H4410" s="424"/>
      <c r="I4410" s="368"/>
      <c r="J4410" s="275"/>
      <c r="K4410" s="248"/>
    </row>
    <row r="4411" spans="1:11" ht="25" customHeight="1" x14ac:dyDescent="0.35">
      <c r="A4411" s="394" t="s">
        <v>22</v>
      </c>
      <c r="B4411" s="304" t="s">
        <v>7907</v>
      </c>
      <c r="C4411" s="395" t="s">
        <v>7909</v>
      </c>
      <c r="D4411" s="275"/>
      <c r="E4411" s="396"/>
      <c r="F4411" s="394" t="str">
        <f>IF(E4411="","",VLOOKUP(E4411,'2 Pdc unico solo segmento A'!F$3:H$723,3,FALSE))</f>
        <v/>
      </c>
      <c r="G4411" s="368"/>
      <c r="H4411" s="425"/>
      <c r="I4411" s="368"/>
      <c r="J4411" s="275"/>
      <c r="K4411" s="248"/>
    </row>
    <row r="4412" spans="1:11" ht="25" customHeight="1" x14ac:dyDescent="0.35">
      <c r="A4412" s="394" t="s">
        <v>4653</v>
      </c>
      <c r="B4412" s="304" t="s">
        <v>7907</v>
      </c>
      <c r="C4412" s="395" t="s">
        <v>7910</v>
      </c>
      <c r="D4412" s="275"/>
      <c r="E4412" s="398" t="s">
        <v>7906</v>
      </c>
      <c r="F4412" s="293" t="str">
        <f>IF(E4412="","",VLOOKUP(E4412,'2 Pdc unico solo segmento A'!F$3:H$723,3,FALSE))</f>
        <v>Debiti per emissione di titoli del debito pubblico a breve termine</v>
      </c>
      <c r="G4412" s="368"/>
      <c r="H4412" s="428"/>
      <c r="I4412" s="368"/>
      <c r="J4412" s="275"/>
      <c r="K4412" s="248"/>
    </row>
    <row r="4413" spans="1:11" ht="25" customHeight="1" x14ac:dyDescent="0.35">
      <c r="A4413" s="376" t="s">
        <v>19</v>
      </c>
      <c r="B4413" s="295" t="s">
        <v>7911</v>
      </c>
      <c r="C4413" s="310" t="s">
        <v>7912</v>
      </c>
      <c r="D4413" s="275"/>
      <c r="E4413" s="295"/>
      <c r="F4413" s="376" t="str">
        <f>IF(E4413="","",VLOOKUP(E4413,'2 Pdc unico solo segmento A'!F$3:H$723,3,FALSE))</f>
        <v/>
      </c>
      <c r="G4413" s="368"/>
      <c r="H4413" s="424"/>
      <c r="I4413" s="368"/>
      <c r="J4413" s="275"/>
      <c r="K4413" s="248"/>
    </row>
    <row r="4414" spans="1:11" ht="25" customHeight="1" x14ac:dyDescent="0.35">
      <c r="A4414" s="394" t="s">
        <v>22</v>
      </c>
      <c r="B4414" s="304" t="s">
        <v>7911</v>
      </c>
      <c r="C4414" s="395" t="s">
        <v>7913</v>
      </c>
      <c r="D4414" s="275"/>
      <c r="E4414" s="396"/>
      <c r="F4414" s="394" t="str">
        <f>IF(E4414="","",VLOOKUP(E4414,'2 Pdc unico solo segmento A'!F$3:H$723,3,FALSE))</f>
        <v/>
      </c>
      <c r="G4414" s="368"/>
      <c r="H4414" s="425"/>
      <c r="I4414" s="368"/>
      <c r="J4414" s="275"/>
      <c r="K4414" s="248"/>
    </row>
    <row r="4415" spans="1:11" ht="25" customHeight="1" x14ac:dyDescent="0.35">
      <c r="A4415" s="394" t="s">
        <v>4653</v>
      </c>
      <c r="B4415" s="304" t="s">
        <v>7911</v>
      </c>
      <c r="C4415" s="395" t="s">
        <v>7914</v>
      </c>
      <c r="D4415" s="275"/>
      <c r="E4415" s="398" t="s">
        <v>7915</v>
      </c>
      <c r="F4415" s="293" t="str">
        <f>IF(E4415="","",VLOOKUP(E4415,'2 Pdc unico solo segmento A'!F$3:H$723,3,FALSE))</f>
        <v>Debiti per emissione di titoli del debito pubblico a lungo termine</v>
      </c>
      <c r="G4415" s="368"/>
      <c r="H4415" s="428"/>
      <c r="I4415" s="368"/>
      <c r="J4415" s="275"/>
      <c r="K4415" s="248"/>
    </row>
    <row r="4416" spans="1:11" ht="25" customHeight="1" x14ac:dyDescent="0.35">
      <c r="A4416" s="376" t="s">
        <v>19</v>
      </c>
      <c r="B4416" s="295" t="s">
        <v>7916</v>
      </c>
      <c r="C4416" s="310" t="s">
        <v>7917</v>
      </c>
      <c r="D4416" s="275"/>
      <c r="E4416" s="295"/>
      <c r="F4416" s="376" t="str">
        <f>IF(E4416="","",VLOOKUP(E4416,'2 Pdc unico solo segmento A'!F$3:H$723,3,FALSE))</f>
        <v/>
      </c>
      <c r="G4416" s="368"/>
      <c r="H4416" s="424"/>
      <c r="I4416" s="368"/>
      <c r="J4416" s="275"/>
      <c r="K4416" s="248"/>
    </row>
    <row r="4417" spans="1:11" ht="25" customHeight="1" x14ac:dyDescent="0.35">
      <c r="A4417" s="394" t="s">
        <v>22</v>
      </c>
      <c r="B4417" s="304" t="s">
        <v>7916</v>
      </c>
      <c r="C4417" s="395" t="s">
        <v>7918</v>
      </c>
      <c r="D4417" s="275"/>
      <c r="E4417" s="396"/>
      <c r="F4417" s="394" t="str">
        <f>IF(E4417="","",VLOOKUP(E4417,'2 Pdc unico solo segmento A'!F$3:H$723,3,FALSE))</f>
        <v/>
      </c>
      <c r="G4417" s="368"/>
      <c r="H4417" s="425"/>
      <c r="I4417" s="368"/>
      <c r="J4417" s="275"/>
      <c r="K4417" s="248"/>
    </row>
    <row r="4418" spans="1:11" ht="25" customHeight="1" x14ac:dyDescent="0.35">
      <c r="A4418" s="394" t="s">
        <v>4653</v>
      </c>
      <c r="B4418" s="304" t="s">
        <v>7916</v>
      </c>
      <c r="C4418" s="395" t="s">
        <v>7919</v>
      </c>
      <c r="D4418" s="275"/>
      <c r="E4418" s="398" t="s">
        <v>7915</v>
      </c>
      <c r="F4418" s="293" t="str">
        <f>IF(E4418="","",VLOOKUP(E4418,'2 Pdc unico solo segmento A'!F$3:H$723,3,FALSE))</f>
        <v>Debiti per emissione di titoli del debito pubblico a lungo termine</v>
      </c>
      <c r="G4418" s="368"/>
      <c r="H4418" s="428"/>
      <c r="I4418" s="368"/>
      <c r="J4418" s="275"/>
      <c r="K4418" s="248"/>
    </row>
    <row r="4419" spans="1:11" ht="25" customHeight="1" x14ac:dyDescent="0.35">
      <c r="A4419" s="376" t="s">
        <v>19</v>
      </c>
      <c r="B4419" s="295" t="s">
        <v>7920</v>
      </c>
      <c r="C4419" s="310" t="s">
        <v>7921</v>
      </c>
      <c r="D4419" s="275"/>
      <c r="E4419" s="295"/>
      <c r="F4419" s="376" t="str">
        <f>IF(E4419="","",VLOOKUP(E4419,'2 Pdc unico solo segmento A'!F$3:H$723,3,FALSE))</f>
        <v/>
      </c>
      <c r="G4419" s="368"/>
      <c r="H4419" s="424"/>
      <c r="I4419" s="368"/>
      <c r="J4419" s="275"/>
      <c r="K4419" s="248"/>
    </row>
    <row r="4420" spans="1:11" ht="25" customHeight="1" x14ac:dyDescent="0.35">
      <c r="A4420" s="394" t="s">
        <v>22</v>
      </c>
      <c r="B4420" s="304" t="s">
        <v>7920</v>
      </c>
      <c r="C4420" s="395" t="s">
        <v>7922</v>
      </c>
      <c r="D4420" s="275"/>
      <c r="E4420" s="396"/>
      <c r="F4420" s="394" t="str">
        <f>IF(E4420="","",VLOOKUP(E4420,'2 Pdc unico solo segmento A'!F$3:H$723,3,FALSE))</f>
        <v/>
      </c>
      <c r="G4420" s="368"/>
      <c r="H4420" s="425"/>
      <c r="I4420" s="368"/>
      <c r="J4420" s="275"/>
      <c r="K4420" s="248"/>
    </row>
    <row r="4421" spans="1:11" ht="25" customHeight="1" x14ac:dyDescent="0.35">
      <c r="A4421" s="394" t="s">
        <v>4653</v>
      </c>
      <c r="B4421" s="304" t="s">
        <v>7920</v>
      </c>
      <c r="C4421" s="395" t="s">
        <v>7923</v>
      </c>
      <c r="D4421" s="275"/>
      <c r="E4421" s="398" t="s">
        <v>7906</v>
      </c>
      <c r="F4421" s="293" t="str">
        <f>IF(E4421="","",VLOOKUP(E4421,'2 Pdc unico solo segmento A'!F$3:H$723,3,FALSE))</f>
        <v>Debiti per emissione di titoli del debito pubblico a breve termine</v>
      </c>
      <c r="G4421" s="368"/>
      <c r="H4421" s="428"/>
      <c r="I4421" s="368"/>
      <c r="J4421" s="275"/>
      <c r="K4421" s="248"/>
    </row>
    <row r="4422" spans="1:11" ht="25" customHeight="1" x14ac:dyDescent="0.35">
      <c r="A4422" s="376" t="s">
        <v>19</v>
      </c>
      <c r="B4422" s="295" t="s">
        <v>7924</v>
      </c>
      <c r="C4422" s="310" t="s">
        <v>7925</v>
      </c>
      <c r="D4422" s="275"/>
      <c r="E4422" s="295"/>
      <c r="F4422" s="376" t="str">
        <f>IF(E4422="","",VLOOKUP(E4422,'2 Pdc unico solo segmento A'!F$3:H$723,3,FALSE))</f>
        <v/>
      </c>
      <c r="G4422" s="368"/>
      <c r="H4422" s="424"/>
      <c r="I4422" s="368"/>
      <c r="J4422" s="275"/>
      <c r="K4422" s="248"/>
    </row>
    <row r="4423" spans="1:11" ht="25" customHeight="1" x14ac:dyDescent="0.35">
      <c r="A4423" s="394" t="s">
        <v>22</v>
      </c>
      <c r="B4423" s="304" t="s">
        <v>7924</v>
      </c>
      <c r="C4423" s="395" t="s">
        <v>7926</v>
      </c>
      <c r="D4423" s="275"/>
      <c r="E4423" s="396"/>
      <c r="F4423" s="394" t="str">
        <f>IF(E4423="","",VLOOKUP(E4423,'2 Pdc unico solo segmento A'!F$3:H$723,3,FALSE))</f>
        <v/>
      </c>
      <c r="G4423" s="368"/>
      <c r="H4423" s="425"/>
      <c r="I4423" s="368"/>
      <c r="J4423" s="275"/>
      <c r="K4423" s="248"/>
    </row>
    <row r="4424" spans="1:11" ht="25" customHeight="1" x14ac:dyDescent="0.35">
      <c r="A4424" s="394" t="s">
        <v>4653</v>
      </c>
      <c r="B4424" s="304" t="s">
        <v>7924</v>
      </c>
      <c r="C4424" s="395" t="s">
        <v>7927</v>
      </c>
      <c r="D4424" s="275"/>
      <c r="E4424" s="398" t="s">
        <v>7906</v>
      </c>
      <c r="F4424" s="293" t="str">
        <f>IF(E4424="","",VLOOKUP(E4424,'2 Pdc unico solo segmento A'!F$3:H$723,3,FALSE))</f>
        <v>Debiti per emissione di titoli del debito pubblico a breve termine</v>
      </c>
      <c r="G4424" s="368"/>
      <c r="H4424" s="428"/>
      <c r="I4424" s="368"/>
      <c r="J4424" s="275"/>
      <c r="K4424" s="248"/>
    </row>
    <row r="4425" spans="1:11" ht="25" customHeight="1" x14ac:dyDescent="0.35">
      <c r="A4425" s="376" t="s">
        <v>19</v>
      </c>
      <c r="B4425" s="295" t="s">
        <v>7928</v>
      </c>
      <c r="C4425" s="310" t="s">
        <v>7929</v>
      </c>
      <c r="D4425" s="275"/>
      <c r="E4425" s="295"/>
      <c r="F4425" s="376" t="str">
        <f>IF(E4425="","",VLOOKUP(E4425,'2 Pdc unico solo segmento A'!F$3:H$723,3,FALSE))</f>
        <v/>
      </c>
      <c r="G4425" s="368"/>
      <c r="H4425" s="424"/>
      <c r="I4425" s="368"/>
      <c r="J4425" s="275"/>
      <c r="K4425" s="248"/>
    </row>
    <row r="4426" spans="1:11" ht="25" customHeight="1" x14ac:dyDescent="0.35">
      <c r="A4426" s="394" t="s">
        <v>22</v>
      </c>
      <c r="B4426" s="304" t="s">
        <v>7928</v>
      </c>
      <c r="C4426" s="395" t="s">
        <v>7930</v>
      </c>
      <c r="D4426" s="275"/>
      <c r="E4426" s="396"/>
      <c r="F4426" s="394" t="str">
        <f>IF(E4426="","",VLOOKUP(E4426,'2 Pdc unico solo segmento A'!F$3:H$723,3,FALSE))</f>
        <v/>
      </c>
      <c r="G4426" s="368"/>
      <c r="H4426" s="425"/>
      <c r="I4426" s="368"/>
      <c r="J4426" s="275"/>
      <c r="K4426" s="248"/>
    </row>
    <row r="4427" spans="1:11" ht="25" customHeight="1" x14ac:dyDescent="0.35">
      <c r="A4427" s="394" t="s">
        <v>4653</v>
      </c>
      <c r="B4427" s="304" t="s">
        <v>7928</v>
      </c>
      <c r="C4427" s="395" t="s">
        <v>7931</v>
      </c>
      <c r="D4427" s="275"/>
      <c r="E4427" s="398" t="s">
        <v>7915</v>
      </c>
      <c r="F4427" s="293" t="str">
        <f>IF(E4427="","",VLOOKUP(E4427,'2 Pdc unico solo segmento A'!F$3:H$723,3,FALSE))</f>
        <v>Debiti per emissione di titoli del debito pubblico a lungo termine</v>
      </c>
      <c r="G4427" s="368"/>
      <c r="H4427" s="428"/>
      <c r="I4427" s="368"/>
      <c r="J4427" s="275"/>
      <c r="K4427" s="248"/>
    </row>
    <row r="4428" spans="1:11" ht="25" customHeight="1" x14ac:dyDescent="0.35">
      <c r="A4428" s="376" t="s">
        <v>19</v>
      </c>
      <c r="B4428" s="295" t="s">
        <v>7932</v>
      </c>
      <c r="C4428" s="310" t="s">
        <v>7933</v>
      </c>
      <c r="D4428" s="275"/>
      <c r="E4428" s="295"/>
      <c r="F4428" s="376" t="str">
        <f>IF(E4428="","",VLOOKUP(E4428,'2 Pdc unico solo segmento A'!F$3:H$723,3,FALSE))</f>
        <v/>
      </c>
      <c r="G4428" s="368"/>
      <c r="H4428" s="424"/>
      <c r="I4428" s="368"/>
      <c r="J4428" s="275"/>
      <c r="K4428" s="248"/>
    </row>
    <row r="4429" spans="1:11" ht="25" customHeight="1" x14ac:dyDescent="0.35">
      <c r="A4429" s="394" t="s">
        <v>22</v>
      </c>
      <c r="B4429" s="304" t="s">
        <v>7932</v>
      </c>
      <c r="C4429" s="395" t="s">
        <v>7934</v>
      </c>
      <c r="D4429" s="275"/>
      <c r="E4429" s="396"/>
      <c r="F4429" s="394" t="str">
        <f>IF(E4429="","",VLOOKUP(E4429,'2 Pdc unico solo segmento A'!F$3:H$723,3,FALSE))</f>
        <v/>
      </c>
      <c r="G4429" s="368"/>
      <c r="H4429" s="425"/>
      <c r="I4429" s="368"/>
      <c r="J4429" s="275"/>
      <c r="K4429" s="248"/>
    </row>
    <row r="4430" spans="1:11" ht="25" customHeight="1" x14ac:dyDescent="0.35">
      <c r="A4430" s="394" t="s">
        <v>4653</v>
      </c>
      <c r="B4430" s="304" t="s">
        <v>7932</v>
      </c>
      <c r="C4430" s="395" t="s">
        <v>7935</v>
      </c>
      <c r="D4430" s="275"/>
      <c r="E4430" s="398" t="s">
        <v>7915</v>
      </c>
      <c r="F4430" s="293" t="str">
        <f>IF(E4430="","",VLOOKUP(E4430,'2 Pdc unico solo segmento A'!F$3:H$723,3,FALSE))</f>
        <v>Debiti per emissione di titoli del debito pubblico a lungo termine</v>
      </c>
      <c r="G4430" s="368"/>
      <c r="H4430" s="428"/>
      <c r="I4430" s="368"/>
      <c r="J4430" s="275"/>
      <c r="K4430" s="248"/>
    </row>
    <row r="4431" spans="1:11" ht="25" customHeight="1" x14ac:dyDescent="0.35">
      <c r="A4431" s="376" t="s">
        <v>19</v>
      </c>
      <c r="B4431" s="295" t="s">
        <v>7936</v>
      </c>
      <c r="C4431" s="310" t="s">
        <v>7937</v>
      </c>
      <c r="D4431" s="275"/>
      <c r="E4431" s="295"/>
      <c r="F4431" s="376" t="str">
        <f>IF(E4431="","",VLOOKUP(E4431,'2 Pdc unico solo segmento A'!F$3:H$723,3,FALSE))</f>
        <v/>
      </c>
      <c r="G4431" s="368"/>
      <c r="H4431" s="424"/>
      <c r="I4431" s="368"/>
      <c r="J4431" s="275"/>
      <c r="K4431" s="248"/>
    </row>
    <row r="4432" spans="1:11" ht="25" customHeight="1" x14ac:dyDescent="0.35">
      <c r="A4432" s="394" t="s">
        <v>22</v>
      </c>
      <c r="B4432" s="304" t="s">
        <v>7938</v>
      </c>
      <c r="C4432" s="395" t="s">
        <v>7939</v>
      </c>
      <c r="D4432" s="275"/>
      <c r="E4432" s="396"/>
      <c r="F4432" s="394" t="str">
        <f>IF(E4432="","",VLOOKUP(E4432,'2 Pdc unico solo segmento A'!F$3:H$723,3,FALSE))</f>
        <v/>
      </c>
      <c r="G4432" s="368"/>
      <c r="H4432" s="425"/>
      <c r="I4432" s="368"/>
      <c r="J4432" s="275"/>
      <c r="K4432" s="248"/>
    </row>
    <row r="4433" spans="1:11" ht="25" customHeight="1" x14ac:dyDescent="0.35">
      <c r="A4433" s="394" t="s">
        <v>4653</v>
      </c>
      <c r="B4433" s="304" t="s">
        <v>2854</v>
      </c>
      <c r="C4433" s="395" t="s">
        <v>7940</v>
      </c>
      <c r="D4433" s="275"/>
      <c r="E4433" s="398" t="s">
        <v>7941</v>
      </c>
      <c r="F4433" s="293" t="str">
        <f>IF(E4433="","",VLOOKUP(E4433,'2 Pdc unico solo segmento A'!F$3:H$723,3,FALSE))</f>
        <v>Debiti correnti verso altri finanziatori</v>
      </c>
      <c r="G4433" s="368"/>
      <c r="H4433" s="428"/>
      <c r="I4433" s="368"/>
      <c r="J4433" s="275"/>
      <c r="K4433" s="248"/>
    </row>
    <row r="4434" spans="1:11" ht="25" customHeight="1" x14ac:dyDescent="0.35">
      <c r="A4434" s="394" t="s">
        <v>4653</v>
      </c>
      <c r="B4434" s="304" t="s">
        <v>2857</v>
      </c>
      <c r="C4434" s="395" t="s">
        <v>7942</v>
      </c>
      <c r="D4434" s="275"/>
      <c r="E4434" s="398" t="s">
        <v>7941</v>
      </c>
      <c r="F4434" s="293" t="str">
        <f>IF(E4434="","",VLOOKUP(E4434,'2 Pdc unico solo segmento A'!F$3:H$723,3,FALSE))</f>
        <v>Debiti correnti verso altri finanziatori</v>
      </c>
      <c r="G4434" s="368"/>
      <c r="H4434" s="428"/>
      <c r="I4434" s="368"/>
      <c r="J4434" s="275"/>
      <c r="K4434" s="248"/>
    </row>
    <row r="4435" spans="1:11" ht="25" customHeight="1" x14ac:dyDescent="0.35">
      <c r="A4435" s="394" t="s">
        <v>22</v>
      </c>
      <c r="B4435" s="304" t="s">
        <v>7943</v>
      </c>
      <c r="C4435" s="395" t="s">
        <v>7944</v>
      </c>
      <c r="D4435" s="275"/>
      <c r="E4435" s="396"/>
      <c r="F4435" s="394" t="str">
        <f>IF(E4435="","",VLOOKUP(E4435,'2 Pdc unico solo segmento A'!F$3:H$723,3,FALSE))</f>
        <v/>
      </c>
      <c r="G4435" s="368"/>
      <c r="H4435" s="425"/>
      <c r="I4435" s="368"/>
      <c r="J4435" s="275"/>
      <c r="K4435" s="248"/>
    </row>
    <row r="4436" spans="1:11" ht="25" customHeight="1" x14ac:dyDescent="0.35">
      <c r="A4436" s="394" t="s">
        <v>4653</v>
      </c>
      <c r="B4436" s="304" t="s">
        <v>2861</v>
      </c>
      <c r="C4436" s="395" t="s">
        <v>7945</v>
      </c>
      <c r="D4436" s="275"/>
      <c r="E4436" s="398" t="s">
        <v>7941</v>
      </c>
      <c r="F4436" s="293" t="str">
        <f>IF(E4436="","",VLOOKUP(E4436,'2 Pdc unico solo segmento A'!F$3:H$723,3,FALSE))</f>
        <v>Debiti correnti verso altri finanziatori</v>
      </c>
      <c r="G4436" s="368"/>
      <c r="H4436" s="428"/>
      <c r="I4436" s="368"/>
      <c r="J4436" s="275"/>
      <c r="K4436" s="248"/>
    </row>
    <row r="4437" spans="1:11" ht="25" customHeight="1" x14ac:dyDescent="0.35">
      <c r="A4437" s="394" t="s">
        <v>4653</v>
      </c>
      <c r="B4437" s="304" t="s">
        <v>2863</v>
      </c>
      <c r="C4437" s="395" t="s">
        <v>7946</v>
      </c>
      <c r="D4437" s="275"/>
      <c r="E4437" s="398" t="s">
        <v>7941</v>
      </c>
      <c r="F4437" s="293" t="str">
        <f>IF(E4437="","",VLOOKUP(E4437,'2 Pdc unico solo segmento A'!F$3:H$723,3,FALSE))</f>
        <v>Debiti correnti verso altri finanziatori</v>
      </c>
      <c r="G4437" s="368"/>
      <c r="H4437" s="428"/>
      <c r="I4437" s="368"/>
      <c r="J4437" s="275"/>
      <c r="K4437" s="248"/>
    </row>
    <row r="4438" spans="1:11" ht="25" customHeight="1" x14ac:dyDescent="0.35">
      <c r="A4438" s="394" t="s">
        <v>22</v>
      </c>
      <c r="B4438" s="304" t="s">
        <v>7947</v>
      </c>
      <c r="C4438" s="395" t="s">
        <v>7948</v>
      </c>
      <c r="D4438" s="275"/>
      <c r="E4438" s="396"/>
      <c r="F4438" s="394" t="str">
        <f>IF(E4438="","",VLOOKUP(E4438,'2 Pdc unico solo segmento A'!F$3:H$723,3,FALSE))</f>
        <v/>
      </c>
      <c r="G4438" s="368"/>
      <c r="H4438" s="425"/>
      <c r="I4438" s="368"/>
      <c r="J4438" s="275"/>
      <c r="K4438" s="248"/>
    </row>
    <row r="4439" spans="1:11" ht="25" customHeight="1" x14ac:dyDescent="0.35">
      <c r="A4439" s="394" t="s">
        <v>4653</v>
      </c>
      <c r="B4439" s="304" t="s">
        <v>2867</v>
      </c>
      <c r="C4439" s="395" t="s">
        <v>7949</v>
      </c>
      <c r="D4439" s="275"/>
      <c r="E4439" s="398" t="s">
        <v>7941</v>
      </c>
      <c r="F4439" s="293" t="str">
        <f>IF(E4439="","",VLOOKUP(E4439,'2 Pdc unico solo segmento A'!F$3:H$723,3,FALSE))</f>
        <v>Debiti correnti verso altri finanziatori</v>
      </c>
      <c r="G4439" s="368"/>
      <c r="H4439" s="428"/>
      <c r="I4439" s="368"/>
      <c r="J4439" s="275"/>
      <c r="K4439" s="248"/>
    </row>
    <row r="4440" spans="1:11" ht="25" customHeight="1" x14ac:dyDescent="0.35">
      <c r="A4440" s="394" t="s">
        <v>4653</v>
      </c>
      <c r="B4440" s="304" t="s">
        <v>2869</v>
      </c>
      <c r="C4440" s="395" t="s">
        <v>7950</v>
      </c>
      <c r="D4440" s="275"/>
      <c r="E4440" s="398" t="s">
        <v>7941</v>
      </c>
      <c r="F4440" s="293" t="str">
        <f>IF(E4440="","",VLOOKUP(E4440,'2 Pdc unico solo segmento A'!F$3:H$723,3,FALSE))</f>
        <v>Debiti correnti verso altri finanziatori</v>
      </c>
      <c r="G4440" s="368"/>
      <c r="H4440" s="428"/>
      <c r="I4440" s="368"/>
      <c r="J4440" s="275"/>
      <c r="K4440" s="248"/>
    </row>
    <row r="4441" spans="1:11" ht="25" customHeight="1" x14ac:dyDescent="0.35">
      <c r="A4441" s="374" t="s">
        <v>16</v>
      </c>
      <c r="B4441" s="294" t="s">
        <v>7951</v>
      </c>
      <c r="C4441" s="309" t="s">
        <v>2802</v>
      </c>
      <c r="D4441" s="275"/>
      <c r="E4441" s="294"/>
      <c r="F4441" s="374" t="str">
        <f>IF(E4441="","",VLOOKUP(E4441,'2 Pdc unico solo segmento A'!F$3:H$723,3,FALSE))</f>
        <v/>
      </c>
      <c r="G4441" s="368"/>
      <c r="H4441" s="423"/>
      <c r="I4441" s="368"/>
      <c r="J4441" s="275"/>
      <c r="K4441" s="248"/>
    </row>
    <row r="4442" spans="1:11" ht="25" customHeight="1" x14ac:dyDescent="0.35">
      <c r="A4442" s="376" t="s">
        <v>19</v>
      </c>
      <c r="B4442" s="295" t="s">
        <v>7952</v>
      </c>
      <c r="C4442" s="310" t="s">
        <v>2803</v>
      </c>
      <c r="D4442" s="275"/>
      <c r="E4442" s="295"/>
      <c r="F4442" s="376" t="str">
        <f>IF(E4442="","",VLOOKUP(E4442,'2 Pdc unico solo segmento A'!F$3:H$723,3,FALSE))</f>
        <v/>
      </c>
      <c r="G4442" s="368"/>
      <c r="H4442" s="424"/>
      <c r="I4442" s="368"/>
      <c r="J4442" s="275"/>
      <c r="K4442" s="248"/>
    </row>
    <row r="4443" spans="1:11" ht="25" customHeight="1" x14ac:dyDescent="0.35">
      <c r="A4443" s="394" t="s">
        <v>22</v>
      </c>
      <c r="B4443" s="304" t="s">
        <v>7952</v>
      </c>
      <c r="C4443" s="395" t="s">
        <v>7953</v>
      </c>
      <c r="D4443" s="275"/>
      <c r="E4443" s="396"/>
      <c r="F4443" s="394" t="str">
        <f>IF(E4443="","",VLOOKUP(E4443,'2 Pdc unico solo segmento A'!F$3:H$723,3,FALSE))</f>
        <v/>
      </c>
      <c r="G4443" s="368"/>
      <c r="H4443" s="425"/>
      <c r="I4443" s="368"/>
      <c r="J4443" s="275"/>
      <c r="K4443" s="248"/>
    </row>
    <row r="4444" spans="1:11" ht="25" customHeight="1" x14ac:dyDescent="0.35">
      <c r="A4444" s="394" t="s">
        <v>4653</v>
      </c>
      <c r="B4444" s="304" t="s">
        <v>7952</v>
      </c>
      <c r="C4444" s="395" t="s">
        <v>7954</v>
      </c>
      <c r="D4444" s="275"/>
      <c r="E4444" s="398" t="s">
        <v>7955</v>
      </c>
      <c r="F4444" s="293" t="str">
        <f>IF(E4444="","",VLOOKUP(E4444,'2 Pdc unico solo segmento A'!F$3:H$723,3,FALSE))</f>
        <v>Debiti verso banche a breve termine</v>
      </c>
      <c r="G4444" s="368"/>
      <c r="H4444" s="428"/>
      <c r="I4444" s="368"/>
      <c r="J4444" s="275"/>
      <c r="K4444" s="248"/>
    </row>
    <row r="4445" spans="1:11" ht="25" customHeight="1" x14ac:dyDescent="0.35">
      <c r="A4445" s="376" t="s">
        <v>19</v>
      </c>
      <c r="B4445" s="295" t="s">
        <v>7956</v>
      </c>
      <c r="C4445" s="310" t="s">
        <v>7957</v>
      </c>
      <c r="D4445" s="275"/>
      <c r="E4445" s="295"/>
      <c r="F4445" s="376" t="str">
        <f>IF(E4445="","",VLOOKUP(E4445,'2 Pdc unico solo segmento A'!F$3:H$723,3,FALSE))</f>
        <v/>
      </c>
      <c r="G4445" s="368"/>
      <c r="H4445" s="424"/>
      <c r="I4445" s="368"/>
      <c r="J4445" s="275"/>
      <c r="K4445" s="248"/>
    </row>
    <row r="4446" spans="1:11" ht="25" customHeight="1" x14ac:dyDescent="0.35">
      <c r="A4446" s="394" t="s">
        <v>22</v>
      </c>
      <c r="B4446" s="304" t="s">
        <v>7958</v>
      </c>
      <c r="C4446" s="395" t="s">
        <v>7959</v>
      </c>
      <c r="D4446" s="275"/>
      <c r="E4446" s="396"/>
      <c r="F4446" s="394" t="str">
        <f>IF(E4446="","",VLOOKUP(E4446,'2 Pdc unico solo segmento A'!F$3:H$723,3,FALSE))</f>
        <v/>
      </c>
      <c r="G4446" s="368"/>
      <c r="H4446" s="425"/>
      <c r="I4446" s="368"/>
      <c r="J4446" s="275"/>
      <c r="K4446" s="248"/>
    </row>
    <row r="4447" spans="1:11" ht="25" customHeight="1" x14ac:dyDescent="0.35">
      <c r="A4447" s="394" t="s">
        <v>4653</v>
      </c>
      <c r="B4447" s="304" t="s">
        <v>7958</v>
      </c>
      <c r="C4447" s="395" t="s">
        <v>7960</v>
      </c>
      <c r="D4447" s="275"/>
      <c r="E4447" s="398" t="s">
        <v>7941</v>
      </c>
      <c r="F4447" s="293" t="str">
        <f>IF(E4447="","",VLOOKUP(E4447,'2 Pdc unico solo segmento A'!F$3:H$723,3,FALSE))</f>
        <v>Debiti correnti verso altri finanziatori</v>
      </c>
      <c r="G4447" s="368"/>
      <c r="H4447" s="428"/>
      <c r="I4447" s="368"/>
      <c r="J4447" s="275"/>
      <c r="K4447" s="248"/>
    </row>
    <row r="4448" spans="1:11" ht="25" customHeight="1" x14ac:dyDescent="0.35">
      <c r="A4448" s="376" t="s">
        <v>19</v>
      </c>
      <c r="B4448" s="295" t="s">
        <v>7961</v>
      </c>
      <c r="C4448" s="310" t="s">
        <v>7962</v>
      </c>
      <c r="D4448" s="275"/>
      <c r="E4448" s="295"/>
      <c r="F4448" s="376" t="str">
        <f>IF(E4448="","",VLOOKUP(E4448,'2 Pdc unico solo segmento A'!F$3:H$723,3,FALSE))</f>
        <v/>
      </c>
      <c r="G4448" s="368"/>
      <c r="H4448" s="424"/>
      <c r="I4448" s="368"/>
      <c r="J4448" s="275"/>
      <c r="K4448" s="248"/>
    </row>
    <row r="4449" spans="1:11" ht="25" customHeight="1" x14ac:dyDescent="0.35">
      <c r="A4449" s="394" t="s">
        <v>22</v>
      </c>
      <c r="B4449" s="304" t="s">
        <v>7963</v>
      </c>
      <c r="C4449" s="395" t="s">
        <v>7964</v>
      </c>
      <c r="D4449" s="275"/>
      <c r="E4449" s="396"/>
      <c r="F4449" s="394" t="str">
        <f>IF(E4449="","",VLOOKUP(E4449,'2 Pdc unico solo segmento A'!F$3:H$723,3,FALSE))</f>
        <v/>
      </c>
      <c r="G4449" s="368"/>
      <c r="H4449" s="425"/>
      <c r="I4449" s="368"/>
      <c r="J4449" s="275"/>
      <c r="K4449" s="248"/>
    </row>
    <row r="4450" spans="1:11" ht="25" customHeight="1" x14ac:dyDescent="0.35">
      <c r="A4450" s="394" t="s">
        <v>4653</v>
      </c>
      <c r="B4450" s="304" t="s">
        <v>7963</v>
      </c>
      <c r="C4450" s="395" t="s">
        <v>7965</v>
      </c>
      <c r="D4450" s="275"/>
      <c r="E4450" s="398" t="s">
        <v>7966</v>
      </c>
      <c r="F4450" s="293" t="str">
        <f>IF(E4450="","",VLOOKUP(E4450,'2 Pdc unico solo segmento A'!F$3:H$723,3,FALSE))</f>
        <v>Altri debiti correnti verso amministrazioni pubbliche</v>
      </c>
      <c r="G4450" s="368"/>
      <c r="H4450" s="428"/>
      <c r="I4450" s="368"/>
      <c r="J4450" s="275"/>
      <c r="K4450" s="248"/>
    </row>
    <row r="4451" spans="1:11" ht="25" customHeight="1" x14ac:dyDescent="0.35">
      <c r="A4451" s="394" t="s">
        <v>22</v>
      </c>
      <c r="B4451" s="304" t="s">
        <v>7967</v>
      </c>
      <c r="C4451" s="395" t="s">
        <v>7968</v>
      </c>
      <c r="D4451" s="275"/>
      <c r="E4451" s="396"/>
      <c r="F4451" s="394" t="str">
        <f>IF(E4451="","",VLOOKUP(E4451,'2 Pdc unico solo segmento A'!F$3:H$723,3,FALSE))</f>
        <v/>
      </c>
      <c r="G4451" s="368"/>
      <c r="H4451" s="425"/>
      <c r="I4451" s="368"/>
      <c r="J4451" s="275"/>
      <c r="K4451" s="248"/>
    </row>
    <row r="4452" spans="1:11" ht="25" customHeight="1" x14ac:dyDescent="0.35">
      <c r="A4452" s="394" t="s">
        <v>4653</v>
      </c>
      <c r="B4452" s="304" t="s">
        <v>7967</v>
      </c>
      <c r="C4452" s="395" t="s">
        <v>7969</v>
      </c>
      <c r="D4452" s="275"/>
      <c r="E4452" s="398" t="s">
        <v>7966</v>
      </c>
      <c r="F4452" s="293" t="str">
        <f>IF(E4452="","",VLOOKUP(E4452,'2 Pdc unico solo segmento A'!F$3:H$723,3,FALSE))</f>
        <v>Altri debiti correnti verso amministrazioni pubbliche</v>
      </c>
      <c r="G4452" s="368"/>
      <c r="H4452" s="428"/>
      <c r="I4452" s="368"/>
      <c r="J4452" s="275"/>
      <c r="K4452" s="248"/>
    </row>
    <row r="4453" spans="1:11" ht="25" customHeight="1" x14ac:dyDescent="0.35">
      <c r="A4453" s="394" t="s">
        <v>22</v>
      </c>
      <c r="B4453" s="304" t="s">
        <v>7970</v>
      </c>
      <c r="C4453" s="395" t="s">
        <v>7971</v>
      </c>
      <c r="D4453" s="275"/>
      <c r="E4453" s="396"/>
      <c r="F4453" s="394" t="str">
        <f>IF(E4453="","",VLOOKUP(E4453,'2 Pdc unico solo segmento A'!F$3:H$723,3,FALSE))</f>
        <v/>
      </c>
      <c r="G4453" s="368"/>
      <c r="H4453" s="425"/>
      <c r="I4453" s="368"/>
      <c r="J4453" s="275"/>
      <c r="K4453" s="248"/>
    </row>
    <row r="4454" spans="1:11" ht="25" customHeight="1" x14ac:dyDescent="0.35">
      <c r="A4454" s="394" t="s">
        <v>4653</v>
      </c>
      <c r="B4454" s="304" t="s">
        <v>7970</v>
      </c>
      <c r="C4454" s="395" t="s">
        <v>7972</v>
      </c>
      <c r="D4454" s="275"/>
      <c r="E4454" s="398" t="s">
        <v>7966</v>
      </c>
      <c r="F4454" s="293" t="str">
        <f>IF(E4454="","",VLOOKUP(E4454,'2 Pdc unico solo segmento A'!F$3:H$723,3,FALSE))</f>
        <v>Altri debiti correnti verso amministrazioni pubbliche</v>
      </c>
      <c r="G4454" s="368"/>
      <c r="H4454" s="428"/>
      <c r="I4454" s="368"/>
      <c r="J4454" s="275"/>
      <c r="K4454" s="248"/>
    </row>
    <row r="4455" spans="1:11" ht="25" customHeight="1" x14ac:dyDescent="0.35">
      <c r="A4455" s="376" t="s">
        <v>19</v>
      </c>
      <c r="B4455" s="295" t="s">
        <v>7973</v>
      </c>
      <c r="C4455" s="310" t="s">
        <v>7974</v>
      </c>
      <c r="D4455" s="275"/>
      <c r="E4455" s="295"/>
      <c r="F4455" s="376" t="str">
        <f>IF(E4455="","",VLOOKUP(E4455,'2 Pdc unico solo segmento A'!F$3:H$723,3,FALSE))</f>
        <v/>
      </c>
      <c r="G4455" s="368"/>
      <c r="H4455" s="424"/>
      <c r="I4455" s="368"/>
      <c r="J4455" s="275"/>
      <c r="K4455" s="248"/>
    </row>
    <row r="4456" spans="1:11" ht="25" customHeight="1" x14ac:dyDescent="0.35">
      <c r="A4456" s="394" t="s">
        <v>22</v>
      </c>
      <c r="B4456" s="304" t="s">
        <v>7973</v>
      </c>
      <c r="C4456" s="395" t="s">
        <v>7975</v>
      </c>
      <c r="D4456" s="275"/>
      <c r="E4456" s="396"/>
      <c r="F4456" s="394" t="str">
        <f>IF(E4456="","",VLOOKUP(E4456,'2 Pdc unico solo segmento A'!F$3:H$723,3,FALSE))</f>
        <v/>
      </c>
      <c r="G4456" s="368"/>
      <c r="H4456" s="425"/>
      <c r="I4456" s="368"/>
      <c r="J4456" s="275"/>
      <c r="K4456" s="248"/>
    </row>
    <row r="4457" spans="1:11" ht="25" customHeight="1" x14ac:dyDescent="0.35">
      <c r="A4457" s="394" t="s">
        <v>4653</v>
      </c>
      <c r="B4457" s="304" t="s">
        <v>7973</v>
      </c>
      <c r="C4457" s="395" t="s">
        <v>7976</v>
      </c>
      <c r="D4457" s="275"/>
      <c r="E4457" s="398" t="s">
        <v>7610</v>
      </c>
      <c r="F4457" s="293" t="str">
        <f>IF(E4457="","",VLOOKUP(E4457,'2 Pdc unico solo segmento A'!F$3:H$723,3,FALSE))</f>
        <v>Denaro e valori in cassa</v>
      </c>
      <c r="G4457" s="368"/>
      <c r="H4457" s="428"/>
      <c r="I4457" s="368"/>
      <c r="J4457" s="275"/>
      <c r="K4457" s="248"/>
    </row>
    <row r="4458" spans="1:11" ht="25" customHeight="1" x14ac:dyDescent="0.35">
      <c r="A4458" s="374" t="s">
        <v>16</v>
      </c>
      <c r="B4458" s="294" t="s">
        <v>7977</v>
      </c>
      <c r="C4458" s="309" t="s">
        <v>2807</v>
      </c>
      <c r="D4458" s="275"/>
      <c r="E4458" s="294"/>
      <c r="F4458" s="374" t="str">
        <f>IF(E4458="","",VLOOKUP(E4458,'2 Pdc unico solo segmento A'!F$3:H$723,3,FALSE))</f>
        <v/>
      </c>
      <c r="G4458" s="368"/>
      <c r="H4458" s="423"/>
      <c r="I4458" s="368"/>
      <c r="J4458" s="275"/>
      <c r="K4458" s="248"/>
    </row>
    <row r="4459" spans="1:11" ht="25" customHeight="1" x14ac:dyDescent="0.35">
      <c r="A4459" s="376" t="s">
        <v>19</v>
      </c>
      <c r="B4459" s="295" t="s">
        <v>7978</v>
      </c>
      <c r="C4459" s="310" t="s">
        <v>2808</v>
      </c>
      <c r="D4459" s="275"/>
      <c r="E4459" s="295"/>
      <c r="F4459" s="376" t="str">
        <f>IF(E4459="","",VLOOKUP(E4459,'2 Pdc unico solo segmento A'!F$3:H$723,3,FALSE))</f>
        <v/>
      </c>
      <c r="G4459" s="368"/>
      <c r="H4459" s="424"/>
      <c r="I4459" s="368"/>
      <c r="J4459" s="275"/>
      <c r="K4459" s="248"/>
    </row>
    <row r="4460" spans="1:11" ht="25" customHeight="1" x14ac:dyDescent="0.35">
      <c r="A4460" s="394" t="s">
        <v>22</v>
      </c>
      <c r="B4460" s="304" t="s">
        <v>7979</v>
      </c>
      <c r="C4460" s="395" t="s">
        <v>7980</v>
      </c>
      <c r="D4460" s="275"/>
      <c r="E4460" s="396"/>
      <c r="F4460" s="394" t="str">
        <f>IF(E4460="","",VLOOKUP(E4460,'2 Pdc unico solo segmento A'!F$3:H$723,3,FALSE))</f>
        <v/>
      </c>
      <c r="G4460" s="368"/>
      <c r="H4460" s="425"/>
      <c r="I4460" s="368"/>
      <c r="J4460" s="275"/>
      <c r="K4460" s="248"/>
    </row>
    <row r="4461" spans="1:11" ht="25" customHeight="1" x14ac:dyDescent="0.35">
      <c r="A4461" s="394" t="s">
        <v>4653</v>
      </c>
      <c r="B4461" s="304" t="s">
        <v>7981</v>
      </c>
      <c r="C4461" s="395" t="s">
        <v>7982</v>
      </c>
      <c r="D4461" s="275"/>
      <c r="E4461" s="398" t="s">
        <v>7966</v>
      </c>
      <c r="F4461" s="293" t="str">
        <f>IF(E4461="","",VLOOKUP(E4461,'2 Pdc unico solo segmento A'!F$3:H$723,3,FALSE))</f>
        <v>Altri debiti correnti verso amministrazioni pubbliche</v>
      </c>
      <c r="G4461" s="368"/>
      <c r="H4461" s="428"/>
      <c r="I4461" s="368"/>
      <c r="J4461" s="275"/>
      <c r="K4461" s="248"/>
    </row>
    <row r="4462" spans="1:11" ht="25" customHeight="1" x14ac:dyDescent="0.35">
      <c r="A4462" s="394" t="s">
        <v>4653</v>
      </c>
      <c r="B4462" s="304" t="s">
        <v>7983</v>
      </c>
      <c r="C4462" s="395" t="s">
        <v>7984</v>
      </c>
      <c r="D4462" s="275"/>
      <c r="E4462" s="398" t="s">
        <v>7966</v>
      </c>
      <c r="F4462" s="293" t="str">
        <f>IF(E4462="","",VLOOKUP(E4462,'2 Pdc unico solo segmento A'!F$3:H$723,3,FALSE))</f>
        <v>Altri debiti correnti verso amministrazioni pubbliche</v>
      </c>
      <c r="G4462" s="368"/>
      <c r="H4462" s="428"/>
      <c r="I4462" s="368"/>
      <c r="J4462" s="275"/>
      <c r="K4462" s="248"/>
    </row>
    <row r="4463" spans="1:11" ht="25" customHeight="1" x14ac:dyDescent="0.35">
      <c r="A4463" s="394" t="s">
        <v>4653</v>
      </c>
      <c r="B4463" s="304" t="s">
        <v>7985</v>
      </c>
      <c r="C4463" s="395" t="s">
        <v>7986</v>
      </c>
      <c r="D4463" s="275"/>
      <c r="E4463" s="398" t="s">
        <v>7966</v>
      </c>
      <c r="F4463" s="293" t="str">
        <f>IF(E4463="","",VLOOKUP(E4463,'2 Pdc unico solo segmento A'!F$3:H$723,3,FALSE))</f>
        <v>Altri debiti correnti verso amministrazioni pubbliche</v>
      </c>
      <c r="G4463" s="368"/>
      <c r="H4463" s="428"/>
      <c r="I4463" s="368"/>
      <c r="J4463" s="275"/>
      <c r="K4463" s="248"/>
    </row>
    <row r="4464" spans="1:11" ht="25" customHeight="1" x14ac:dyDescent="0.35">
      <c r="A4464" s="394" t="s">
        <v>4653</v>
      </c>
      <c r="B4464" s="304" t="s">
        <v>7987</v>
      </c>
      <c r="C4464" s="395" t="s">
        <v>7988</v>
      </c>
      <c r="D4464" s="275"/>
      <c r="E4464" s="398" t="s">
        <v>7966</v>
      </c>
      <c r="F4464" s="293" t="str">
        <f>IF(E4464="","",VLOOKUP(E4464,'2 Pdc unico solo segmento A'!F$3:H$723,3,FALSE))</f>
        <v>Altri debiti correnti verso amministrazioni pubbliche</v>
      </c>
      <c r="G4464" s="368"/>
      <c r="H4464" s="428"/>
      <c r="I4464" s="368"/>
      <c r="J4464" s="275"/>
      <c r="K4464" s="248"/>
    </row>
    <row r="4465" spans="1:11" ht="25" customHeight="1" x14ac:dyDescent="0.35">
      <c r="A4465" s="394" t="s">
        <v>4653</v>
      </c>
      <c r="B4465" s="304" t="s">
        <v>7989</v>
      </c>
      <c r="C4465" s="395" t="s">
        <v>7990</v>
      </c>
      <c r="D4465" s="275"/>
      <c r="E4465" s="398" t="s">
        <v>7966</v>
      </c>
      <c r="F4465" s="293" t="str">
        <f>IF(E4465="","",VLOOKUP(E4465,'2 Pdc unico solo segmento A'!F$3:H$723,3,FALSE))</f>
        <v>Altri debiti correnti verso amministrazioni pubbliche</v>
      </c>
      <c r="G4465" s="368"/>
      <c r="H4465" s="428"/>
      <c r="I4465" s="368"/>
      <c r="J4465" s="275"/>
      <c r="K4465" s="248"/>
    </row>
    <row r="4466" spans="1:11" ht="25" customHeight="1" x14ac:dyDescent="0.35">
      <c r="A4466" s="394" t="s">
        <v>4653</v>
      </c>
      <c r="B4466" s="304" t="s">
        <v>7991</v>
      </c>
      <c r="C4466" s="395" t="s">
        <v>7992</v>
      </c>
      <c r="D4466" s="275"/>
      <c r="E4466" s="398" t="s">
        <v>7966</v>
      </c>
      <c r="F4466" s="293" t="str">
        <f>IF(E4466="","",VLOOKUP(E4466,'2 Pdc unico solo segmento A'!F$3:H$723,3,FALSE))</f>
        <v>Altri debiti correnti verso amministrazioni pubbliche</v>
      </c>
      <c r="G4466" s="368"/>
      <c r="H4466" s="428"/>
      <c r="I4466" s="368"/>
      <c r="J4466" s="275"/>
      <c r="K4466" s="248"/>
    </row>
    <row r="4467" spans="1:11" ht="25" customHeight="1" x14ac:dyDescent="0.35">
      <c r="A4467" s="394" t="s">
        <v>4653</v>
      </c>
      <c r="B4467" s="304" t="s">
        <v>7993</v>
      </c>
      <c r="C4467" s="395" t="s">
        <v>7994</v>
      </c>
      <c r="D4467" s="275"/>
      <c r="E4467" s="398" t="s">
        <v>7966</v>
      </c>
      <c r="F4467" s="293" t="str">
        <f>IF(E4467="","",VLOOKUP(E4467,'2 Pdc unico solo segmento A'!F$3:H$723,3,FALSE))</f>
        <v>Altri debiti correnti verso amministrazioni pubbliche</v>
      </c>
      <c r="G4467" s="368"/>
      <c r="H4467" s="428"/>
      <c r="I4467" s="368"/>
      <c r="J4467" s="275"/>
      <c r="K4467" s="248"/>
    </row>
    <row r="4468" spans="1:11" ht="25" customHeight="1" x14ac:dyDescent="0.35">
      <c r="A4468" s="394" t="s">
        <v>4653</v>
      </c>
      <c r="B4468" s="304" t="s">
        <v>7995</v>
      </c>
      <c r="C4468" s="395" t="s">
        <v>7996</v>
      </c>
      <c r="D4468" s="275"/>
      <c r="E4468" s="398" t="s">
        <v>7966</v>
      </c>
      <c r="F4468" s="293" t="str">
        <f>IF(E4468="","",VLOOKUP(E4468,'2 Pdc unico solo segmento A'!F$3:H$723,3,FALSE))</f>
        <v>Altri debiti correnti verso amministrazioni pubbliche</v>
      </c>
      <c r="G4468" s="368"/>
      <c r="H4468" s="428"/>
      <c r="I4468" s="368"/>
      <c r="J4468" s="275"/>
      <c r="K4468" s="248"/>
    </row>
    <row r="4469" spans="1:11" ht="25" customHeight="1" x14ac:dyDescent="0.35">
      <c r="A4469" s="394" t="s">
        <v>4653</v>
      </c>
      <c r="B4469" s="304" t="s">
        <v>7997</v>
      </c>
      <c r="C4469" s="395" t="s">
        <v>7998</v>
      </c>
      <c r="D4469" s="275"/>
      <c r="E4469" s="398" t="s">
        <v>7966</v>
      </c>
      <c r="F4469" s="293" t="str">
        <f>IF(E4469="","",VLOOKUP(E4469,'2 Pdc unico solo segmento A'!F$3:H$723,3,FALSE))</f>
        <v>Altri debiti correnti verso amministrazioni pubbliche</v>
      </c>
      <c r="G4469" s="368"/>
      <c r="H4469" s="428"/>
      <c r="I4469" s="368"/>
      <c r="J4469" s="275"/>
      <c r="K4469" s="248"/>
    </row>
    <row r="4470" spans="1:11" ht="25" customHeight="1" x14ac:dyDescent="0.35">
      <c r="A4470" s="394" t="s">
        <v>4653</v>
      </c>
      <c r="B4470" s="304" t="s">
        <v>7999</v>
      </c>
      <c r="C4470" s="395" t="s">
        <v>8000</v>
      </c>
      <c r="D4470" s="275"/>
      <c r="E4470" s="398" t="s">
        <v>7966</v>
      </c>
      <c r="F4470" s="293" t="str">
        <f>IF(E4470="","",VLOOKUP(E4470,'2 Pdc unico solo segmento A'!F$3:H$723,3,FALSE))</f>
        <v>Altri debiti correnti verso amministrazioni pubbliche</v>
      </c>
      <c r="G4470" s="368"/>
      <c r="H4470" s="428"/>
      <c r="I4470" s="368"/>
      <c r="J4470" s="275"/>
      <c r="K4470" s="248"/>
    </row>
    <row r="4471" spans="1:11" ht="25" customHeight="1" x14ac:dyDescent="0.35">
      <c r="A4471" s="394" t="s">
        <v>4653</v>
      </c>
      <c r="B4471" s="304" t="s">
        <v>8001</v>
      </c>
      <c r="C4471" s="395" t="s">
        <v>8002</v>
      </c>
      <c r="D4471" s="275"/>
      <c r="E4471" s="398" t="s">
        <v>7966</v>
      </c>
      <c r="F4471" s="293" t="str">
        <f>IF(E4471="","",VLOOKUP(E4471,'2 Pdc unico solo segmento A'!F$3:H$723,3,FALSE))</f>
        <v>Altri debiti correnti verso amministrazioni pubbliche</v>
      </c>
      <c r="G4471" s="368"/>
      <c r="H4471" s="428"/>
      <c r="I4471" s="368"/>
      <c r="J4471" s="275"/>
      <c r="K4471" s="248"/>
    </row>
    <row r="4472" spans="1:11" ht="25" customHeight="1" x14ac:dyDescent="0.35">
      <c r="A4472" s="394" t="s">
        <v>4653</v>
      </c>
      <c r="B4472" s="304" t="s">
        <v>8003</v>
      </c>
      <c r="C4472" s="395" t="s">
        <v>8004</v>
      </c>
      <c r="D4472" s="275"/>
      <c r="E4472" s="398" t="s">
        <v>7966</v>
      </c>
      <c r="F4472" s="293" t="str">
        <f>IF(E4472="","",VLOOKUP(E4472,'2 Pdc unico solo segmento A'!F$3:H$723,3,FALSE))</f>
        <v>Altri debiti correnti verso amministrazioni pubbliche</v>
      </c>
      <c r="G4472" s="368"/>
      <c r="H4472" s="428"/>
      <c r="I4472" s="368"/>
      <c r="J4472" s="275"/>
      <c r="K4472" s="248"/>
    </row>
    <row r="4473" spans="1:11" ht="25" customHeight="1" x14ac:dyDescent="0.35">
      <c r="A4473" s="394" t="s">
        <v>4653</v>
      </c>
      <c r="B4473" s="304" t="s">
        <v>8005</v>
      </c>
      <c r="C4473" s="395" t="s">
        <v>8006</v>
      </c>
      <c r="D4473" s="275"/>
      <c r="E4473" s="398" t="s">
        <v>7966</v>
      </c>
      <c r="F4473" s="293" t="str">
        <f>IF(E4473="","",VLOOKUP(E4473,'2 Pdc unico solo segmento A'!F$3:H$723,3,FALSE))</f>
        <v>Altri debiti correnti verso amministrazioni pubbliche</v>
      </c>
      <c r="G4473" s="368"/>
      <c r="H4473" s="428"/>
      <c r="I4473" s="368"/>
      <c r="J4473" s="275"/>
      <c r="K4473" s="248"/>
    </row>
    <row r="4474" spans="1:11" ht="25" customHeight="1" x14ac:dyDescent="0.35">
      <c r="A4474" s="394" t="s">
        <v>22</v>
      </c>
      <c r="B4474" s="304" t="s">
        <v>8007</v>
      </c>
      <c r="C4474" s="395" t="s">
        <v>8008</v>
      </c>
      <c r="D4474" s="275"/>
      <c r="E4474" s="396"/>
      <c r="F4474" s="394" t="str">
        <f>IF(E4474="","",VLOOKUP(E4474,'2 Pdc unico solo segmento A'!F$3:H$723,3,FALSE))</f>
        <v/>
      </c>
      <c r="G4474" s="368"/>
      <c r="H4474" s="425"/>
      <c r="I4474" s="368"/>
      <c r="J4474" s="275"/>
      <c r="K4474" s="248"/>
    </row>
    <row r="4475" spans="1:11" ht="25" customHeight="1" x14ac:dyDescent="0.35">
      <c r="A4475" s="394" t="s">
        <v>4653</v>
      </c>
      <c r="B4475" s="304" t="s">
        <v>8009</v>
      </c>
      <c r="C4475" s="395" t="s">
        <v>8010</v>
      </c>
      <c r="D4475" s="275"/>
      <c r="E4475" s="398" t="s">
        <v>7966</v>
      </c>
      <c r="F4475" s="293" t="str">
        <f>IF(E4475="","",VLOOKUP(E4475,'2 Pdc unico solo segmento A'!F$3:H$723,3,FALSE))</f>
        <v>Altri debiti correnti verso amministrazioni pubbliche</v>
      </c>
      <c r="G4475" s="368"/>
      <c r="H4475" s="428"/>
      <c r="I4475" s="368"/>
      <c r="J4475" s="275"/>
      <c r="K4475" s="248"/>
    </row>
    <row r="4476" spans="1:11" ht="25" customHeight="1" x14ac:dyDescent="0.35">
      <c r="A4476" s="394" t="s">
        <v>4653</v>
      </c>
      <c r="B4476" s="304" t="s">
        <v>8011</v>
      </c>
      <c r="C4476" s="395" t="s">
        <v>8012</v>
      </c>
      <c r="D4476" s="275"/>
      <c r="E4476" s="398" t="s">
        <v>7966</v>
      </c>
      <c r="F4476" s="293" t="str">
        <f>IF(E4476="","",VLOOKUP(E4476,'2 Pdc unico solo segmento A'!F$3:H$723,3,FALSE))</f>
        <v>Altri debiti correnti verso amministrazioni pubbliche</v>
      </c>
      <c r="G4476" s="368"/>
      <c r="H4476" s="428"/>
      <c r="I4476" s="368"/>
      <c r="J4476" s="275"/>
      <c r="K4476" s="248"/>
    </row>
    <row r="4477" spans="1:11" ht="25" customHeight="1" x14ac:dyDescent="0.35">
      <c r="A4477" s="394" t="s">
        <v>4653</v>
      </c>
      <c r="B4477" s="304" t="s">
        <v>8013</v>
      </c>
      <c r="C4477" s="395" t="s">
        <v>8014</v>
      </c>
      <c r="D4477" s="275"/>
      <c r="E4477" s="398" t="s">
        <v>7966</v>
      </c>
      <c r="F4477" s="293" t="str">
        <f>IF(E4477="","",VLOOKUP(E4477,'2 Pdc unico solo segmento A'!F$3:H$723,3,FALSE))</f>
        <v>Altri debiti correnti verso amministrazioni pubbliche</v>
      </c>
      <c r="G4477" s="368"/>
      <c r="H4477" s="428"/>
      <c r="I4477" s="368"/>
      <c r="J4477" s="275"/>
      <c r="K4477" s="248"/>
    </row>
    <row r="4478" spans="1:11" ht="25" customHeight="1" x14ac:dyDescent="0.35">
      <c r="A4478" s="394" t="s">
        <v>4653</v>
      </c>
      <c r="B4478" s="304" t="s">
        <v>8015</v>
      </c>
      <c r="C4478" s="395" t="s">
        <v>8016</v>
      </c>
      <c r="D4478" s="275"/>
      <c r="E4478" s="398" t="s">
        <v>7966</v>
      </c>
      <c r="F4478" s="293" t="str">
        <f>IF(E4478="","",VLOOKUP(E4478,'2 Pdc unico solo segmento A'!F$3:H$723,3,FALSE))</f>
        <v>Altri debiti correnti verso amministrazioni pubbliche</v>
      </c>
      <c r="G4478" s="368"/>
      <c r="H4478" s="428"/>
      <c r="I4478" s="368"/>
      <c r="J4478" s="275"/>
      <c r="K4478" s="248"/>
    </row>
    <row r="4479" spans="1:11" ht="25" customHeight="1" x14ac:dyDescent="0.35">
      <c r="A4479" s="394" t="s">
        <v>4653</v>
      </c>
      <c r="B4479" s="304" t="s">
        <v>8017</v>
      </c>
      <c r="C4479" s="395" t="s">
        <v>8018</v>
      </c>
      <c r="D4479" s="275"/>
      <c r="E4479" s="398" t="s">
        <v>7966</v>
      </c>
      <c r="F4479" s="293" t="str">
        <f>IF(E4479="","",VLOOKUP(E4479,'2 Pdc unico solo segmento A'!F$3:H$723,3,FALSE))</f>
        <v>Altri debiti correnti verso amministrazioni pubbliche</v>
      </c>
      <c r="G4479" s="368"/>
      <c r="H4479" s="428"/>
      <c r="I4479" s="368"/>
      <c r="J4479" s="275"/>
      <c r="K4479" s="248"/>
    </row>
    <row r="4480" spans="1:11" ht="25" customHeight="1" x14ac:dyDescent="0.35">
      <c r="A4480" s="394" t="s">
        <v>4653</v>
      </c>
      <c r="B4480" s="304" t="s">
        <v>8019</v>
      </c>
      <c r="C4480" s="395" t="s">
        <v>8020</v>
      </c>
      <c r="D4480" s="275"/>
      <c r="E4480" s="398" t="s">
        <v>7966</v>
      </c>
      <c r="F4480" s="293" t="str">
        <f>IF(E4480="","",VLOOKUP(E4480,'2 Pdc unico solo segmento A'!F$3:H$723,3,FALSE))</f>
        <v>Altri debiti correnti verso amministrazioni pubbliche</v>
      </c>
      <c r="G4480" s="368"/>
      <c r="H4480" s="428"/>
      <c r="I4480" s="368"/>
      <c r="J4480" s="275"/>
      <c r="K4480" s="248"/>
    </row>
    <row r="4481" spans="1:11" ht="25" customHeight="1" x14ac:dyDescent="0.35">
      <c r="A4481" s="394" t="s">
        <v>4653</v>
      </c>
      <c r="B4481" s="304" t="s">
        <v>8021</v>
      </c>
      <c r="C4481" s="395" t="s">
        <v>8022</v>
      </c>
      <c r="D4481" s="275"/>
      <c r="E4481" s="398" t="s">
        <v>7966</v>
      </c>
      <c r="F4481" s="293" t="str">
        <f>IF(E4481="","",VLOOKUP(E4481,'2 Pdc unico solo segmento A'!F$3:H$723,3,FALSE))</f>
        <v>Altri debiti correnti verso amministrazioni pubbliche</v>
      </c>
      <c r="G4481" s="368"/>
      <c r="H4481" s="428"/>
      <c r="I4481" s="368"/>
      <c r="J4481" s="275"/>
      <c r="K4481" s="248"/>
    </row>
    <row r="4482" spans="1:11" ht="25" customHeight="1" x14ac:dyDescent="0.35">
      <c r="A4482" s="394" t="s">
        <v>4653</v>
      </c>
      <c r="B4482" s="304" t="s">
        <v>8023</v>
      </c>
      <c r="C4482" s="395" t="s">
        <v>8024</v>
      </c>
      <c r="D4482" s="275"/>
      <c r="E4482" s="398" t="s">
        <v>7966</v>
      </c>
      <c r="F4482" s="293" t="str">
        <f>IF(E4482="","",VLOOKUP(E4482,'2 Pdc unico solo segmento A'!F$3:H$723,3,FALSE))</f>
        <v>Altri debiti correnti verso amministrazioni pubbliche</v>
      </c>
      <c r="G4482" s="368"/>
      <c r="H4482" s="428"/>
      <c r="I4482" s="368"/>
      <c r="J4482" s="275"/>
      <c r="K4482" s="248"/>
    </row>
    <row r="4483" spans="1:11" ht="25" customHeight="1" x14ac:dyDescent="0.35">
      <c r="A4483" s="394" t="s">
        <v>4653</v>
      </c>
      <c r="B4483" s="304" t="s">
        <v>8025</v>
      </c>
      <c r="C4483" s="395" t="s">
        <v>8026</v>
      </c>
      <c r="D4483" s="275"/>
      <c r="E4483" s="398" t="s">
        <v>7966</v>
      </c>
      <c r="F4483" s="293" t="str">
        <f>IF(E4483="","",VLOOKUP(E4483,'2 Pdc unico solo segmento A'!F$3:H$723,3,FALSE))</f>
        <v>Altri debiti correnti verso amministrazioni pubbliche</v>
      </c>
      <c r="G4483" s="368"/>
      <c r="H4483" s="428"/>
      <c r="I4483" s="368"/>
      <c r="J4483" s="275"/>
      <c r="K4483" s="248"/>
    </row>
    <row r="4484" spans="1:11" ht="25" customHeight="1" x14ac:dyDescent="0.35">
      <c r="A4484" s="394" t="s">
        <v>4653</v>
      </c>
      <c r="B4484" s="304" t="s">
        <v>8027</v>
      </c>
      <c r="C4484" s="395" t="s">
        <v>8028</v>
      </c>
      <c r="D4484" s="275"/>
      <c r="E4484" s="398" t="s">
        <v>7966</v>
      </c>
      <c r="F4484" s="293" t="str">
        <f>IF(E4484="","",VLOOKUP(E4484,'2 Pdc unico solo segmento A'!F$3:H$723,3,FALSE))</f>
        <v>Altri debiti correnti verso amministrazioni pubbliche</v>
      </c>
      <c r="G4484" s="368"/>
      <c r="H4484" s="428"/>
      <c r="I4484" s="368"/>
      <c r="J4484" s="275"/>
      <c r="K4484" s="248"/>
    </row>
    <row r="4485" spans="1:11" ht="25" customHeight="1" x14ac:dyDescent="0.35">
      <c r="A4485" s="394" t="s">
        <v>4653</v>
      </c>
      <c r="B4485" s="304" t="s">
        <v>8029</v>
      </c>
      <c r="C4485" s="395" t="s">
        <v>8030</v>
      </c>
      <c r="D4485" s="275"/>
      <c r="E4485" s="398" t="s">
        <v>7966</v>
      </c>
      <c r="F4485" s="293" t="str">
        <f>IF(E4485="","",VLOOKUP(E4485,'2 Pdc unico solo segmento A'!F$3:H$723,3,FALSE))</f>
        <v>Altri debiti correnti verso amministrazioni pubbliche</v>
      </c>
      <c r="G4485" s="368"/>
      <c r="H4485" s="428"/>
      <c r="I4485" s="368"/>
      <c r="J4485" s="275"/>
      <c r="K4485" s="248"/>
    </row>
    <row r="4486" spans="1:11" ht="25" customHeight="1" x14ac:dyDescent="0.35">
      <c r="A4486" s="394" t="s">
        <v>4653</v>
      </c>
      <c r="B4486" s="304" t="s">
        <v>8031</v>
      </c>
      <c r="C4486" s="395" t="s">
        <v>8032</v>
      </c>
      <c r="D4486" s="275"/>
      <c r="E4486" s="398" t="s">
        <v>7966</v>
      </c>
      <c r="F4486" s="293" t="str">
        <f>IF(E4486="","",VLOOKUP(E4486,'2 Pdc unico solo segmento A'!F$3:H$723,3,FALSE))</f>
        <v>Altri debiti correnti verso amministrazioni pubbliche</v>
      </c>
      <c r="G4486" s="368"/>
      <c r="H4486" s="428"/>
      <c r="I4486" s="368"/>
      <c r="J4486" s="275"/>
      <c r="K4486" s="248"/>
    </row>
    <row r="4487" spans="1:11" ht="25" customHeight="1" x14ac:dyDescent="0.35">
      <c r="A4487" s="394" t="s">
        <v>4653</v>
      </c>
      <c r="B4487" s="304" t="s">
        <v>8033</v>
      </c>
      <c r="C4487" s="395" t="s">
        <v>8034</v>
      </c>
      <c r="D4487" s="275"/>
      <c r="E4487" s="398" t="s">
        <v>7966</v>
      </c>
      <c r="F4487" s="293" t="str">
        <f>IF(E4487="","",VLOOKUP(E4487,'2 Pdc unico solo segmento A'!F$3:H$723,3,FALSE))</f>
        <v>Altri debiti correnti verso amministrazioni pubbliche</v>
      </c>
      <c r="G4487" s="368"/>
      <c r="H4487" s="428"/>
      <c r="I4487" s="368"/>
      <c r="J4487" s="275"/>
      <c r="K4487" s="248"/>
    </row>
    <row r="4488" spans="1:11" ht="25" customHeight="1" x14ac:dyDescent="0.35">
      <c r="A4488" s="394" t="s">
        <v>4653</v>
      </c>
      <c r="B4488" s="304" t="s">
        <v>8035</v>
      </c>
      <c r="C4488" s="395" t="s">
        <v>8036</v>
      </c>
      <c r="D4488" s="275"/>
      <c r="E4488" s="398" t="s">
        <v>7966</v>
      </c>
      <c r="F4488" s="293" t="str">
        <f>IF(E4488="","",VLOOKUP(E4488,'2 Pdc unico solo segmento A'!F$3:H$723,3,FALSE))</f>
        <v>Altri debiti correnti verso amministrazioni pubbliche</v>
      </c>
      <c r="G4488" s="368"/>
      <c r="H4488" s="428"/>
      <c r="I4488" s="368"/>
      <c r="J4488" s="275"/>
      <c r="K4488" s="248"/>
    </row>
    <row r="4489" spans="1:11" ht="25" customHeight="1" x14ac:dyDescent="0.35">
      <c r="A4489" s="394" t="s">
        <v>4653</v>
      </c>
      <c r="B4489" s="304" t="s">
        <v>8037</v>
      </c>
      <c r="C4489" s="395" t="s">
        <v>8038</v>
      </c>
      <c r="D4489" s="275"/>
      <c r="E4489" s="398" t="s">
        <v>7966</v>
      </c>
      <c r="F4489" s="293" t="str">
        <f>IF(E4489="","",VLOOKUP(E4489,'2 Pdc unico solo segmento A'!F$3:H$723,3,FALSE))</f>
        <v>Altri debiti correnti verso amministrazioni pubbliche</v>
      </c>
      <c r="G4489" s="368"/>
      <c r="H4489" s="428"/>
      <c r="I4489" s="368"/>
      <c r="J4489" s="275"/>
      <c r="K4489" s="248"/>
    </row>
    <row r="4490" spans="1:11" ht="25" customHeight="1" x14ac:dyDescent="0.35">
      <c r="A4490" s="394" t="s">
        <v>4653</v>
      </c>
      <c r="B4490" s="304" t="s">
        <v>8039</v>
      </c>
      <c r="C4490" s="395" t="s">
        <v>8040</v>
      </c>
      <c r="D4490" s="275"/>
      <c r="E4490" s="398" t="s">
        <v>7966</v>
      </c>
      <c r="F4490" s="293" t="str">
        <f>IF(E4490="","",VLOOKUP(E4490,'2 Pdc unico solo segmento A'!F$3:H$723,3,FALSE))</f>
        <v>Altri debiti correnti verso amministrazioni pubbliche</v>
      </c>
      <c r="G4490" s="368"/>
      <c r="H4490" s="428"/>
      <c r="I4490" s="368"/>
      <c r="J4490" s="275"/>
      <c r="K4490" s="248"/>
    </row>
    <row r="4491" spans="1:11" ht="25" customHeight="1" x14ac:dyDescent="0.35">
      <c r="A4491" s="394" t="s">
        <v>4653</v>
      </c>
      <c r="B4491" s="304" t="s">
        <v>8041</v>
      </c>
      <c r="C4491" s="395" t="s">
        <v>8042</v>
      </c>
      <c r="D4491" s="275"/>
      <c r="E4491" s="398" t="s">
        <v>7966</v>
      </c>
      <c r="F4491" s="293" t="str">
        <f>IF(E4491="","",VLOOKUP(E4491,'2 Pdc unico solo segmento A'!F$3:H$723,3,FALSE))</f>
        <v>Altri debiti correnti verso amministrazioni pubbliche</v>
      </c>
      <c r="G4491" s="368"/>
      <c r="H4491" s="428"/>
      <c r="I4491" s="368"/>
      <c r="J4491" s="275"/>
      <c r="K4491" s="248"/>
    </row>
    <row r="4492" spans="1:11" ht="25" customHeight="1" x14ac:dyDescent="0.35">
      <c r="A4492" s="394" t="s">
        <v>4653</v>
      </c>
      <c r="B4492" s="304" t="s">
        <v>8043</v>
      </c>
      <c r="C4492" s="395" t="s">
        <v>8044</v>
      </c>
      <c r="D4492" s="275"/>
      <c r="E4492" s="398" t="s">
        <v>7966</v>
      </c>
      <c r="F4492" s="293" t="str">
        <f>IF(E4492="","",VLOOKUP(E4492,'2 Pdc unico solo segmento A'!F$3:H$723,3,FALSE))</f>
        <v>Altri debiti correnti verso amministrazioni pubbliche</v>
      </c>
      <c r="G4492" s="368"/>
      <c r="H4492" s="428"/>
      <c r="I4492" s="368"/>
      <c r="J4492" s="275"/>
      <c r="K4492" s="248"/>
    </row>
    <row r="4493" spans="1:11" ht="25" customHeight="1" x14ac:dyDescent="0.35">
      <c r="A4493" s="394" t="s">
        <v>4653</v>
      </c>
      <c r="B4493" s="304" t="s">
        <v>8045</v>
      </c>
      <c r="C4493" s="395" t="s">
        <v>8046</v>
      </c>
      <c r="D4493" s="275"/>
      <c r="E4493" s="398" t="s">
        <v>7966</v>
      </c>
      <c r="F4493" s="293" t="str">
        <f>IF(E4493="","",VLOOKUP(E4493,'2 Pdc unico solo segmento A'!F$3:H$723,3,FALSE))</f>
        <v>Altri debiti correnti verso amministrazioni pubbliche</v>
      </c>
      <c r="G4493" s="368"/>
      <c r="H4493" s="428"/>
      <c r="I4493" s="368"/>
      <c r="J4493" s="275"/>
      <c r="K4493" s="248"/>
    </row>
    <row r="4494" spans="1:11" ht="25" customHeight="1" x14ac:dyDescent="0.35">
      <c r="A4494" s="394" t="s">
        <v>4653</v>
      </c>
      <c r="B4494" s="304" t="s">
        <v>8047</v>
      </c>
      <c r="C4494" s="395" t="s">
        <v>8048</v>
      </c>
      <c r="D4494" s="275"/>
      <c r="E4494" s="398" t="s">
        <v>7966</v>
      </c>
      <c r="F4494" s="293" t="str">
        <f>IF(E4494="","",VLOOKUP(E4494,'2 Pdc unico solo segmento A'!F$3:H$723,3,FALSE))</f>
        <v>Altri debiti correnti verso amministrazioni pubbliche</v>
      </c>
      <c r="G4494" s="368"/>
      <c r="H4494" s="428"/>
      <c r="I4494" s="368"/>
      <c r="J4494" s="275"/>
      <c r="K4494" s="248"/>
    </row>
    <row r="4495" spans="1:11" ht="25" customHeight="1" x14ac:dyDescent="0.35">
      <c r="A4495" s="394" t="s">
        <v>22</v>
      </c>
      <c r="B4495" s="304" t="s">
        <v>8049</v>
      </c>
      <c r="C4495" s="395" t="s">
        <v>8050</v>
      </c>
      <c r="D4495" s="275"/>
      <c r="E4495" s="396"/>
      <c r="F4495" s="394" t="str">
        <f>IF(E4495="","",VLOOKUP(E4495,'2 Pdc unico solo segmento A'!F$3:H$723,3,FALSE))</f>
        <v/>
      </c>
      <c r="G4495" s="368"/>
      <c r="H4495" s="425"/>
      <c r="I4495" s="368"/>
      <c r="J4495" s="275"/>
      <c r="K4495" s="248"/>
    </row>
    <row r="4496" spans="1:11" ht="25" customHeight="1" x14ac:dyDescent="0.35">
      <c r="A4496" s="394" t="s">
        <v>4653</v>
      </c>
      <c r="B4496" s="304" t="s">
        <v>8051</v>
      </c>
      <c r="C4496" s="395" t="s">
        <v>8052</v>
      </c>
      <c r="D4496" s="275"/>
      <c r="E4496" s="398" t="s">
        <v>7966</v>
      </c>
      <c r="F4496" s="293" t="str">
        <f>IF(E4496="","",VLOOKUP(E4496,'2 Pdc unico solo segmento A'!F$3:H$723,3,FALSE))</f>
        <v>Altri debiti correnti verso amministrazioni pubbliche</v>
      </c>
      <c r="G4496" s="368"/>
      <c r="H4496" s="428"/>
      <c r="I4496" s="368"/>
      <c r="J4496" s="275"/>
      <c r="K4496" s="248"/>
    </row>
    <row r="4497" spans="1:11" ht="25" customHeight="1" x14ac:dyDescent="0.35">
      <c r="A4497" s="394" t="s">
        <v>4653</v>
      </c>
      <c r="B4497" s="304" t="s">
        <v>8053</v>
      </c>
      <c r="C4497" s="395" t="s">
        <v>8054</v>
      </c>
      <c r="D4497" s="275"/>
      <c r="E4497" s="398" t="s">
        <v>7966</v>
      </c>
      <c r="F4497" s="293" t="str">
        <f>IF(E4497="","",VLOOKUP(E4497,'2 Pdc unico solo segmento A'!F$3:H$723,3,FALSE))</f>
        <v>Altri debiti correnti verso amministrazioni pubbliche</v>
      </c>
      <c r="G4497" s="368"/>
      <c r="H4497" s="428"/>
      <c r="I4497" s="368"/>
      <c r="J4497" s="275"/>
      <c r="K4497" s="248"/>
    </row>
    <row r="4498" spans="1:11" ht="25" customHeight="1" x14ac:dyDescent="0.35">
      <c r="A4498" s="394" t="s">
        <v>4653</v>
      </c>
      <c r="B4498" s="304" t="s">
        <v>8055</v>
      </c>
      <c r="C4498" s="395" t="s">
        <v>8056</v>
      </c>
      <c r="D4498" s="275"/>
      <c r="E4498" s="398" t="s">
        <v>7966</v>
      </c>
      <c r="F4498" s="293" t="str">
        <f>IF(E4498="","",VLOOKUP(E4498,'2 Pdc unico solo segmento A'!F$3:H$723,3,FALSE))</f>
        <v>Altri debiti correnti verso amministrazioni pubbliche</v>
      </c>
      <c r="G4498" s="368"/>
      <c r="H4498" s="428"/>
      <c r="I4498" s="368"/>
      <c r="J4498" s="275"/>
      <c r="K4498" s="248"/>
    </row>
    <row r="4499" spans="1:11" ht="25" customHeight="1" x14ac:dyDescent="0.35">
      <c r="A4499" s="394" t="s">
        <v>22</v>
      </c>
      <c r="B4499" s="304" t="s">
        <v>8057</v>
      </c>
      <c r="C4499" s="395" t="s">
        <v>8058</v>
      </c>
      <c r="D4499" s="275"/>
      <c r="E4499" s="396"/>
      <c r="F4499" s="394" t="str">
        <f>IF(E4499="","",VLOOKUP(E4499,'2 Pdc unico solo segmento A'!F$3:H$723,3,FALSE))</f>
        <v/>
      </c>
      <c r="G4499" s="368"/>
      <c r="H4499" s="425"/>
      <c r="I4499" s="368"/>
      <c r="J4499" s="275"/>
      <c r="K4499" s="248"/>
    </row>
    <row r="4500" spans="1:11" ht="25" customHeight="1" x14ac:dyDescent="0.35">
      <c r="A4500" s="394" t="s">
        <v>4653</v>
      </c>
      <c r="B4500" s="304" t="s">
        <v>8057</v>
      </c>
      <c r="C4500" s="395" t="s">
        <v>8059</v>
      </c>
      <c r="D4500" s="275"/>
      <c r="E4500" s="398" t="s">
        <v>7966</v>
      </c>
      <c r="F4500" s="293" t="str">
        <f>IF(E4500="","",VLOOKUP(E4500,'2 Pdc unico solo segmento A'!F$3:H$723,3,FALSE))</f>
        <v>Altri debiti correnti verso amministrazioni pubbliche</v>
      </c>
      <c r="G4500" s="368"/>
      <c r="H4500" s="428"/>
      <c r="I4500" s="368"/>
      <c r="J4500" s="275"/>
      <c r="K4500" s="248"/>
    </row>
    <row r="4501" spans="1:11" ht="25" customHeight="1" x14ac:dyDescent="0.35">
      <c r="A4501" s="376" t="s">
        <v>19</v>
      </c>
      <c r="B4501" s="295" t="s">
        <v>8060</v>
      </c>
      <c r="C4501" s="310" t="s">
        <v>8061</v>
      </c>
      <c r="D4501" s="275"/>
      <c r="E4501" s="295"/>
      <c r="F4501" s="376" t="str">
        <f>IF(E4501="","",VLOOKUP(E4501,'2 Pdc unico solo segmento A'!F$3:H$723,3,FALSE))</f>
        <v/>
      </c>
      <c r="G4501" s="368"/>
      <c r="H4501" s="424"/>
      <c r="I4501" s="368"/>
      <c r="J4501" s="275"/>
      <c r="K4501" s="248"/>
    </row>
    <row r="4502" spans="1:11" ht="25" customHeight="1" x14ac:dyDescent="0.35">
      <c r="A4502" s="394" t="s">
        <v>22</v>
      </c>
      <c r="B4502" s="304" t="s">
        <v>8062</v>
      </c>
      <c r="C4502" s="395" t="s">
        <v>8063</v>
      </c>
      <c r="D4502" s="275"/>
      <c r="E4502" s="396"/>
      <c r="F4502" s="394" t="str">
        <f>IF(E4502="","",VLOOKUP(E4502,'2 Pdc unico solo segmento A'!F$3:H$723,3,FALSE))</f>
        <v/>
      </c>
      <c r="G4502" s="368"/>
      <c r="H4502" s="425"/>
      <c r="I4502" s="368"/>
      <c r="J4502" s="275"/>
      <c r="K4502" s="248"/>
    </row>
    <row r="4503" spans="1:11" ht="25" customHeight="1" x14ac:dyDescent="0.35">
      <c r="A4503" s="394" t="s">
        <v>4653</v>
      </c>
      <c r="B4503" s="304" t="s">
        <v>8062</v>
      </c>
      <c r="C4503" s="395" t="s">
        <v>8064</v>
      </c>
      <c r="D4503" s="275"/>
      <c r="E4503" s="398" t="s">
        <v>7966</v>
      </c>
      <c r="F4503" s="293" t="str">
        <f>IF(E4503="","",VLOOKUP(E4503,'2 Pdc unico solo segmento A'!F$3:H$723,3,FALSE))</f>
        <v>Altri debiti correnti verso amministrazioni pubbliche</v>
      </c>
      <c r="G4503" s="368"/>
      <c r="H4503" s="428"/>
      <c r="I4503" s="368"/>
      <c r="J4503" s="275"/>
      <c r="K4503" s="248"/>
    </row>
    <row r="4504" spans="1:11" ht="25" customHeight="1" x14ac:dyDescent="0.35">
      <c r="A4504" s="394" t="s">
        <v>22</v>
      </c>
      <c r="B4504" s="304" t="s">
        <v>8065</v>
      </c>
      <c r="C4504" s="395" t="s">
        <v>8066</v>
      </c>
      <c r="D4504" s="275"/>
      <c r="E4504" s="396"/>
      <c r="F4504" s="394" t="str">
        <f>IF(E4504="","",VLOOKUP(E4504,'2 Pdc unico solo segmento A'!F$3:H$723,3,FALSE))</f>
        <v/>
      </c>
      <c r="G4504" s="368"/>
      <c r="H4504" s="425"/>
      <c r="I4504" s="368"/>
      <c r="J4504" s="275"/>
      <c r="K4504" s="248"/>
    </row>
    <row r="4505" spans="1:11" ht="25" customHeight="1" x14ac:dyDescent="0.35">
      <c r="A4505" s="394" t="s">
        <v>4653</v>
      </c>
      <c r="B4505" s="304" t="s">
        <v>8065</v>
      </c>
      <c r="C4505" s="395" t="s">
        <v>8067</v>
      </c>
      <c r="D4505" s="275"/>
      <c r="E4505" s="398" t="s">
        <v>7966</v>
      </c>
      <c r="F4505" s="293" t="str">
        <f>IF(E4505="","",VLOOKUP(E4505,'2 Pdc unico solo segmento A'!F$3:H$723,3,FALSE))</f>
        <v>Altri debiti correnti verso amministrazioni pubbliche</v>
      </c>
      <c r="G4505" s="368"/>
      <c r="H4505" s="428"/>
      <c r="I4505" s="368"/>
      <c r="J4505" s="275"/>
      <c r="K4505" s="248"/>
    </row>
    <row r="4506" spans="1:11" ht="25" customHeight="1" x14ac:dyDescent="0.35">
      <c r="A4506" s="394" t="s">
        <v>22</v>
      </c>
      <c r="B4506" s="304" t="s">
        <v>8068</v>
      </c>
      <c r="C4506" s="395" t="s">
        <v>8069</v>
      </c>
      <c r="D4506" s="275"/>
      <c r="E4506" s="396"/>
      <c r="F4506" s="394" t="str">
        <f>IF(E4506="","",VLOOKUP(E4506,'2 Pdc unico solo segmento A'!F$3:H$723,3,FALSE))</f>
        <v/>
      </c>
      <c r="G4506" s="368"/>
      <c r="H4506" s="425"/>
      <c r="I4506" s="368"/>
      <c r="J4506" s="275"/>
      <c r="K4506" s="248"/>
    </row>
    <row r="4507" spans="1:11" ht="25" customHeight="1" x14ac:dyDescent="0.35">
      <c r="A4507" s="394" t="s">
        <v>4653</v>
      </c>
      <c r="B4507" s="304" t="s">
        <v>8068</v>
      </c>
      <c r="C4507" s="395" t="s">
        <v>8070</v>
      </c>
      <c r="D4507" s="275"/>
      <c r="E4507" s="398" t="s">
        <v>7966</v>
      </c>
      <c r="F4507" s="293" t="str">
        <f>IF(E4507="","",VLOOKUP(E4507,'2 Pdc unico solo segmento A'!F$3:H$723,3,FALSE))</f>
        <v>Altri debiti correnti verso amministrazioni pubbliche</v>
      </c>
      <c r="G4507" s="368"/>
      <c r="H4507" s="428"/>
      <c r="I4507" s="368"/>
      <c r="J4507" s="275"/>
      <c r="K4507" s="248"/>
    </row>
    <row r="4508" spans="1:11" ht="25" customHeight="1" x14ac:dyDescent="0.35">
      <c r="A4508" s="376" t="s">
        <v>19</v>
      </c>
      <c r="B4508" s="295" t="s">
        <v>8071</v>
      </c>
      <c r="C4508" s="310" t="s">
        <v>8072</v>
      </c>
      <c r="D4508" s="275"/>
      <c r="E4508" s="295"/>
      <c r="F4508" s="376" t="str">
        <f>IF(E4508="","",VLOOKUP(E4508,'2 Pdc unico solo segmento A'!F$3:H$723,3,FALSE))</f>
        <v/>
      </c>
      <c r="G4508" s="368"/>
      <c r="H4508" s="424"/>
      <c r="I4508" s="368"/>
      <c r="J4508" s="275"/>
      <c r="K4508" s="248"/>
    </row>
    <row r="4509" spans="1:11" ht="25" customHeight="1" x14ac:dyDescent="0.35">
      <c r="A4509" s="394" t="s">
        <v>22</v>
      </c>
      <c r="B4509" s="304" t="s">
        <v>8073</v>
      </c>
      <c r="C4509" s="395" t="s">
        <v>8074</v>
      </c>
      <c r="D4509" s="275"/>
      <c r="E4509" s="396"/>
      <c r="F4509" s="394" t="str">
        <f>IF(E4509="","",VLOOKUP(E4509,'2 Pdc unico solo segmento A'!F$3:H$723,3,FALSE))</f>
        <v/>
      </c>
      <c r="G4509" s="368"/>
      <c r="H4509" s="425"/>
      <c r="I4509" s="368"/>
      <c r="J4509" s="275"/>
      <c r="K4509" s="248"/>
    </row>
    <row r="4510" spans="1:11" ht="25" customHeight="1" x14ac:dyDescent="0.35">
      <c r="A4510" s="394" t="s">
        <v>4653</v>
      </c>
      <c r="B4510" s="304" t="s">
        <v>8073</v>
      </c>
      <c r="C4510" s="395" t="s">
        <v>8075</v>
      </c>
      <c r="D4510" s="275"/>
      <c r="E4510" s="398" t="s">
        <v>7966</v>
      </c>
      <c r="F4510" s="293" t="str">
        <f>IF(E4510="","",VLOOKUP(E4510,'2 Pdc unico solo segmento A'!F$3:H$723,3,FALSE))</f>
        <v>Altri debiti correnti verso amministrazioni pubbliche</v>
      </c>
      <c r="G4510" s="368"/>
      <c r="H4510" s="428"/>
      <c r="I4510" s="368"/>
      <c r="J4510" s="275"/>
      <c r="K4510" s="248"/>
    </row>
    <row r="4511" spans="1:11" ht="25" customHeight="1" x14ac:dyDescent="0.35">
      <c r="A4511" s="394" t="s">
        <v>22</v>
      </c>
      <c r="B4511" s="304" t="s">
        <v>8076</v>
      </c>
      <c r="C4511" s="395" t="s">
        <v>8077</v>
      </c>
      <c r="D4511" s="275"/>
      <c r="E4511" s="396"/>
      <c r="F4511" s="394" t="str">
        <f>IF(E4511="","",VLOOKUP(E4511,'2 Pdc unico solo segmento A'!F$3:H$723,3,FALSE))</f>
        <v/>
      </c>
      <c r="G4511" s="368"/>
      <c r="H4511" s="425"/>
      <c r="I4511" s="368"/>
      <c r="J4511" s="275"/>
      <c r="K4511" s="248"/>
    </row>
    <row r="4512" spans="1:11" ht="25" customHeight="1" x14ac:dyDescent="0.35">
      <c r="A4512" s="394" t="s">
        <v>4653</v>
      </c>
      <c r="B4512" s="304" t="s">
        <v>8076</v>
      </c>
      <c r="C4512" s="395" t="s">
        <v>8078</v>
      </c>
      <c r="D4512" s="275"/>
      <c r="E4512" s="398" t="s">
        <v>7966</v>
      </c>
      <c r="F4512" s="293" t="str">
        <f>IF(E4512="","",VLOOKUP(E4512,'2 Pdc unico solo segmento A'!F$3:H$723,3,FALSE))</f>
        <v>Altri debiti correnti verso amministrazioni pubbliche</v>
      </c>
      <c r="G4512" s="368"/>
      <c r="H4512" s="428"/>
      <c r="I4512" s="368"/>
      <c r="J4512" s="275"/>
      <c r="K4512" s="248"/>
    </row>
    <row r="4513" spans="1:11" ht="25" customHeight="1" x14ac:dyDescent="0.35">
      <c r="A4513" s="394" t="s">
        <v>22</v>
      </c>
      <c r="B4513" s="304" t="s">
        <v>8079</v>
      </c>
      <c r="C4513" s="395" t="s">
        <v>8080</v>
      </c>
      <c r="D4513" s="275"/>
      <c r="E4513" s="396"/>
      <c r="F4513" s="394" t="str">
        <f>IF(E4513="","",VLOOKUP(E4513,'2 Pdc unico solo segmento A'!F$3:H$723,3,FALSE))</f>
        <v/>
      </c>
      <c r="G4513" s="368"/>
      <c r="H4513" s="425"/>
      <c r="I4513" s="368"/>
      <c r="J4513" s="275"/>
      <c r="K4513" s="248"/>
    </row>
    <row r="4514" spans="1:11" ht="25" customHeight="1" x14ac:dyDescent="0.35">
      <c r="A4514" s="394" t="s">
        <v>4653</v>
      </c>
      <c r="B4514" s="304" t="s">
        <v>8079</v>
      </c>
      <c r="C4514" s="395" t="s">
        <v>8081</v>
      </c>
      <c r="D4514" s="275"/>
      <c r="E4514" s="398" t="s">
        <v>7966</v>
      </c>
      <c r="F4514" s="293" t="str">
        <f>IF(E4514="","",VLOOKUP(E4514,'2 Pdc unico solo segmento A'!F$3:H$723,3,FALSE))</f>
        <v>Altri debiti correnti verso amministrazioni pubbliche</v>
      </c>
      <c r="G4514" s="368"/>
      <c r="H4514" s="428"/>
      <c r="I4514" s="368"/>
      <c r="J4514" s="275"/>
      <c r="K4514" s="248"/>
    </row>
    <row r="4515" spans="1:11" ht="25" customHeight="1" x14ac:dyDescent="0.35">
      <c r="A4515" s="376" t="s">
        <v>19</v>
      </c>
      <c r="B4515" s="295" t="s">
        <v>8082</v>
      </c>
      <c r="C4515" s="310" t="s">
        <v>8083</v>
      </c>
      <c r="D4515" s="275"/>
      <c r="E4515" s="295"/>
      <c r="F4515" s="376" t="str">
        <f>IF(E4515="","",VLOOKUP(E4515,'2 Pdc unico solo segmento A'!F$3:H$723,3,FALSE))</f>
        <v/>
      </c>
      <c r="G4515" s="368"/>
      <c r="H4515" s="424"/>
      <c r="I4515" s="368"/>
      <c r="J4515" s="275"/>
      <c r="K4515" s="248"/>
    </row>
    <row r="4516" spans="1:11" ht="25" customHeight="1" x14ac:dyDescent="0.35">
      <c r="A4516" s="394" t="s">
        <v>22</v>
      </c>
      <c r="B4516" s="304" t="s">
        <v>8084</v>
      </c>
      <c r="C4516" s="395" t="s">
        <v>8085</v>
      </c>
      <c r="D4516" s="275"/>
      <c r="E4516" s="396"/>
      <c r="F4516" s="394" t="str">
        <f>IF(E4516="","",VLOOKUP(E4516,'2 Pdc unico solo segmento A'!F$3:H$723,3,FALSE))</f>
        <v/>
      </c>
      <c r="G4516" s="368"/>
      <c r="H4516" s="425"/>
      <c r="I4516" s="368"/>
      <c r="J4516" s="275"/>
      <c r="K4516" s="248"/>
    </row>
    <row r="4517" spans="1:11" ht="25" customHeight="1" x14ac:dyDescent="0.35">
      <c r="A4517" s="394" t="s">
        <v>4653</v>
      </c>
      <c r="B4517" s="304" t="s">
        <v>8086</v>
      </c>
      <c r="C4517" s="395" t="s">
        <v>8087</v>
      </c>
      <c r="D4517" s="275"/>
      <c r="E4517" s="398" t="s">
        <v>8088</v>
      </c>
      <c r="F4517" s="293" t="str">
        <f>IF(E4517="","",VLOOKUP(E4517,'2 Pdc unico solo segmento A'!F$3:H$723,3,FALSE))</f>
        <v>Altri debiti non correnti verso amministrazioni pubbliche</v>
      </c>
      <c r="G4517" s="368"/>
      <c r="H4517" s="428"/>
      <c r="I4517" s="368"/>
      <c r="J4517" s="275"/>
      <c r="K4517" s="248"/>
    </row>
    <row r="4518" spans="1:11" ht="25" customHeight="1" x14ac:dyDescent="0.35">
      <c r="A4518" s="394" t="s">
        <v>4653</v>
      </c>
      <c r="B4518" s="304" t="s">
        <v>8089</v>
      </c>
      <c r="C4518" s="395" t="s">
        <v>8090</v>
      </c>
      <c r="D4518" s="275"/>
      <c r="E4518" s="398" t="s">
        <v>8088</v>
      </c>
      <c r="F4518" s="293" t="str">
        <f>IF(E4518="","",VLOOKUP(E4518,'2 Pdc unico solo segmento A'!F$3:H$723,3,FALSE))</f>
        <v>Altri debiti non correnti verso amministrazioni pubbliche</v>
      </c>
      <c r="G4518" s="368"/>
      <c r="H4518" s="428"/>
      <c r="I4518" s="368"/>
      <c r="J4518" s="275"/>
      <c r="K4518" s="248"/>
    </row>
    <row r="4519" spans="1:11" ht="25" customHeight="1" x14ac:dyDescent="0.35">
      <c r="A4519" s="394" t="s">
        <v>4653</v>
      </c>
      <c r="B4519" s="304" t="s">
        <v>8091</v>
      </c>
      <c r="C4519" s="395" t="s">
        <v>8092</v>
      </c>
      <c r="D4519" s="275"/>
      <c r="E4519" s="398" t="s">
        <v>8088</v>
      </c>
      <c r="F4519" s="293" t="str">
        <f>IF(E4519="","",VLOOKUP(E4519,'2 Pdc unico solo segmento A'!F$3:H$723,3,FALSE))</f>
        <v>Altri debiti non correnti verso amministrazioni pubbliche</v>
      </c>
      <c r="G4519" s="368"/>
      <c r="H4519" s="428"/>
      <c r="I4519" s="368"/>
      <c r="J4519" s="275"/>
      <c r="K4519" s="248"/>
    </row>
    <row r="4520" spans="1:11" ht="25" customHeight="1" x14ac:dyDescent="0.35">
      <c r="A4520" s="394" t="s">
        <v>4653</v>
      </c>
      <c r="B4520" s="304" t="s">
        <v>8093</v>
      </c>
      <c r="C4520" s="395" t="s">
        <v>8094</v>
      </c>
      <c r="D4520" s="275"/>
      <c r="E4520" s="398" t="s">
        <v>8088</v>
      </c>
      <c r="F4520" s="293" t="str">
        <f>IF(E4520="","",VLOOKUP(E4520,'2 Pdc unico solo segmento A'!F$3:H$723,3,FALSE))</f>
        <v>Altri debiti non correnti verso amministrazioni pubbliche</v>
      </c>
      <c r="G4520" s="368"/>
      <c r="H4520" s="428"/>
      <c r="I4520" s="368"/>
      <c r="J4520" s="275"/>
      <c r="K4520" s="248"/>
    </row>
    <row r="4521" spans="1:11" ht="25" customHeight="1" x14ac:dyDescent="0.35">
      <c r="A4521" s="394" t="s">
        <v>4653</v>
      </c>
      <c r="B4521" s="304" t="s">
        <v>8095</v>
      </c>
      <c r="C4521" s="395" t="s">
        <v>8096</v>
      </c>
      <c r="D4521" s="275"/>
      <c r="E4521" s="398" t="s">
        <v>8088</v>
      </c>
      <c r="F4521" s="293" t="str">
        <f>IF(E4521="","",VLOOKUP(E4521,'2 Pdc unico solo segmento A'!F$3:H$723,3,FALSE))</f>
        <v>Altri debiti non correnti verso amministrazioni pubbliche</v>
      </c>
      <c r="G4521" s="368"/>
      <c r="H4521" s="428"/>
      <c r="I4521" s="368"/>
      <c r="J4521" s="275"/>
      <c r="K4521" s="248"/>
    </row>
    <row r="4522" spans="1:11" ht="25" customHeight="1" x14ac:dyDescent="0.35">
      <c r="A4522" s="394" t="s">
        <v>4653</v>
      </c>
      <c r="B4522" s="304" t="s">
        <v>8097</v>
      </c>
      <c r="C4522" s="395" t="s">
        <v>8098</v>
      </c>
      <c r="D4522" s="275"/>
      <c r="E4522" s="398" t="s">
        <v>8088</v>
      </c>
      <c r="F4522" s="293" t="str">
        <f>IF(E4522="","",VLOOKUP(E4522,'2 Pdc unico solo segmento A'!F$3:H$723,3,FALSE))</f>
        <v>Altri debiti non correnti verso amministrazioni pubbliche</v>
      </c>
      <c r="G4522" s="368"/>
      <c r="H4522" s="428"/>
      <c r="I4522" s="368"/>
      <c r="J4522" s="275"/>
      <c r="K4522" s="248"/>
    </row>
    <row r="4523" spans="1:11" ht="25" customHeight="1" x14ac:dyDescent="0.35">
      <c r="A4523" s="394" t="s">
        <v>4653</v>
      </c>
      <c r="B4523" s="304" t="s">
        <v>8099</v>
      </c>
      <c r="C4523" s="395" t="s">
        <v>8100</v>
      </c>
      <c r="D4523" s="275"/>
      <c r="E4523" s="398" t="s">
        <v>8088</v>
      </c>
      <c r="F4523" s="293" t="str">
        <f>IF(E4523="","",VLOOKUP(E4523,'2 Pdc unico solo segmento A'!F$3:H$723,3,FALSE))</f>
        <v>Altri debiti non correnti verso amministrazioni pubbliche</v>
      </c>
      <c r="G4523" s="368"/>
      <c r="H4523" s="428"/>
      <c r="I4523" s="368"/>
      <c r="J4523" s="275"/>
      <c r="K4523" s="248"/>
    </row>
    <row r="4524" spans="1:11" ht="25" customHeight="1" x14ac:dyDescent="0.35">
      <c r="A4524" s="394" t="s">
        <v>4653</v>
      </c>
      <c r="B4524" s="304" t="s">
        <v>8101</v>
      </c>
      <c r="C4524" s="395" t="s">
        <v>8102</v>
      </c>
      <c r="D4524" s="275"/>
      <c r="E4524" s="398" t="s">
        <v>8088</v>
      </c>
      <c r="F4524" s="293" t="str">
        <f>IF(E4524="","",VLOOKUP(E4524,'2 Pdc unico solo segmento A'!F$3:H$723,3,FALSE))</f>
        <v>Altri debiti non correnti verso amministrazioni pubbliche</v>
      </c>
      <c r="G4524" s="368"/>
      <c r="H4524" s="428"/>
      <c r="I4524" s="368"/>
      <c r="J4524" s="275"/>
      <c r="K4524" s="248"/>
    </row>
    <row r="4525" spans="1:11" ht="25" customHeight="1" x14ac:dyDescent="0.35">
      <c r="A4525" s="394" t="s">
        <v>4653</v>
      </c>
      <c r="B4525" s="304" t="s">
        <v>8103</v>
      </c>
      <c r="C4525" s="395" t="s">
        <v>8104</v>
      </c>
      <c r="D4525" s="275"/>
      <c r="E4525" s="398" t="s">
        <v>8088</v>
      </c>
      <c r="F4525" s="293" t="str">
        <f>IF(E4525="","",VLOOKUP(E4525,'2 Pdc unico solo segmento A'!F$3:H$723,3,FALSE))</f>
        <v>Altri debiti non correnti verso amministrazioni pubbliche</v>
      </c>
      <c r="G4525" s="368"/>
      <c r="H4525" s="428"/>
      <c r="I4525" s="368"/>
      <c r="J4525" s="275"/>
      <c r="K4525" s="248"/>
    </row>
    <row r="4526" spans="1:11" ht="25" customHeight="1" x14ac:dyDescent="0.35">
      <c r="A4526" s="394" t="s">
        <v>4653</v>
      </c>
      <c r="B4526" s="304" t="s">
        <v>8105</v>
      </c>
      <c r="C4526" s="395" t="s">
        <v>8106</v>
      </c>
      <c r="D4526" s="275"/>
      <c r="E4526" s="398" t="s">
        <v>8088</v>
      </c>
      <c r="F4526" s="293" t="str">
        <f>IF(E4526="","",VLOOKUP(E4526,'2 Pdc unico solo segmento A'!F$3:H$723,3,FALSE))</f>
        <v>Altri debiti non correnti verso amministrazioni pubbliche</v>
      </c>
      <c r="G4526" s="368"/>
      <c r="H4526" s="428"/>
      <c r="I4526" s="368"/>
      <c r="J4526" s="275"/>
      <c r="K4526" s="248"/>
    </row>
    <row r="4527" spans="1:11" ht="25" customHeight="1" x14ac:dyDescent="0.35">
      <c r="A4527" s="394" t="s">
        <v>4653</v>
      </c>
      <c r="B4527" s="304" t="s">
        <v>8107</v>
      </c>
      <c r="C4527" s="395" t="s">
        <v>8108</v>
      </c>
      <c r="D4527" s="275"/>
      <c r="E4527" s="398" t="s">
        <v>8088</v>
      </c>
      <c r="F4527" s="293" t="str">
        <f>IF(E4527="","",VLOOKUP(E4527,'2 Pdc unico solo segmento A'!F$3:H$723,3,FALSE))</f>
        <v>Altri debiti non correnti verso amministrazioni pubbliche</v>
      </c>
      <c r="G4527" s="368"/>
      <c r="H4527" s="428"/>
      <c r="I4527" s="368"/>
      <c r="J4527" s="275"/>
      <c r="K4527" s="248"/>
    </row>
    <row r="4528" spans="1:11" ht="25" customHeight="1" x14ac:dyDescent="0.35">
      <c r="A4528" s="394" t="s">
        <v>4653</v>
      </c>
      <c r="B4528" s="304" t="s">
        <v>8109</v>
      </c>
      <c r="C4528" s="395" t="s">
        <v>8110</v>
      </c>
      <c r="D4528" s="275"/>
      <c r="E4528" s="398" t="s">
        <v>8088</v>
      </c>
      <c r="F4528" s="293" t="str">
        <f>IF(E4528="","",VLOOKUP(E4528,'2 Pdc unico solo segmento A'!F$3:H$723,3,FALSE))</f>
        <v>Altri debiti non correnti verso amministrazioni pubbliche</v>
      </c>
      <c r="G4528" s="368"/>
      <c r="H4528" s="428"/>
      <c r="I4528" s="368"/>
      <c r="J4528" s="275"/>
      <c r="K4528" s="248"/>
    </row>
    <row r="4529" spans="1:11" ht="25" customHeight="1" x14ac:dyDescent="0.35">
      <c r="A4529" s="394" t="s">
        <v>4653</v>
      </c>
      <c r="B4529" s="304" t="s">
        <v>8111</v>
      </c>
      <c r="C4529" s="395" t="s">
        <v>8112</v>
      </c>
      <c r="D4529" s="275"/>
      <c r="E4529" s="398" t="s">
        <v>8088</v>
      </c>
      <c r="F4529" s="293" t="str">
        <f>IF(E4529="","",VLOOKUP(E4529,'2 Pdc unico solo segmento A'!F$3:H$723,3,FALSE))</f>
        <v>Altri debiti non correnti verso amministrazioni pubbliche</v>
      </c>
      <c r="G4529" s="368"/>
      <c r="H4529" s="428"/>
      <c r="I4529" s="368"/>
      <c r="J4529" s="275"/>
      <c r="K4529" s="248"/>
    </row>
    <row r="4530" spans="1:11" ht="25" customHeight="1" x14ac:dyDescent="0.35">
      <c r="A4530" s="394" t="s">
        <v>22</v>
      </c>
      <c r="B4530" s="304" t="s">
        <v>8113</v>
      </c>
      <c r="C4530" s="395" t="s">
        <v>8114</v>
      </c>
      <c r="D4530" s="275"/>
      <c r="E4530" s="396"/>
      <c r="F4530" s="394" t="str">
        <f>IF(E4530="","",VLOOKUP(E4530,'2 Pdc unico solo segmento A'!F$3:H$723,3,FALSE))</f>
        <v/>
      </c>
      <c r="G4530" s="368"/>
      <c r="H4530" s="425"/>
      <c r="I4530" s="368"/>
      <c r="J4530" s="275"/>
      <c r="K4530" s="248"/>
    </row>
    <row r="4531" spans="1:11" ht="25" customHeight="1" x14ac:dyDescent="0.35">
      <c r="A4531" s="394" t="s">
        <v>4653</v>
      </c>
      <c r="B4531" s="304" t="s">
        <v>8115</v>
      </c>
      <c r="C4531" s="395" t="s">
        <v>8116</v>
      </c>
      <c r="D4531" s="275"/>
      <c r="E4531" s="398" t="s">
        <v>8088</v>
      </c>
      <c r="F4531" s="293" t="str">
        <f>IF(E4531="","",VLOOKUP(E4531,'2 Pdc unico solo segmento A'!F$3:H$723,3,FALSE))</f>
        <v>Altri debiti non correnti verso amministrazioni pubbliche</v>
      </c>
      <c r="G4531" s="368"/>
      <c r="H4531" s="428"/>
      <c r="I4531" s="368"/>
      <c r="J4531" s="275"/>
      <c r="K4531" s="248"/>
    </row>
    <row r="4532" spans="1:11" ht="25" customHeight="1" x14ac:dyDescent="0.35">
      <c r="A4532" s="394" t="s">
        <v>4653</v>
      </c>
      <c r="B4532" s="304" t="s">
        <v>8117</v>
      </c>
      <c r="C4532" s="395" t="s">
        <v>8118</v>
      </c>
      <c r="D4532" s="275"/>
      <c r="E4532" s="398" t="s">
        <v>8088</v>
      </c>
      <c r="F4532" s="293" t="str">
        <f>IF(E4532="","",VLOOKUP(E4532,'2 Pdc unico solo segmento A'!F$3:H$723,3,FALSE))</f>
        <v>Altri debiti non correnti verso amministrazioni pubbliche</v>
      </c>
      <c r="G4532" s="368"/>
      <c r="H4532" s="428"/>
      <c r="I4532" s="368"/>
      <c r="J4532" s="275"/>
      <c r="K4532" s="248"/>
    </row>
    <row r="4533" spans="1:11" ht="25" customHeight="1" x14ac:dyDescent="0.35">
      <c r="A4533" s="394" t="s">
        <v>4653</v>
      </c>
      <c r="B4533" s="304" t="s">
        <v>8119</v>
      </c>
      <c r="C4533" s="395" t="s">
        <v>8120</v>
      </c>
      <c r="D4533" s="275"/>
      <c r="E4533" s="398" t="s">
        <v>8088</v>
      </c>
      <c r="F4533" s="293" t="str">
        <f>IF(E4533="","",VLOOKUP(E4533,'2 Pdc unico solo segmento A'!F$3:H$723,3,FALSE))</f>
        <v>Altri debiti non correnti verso amministrazioni pubbliche</v>
      </c>
      <c r="G4533" s="368"/>
      <c r="H4533" s="428"/>
      <c r="I4533" s="368"/>
      <c r="J4533" s="275"/>
      <c r="K4533" s="248"/>
    </row>
    <row r="4534" spans="1:11" ht="25" customHeight="1" x14ac:dyDescent="0.35">
      <c r="A4534" s="394" t="s">
        <v>4653</v>
      </c>
      <c r="B4534" s="304" t="s">
        <v>8121</v>
      </c>
      <c r="C4534" s="395" t="s">
        <v>8122</v>
      </c>
      <c r="D4534" s="275"/>
      <c r="E4534" s="398" t="s">
        <v>8088</v>
      </c>
      <c r="F4534" s="293" t="str">
        <f>IF(E4534="","",VLOOKUP(E4534,'2 Pdc unico solo segmento A'!F$3:H$723,3,FALSE))</f>
        <v>Altri debiti non correnti verso amministrazioni pubbliche</v>
      </c>
      <c r="G4534" s="368"/>
      <c r="H4534" s="428"/>
      <c r="I4534" s="368"/>
      <c r="J4534" s="275"/>
      <c r="K4534" s="248"/>
    </row>
    <row r="4535" spans="1:11" ht="25" customHeight="1" x14ac:dyDescent="0.35">
      <c r="A4535" s="394" t="s">
        <v>4653</v>
      </c>
      <c r="B4535" s="304" t="s">
        <v>8123</v>
      </c>
      <c r="C4535" s="395" t="s">
        <v>8124</v>
      </c>
      <c r="D4535" s="275"/>
      <c r="E4535" s="398" t="s">
        <v>8088</v>
      </c>
      <c r="F4535" s="293" t="str">
        <f>IF(E4535="","",VLOOKUP(E4535,'2 Pdc unico solo segmento A'!F$3:H$723,3,FALSE))</f>
        <v>Altri debiti non correnti verso amministrazioni pubbliche</v>
      </c>
      <c r="G4535" s="368"/>
      <c r="H4535" s="428"/>
      <c r="I4535" s="368"/>
      <c r="J4535" s="275"/>
      <c r="K4535" s="248"/>
    </row>
    <row r="4536" spans="1:11" ht="25" customHeight="1" x14ac:dyDescent="0.35">
      <c r="A4536" s="394" t="s">
        <v>4653</v>
      </c>
      <c r="B4536" s="304" t="s">
        <v>8125</v>
      </c>
      <c r="C4536" s="395" t="s">
        <v>8126</v>
      </c>
      <c r="D4536" s="275"/>
      <c r="E4536" s="398" t="s">
        <v>8088</v>
      </c>
      <c r="F4536" s="293" t="str">
        <f>IF(E4536="","",VLOOKUP(E4536,'2 Pdc unico solo segmento A'!F$3:H$723,3,FALSE))</f>
        <v>Altri debiti non correnti verso amministrazioni pubbliche</v>
      </c>
      <c r="G4536" s="368"/>
      <c r="H4536" s="428"/>
      <c r="I4536" s="368"/>
      <c r="J4536" s="275"/>
      <c r="K4536" s="248"/>
    </row>
    <row r="4537" spans="1:11" ht="25" customHeight="1" x14ac:dyDescent="0.35">
      <c r="A4537" s="394" t="s">
        <v>4653</v>
      </c>
      <c r="B4537" s="304" t="s">
        <v>8127</v>
      </c>
      <c r="C4537" s="395" t="s">
        <v>8128</v>
      </c>
      <c r="D4537" s="275"/>
      <c r="E4537" s="398" t="s">
        <v>8088</v>
      </c>
      <c r="F4537" s="293" t="str">
        <f>IF(E4537="","",VLOOKUP(E4537,'2 Pdc unico solo segmento A'!F$3:H$723,3,FALSE))</f>
        <v>Altri debiti non correnti verso amministrazioni pubbliche</v>
      </c>
      <c r="G4537" s="368"/>
      <c r="H4537" s="428"/>
      <c r="I4537" s="368"/>
      <c r="J4537" s="275"/>
      <c r="K4537" s="248"/>
    </row>
    <row r="4538" spans="1:11" ht="25" customHeight="1" x14ac:dyDescent="0.35">
      <c r="A4538" s="394" t="s">
        <v>4653</v>
      </c>
      <c r="B4538" s="304" t="s">
        <v>8129</v>
      </c>
      <c r="C4538" s="395" t="s">
        <v>8130</v>
      </c>
      <c r="D4538" s="275"/>
      <c r="E4538" s="398" t="s">
        <v>8088</v>
      </c>
      <c r="F4538" s="293" t="str">
        <f>IF(E4538="","",VLOOKUP(E4538,'2 Pdc unico solo segmento A'!F$3:H$723,3,FALSE))</f>
        <v>Altri debiti non correnti verso amministrazioni pubbliche</v>
      </c>
      <c r="G4538" s="368"/>
      <c r="H4538" s="428"/>
      <c r="I4538" s="368"/>
      <c r="J4538" s="275"/>
      <c r="K4538" s="248"/>
    </row>
    <row r="4539" spans="1:11" ht="25" customHeight="1" x14ac:dyDescent="0.35">
      <c r="A4539" s="394" t="s">
        <v>4653</v>
      </c>
      <c r="B4539" s="304" t="s">
        <v>8131</v>
      </c>
      <c r="C4539" s="395" t="s">
        <v>8132</v>
      </c>
      <c r="D4539" s="275"/>
      <c r="E4539" s="398" t="s">
        <v>8088</v>
      </c>
      <c r="F4539" s="293" t="str">
        <f>IF(E4539="","",VLOOKUP(E4539,'2 Pdc unico solo segmento A'!F$3:H$723,3,FALSE))</f>
        <v>Altri debiti non correnti verso amministrazioni pubbliche</v>
      </c>
      <c r="G4539" s="368"/>
      <c r="H4539" s="428"/>
      <c r="I4539" s="368"/>
      <c r="J4539" s="275"/>
      <c r="K4539" s="248"/>
    </row>
    <row r="4540" spans="1:11" ht="25" customHeight="1" x14ac:dyDescent="0.35">
      <c r="A4540" s="394" t="s">
        <v>4653</v>
      </c>
      <c r="B4540" s="304" t="s">
        <v>8133</v>
      </c>
      <c r="C4540" s="395" t="s">
        <v>8134</v>
      </c>
      <c r="D4540" s="275"/>
      <c r="E4540" s="398" t="s">
        <v>8088</v>
      </c>
      <c r="F4540" s="293" t="str">
        <f>IF(E4540="","",VLOOKUP(E4540,'2 Pdc unico solo segmento A'!F$3:H$723,3,FALSE))</f>
        <v>Altri debiti non correnti verso amministrazioni pubbliche</v>
      </c>
      <c r="G4540" s="368"/>
      <c r="H4540" s="428"/>
      <c r="I4540" s="368"/>
      <c r="J4540" s="275"/>
      <c r="K4540" s="248"/>
    </row>
    <row r="4541" spans="1:11" ht="25" customHeight="1" x14ac:dyDescent="0.35">
      <c r="A4541" s="394" t="s">
        <v>4653</v>
      </c>
      <c r="B4541" s="304" t="s">
        <v>8135</v>
      </c>
      <c r="C4541" s="395" t="s">
        <v>8136</v>
      </c>
      <c r="D4541" s="275"/>
      <c r="E4541" s="398" t="s">
        <v>8088</v>
      </c>
      <c r="F4541" s="293" t="str">
        <f>IF(E4541="","",VLOOKUP(E4541,'2 Pdc unico solo segmento A'!F$3:H$723,3,FALSE))</f>
        <v>Altri debiti non correnti verso amministrazioni pubbliche</v>
      </c>
      <c r="G4541" s="368"/>
      <c r="H4541" s="428"/>
      <c r="I4541" s="368"/>
      <c r="J4541" s="275"/>
      <c r="K4541" s="248"/>
    </row>
    <row r="4542" spans="1:11" ht="25" customHeight="1" x14ac:dyDescent="0.35">
      <c r="A4542" s="394" t="s">
        <v>4653</v>
      </c>
      <c r="B4542" s="304" t="s">
        <v>8137</v>
      </c>
      <c r="C4542" s="395" t="s">
        <v>8138</v>
      </c>
      <c r="D4542" s="275"/>
      <c r="E4542" s="398" t="s">
        <v>8088</v>
      </c>
      <c r="F4542" s="293" t="str">
        <f>IF(E4542="","",VLOOKUP(E4542,'2 Pdc unico solo segmento A'!F$3:H$723,3,FALSE))</f>
        <v>Altri debiti non correnti verso amministrazioni pubbliche</v>
      </c>
      <c r="G4542" s="368"/>
      <c r="H4542" s="428"/>
      <c r="I4542" s="368"/>
      <c r="J4542" s="275"/>
      <c r="K4542" s="248"/>
    </row>
    <row r="4543" spans="1:11" ht="25" customHeight="1" x14ac:dyDescent="0.35">
      <c r="A4543" s="394" t="s">
        <v>4653</v>
      </c>
      <c r="B4543" s="304" t="s">
        <v>8139</v>
      </c>
      <c r="C4543" s="395" t="s">
        <v>8140</v>
      </c>
      <c r="D4543" s="275"/>
      <c r="E4543" s="398" t="s">
        <v>8088</v>
      </c>
      <c r="F4543" s="293" t="str">
        <f>IF(E4543="","",VLOOKUP(E4543,'2 Pdc unico solo segmento A'!F$3:H$723,3,FALSE))</f>
        <v>Altri debiti non correnti verso amministrazioni pubbliche</v>
      </c>
      <c r="G4543" s="368"/>
      <c r="H4543" s="428"/>
      <c r="I4543" s="368"/>
      <c r="J4543" s="275"/>
      <c r="K4543" s="248"/>
    </row>
    <row r="4544" spans="1:11" ht="25" customHeight="1" x14ac:dyDescent="0.35">
      <c r="A4544" s="394" t="s">
        <v>4653</v>
      </c>
      <c r="B4544" s="304" t="s">
        <v>8141</v>
      </c>
      <c r="C4544" s="395" t="s">
        <v>8142</v>
      </c>
      <c r="D4544" s="275"/>
      <c r="E4544" s="398" t="s">
        <v>8088</v>
      </c>
      <c r="F4544" s="293" t="str">
        <f>IF(E4544="","",VLOOKUP(E4544,'2 Pdc unico solo segmento A'!F$3:H$723,3,FALSE))</f>
        <v>Altri debiti non correnti verso amministrazioni pubbliche</v>
      </c>
      <c r="G4544" s="368"/>
      <c r="H4544" s="428"/>
      <c r="I4544" s="368"/>
      <c r="J4544" s="275"/>
      <c r="K4544" s="248"/>
    </row>
    <row r="4545" spans="1:11" ht="25" customHeight="1" x14ac:dyDescent="0.35">
      <c r="A4545" s="394" t="s">
        <v>4653</v>
      </c>
      <c r="B4545" s="304" t="s">
        <v>8143</v>
      </c>
      <c r="C4545" s="395" t="s">
        <v>8144</v>
      </c>
      <c r="D4545" s="275"/>
      <c r="E4545" s="398" t="s">
        <v>8088</v>
      </c>
      <c r="F4545" s="293" t="str">
        <f>IF(E4545="","",VLOOKUP(E4545,'2 Pdc unico solo segmento A'!F$3:H$723,3,FALSE))</f>
        <v>Altri debiti non correnti verso amministrazioni pubbliche</v>
      </c>
      <c r="G4545" s="368"/>
      <c r="H4545" s="428"/>
      <c r="I4545" s="368"/>
      <c r="J4545" s="275"/>
      <c r="K4545" s="248"/>
    </row>
    <row r="4546" spans="1:11" ht="25" customHeight="1" x14ac:dyDescent="0.35">
      <c r="A4546" s="394" t="s">
        <v>4653</v>
      </c>
      <c r="B4546" s="304" t="s">
        <v>8145</v>
      </c>
      <c r="C4546" s="395" t="s">
        <v>8146</v>
      </c>
      <c r="D4546" s="275"/>
      <c r="E4546" s="398" t="s">
        <v>8088</v>
      </c>
      <c r="F4546" s="293" t="str">
        <f>IF(E4546="","",VLOOKUP(E4546,'2 Pdc unico solo segmento A'!F$3:H$723,3,FALSE))</f>
        <v>Altri debiti non correnti verso amministrazioni pubbliche</v>
      </c>
      <c r="G4546" s="368"/>
      <c r="H4546" s="428"/>
      <c r="I4546" s="368"/>
      <c r="J4546" s="275"/>
      <c r="K4546" s="248"/>
    </row>
    <row r="4547" spans="1:11" ht="25" customHeight="1" x14ac:dyDescent="0.35">
      <c r="A4547" s="394" t="s">
        <v>4653</v>
      </c>
      <c r="B4547" s="304" t="s">
        <v>8147</v>
      </c>
      <c r="C4547" s="395" t="s">
        <v>8148</v>
      </c>
      <c r="D4547" s="275"/>
      <c r="E4547" s="398" t="s">
        <v>8088</v>
      </c>
      <c r="F4547" s="293" t="str">
        <f>IF(E4547="","",VLOOKUP(E4547,'2 Pdc unico solo segmento A'!F$3:H$723,3,FALSE))</f>
        <v>Altri debiti non correnti verso amministrazioni pubbliche</v>
      </c>
      <c r="G4547" s="368"/>
      <c r="H4547" s="428"/>
      <c r="I4547" s="368"/>
      <c r="J4547" s="275"/>
      <c r="K4547" s="248"/>
    </row>
    <row r="4548" spans="1:11" ht="25" customHeight="1" x14ac:dyDescent="0.35">
      <c r="A4548" s="394" t="s">
        <v>4653</v>
      </c>
      <c r="B4548" s="304" t="s">
        <v>8149</v>
      </c>
      <c r="C4548" s="395" t="s">
        <v>8150</v>
      </c>
      <c r="D4548" s="275"/>
      <c r="E4548" s="398" t="s">
        <v>8088</v>
      </c>
      <c r="F4548" s="293" t="str">
        <f>IF(E4548="","",VLOOKUP(E4548,'2 Pdc unico solo segmento A'!F$3:H$723,3,FALSE))</f>
        <v>Altri debiti non correnti verso amministrazioni pubbliche</v>
      </c>
      <c r="G4548" s="368"/>
      <c r="H4548" s="428"/>
      <c r="I4548" s="368"/>
      <c r="J4548" s="275"/>
      <c r="K4548" s="248"/>
    </row>
    <row r="4549" spans="1:11" ht="25" customHeight="1" x14ac:dyDescent="0.35">
      <c r="A4549" s="394" t="s">
        <v>4653</v>
      </c>
      <c r="B4549" s="304" t="s">
        <v>8151</v>
      </c>
      <c r="C4549" s="395" t="s">
        <v>8152</v>
      </c>
      <c r="D4549" s="275"/>
      <c r="E4549" s="398" t="s">
        <v>8088</v>
      </c>
      <c r="F4549" s="293" t="str">
        <f>IF(E4549="","",VLOOKUP(E4549,'2 Pdc unico solo segmento A'!F$3:H$723,3,FALSE))</f>
        <v>Altri debiti non correnti verso amministrazioni pubbliche</v>
      </c>
      <c r="G4549" s="368"/>
      <c r="H4549" s="428"/>
      <c r="I4549" s="368"/>
      <c r="J4549" s="275"/>
      <c r="K4549" s="248"/>
    </row>
    <row r="4550" spans="1:11" ht="25" customHeight="1" x14ac:dyDescent="0.35">
      <c r="A4550" s="394" t="s">
        <v>4653</v>
      </c>
      <c r="B4550" s="304" t="s">
        <v>8153</v>
      </c>
      <c r="C4550" s="395" t="s">
        <v>8154</v>
      </c>
      <c r="D4550" s="275"/>
      <c r="E4550" s="398" t="s">
        <v>8088</v>
      </c>
      <c r="F4550" s="293" t="str">
        <f>IF(E4550="","",VLOOKUP(E4550,'2 Pdc unico solo segmento A'!F$3:H$723,3,FALSE))</f>
        <v>Altri debiti non correnti verso amministrazioni pubbliche</v>
      </c>
      <c r="G4550" s="368"/>
      <c r="H4550" s="428"/>
      <c r="I4550" s="368"/>
      <c r="J4550" s="275"/>
      <c r="K4550" s="248"/>
    </row>
    <row r="4551" spans="1:11" ht="25" customHeight="1" x14ac:dyDescent="0.35">
      <c r="A4551" s="394" t="s">
        <v>22</v>
      </c>
      <c r="B4551" s="304" t="s">
        <v>8155</v>
      </c>
      <c r="C4551" s="395" t="s">
        <v>8156</v>
      </c>
      <c r="D4551" s="275"/>
      <c r="E4551" s="396"/>
      <c r="F4551" s="394" t="str">
        <f>IF(E4551="","",VLOOKUP(E4551,'2 Pdc unico solo segmento A'!F$3:H$723,3,FALSE))</f>
        <v/>
      </c>
      <c r="G4551" s="368"/>
      <c r="H4551" s="425"/>
      <c r="I4551" s="368"/>
      <c r="J4551" s="275"/>
      <c r="K4551" s="248"/>
    </row>
    <row r="4552" spans="1:11" ht="25" customHeight="1" x14ac:dyDescent="0.35">
      <c r="A4552" s="394" t="s">
        <v>4653</v>
      </c>
      <c r="B4552" s="304" t="s">
        <v>8157</v>
      </c>
      <c r="C4552" s="395" t="s">
        <v>8158</v>
      </c>
      <c r="D4552" s="275"/>
      <c r="E4552" s="398" t="s">
        <v>8088</v>
      </c>
      <c r="F4552" s="293" t="str">
        <f>IF(E4552="","",VLOOKUP(E4552,'2 Pdc unico solo segmento A'!F$3:H$723,3,FALSE))</f>
        <v>Altri debiti non correnti verso amministrazioni pubbliche</v>
      </c>
      <c r="G4552" s="368"/>
      <c r="H4552" s="428"/>
      <c r="I4552" s="368"/>
      <c r="J4552" s="275"/>
      <c r="K4552" s="248"/>
    </row>
    <row r="4553" spans="1:11" ht="25" customHeight="1" x14ac:dyDescent="0.35">
      <c r="A4553" s="394" t="s">
        <v>4653</v>
      </c>
      <c r="B4553" s="304" t="s">
        <v>8159</v>
      </c>
      <c r="C4553" s="395" t="s">
        <v>8160</v>
      </c>
      <c r="D4553" s="275"/>
      <c r="E4553" s="398" t="s">
        <v>8088</v>
      </c>
      <c r="F4553" s="293" t="str">
        <f>IF(E4553="","",VLOOKUP(E4553,'2 Pdc unico solo segmento A'!F$3:H$723,3,FALSE))</f>
        <v>Altri debiti non correnti verso amministrazioni pubbliche</v>
      </c>
      <c r="G4553" s="368"/>
      <c r="H4553" s="428"/>
      <c r="I4553" s="368"/>
      <c r="J4553" s="275"/>
      <c r="K4553" s="248"/>
    </row>
    <row r="4554" spans="1:11" ht="25" customHeight="1" x14ac:dyDescent="0.35">
      <c r="A4554" s="394" t="s">
        <v>4653</v>
      </c>
      <c r="B4554" s="304" t="s">
        <v>8161</v>
      </c>
      <c r="C4554" s="395" t="s">
        <v>8162</v>
      </c>
      <c r="D4554" s="275"/>
      <c r="E4554" s="398" t="s">
        <v>8088</v>
      </c>
      <c r="F4554" s="293" t="str">
        <f>IF(E4554="","",VLOOKUP(E4554,'2 Pdc unico solo segmento A'!F$3:H$723,3,FALSE))</f>
        <v>Altri debiti non correnti verso amministrazioni pubbliche</v>
      </c>
      <c r="G4554" s="368"/>
      <c r="H4554" s="428"/>
      <c r="I4554" s="368"/>
      <c r="J4554" s="275"/>
      <c r="K4554" s="248"/>
    </row>
    <row r="4555" spans="1:11" ht="25" customHeight="1" x14ac:dyDescent="0.35">
      <c r="A4555" s="376" t="s">
        <v>19</v>
      </c>
      <c r="B4555" s="295" t="s">
        <v>8163</v>
      </c>
      <c r="C4555" s="310" t="s">
        <v>8164</v>
      </c>
      <c r="D4555" s="275"/>
      <c r="E4555" s="295"/>
      <c r="F4555" s="376" t="str">
        <f>IF(E4555="","",VLOOKUP(E4555,'2 Pdc unico solo segmento A'!F$3:H$723,3,FALSE))</f>
        <v/>
      </c>
      <c r="G4555" s="368"/>
      <c r="H4555" s="424"/>
      <c r="I4555" s="368"/>
      <c r="J4555" s="275"/>
      <c r="K4555" s="248"/>
    </row>
    <row r="4556" spans="1:11" ht="25" customHeight="1" x14ac:dyDescent="0.35">
      <c r="A4556" s="394" t="s">
        <v>22</v>
      </c>
      <c r="B4556" s="304" t="s">
        <v>8165</v>
      </c>
      <c r="C4556" s="395" t="s">
        <v>8166</v>
      </c>
      <c r="D4556" s="275"/>
      <c r="E4556" s="396"/>
      <c r="F4556" s="394" t="str">
        <f>IF(E4556="","",VLOOKUP(E4556,'2 Pdc unico solo segmento A'!F$3:H$723,3,FALSE))</f>
        <v/>
      </c>
      <c r="G4556" s="368"/>
      <c r="H4556" s="425"/>
      <c r="I4556" s="368"/>
      <c r="J4556" s="275"/>
      <c r="K4556" s="248"/>
    </row>
    <row r="4557" spans="1:11" ht="25" customHeight="1" x14ac:dyDescent="0.35">
      <c r="A4557" s="394" t="s">
        <v>4653</v>
      </c>
      <c r="B4557" s="304" t="s">
        <v>8167</v>
      </c>
      <c r="C4557" s="395" t="s">
        <v>8168</v>
      </c>
      <c r="D4557" s="275"/>
      <c r="E4557" s="398" t="s">
        <v>7966</v>
      </c>
      <c r="F4557" s="293" t="str">
        <f>IF(E4557="","",VLOOKUP(E4557,'2 Pdc unico solo segmento A'!F$3:H$723,3,FALSE))</f>
        <v>Altri debiti correnti verso amministrazioni pubbliche</v>
      </c>
      <c r="G4557" s="368"/>
      <c r="H4557" s="428"/>
      <c r="I4557" s="368"/>
      <c r="J4557" s="275"/>
      <c r="K4557" s="248"/>
    </row>
    <row r="4558" spans="1:11" ht="25" customHeight="1" x14ac:dyDescent="0.35">
      <c r="A4558" s="394" t="s">
        <v>4653</v>
      </c>
      <c r="B4558" s="304" t="s">
        <v>8169</v>
      </c>
      <c r="C4558" s="395" t="s">
        <v>8170</v>
      </c>
      <c r="D4558" s="275"/>
      <c r="E4558" s="398" t="s">
        <v>7966</v>
      </c>
      <c r="F4558" s="293" t="str">
        <f>IF(E4558="","",VLOOKUP(E4558,'2 Pdc unico solo segmento A'!F$3:H$723,3,FALSE))</f>
        <v>Altri debiti correnti verso amministrazioni pubbliche</v>
      </c>
      <c r="G4558" s="368"/>
      <c r="H4558" s="428"/>
      <c r="I4558" s="368"/>
      <c r="J4558" s="275"/>
      <c r="K4558" s="248"/>
    </row>
    <row r="4559" spans="1:11" ht="25" customHeight="1" x14ac:dyDescent="0.35">
      <c r="A4559" s="394" t="s">
        <v>4653</v>
      </c>
      <c r="B4559" s="304" t="s">
        <v>8171</v>
      </c>
      <c r="C4559" s="395" t="s">
        <v>8172</v>
      </c>
      <c r="D4559" s="275"/>
      <c r="E4559" s="398" t="s">
        <v>7966</v>
      </c>
      <c r="F4559" s="293" t="str">
        <f>IF(E4559="","",VLOOKUP(E4559,'2 Pdc unico solo segmento A'!F$3:H$723,3,FALSE))</f>
        <v>Altri debiti correnti verso amministrazioni pubbliche</v>
      </c>
      <c r="G4559" s="368"/>
      <c r="H4559" s="428"/>
      <c r="I4559" s="368"/>
      <c r="J4559" s="275"/>
      <c r="K4559" s="248"/>
    </row>
    <row r="4560" spans="1:11" ht="25" customHeight="1" x14ac:dyDescent="0.35">
      <c r="A4560" s="394" t="s">
        <v>4653</v>
      </c>
      <c r="B4560" s="304" t="s">
        <v>8173</v>
      </c>
      <c r="C4560" s="395" t="s">
        <v>8174</v>
      </c>
      <c r="D4560" s="275"/>
      <c r="E4560" s="398" t="s">
        <v>7966</v>
      </c>
      <c r="F4560" s="293" t="str">
        <f>IF(E4560="","",VLOOKUP(E4560,'2 Pdc unico solo segmento A'!F$3:H$723,3,FALSE))</f>
        <v>Altri debiti correnti verso amministrazioni pubbliche</v>
      </c>
      <c r="G4560" s="368"/>
      <c r="H4560" s="428"/>
      <c r="I4560" s="368"/>
      <c r="J4560" s="275"/>
      <c r="K4560" s="248"/>
    </row>
    <row r="4561" spans="1:11" ht="25" customHeight="1" x14ac:dyDescent="0.35">
      <c r="A4561" s="394" t="s">
        <v>4653</v>
      </c>
      <c r="B4561" s="304" t="s">
        <v>8175</v>
      </c>
      <c r="C4561" s="395" t="s">
        <v>8176</v>
      </c>
      <c r="D4561" s="275"/>
      <c r="E4561" s="398" t="s">
        <v>7966</v>
      </c>
      <c r="F4561" s="293" t="str">
        <f>IF(E4561="","",VLOOKUP(E4561,'2 Pdc unico solo segmento A'!F$3:H$723,3,FALSE))</f>
        <v>Altri debiti correnti verso amministrazioni pubbliche</v>
      </c>
      <c r="G4561" s="368"/>
      <c r="H4561" s="428"/>
      <c r="I4561" s="368"/>
      <c r="J4561" s="275"/>
      <c r="K4561" s="248"/>
    </row>
    <row r="4562" spans="1:11" ht="25" customHeight="1" x14ac:dyDescent="0.35">
      <c r="A4562" s="394" t="s">
        <v>4653</v>
      </c>
      <c r="B4562" s="304" t="s">
        <v>8177</v>
      </c>
      <c r="C4562" s="395" t="s">
        <v>8178</v>
      </c>
      <c r="D4562" s="275"/>
      <c r="E4562" s="398" t="s">
        <v>7966</v>
      </c>
      <c r="F4562" s="293" t="str">
        <f>IF(E4562="","",VLOOKUP(E4562,'2 Pdc unico solo segmento A'!F$3:H$723,3,FALSE))</f>
        <v>Altri debiti correnti verso amministrazioni pubbliche</v>
      </c>
      <c r="G4562" s="368"/>
      <c r="H4562" s="428"/>
      <c r="I4562" s="368"/>
      <c r="J4562" s="275"/>
      <c r="K4562" s="248"/>
    </row>
    <row r="4563" spans="1:11" ht="25" customHeight="1" x14ac:dyDescent="0.35">
      <c r="A4563" s="394" t="s">
        <v>4653</v>
      </c>
      <c r="B4563" s="304" t="s">
        <v>8179</v>
      </c>
      <c r="C4563" s="395" t="s">
        <v>8180</v>
      </c>
      <c r="D4563" s="275"/>
      <c r="E4563" s="398" t="s">
        <v>7966</v>
      </c>
      <c r="F4563" s="293" t="str">
        <f>IF(E4563="","",VLOOKUP(E4563,'2 Pdc unico solo segmento A'!F$3:H$723,3,FALSE))</f>
        <v>Altri debiti correnti verso amministrazioni pubbliche</v>
      </c>
      <c r="G4563" s="368"/>
      <c r="H4563" s="428"/>
      <c r="I4563" s="368"/>
      <c r="J4563" s="275"/>
      <c r="K4563" s="248"/>
    </row>
    <row r="4564" spans="1:11" ht="25" customHeight="1" x14ac:dyDescent="0.35">
      <c r="A4564" s="394" t="s">
        <v>4653</v>
      </c>
      <c r="B4564" s="304" t="s">
        <v>8181</v>
      </c>
      <c r="C4564" s="395" t="s">
        <v>8182</v>
      </c>
      <c r="D4564" s="275"/>
      <c r="E4564" s="398" t="s">
        <v>7966</v>
      </c>
      <c r="F4564" s="293" t="str">
        <f>IF(E4564="","",VLOOKUP(E4564,'2 Pdc unico solo segmento A'!F$3:H$723,3,FALSE))</f>
        <v>Altri debiti correnti verso amministrazioni pubbliche</v>
      </c>
      <c r="G4564" s="368"/>
      <c r="H4564" s="428"/>
      <c r="I4564" s="368"/>
      <c r="J4564" s="275"/>
      <c r="K4564" s="248"/>
    </row>
    <row r="4565" spans="1:11" ht="25" customHeight="1" x14ac:dyDescent="0.35">
      <c r="A4565" s="394" t="s">
        <v>4653</v>
      </c>
      <c r="B4565" s="304" t="s">
        <v>8183</v>
      </c>
      <c r="C4565" s="395" t="s">
        <v>8184</v>
      </c>
      <c r="D4565" s="275"/>
      <c r="E4565" s="398" t="s">
        <v>7966</v>
      </c>
      <c r="F4565" s="293" t="str">
        <f>IF(E4565="","",VLOOKUP(E4565,'2 Pdc unico solo segmento A'!F$3:H$723,3,FALSE))</f>
        <v>Altri debiti correnti verso amministrazioni pubbliche</v>
      </c>
      <c r="G4565" s="368"/>
      <c r="H4565" s="428"/>
      <c r="I4565" s="368"/>
      <c r="J4565" s="275"/>
      <c r="K4565" s="248"/>
    </row>
    <row r="4566" spans="1:11" ht="25" customHeight="1" x14ac:dyDescent="0.35">
      <c r="A4566" s="394" t="s">
        <v>4653</v>
      </c>
      <c r="B4566" s="304" t="s">
        <v>8185</v>
      </c>
      <c r="C4566" s="395" t="s">
        <v>8186</v>
      </c>
      <c r="D4566" s="275"/>
      <c r="E4566" s="398" t="s">
        <v>7966</v>
      </c>
      <c r="F4566" s="293" t="str">
        <f>IF(E4566="","",VLOOKUP(E4566,'2 Pdc unico solo segmento A'!F$3:H$723,3,FALSE))</f>
        <v>Altri debiti correnti verso amministrazioni pubbliche</v>
      </c>
      <c r="G4566" s="368"/>
      <c r="H4566" s="428"/>
      <c r="I4566" s="368"/>
      <c r="J4566" s="275"/>
      <c r="K4566" s="248"/>
    </row>
    <row r="4567" spans="1:11" ht="25" customHeight="1" x14ac:dyDescent="0.35">
      <c r="A4567" s="394" t="s">
        <v>4653</v>
      </c>
      <c r="B4567" s="304" t="s">
        <v>8187</v>
      </c>
      <c r="C4567" s="395" t="s">
        <v>8188</v>
      </c>
      <c r="D4567" s="275"/>
      <c r="E4567" s="398" t="s">
        <v>7966</v>
      </c>
      <c r="F4567" s="293" t="str">
        <f>IF(E4567="","",VLOOKUP(E4567,'2 Pdc unico solo segmento A'!F$3:H$723,3,FALSE))</f>
        <v>Altri debiti correnti verso amministrazioni pubbliche</v>
      </c>
      <c r="G4567" s="368"/>
      <c r="H4567" s="428"/>
      <c r="I4567" s="368"/>
      <c r="J4567" s="275"/>
      <c r="K4567" s="248"/>
    </row>
    <row r="4568" spans="1:11" ht="25" customHeight="1" x14ac:dyDescent="0.35">
      <c r="A4568" s="394" t="s">
        <v>4653</v>
      </c>
      <c r="B4568" s="304" t="s">
        <v>8189</v>
      </c>
      <c r="C4568" s="395" t="s">
        <v>8190</v>
      </c>
      <c r="D4568" s="275"/>
      <c r="E4568" s="398" t="s">
        <v>7966</v>
      </c>
      <c r="F4568" s="293" t="str">
        <f>IF(E4568="","",VLOOKUP(E4568,'2 Pdc unico solo segmento A'!F$3:H$723,3,FALSE))</f>
        <v>Altri debiti correnti verso amministrazioni pubbliche</v>
      </c>
      <c r="G4568" s="368"/>
      <c r="H4568" s="428"/>
      <c r="I4568" s="368"/>
      <c r="J4568" s="275"/>
      <c r="K4568" s="248"/>
    </row>
    <row r="4569" spans="1:11" ht="25" customHeight="1" x14ac:dyDescent="0.35">
      <c r="A4569" s="394" t="s">
        <v>4653</v>
      </c>
      <c r="B4569" s="304" t="s">
        <v>8191</v>
      </c>
      <c r="C4569" s="395" t="s">
        <v>8192</v>
      </c>
      <c r="D4569" s="275"/>
      <c r="E4569" s="398" t="s">
        <v>7966</v>
      </c>
      <c r="F4569" s="293" t="str">
        <f>IF(E4569="","",VLOOKUP(E4569,'2 Pdc unico solo segmento A'!F$3:H$723,3,FALSE))</f>
        <v>Altri debiti correnti verso amministrazioni pubbliche</v>
      </c>
      <c r="G4569" s="368"/>
      <c r="H4569" s="428"/>
      <c r="I4569" s="368"/>
      <c r="J4569" s="275"/>
      <c r="K4569" s="248"/>
    </row>
    <row r="4570" spans="1:11" ht="25" customHeight="1" x14ac:dyDescent="0.35">
      <c r="A4570" s="394" t="s">
        <v>4653</v>
      </c>
      <c r="B4570" s="304" t="s">
        <v>8193</v>
      </c>
      <c r="C4570" s="395" t="s">
        <v>8194</v>
      </c>
      <c r="D4570" s="275"/>
      <c r="E4570" s="398" t="s">
        <v>7966</v>
      </c>
      <c r="F4570" s="293" t="str">
        <f>IF(E4570="","",VLOOKUP(E4570,'2 Pdc unico solo segmento A'!F$3:H$723,3,FALSE))</f>
        <v>Altri debiti correnti verso amministrazioni pubbliche</v>
      </c>
      <c r="G4570" s="368"/>
      <c r="H4570" s="428"/>
      <c r="I4570" s="368"/>
      <c r="J4570" s="275"/>
      <c r="K4570" s="248"/>
    </row>
    <row r="4571" spans="1:11" ht="25" customHeight="1" x14ac:dyDescent="0.35">
      <c r="A4571" s="394" t="s">
        <v>22</v>
      </c>
      <c r="B4571" s="304" t="s">
        <v>8195</v>
      </c>
      <c r="C4571" s="395" t="s">
        <v>8196</v>
      </c>
      <c r="D4571" s="275"/>
      <c r="E4571" s="396"/>
      <c r="F4571" s="394" t="str">
        <f>IF(E4571="","",VLOOKUP(E4571,'2 Pdc unico solo segmento A'!F$3:H$723,3,FALSE))</f>
        <v/>
      </c>
      <c r="G4571" s="368"/>
      <c r="H4571" s="425"/>
      <c r="I4571" s="368"/>
      <c r="J4571" s="275"/>
      <c r="K4571" s="248"/>
    </row>
    <row r="4572" spans="1:11" ht="25" customHeight="1" x14ac:dyDescent="0.35">
      <c r="A4572" s="394" t="s">
        <v>4653</v>
      </c>
      <c r="B4572" s="304" t="s">
        <v>8197</v>
      </c>
      <c r="C4572" s="395" t="s">
        <v>8198</v>
      </c>
      <c r="D4572" s="275"/>
      <c r="E4572" s="398" t="s">
        <v>7966</v>
      </c>
      <c r="F4572" s="293" t="str">
        <f>IF(E4572="","",VLOOKUP(E4572,'2 Pdc unico solo segmento A'!F$3:H$723,3,FALSE))</f>
        <v>Altri debiti correnti verso amministrazioni pubbliche</v>
      </c>
      <c r="G4572" s="368"/>
      <c r="H4572" s="428"/>
      <c r="I4572" s="368"/>
      <c r="J4572" s="275"/>
      <c r="K4572" s="248"/>
    </row>
    <row r="4573" spans="1:11" ht="25" customHeight="1" x14ac:dyDescent="0.35">
      <c r="A4573" s="394" t="s">
        <v>4653</v>
      </c>
      <c r="B4573" s="304" t="s">
        <v>8199</v>
      </c>
      <c r="C4573" s="395" t="s">
        <v>8200</v>
      </c>
      <c r="D4573" s="275"/>
      <c r="E4573" s="398" t="s">
        <v>7966</v>
      </c>
      <c r="F4573" s="293" t="str">
        <f>IF(E4573="","",VLOOKUP(E4573,'2 Pdc unico solo segmento A'!F$3:H$723,3,FALSE))</f>
        <v>Altri debiti correnti verso amministrazioni pubbliche</v>
      </c>
      <c r="G4573" s="368"/>
      <c r="H4573" s="428"/>
      <c r="I4573" s="368"/>
      <c r="J4573" s="275"/>
      <c r="K4573" s="248"/>
    </row>
    <row r="4574" spans="1:11" ht="25" customHeight="1" x14ac:dyDescent="0.35">
      <c r="A4574" s="394" t="s">
        <v>4653</v>
      </c>
      <c r="B4574" s="304" t="s">
        <v>8201</v>
      </c>
      <c r="C4574" s="395" t="s">
        <v>8202</v>
      </c>
      <c r="D4574" s="275"/>
      <c r="E4574" s="398" t="s">
        <v>7966</v>
      </c>
      <c r="F4574" s="293" t="str">
        <f>IF(E4574="","",VLOOKUP(E4574,'2 Pdc unico solo segmento A'!F$3:H$723,3,FALSE))</f>
        <v>Altri debiti correnti verso amministrazioni pubbliche</v>
      </c>
      <c r="G4574" s="368"/>
      <c r="H4574" s="428"/>
      <c r="I4574" s="368"/>
      <c r="J4574" s="275"/>
      <c r="K4574" s="248"/>
    </row>
    <row r="4575" spans="1:11" ht="25" customHeight="1" x14ac:dyDescent="0.35">
      <c r="A4575" s="394" t="s">
        <v>4653</v>
      </c>
      <c r="B4575" s="304" t="s">
        <v>8203</v>
      </c>
      <c r="C4575" s="395" t="s">
        <v>8204</v>
      </c>
      <c r="D4575" s="275"/>
      <c r="E4575" s="398" t="s">
        <v>7966</v>
      </c>
      <c r="F4575" s="293" t="str">
        <f>IF(E4575="","",VLOOKUP(E4575,'2 Pdc unico solo segmento A'!F$3:H$723,3,FALSE))</f>
        <v>Altri debiti correnti verso amministrazioni pubbliche</v>
      </c>
      <c r="G4575" s="368"/>
      <c r="H4575" s="428"/>
      <c r="I4575" s="368"/>
      <c r="J4575" s="275"/>
      <c r="K4575" s="248"/>
    </row>
    <row r="4576" spans="1:11" ht="25" customHeight="1" x14ac:dyDescent="0.35">
      <c r="A4576" s="394" t="s">
        <v>4653</v>
      </c>
      <c r="B4576" s="304" t="s">
        <v>8205</v>
      </c>
      <c r="C4576" s="395" t="s">
        <v>8206</v>
      </c>
      <c r="D4576" s="275"/>
      <c r="E4576" s="398" t="s">
        <v>7966</v>
      </c>
      <c r="F4576" s="293" t="str">
        <f>IF(E4576="","",VLOOKUP(E4576,'2 Pdc unico solo segmento A'!F$3:H$723,3,FALSE))</f>
        <v>Altri debiti correnti verso amministrazioni pubbliche</v>
      </c>
      <c r="G4576" s="368"/>
      <c r="H4576" s="428"/>
      <c r="I4576" s="368"/>
      <c r="J4576" s="275"/>
      <c r="K4576" s="248"/>
    </row>
    <row r="4577" spans="1:11" ht="25" customHeight="1" x14ac:dyDescent="0.35">
      <c r="A4577" s="394" t="s">
        <v>4653</v>
      </c>
      <c r="B4577" s="304" t="s">
        <v>8207</v>
      </c>
      <c r="C4577" s="395" t="s">
        <v>8208</v>
      </c>
      <c r="D4577" s="275"/>
      <c r="E4577" s="398" t="s">
        <v>7966</v>
      </c>
      <c r="F4577" s="293" t="str">
        <f>IF(E4577="","",VLOOKUP(E4577,'2 Pdc unico solo segmento A'!F$3:H$723,3,FALSE))</f>
        <v>Altri debiti correnti verso amministrazioni pubbliche</v>
      </c>
      <c r="G4577" s="368"/>
      <c r="H4577" s="428"/>
      <c r="I4577" s="368"/>
      <c r="J4577" s="275"/>
      <c r="K4577" s="248"/>
    </row>
    <row r="4578" spans="1:11" ht="25" customHeight="1" x14ac:dyDescent="0.35">
      <c r="A4578" s="394" t="s">
        <v>4653</v>
      </c>
      <c r="B4578" s="304" t="s">
        <v>8209</v>
      </c>
      <c r="C4578" s="395" t="s">
        <v>8210</v>
      </c>
      <c r="D4578" s="275"/>
      <c r="E4578" s="398" t="s">
        <v>7966</v>
      </c>
      <c r="F4578" s="293" t="str">
        <f>IF(E4578="","",VLOOKUP(E4578,'2 Pdc unico solo segmento A'!F$3:H$723,3,FALSE))</f>
        <v>Altri debiti correnti verso amministrazioni pubbliche</v>
      </c>
      <c r="G4578" s="368"/>
      <c r="H4578" s="428"/>
      <c r="I4578" s="368"/>
      <c r="J4578" s="275"/>
      <c r="K4578" s="248"/>
    </row>
    <row r="4579" spans="1:11" ht="25" customHeight="1" x14ac:dyDescent="0.35">
      <c r="A4579" s="394" t="s">
        <v>4653</v>
      </c>
      <c r="B4579" s="304" t="s">
        <v>8211</v>
      </c>
      <c r="C4579" s="395" t="s">
        <v>8212</v>
      </c>
      <c r="D4579" s="275"/>
      <c r="E4579" s="398" t="s">
        <v>7966</v>
      </c>
      <c r="F4579" s="293" t="str">
        <f>IF(E4579="","",VLOOKUP(E4579,'2 Pdc unico solo segmento A'!F$3:H$723,3,FALSE))</f>
        <v>Altri debiti correnti verso amministrazioni pubbliche</v>
      </c>
      <c r="G4579" s="368"/>
      <c r="H4579" s="428"/>
      <c r="I4579" s="368"/>
      <c r="J4579" s="275"/>
      <c r="K4579" s="248"/>
    </row>
    <row r="4580" spans="1:11" ht="25" customHeight="1" x14ac:dyDescent="0.35">
      <c r="A4580" s="394" t="s">
        <v>4653</v>
      </c>
      <c r="B4580" s="304" t="s">
        <v>8213</v>
      </c>
      <c r="C4580" s="395" t="s">
        <v>8214</v>
      </c>
      <c r="D4580" s="275"/>
      <c r="E4580" s="398" t="s">
        <v>7966</v>
      </c>
      <c r="F4580" s="293" t="str">
        <f>IF(E4580="","",VLOOKUP(E4580,'2 Pdc unico solo segmento A'!F$3:H$723,3,FALSE))</f>
        <v>Altri debiti correnti verso amministrazioni pubbliche</v>
      </c>
      <c r="G4580" s="368"/>
      <c r="H4580" s="428"/>
      <c r="I4580" s="368"/>
      <c r="J4580" s="275"/>
      <c r="K4580" s="248"/>
    </row>
    <row r="4581" spans="1:11" ht="25" customHeight="1" x14ac:dyDescent="0.35">
      <c r="A4581" s="394" t="s">
        <v>4653</v>
      </c>
      <c r="B4581" s="304" t="s">
        <v>8215</v>
      </c>
      <c r="C4581" s="395" t="s">
        <v>8216</v>
      </c>
      <c r="D4581" s="275"/>
      <c r="E4581" s="398" t="s">
        <v>7966</v>
      </c>
      <c r="F4581" s="293" t="str">
        <f>IF(E4581="","",VLOOKUP(E4581,'2 Pdc unico solo segmento A'!F$3:H$723,3,FALSE))</f>
        <v>Altri debiti correnti verso amministrazioni pubbliche</v>
      </c>
      <c r="G4581" s="368"/>
      <c r="H4581" s="428"/>
      <c r="I4581" s="368"/>
      <c r="J4581" s="275"/>
      <c r="K4581" s="248"/>
    </row>
    <row r="4582" spans="1:11" ht="25" customHeight="1" x14ac:dyDescent="0.35">
      <c r="A4582" s="394" t="s">
        <v>4653</v>
      </c>
      <c r="B4582" s="304" t="s">
        <v>8217</v>
      </c>
      <c r="C4582" s="395" t="s">
        <v>8218</v>
      </c>
      <c r="D4582" s="275"/>
      <c r="E4582" s="398" t="s">
        <v>7966</v>
      </c>
      <c r="F4582" s="293" t="str">
        <f>IF(E4582="","",VLOOKUP(E4582,'2 Pdc unico solo segmento A'!F$3:H$723,3,FALSE))</f>
        <v>Altri debiti correnti verso amministrazioni pubbliche</v>
      </c>
      <c r="G4582" s="368"/>
      <c r="H4582" s="428"/>
      <c r="I4582" s="368"/>
      <c r="J4582" s="275"/>
      <c r="K4582" s="248"/>
    </row>
    <row r="4583" spans="1:11" ht="25" customHeight="1" x14ac:dyDescent="0.35">
      <c r="A4583" s="394" t="s">
        <v>4653</v>
      </c>
      <c r="B4583" s="304" t="s">
        <v>8219</v>
      </c>
      <c r="C4583" s="395" t="s">
        <v>8220</v>
      </c>
      <c r="D4583" s="275"/>
      <c r="E4583" s="398" t="s">
        <v>7966</v>
      </c>
      <c r="F4583" s="293" t="str">
        <f>IF(E4583="","",VLOOKUP(E4583,'2 Pdc unico solo segmento A'!F$3:H$723,3,FALSE))</f>
        <v>Altri debiti correnti verso amministrazioni pubbliche</v>
      </c>
      <c r="G4583" s="368"/>
      <c r="H4583" s="428"/>
      <c r="I4583" s="368"/>
      <c r="J4583" s="275"/>
      <c r="K4583" s="248"/>
    </row>
    <row r="4584" spans="1:11" ht="25" customHeight="1" x14ac:dyDescent="0.35">
      <c r="A4584" s="394" t="s">
        <v>4653</v>
      </c>
      <c r="B4584" s="304" t="s">
        <v>8221</v>
      </c>
      <c r="C4584" s="395" t="s">
        <v>8222</v>
      </c>
      <c r="D4584" s="275"/>
      <c r="E4584" s="398" t="s">
        <v>7966</v>
      </c>
      <c r="F4584" s="293" t="str">
        <f>IF(E4584="","",VLOOKUP(E4584,'2 Pdc unico solo segmento A'!F$3:H$723,3,FALSE))</f>
        <v>Altri debiti correnti verso amministrazioni pubbliche</v>
      </c>
      <c r="G4584" s="368"/>
      <c r="H4584" s="428"/>
      <c r="I4584" s="368"/>
      <c r="J4584" s="275"/>
      <c r="K4584" s="248"/>
    </row>
    <row r="4585" spans="1:11" ht="25" customHeight="1" x14ac:dyDescent="0.35">
      <c r="A4585" s="394" t="s">
        <v>4653</v>
      </c>
      <c r="B4585" s="304" t="s">
        <v>8223</v>
      </c>
      <c r="C4585" s="395" t="s">
        <v>8224</v>
      </c>
      <c r="D4585" s="275"/>
      <c r="E4585" s="398" t="s">
        <v>7966</v>
      </c>
      <c r="F4585" s="293" t="str">
        <f>IF(E4585="","",VLOOKUP(E4585,'2 Pdc unico solo segmento A'!F$3:H$723,3,FALSE))</f>
        <v>Altri debiti correnti verso amministrazioni pubbliche</v>
      </c>
      <c r="G4585" s="368"/>
      <c r="H4585" s="428"/>
      <c r="I4585" s="368"/>
      <c r="J4585" s="275"/>
      <c r="K4585" s="248"/>
    </row>
    <row r="4586" spans="1:11" ht="25" customHeight="1" x14ac:dyDescent="0.35">
      <c r="A4586" s="394" t="s">
        <v>4653</v>
      </c>
      <c r="B4586" s="304" t="s">
        <v>8225</v>
      </c>
      <c r="C4586" s="395" t="s">
        <v>8226</v>
      </c>
      <c r="D4586" s="275"/>
      <c r="E4586" s="398" t="s">
        <v>7966</v>
      </c>
      <c r="F4586" s="293" t="str">
        <f>IF(E4586="","",VLOOKUP(E4586,'2 Pdc unico solo segmento A'!F$3:H$723,3,FALSE))</f>
        <v>Altri debiti correnti verso amministrazioni pubbliche</v>
      </c>
      <c r="G4586" s="368"/>
      <c r="H4586" s="428"/>
      <c r="I4586" s="368"/>
      <c r="J4586" s="275"/>
      <c r="K4586" s="248"/>
    </row>
    <row r="4587" spans="1:11" ht="25" customHeight="1" x14ac:dyDescent="0.35">
      <c r="A4587" s="394" t="s">
        <v>4653</v>
      </c>
      <c r="B4587" s="304" t="s">
        <v>8227</v>
      </c>
      <c r="C4587" s="395" t="s">
        <v>8228</v>
      </c>
      <c r="D4587" s="275"/>
      <c r="E4587" s="398" t="s">
        <v>7966</v>
      </c>
      <c r="F4587" s="293" t="str">
        <f>IF(E4587="","",VLOOKUP(E4587,'2 Pdc unico solo segmento A'!F$3:H$723,3,FALSE))</f>
        <v>Altri debiti correnti verso amministrazioni pubbliche</v>
      </c>
      <c r="G4587" s="368"/>
      <c r="H4587" s="428"/>
      <c r="I4587" s="368"/>
      <c r="J4587" s="275"/>
      <c r="K4587" s="248"/>
    </row>
    <row r="4588" spans="1:11" ht="25" customHeight="1" x14ac:dyDescent="0.35">
      <c r="A4588" s="394" t="s">
        <v>4653</v>
      </c>
      <c r="B4588" s="304" t="s">
        <v>8229</v>
      </c>
      <c r="C4588" s="395" t="s">
        <v>8230</v>
      </c>
      <c r="D4588" s="275"/>
      <c r="E4588" s="398" t="s">
        <v>7966</v>
      </c>
      <c r="F4588" s="293" t="str">
        <f>IF(E4588="","",VLOOKUP(E4588,'2 Pdc unico solo segmento A'!F$3:H$723,3,FALSE))</f>
        <v>Altri debiti correnti verso amministrazioni pubbliche</v>
      </c>
      <c r="G4588" s="368"/>
      <c r="H4588" s="428"/>
      <c r="I4588" s="368"/>
      <c r="J4588" s="275"/>
      <c r="K4588" s="248"/>
    </row>
    <row r="4589" spans="1:11" ht="25" customHeight="1" x14ac:dyDescent="0.35">
      <c r="A4589" s="394" t="s">
        <v>4653</v>
      </c>
      <c r="B4589" s="304" t="s">
        <v>8231</v>
      </c>
      <c r="C4589" s="395" t="s">
        <v>8232</v>
      </c>
      <c r="D4589" s="275"/>
      <c r="E4589" s="398" t="s">
        <v>7966</v>
      </c>
      <c r="F4589" s="293" t="str">
        <f>IF(E4589="","",VLOOKUP(E4589,'2 Pdc unico solo segmento A'!F$3:H$723,3,FALSE))</f>
        <v>Altri debiti correnti verso amministrazioni pubbliche</v>
      </c>
      <c r="G4589" s="368"/>
      <c r="H4589" s="428"/>
      <c r="I4589" s="368"/>
      <c r="J4589" s="275"/>
      <c r="K4589" s="248"/>
    </row>
    <row r="4590" spans="1:11" ht="25" customHeight="1" x14ac:dyDescent="0.35">
      <c r="A4590" s="394" t="s">
        <v>4653</v>
      </c>
      <c r="B4590" s="304" t="s">
        <v>8233</v>
      </c>
      <c r="C4590" s="395" t="s">
        <v>8234</v>
      </c>
      <c r="D4590" s="275"/>
      <c r="E4590" s="398" t="s">
        <v>7966</v>
      </c>
      <c r="F4590" s="293" t="str">
        <f>IF(E4590="","",VLOOKUP(E4590,'2 Pdc unico solo segmento A'!F$3:H$723,3,FALSE))</f>
        <v>Altri debiti correnti verso amministrazioni pubbliche</v>
      </c>
      <c r="G4590" s="368"/>
      <c r="H4590" s="428"/>
      <c r="I4590" s="368"/>
      <c r="J4590" s="275"/>
      <c r="K4590" s="248"/>
    </row>
    <row r="4591" spans="1:11" ht="25" customHeight="1" x14ac:dyDescent="0.35">
      <c r="A4591" s="394" t="s">
        <v>4653</v>
      </c>
      <c r="B4591" s="304" t="s">
        <v>8235</v>
      </c>
      <c r="C4591" s="395" t="s">
        <v>8236</v>
      </c>
      <c r="D4591" s="275"/>
      <c r="E4591" s="398" t="s">
        <v>7966</v>
      </c>
      <c r="F4591" s="293" t="str">
        <f>IF(E4591="","",VLOOKUP(E4591,'2 Pdc unico solo segmento A'!F$3:H$723,3,FALSE))</f>
        <v>Altri debiti correnti verso amministrazioni pubbliche</v>
      </c>
      <c r="G4591" s="368"/>
      <c r="H4591" s="428"/>
      <c r="I4591" s="368"/>
      <c r="J4591" s="275"/>
      <c r="K4591" s="248"/>
    </row>
    <row r="4592" spans="1:11" ht="25" customHeight="1" x14ac:dyDescent="0.35">
      <c r="A4592" s="394" t="s">
        <v>4653</v>
      </c>
      <c r="B4592" s="304" t="s">
        <v>8237</v>
      </c>
      <c r="C4592" s="395" t="s">
        <v>8238</v>
      </c>
      <c r="D4592" s="275"/>
      <c r="E4592" s="398" t="s">
        <v>7966</v>
      </c>
      <c r="F4592" s="293" t="str">
        <f>IF(E4592="","",VLOOKUP(E4592,'2 Pdc unico solo segmento A'!F$3:H$723,3,FALSE))</f>
        <v>Altri debiti correnti verso amministrazioni pubbliche</v>
      </c>
      <c r="G4592" s="368"/>
      <c r="H4592" s="428"/>
      <c r="I4592" s="368"/>
      <c r="J4592" s="275"/>
      <c r="K4592" s="248"/>
    </row>
    <row r="4593" spans="1:11" ht="25" customHeight="1" x14ac:dyDescent="0.35">
      <c r="A4593" s="394" t="s">
        <v>22</v>
      </c>
      <c r="B4593" s="304" t="s">
        <v>8239</v>
      </c>
      <c r="C4593" s="395" t="s">
        <v>8240</v>
      </c>
      <c r="D4593" s="275"/>
      <c r="E4593" s="396"/>
      <c r="F4593" s="394" t="str">
        <f>IF(E4593="","",VLOOKUP(E4593,'2 Pdc unico solo segmento A'!F$3:H$723,3,FALSE))</f>
        <v/>
      </c>
      <c r="G4593" s="368"/>
      <c r="H4593" s="425"/>
      <c r="I4593" s="368"/>
      <c r="J4593" s="275"/>
      <c r="K4593" s="248"/>
    </row>
    <row r="4594" spans="1:11" ht="25" customHeight="1" x14ac:dyDescent="0.35">
      <c r="A4594" s="394" t="s">
        <v>4653</v>
      </c>
      <c r="B4594" s="304" t="s">
        <v>8241</v>
      </c>
      <c r="C4594" s="395" t="s">
        <v>8242</v>
      </c>
      <c r="D4594" s="275"/>
      <c r="E4594" s="398" t="s">
        <v>7966</v>
      </c>
      <c r="F4594" s="293" t="str">
        <f>IF(E4594="","",VLOOKUP(E4594,'2 Pdc unico solo segmento A'!F$3:H$723,3,FALSE))</f>
        <v>Altri debiti correnti verso amministrazioni pubbliche</v>
      </c>
      <c r="G4594" s="368"/>
      <c r="H4594" s="428"/>
      <c r="I4594" s="368"/>
      <c r="J4594" s="275"/>
      <c r="K4594" s="248"/>
    </row>
    <row r="4595" spans="1:11" ht="25" customHeight="1" x14ac:dyDescent="0.35">
      <c r="A4595" s="394" t="s">
        <v>4653</v>
      </c>
      <c r="B4595" s="304" t="s">
        <v>8243</v>
      </c>
      <c r="C4595" s="395" t="s">
        <v>8244</v>
      </c>
      <c r="D4595" s="275"/>
      <c r="E4595" s="398" t="s">
        <v>7966</v>
      </c>
      <c r="F4595" s="293" t="str">
        <f>IF(E4595="","",VLOOKUP(E4595,'2 Pdc unico solo segmento A'!F$3:H$723,3,FALSE))</f>
        <v>Altri debiti correnti verso amministrazioni pubbliche</v>
      </c>
      <c r="G4595" s="368"/>
      <c r="H4595" s="428"/>
      <c r="I4595" s="368"/>
      <c r="J4595" s="275"/>
      <c r="K4595" s="248"/>
    </row>
    <row r="4596" spans="1:11" ht="25" customHeight="1" x14ac:dyDescent="0.35">
      <c r="A4596" s="394" t="s">
        <v>4653</v>
      </c>
      <c r="B4596" s="304" t="s">
        <v>8245</v>
      </c>
      <c r="C4596" s="395" t="s">
        <v>8246</v>
      </c>
      <c r="D4596" s="275"/>
      <c r="E4596" s="398" t="s">
        <v>7966</v>
      </c>
      <c r="F4596" s="293" t="str">
        <f>IF(E4596="","",VLOOKUP(E4596,'2 Pdc unico solo segmento A'!F$3:H$723,3,FALSE))</f>
        <v>Altri debiti correnti verso amministrazioni pubbliche</v>
      </c>
      <c r="G4596" s="368"/>
      <c r="H4596" s="428"/>
      <c r="I4596" s="368"/>
      <c r="J4596" s="275"/>
      <c r="K4596" s="248"/>
    </row>
    <row r="4597" spans="1:11" ht="25" customHeight="1" x14ac:dyDescent="0.35">
      <c r="A4597" s="376" t="s">
        <v>19</v>
      </c>
      <c r="B4597" s="295" t="s">
        <v>8247</v>
      </c>
      <c r="C4597" s="310" t="s">
        <v>8248</v>
      </c>
      <c r="D4597" s="275"/>
      <c r="E4597" s="295"/>
      <c r="F4597" s="376" t="str">
        <f>IF(E4597="","",VLOOKUP(E4597,'2 Pdc unico solo segmento A'!F$3:H$723,3,FALSE))</f>
        <v/>
      </c>
      <c r="G4597" s="368"/>
      <c r="H4597" s="424"/>
      <c r="I4597" s="368"/>
      <c r="J4597" s="275"/>
      <c r="K4597" s="248"/>
    </row>
    <row r="4598" spans="1:11" ht="25" customHeight="1" x14ac:dyDescent="0.35">
      <c r="A4598" s="394" t="s">
        <v>22</v>
      </c>
      <c r="B4598" s="304" t="s">
        <v>8249</v>
      </c>
      <c r="C4598" s="395" t="s">
        <v>8250</v>
      </c>
      <c r="D4598" s="275"/>
      <c r="E4598" s="396"/>
      <c r="F4598" s="394" t="str">
        <f>IF(E4598="","",VLOOKUP(E4598,'2 Pdc unico solo segmento A'!F$3:H$723,3,FALSE))</f>
        <v/>
      </c>
      <c r="G4598" s="368"/>
      <c r="H4598" s="425"/>
      <c r="I4598" s="368"/>
      <c r="J4598" s="275"/>
      <c r="K4598" s="248"/>
    </row>
    <row r="4599" spans="1:11" ht="25" customHeight="1" x14ac:dyDescent="0.35">
      <c r="A4599" s="394" t="s">
        <v>4653</v>
      </c>
      <c r="B4599" s="304" t="s">
        <v>8251</v>
      </c>
      <c r="C4599" s="395" t="s">
        <v>8252</v>
      </c>
      <c r="D4599" s="275"/>
      <c r="E4599" s="398" t="s">
        <v>7966</v>
      </c>
      <c r="F4599" s="293" t="str">
        <f>IF(E4599="","",VLOOKUP(E4599,'2 Pdc unico solo segmento A'!F$3:H$723,3,FALSE))</f>
        <v>Altri debiti correnti verso amministrazioni pubbliche</v>
      </c>
      <c r="G4599" s="368"/>
      <c r="H4599" s="428"/>
      <c r="I4599" s="368"/>
      <c r="J4599" s="275"/>
      <c r="K4599" s="248"/>
    </row>
    <row r="4600" spans="1:11" ht="25" customHeight="1" x14ac:dyDescent="0.35">
      <c r="A4600" s="394" t="s">
        <v>4653</v>
      </c>
      <c r="B4600" s="304" t="s">
        <v>8253</v>
      </c>
      <c r="C4600" s="395" t="s">
        <v>8254</v>
      </c>
      <c r="D4600" s="275"/>
      <c r="E4600" s="398" t="s">
        <v>7966</v>
      </c>
      <c r="F4600" s="293" t="str">
        <f>IF(E4600="","",VLOOKUP(E4600,'2 Pdc unico solo segmento A'!F$3:H$723,3,FALSE))</f>
        <v>Altri debiti correnti verso amministrazioni pubbliche</v>
      </c>
      <c r="G4600" s="368"/>
      <c r="H4600" s="428"/>
      <c r="I4600" s="368"/>
      <c r="J4600" s="275"/>
      <c r="K4600" s="248"/>
    </row>
    <row r="4601" spans="1:11" ht="25" customHeight="1" x14ac:dyDescent="0.35">
      <c r="A4601" s="394" t="s">
        <v>4653</v>
      </c>
      <c r="B4601" s="304" t="s">
        <v>8255</v>
      </c>
      <c r="C4601" s="395" t="s">
        <v>8256</v>
      </c>
      <c r="D4601" s="275"/>
      <c r="E4601" s="398" t="s">
        <v>7966</v>
      </c>
      <c r="F4601" s="293" t="str">
        <f>IF(E4601="","",VLOOKUP(E4601,'2 Pdc unico solo segmento A'!F$3:H$723,3,FALSE))</f>
        <v>Altri debiti correnti verso amministrazioni pubbliche</v>
      </c>
      <c r="G4601" s="368"/>
      <c r="H4601" s="428"/>
      <c r="I4601" s="368"/>
      <c r="J4601" s="275"/>
      <c r="K4601" s="248"/>
    </row>
    <row r="4602" spans="1:11" ht="25" customHeight="1" x14ac:dyDescent="0.35">
      <c r="A4602" s="394" t="s">
        <v>4653</v>
      </c>
      <c r="B4602" s="304" t="s">
        <v>8257</v>
      </c>
      <c r="C4602" s="395" t="s">
        <v>8258</v>
      </c>
      <c r="D4602" s="275"/>
      <c r="E4602" s="398" t="s">
        <v>7966</v>
      </c>
      <c r="F4602" s="293" t="str">
        <f>IF(E4602="","",VLOOKUP(E4602,'2 Pdc unico solo segmento A'!F$3:H$723,3,FALSE))</f>
        <v>Altri debiti correnti verso amministrazioni pubbliche</v>
      </c>
      <c r="G4602" s="368"/>
      <c r="H4602" s="428"/>
      <c r="I4602" s="368"/>
      <c r="J4602" s="275"/>
      <c r="K4602" s="248"/>
    </row>
    <row r="4603" spans="1:11" ht="25" customHeight="1" x14ac:dyDescent="0.35">
      <c r="A4603" s="394" t="s">
        <v>4653</v>
      </c>
      <c r="B4603" s="304" t="s">
        <v>8259</v>
      </c>
      <c r="C4603" s="395" t="s">
        <v>8260</v>
      </c>
      <c r="D4603" s="275"/>
      <c r="E4603" s="398" t="s">
        <v>7966</v>
      </c>
      <c r="F4603" s="293" t="str">
        <f>IF(E4603="","",VLOOKUP(E4603,'2 Pdc unico solo segmento A'!F$3:H$723,3,FALSE))</f>
        <v>Altri debiti correnti verso amministrazioni pubbliche</v>
      </c>
      <c r="G4603" s="368"/>
      <c r="H4603" s="428"/>
      <c r="I4603" s="368"/>
      <c r="J4603" s="275"/>
      <c r="K4603" s="248"/>
    </row>
    <row r="4604" spans="1:11" ht="25" customHeight="1" x14ac:dyDescent="0.35">
      <c r="A4604" s="394" t="s">
        <v>4653</v>
      </c>
      <c r="B4604" s="304" t="s">
        <v>8261</v>
      </c>
      <c r="C4604" s="395" t="s">
        <v>8262</v>
      </c>
      <c r="D4604" s="275"/>
      <c r="E4604" s="398" t="s">
        <v>7966</v>
      </c>
      <c r="F4604" s="293" t="str">
        <f>IF(E4604="","",VLOOKUP(E4604,'2 Pdc unico solo segmento A'!F$3:H$723,3,FALSE))</f>
        <v>Altri debiti correnti verso amministrazioni pubbliche</v>
      </c>
      <c r="G4604" s="368"/>
      <c r="H4604" s="428"/>
      <c r="I4604" s="368"/>
      <c r="J4604" s="275"/>
      <c r="K4604" s="248"/>
    </row>
    <row r="4605" spans="1:11" ht="25" customHeight="1" x14ac:dyDescent="0.35">
      <c r="A4605" s="394" t="s">
        <v>4653</v>
      </c>
      <c r="B4605" s="304" t="s">
        <v>8263</v>
      </c>
      <c r="C4605" s="395" t="s">
        <v>8264</v>
      </c>
      <c r="D4605" s="275"/>
      <c r="E4605" s="398" t="s">
        <v>7966</v>
      </c>
      <c r="F4605" s="293" t="str">
        <f>IF(E4605="","",VLOOKUP(E4605,'2 Pdc unico solo segmento A'!F$3:H$723,3,FALSE))</f>
        <v>Altri debiti correnti verso amministrazioni pubbliche</v>
      </c>
      <c r="G4605" s="368"/>
      <c r="H4605" s="428"/>
      <c r="I4605" s="368"/>
      <c r="J4605" s="275"/>
      <c r="K4605" s="248"/>
    </row>
    <row r="4606" spans="1:11" ht="25" customHeight="1" x14ac:dyDescent="0.35">
      <c r="A4606" s="394" t="s">
        <v>4653</v>
      </c>
      <c r="B4606" s="304" t="s">
        <v>8265</v>
      </c>
      <c r="C4606" s="395" t="s">
        <v>8266</v>
      </c>
      <c r="D4606" s="275"/>
      <c r="E4606" s="398" t="s">
        <v>7966</v>
      </c>
      <c r="F4606" s="293" t="str">
        <f>IF(E4606="","",VLOOKUP(E4606,'2 Pdc unico solo segmento A'!F$3:H$723,3,FALSE))</f>
        <v>Altri debiti correnti verso amministrazioni pubbliche</v>
      </c>
      <c r="G4606" s="368"/>
      <c r="H4606" s="428"/>
      <c r="I4606" s="368"/>
      <c r="J4606" s="275"/>
      <c r="K4606" s="248"/>
    </row>
    <row r="4607" spans="1:11" ht="25" customHeight="1" x14ac:dyDescent="0.35">
      <c r="A4607" s="394" t="s">
        <v>4653</v>
      </c>
      <c r="B4607" s="304" t="s">
        <v>8267</v>
      </c>
      <c r="C4607" s="395" t="s">
        <v>8268</v>
      </c>
      <c r="D4607" s="275"/>
      <c r="E4607" s="398" t="s">
        <v>7966</v>
      </c>
      <c r="F4607" s="293" t="str">
        <f>IF(E4607="","",VLOOKUP(E4607,'2 Pdc unico solo segmento A'!F$3:H$723,3,FALSE))</f>
        <v>Altri debiti correnti verso amministrazioni pubbliche</v>
      </c>
      <c r="G4607" s="368"/>
      <c r="H4607" s="428"/>
      <c r="I4607" s="368"/>
      <c r="J4607" s="275"/>
      <c r="K4607" s="248"/>
    </row>
    <row r="4608" spans="1:11" ht="25" customHeight="1" x14ac:dyDescent="0.35">
      <c r="A4608" s="394" t="s">
        <v>4653</v>
      </c>
      <c r="B4608" s="304" t="s">
        <v>8269</v>
      </c>
      <c r="C4608" s="395" t="s">
        <v>8270</v>
      </c>
      <c r="D4608" s="275"/>
      <c r="E4608" s="398" t="s">
        <v>7966</v>
      </c>
      <c r="F4608" s="293" t="str">
        <f>IF(E4608="","",VLOOKUP(E4608,'2 Pdc unico solo segmento A'!F$3:H$723,3,FALSE))</f>
        <v>Altri debiti correnti verso amministrazioni pubbliche</v>
      </c>
      <c r="G4608" s="368"/>
      <c r="H4608" s="428"/>
      <c r="I4608" s="368"/>
      <c r="J4608" s="275"/>
      <c r="K4608" s="248"/>
    </row>
    <row r="4609" spans="1:11" ht="25" customHeight="1" x14ac:dyDescent="0.35">
      <c r="A4609" s="394" t="s">
        <v>4653</v>
      </c>
      <c r="B4609" s="304" t="s">
        <v>8271</v>
      </c>
      <c r="C4609" s="395" t="s">
        <v>8272</v>
      </c>
      <c r="D4609" s="275"/>
      <c r="E4609" s="398" t="s">
        <v>7966</v>
      </c>
      <c r="F4609" s="293" t="str">
        <f>IF(E4609="","",VLOOKUP(E4609,'2 Pdc unico solo segmento A'!F$3:H$723,3,FALSE))</f>
        <v>Altri debiti correnti verso amministrazioni pubbliche</v>
      </c>
      <c r="G4609" s="368"/>
      <c r="H4609" s="428"/>
      <c r="I4609" s="368"/>
      <c r="J4609" s="275"/>
      <c r="K4609" s="248"/>
    </row>
    <row r="4610" spans="1:11" ht="25" customHeight="1" x14ac:dyDescent="0.35">
      <c r="A4610" s="394" t="s">
        <v>4653</v>
      </c>
      <c r="B4610" s="304" t="s">
        <v>8273</v>
      </c>
      <c r="C4610" s="395" t="s">
        <v>8274</v>
      </c>
      <c r="D4610" s="275"/>
      <c r="E4610" s="398" t="s">
        <v>7966</v>
      </c>
      <c r="F4610" s="293" t="str">
        <f>IF(E4610="","",VLOOKUP(E4610,'2 Pdc unico solo segmento A'!F$3:H$723,3,FALSE))</f>
        <v>Altri debiti correnti verso amministrazioni pubbliche</v>
      </c>
      <c r="G4610" s="368"/>
      <c r="H4610" s="428"/>
      <c r="I4610" s="368"/>
      <c r="J4610" s="275"/>
      <c r="K4610" s="248"/>
    </row>
    <row r="4611" spans="1:11" ht="25" customHeight="1" x14ac:dyDescent="0.35">
      <c r="A4611" s="394" t="s">
        <v>4653</v>
      </c>
      <c r="B4611" s="304" t="s">
        <v>8275</v>
      </c>
      <c r="C4611" s="395" t="s">
        <v>8276</v>
      </c>
      <c r="D4611" s="275"/>
      <c r="E4611" s="398" t="s">
        <v>7966</v>
      </c>
      <c r="F4611" s="293" t="str">
        <f>IF(E4611="","",VLOOKUP(E4611,'2 Pdc unico solo segmento A'!F$3:H$723,3,FALSE))</f>
        <v>Altri debiti correnti verso amministrazioni pubbliche</v>
      </c>
      <c r="G4611" s="368"/>
      <c r="H4611" s="428"/>
      <c r="I4611" s="368"/>
      <c r="J4611" s="275"/>
      <c r="K4611" s="248"/>
    </row>
    <row r="4612" spans="1:11" ht="25" customHeight="1" x14ac:dyDescent="0.35">
      <c r="A4612" s="394" t="s">
        <v>4653</v>
      </c>
      <c r="B4612" s="304" t="s">
        <v>8277</v>
      </c>
      <c r="C4612" s="395" t="s">
        <v>8278</v>
      </c>
      <c r="D4612" s="275"/>
      <c r="E4612" s="398" t="s">
        <v>7966</v>
      </c>
      <c r="F4612" s="293" t="str">
        <f>IF(E4612="","",VLOOKUP(E4612,'2 Pdc unico solo segmento A'!F$3:H$723,3,FALSE))</f>
        <v>Altri debiti correnti verso amministrazioni pubbliche</v>
      </c>
      <c r="G4612" s="368"/>
      <c r="H4612" s="428"/>
      <c r="I4612" s="368"/>
      <c r="J4612" s="275"/>
      <c r="K4612" s="248"/>
    </row>
    <row r="4613" spans="1:11" ht="25" customHeight="1" x14ac:dyDescent="0.35">
      <c r="A4613" s="394" t="s">
        <v>22</v>
      </c>
      <c r="B4613" s="304" t="s">
        <v>8279</v>
      </c>
      <c r="C4613" s="395" t="s">
        <v>8280</v>
      </c>
      <c r="D4613" s="275"/>
      <c r="E4613" s="398"/>
      <c r="F4613" s="293" t="str">
        <f>IF(E4613="","",VLOOKUP(E4613,'2 Pdc unico solo segmento A'!F$3:H$723,3,FALSE))</f>
        <v/>
      </c>
      <c r="G4613" s="368"/>
      <c r="H4613" s="412"/>
      <c r="I4613" s="368"/>
      <c r="J4613" s="275"/>
      <c r="K4613" s="248"/>
    </row>
    <row r="4614" spans="1:11" ht="25" customHeight="1" x14ac:dyDescent="0.35">
      <c r="A4614" s="394" t="s">
        <v>4653</v>
      </c>
      <c r="B4614" s="304" t="s">
        <v>8281</v>
      </c>
      <c r="C4614" s="395" t="s">
        <v>8282</v>
      </c>
      <c r="D4614" s="275"/>
      <c r="E4614" s="398" t="s">
        <v>7966</v>
      </c>
      <c r="F4614" s="293" t="str">
        <f>IF(E4614="","",VLOOKUP(E4614,'2 Pdc unico solo segmento A'!F$3:H$723,3,FALSE))</f>
        <v>Altri debiti correnti verso amministrazioni pubbliche</v>
      </c>
      <c r="G4614" s="368"/>
      <c r="H4614" s="428"/>
      <c r="I4614" s="368"/>
      <c r="J4614" s="275"/>
      <c r="K4614" s="248"/>
    </row>
    <row r="4615" spans="1:11" ht="25" customHeight="1" x14ac:dyDescent="0.35">
      <c r="A4615" s="394" t="s">
        <v>4653</v>
      </c>
      <c r="B4615" s="304" t="s">
        <v>8283</v>
      </c>
      <c r="C4615" s="395" t="s">
        <v>8284</v>
      </c>
      <c r="D4615" s="275"/>
      <c r="E4615" s="398" t="s">
        <v>7966</v>
      </c>
      <c r="F4615" s="293" t="str">
        <f>IF(E4615="","",VLOOKUP(E4615,'2 Pdc unico solo segmento A'!F$3:H$723,3,FALSE))</f>
        <v>Altri debiti correnti verso amministrazioni pubbliche</v>
      </c>
      <c r="G4615" s="368"/>
      <c r="H4615" s="428"/>
      <c r="I4615" s="368"/>
      <c r="J4615" s="275"/>
      <c r="K4615" s="248"/>
    </row>
    <row r="4616" spans="1:11" ht="25" customHeight="1" x14ac:dyDescent="0.35">
      <c r="A4616" s="394" t="s">
        <v>4653</v>
      </c>
      <c r="B4616" s="304" t="s">
        <v>8285</v>
      </c>
      <c r="C4616" s="395" t="s">
        <v>8286</v>
      </c>
      <c r="D4616" s="275"/>
      <c r="E4616" s="398" t="s">
        <v>7966</v>
      </c>
      <c r="F4616" s="293" t="str">
        <f>IF(E4616="","",VLOOKUP(E4616,'2 Pdc unico solo segmento A'!F$3:H$723,3,FALSE))</f>
        <v>Altri debiti correnti verso amministrazioni pubbliche</v>
      </c>
      <c r="G4616" s="368"/>
      <c r="H4616" s="428"/>
      <c r="I4616" s="368"/>
      <c r="J4616" s="275"/>
      <c r="K4616" s="248"/>
    </row>
    <row r="4617" spans="1:11" ht="25" customHeight="1" x14ac:dyDescent="0.35">
      <c r="A4617" s="394" t="s">
        <v>4653</v>
      </c>
      <c r="B4617" s="304" t="s">
        <v>8287</v>
      </c>
      <c r="C4617" s="395" t="s">
        <v>8288</v>
      </c>
      <c r="D4617" s="275"/>
      <c r="E4617" s="398" t="s">
        <v>7966</v>
      </c>
      <c r="F4617" s="293" t="str">
        <f>IF(E4617="","",VLOOKUP(E4617,'2 Pdc unico solo segmento A'!F$3:H$723,3,FALSE))</f>
        <v>Altri debiti correnti verso amministrazioni pubbliche</v>
      </c>
      <c r="G4617" s="368"/>
      <c r="H4617" s="428"/>
      <c r="I4617" s="368"/>
      <c r="J4617" s="275"/>
      <c r="K4617" s="248"/>
    </row>
    <row r="4618" spans="1:11" ht="25" customHeight="1" x14ac:dyDescent="0.35">
      <c r="A4618" s="394" t="s">
        <v>4653</v>
      </c>
      <c r="B4618" s="304" t="s">
        <v>8289</v>
      </c>
      <c r="C4618" s="395" t="s">
        <v>8290</v>
      </c>
      <c r="D4618" s="275"/>
      <c r="E4618" s="398" t="s">
        <v>7966</v>
      </c>
      <c r="F4618" s="293" t="str">
        <f>IF(E4618="","",VLOOKUP(E4618,'2 Pdc unico solo segmento A'!F$3:H$723,3,FALSE))</f>
        <v>Altri debiti correnti verso amministrazioni pubbliche</v>
      </c>
      <c r="G4618" s="368"/>
      <c r="H4618" s="428"/>
      <c r="I4618" s="368"/>
      <c r="J4618" s="275"/>
      <c r="K4618" s="248"/>
    </row>
    <row r="4619" spans="1:11" ht="25" customHeight="1" x14ac:dyDescent="0.35">
      <c r="A4619" s="394" t="s">
        <v>4653</v>
      </c>
      <c r="B4619" s="304" t="s">
        <v>8291</v>
      </c>
      <c r="C4619" s="395" t="s">
        <v>8292</v>
      </c>
      <c r="D4619" s="275"/>
      <c r="E4619" s="398" t="s">
        <v>7966</v>
      </c>
      <c r="F4619" s="293" t="str">
        <f>IF(E4619="","",VLOOKUP(E4619,'2 Pdc unico solo segmento A'!F$3:H$723,3,FALSE))</f>
        <v>Altri debiti correnti verso amministrazioni pubbliche</v>
      </c>
      <c r="G4619" s="368"/>
      <c r="H4619" s="428"/>
      <c r="I4619" s="368"/>
      <c r="J4619" s="275"/>
      <c r="K4619" s="248"/>
    </row>
    <row r="4620" spans="1:11" ht="25" customHeight="1" x14ac:dyDescent="0.35">
      <c r="A4620" s="394" t="s">
        <v>4653</v>
      </c>
      <c r="B4620" s="304" t="s">
        <v>8293</v>
      </c>
      <c r="C4620" s="395" t="s">
        <v>8294</v>
      </c>
      <c r="D4620" s="275"/>
      <c r="E4620" s="398" t="s">
        <v>7966</v>
      </c>
      <c r="F4620" s="293" t="str">
        <f>IF(E4620="","",VLOOKUP(E4620,'2 Pdc unico solo segmento A'!F$3:H$723,3,FALSE))</f>
        <v>Altri debiti correnti verso amministrazioni pubbliche</v>
      </c>
      <c r="G4620" s="368"/>
      <c r="H4620" s="428"/>
      <c r="I4620" s="368"/>
      <c r="J4620" s="275"/>
      <c r="K4620" s="248"/>
    </row>
    <row r="4621" spans="1:11" ht="25" customHeight="1" x14ac:dyDescent="0.35">
      <c r="A4621" s="394" t="s">
        <v>4653</v>
      </c>
      <c r="B4621" s="304" t="s">
        <v>8295</v>
      </c>
      <c r="C4621" s="395" t="s">
        <v>8296</v>
      </c>
      <c r="D4621" s="275"/>
      <c r="E4621" s="398" t="s">
        <v>7966</v>
      </c>
      <c r="F4621" s="293" t="str">
        <f>IF(E4621="","",VLOOKUP(E4621,'2 Pdc unico solo segmento A'!F$3:H$723,3,FALSE))</f>
        <v>Altri debiti correnti verso amministrazioni pubbliche</v>
      </c>
      <c r="G4621" s="368"/>
      <c r="H4621" s="428"/>
      <c r="I4621" s="368"/>
      <c r="J4621" s="275"/>
      <c r="K4621" s="248"/>
    </row>
    <row r="4622" spans="1:11" ht="25" customHeight="1" x14ac:dyDescent="0.35">
      <c r="A4622" s="394" t="s">
        <v>4653</v>
      </c>
      <c r="B4622" s="304" t="s">
        <v>8297</v>
      </c>
      <c r="C4622" s="395" t="s">
        <v>8298</v>
      </c>
      <c r="D4622" s="275"/>
      <c r="E4622" s="398" t="s">
        <v>7966</v>
      </c>
      <c r="F4622" s="293" t="str">
        <f>IF(E4622="","",VLOOKUP(E4622,'2 Pdc unico solo segmento A'!F$3:H$723,3,FALSE))</f>
        <v>Altri debiti correnti verso amministrazioni pubbliche</v>
      </c>
      <c r="G4622" s="368"/>
      <c r="H4622" s="428"/>
      <c r="I4622" s="368"/>
      <c r="J4622" s="275"/>
      <c r="K4622" s="248"/>
    </row>
    <row r="4623" spans="1:11" ht="25" customHeight="1" x14ac:dyDescent="0.35">
      <c r="A4623" s="394" t="s">
        <v>4653</v>
      </c>
      <c r="B4623" s="304" t="s">
        <v>8299</v>
      </c>
      <c r="C4623" s="395" t="s">
        <v>8300</v>
      </c>
      <c r="D4623" s="275"/>
      <c r="E4623" s="398" t="s">
        <v>7966</v>
      </c>
      <c r="F4623" s="293" t="str">
        <f>IF(E4623="","",VLOOKUP(E4623,'2 Pdc unico solo segmento A'!F$3:H$723,3,FALSE))</f>
        <v>Altri debiti correnti verso amministrazioni pubbliche</v>
      </c>
      <c r="G4623" s="368"/>
      <c r="H4623" s="428"/>
      <c r="I4623" s="368"/>
      <c r="J4623" s="275"/>
      <c r="K4623" s="248"/>
    </row>
    <row r="4624" spans="1:11" ht="25" customHeight="1" x14ac:dyDescent="0.35">
      <c r="A4624" s="394" t="s">
        <v>4653</v>
      </c>
      <c r="B4624" s="304" t="s">
        <v>8301</v>
      </c>
      <c r="C4624" s="395" t="s">
        <v>8302</v>
      </c>
      <c r="D4624" s="275"/>
      <c r="E4624" s="398" t="s">
        <v>7966</v>
      </c>
      <c r="F4624" s="293" t="str">
        <f>IF(E4624="","",VLOOKUP(E4624,'2 Pdc unico solo segmento A'!F$3:H$723,3,FALSE))</f>
        <v>Altri debiti correnti verso amministrazioni pubbliche</v>
      </c>
      <c r="G4624" s="368"/>
      <c r="H4624" s="428"/>
      <c r="I4624" s="368"/>
      <c r="J4624" s="275"/>
      <c r="K4624" s="248"/>
    </row>
    <row r="4625" spans="1:11" ht="25" customHeight="1" x14ac:dyDescent="0.35">
      <c r="A4625" s="394" t="s">
        <v>4653</v>
      </c>
      <c r="B4625" s="304" t="s">
        <v>8303</v>
      </c>
      <c r="C4625" s="395" t="s">
        <v>8304</v>
      </c>
      <c r="D4625" s="275"/>
      <c r="E4625" s="398" t="s">
        <v>7966</v>
      </c>
      <c r="F4625" s="293" t="str">
        <f>IF(E4625="","",VLOOKUP(E4625,'2 Pdc unico solo segmento A'!F$3:H$723,3,FALSE))</f>
        <v>Altri debiti correnti verso amministrazioni pubbliche</v>
      </c>
      <c r="G4625" s="368"/>
      <c r="H4625" s="428"/>
      <c r="I4625" s="368"/>
      <c r="J4625" s="275"/>
      <c r="K4625" s="248"/>
    </row>
    <row r="4626" spans="1:11" ht="25" customHeight="1" x14ac:dyDescent="0.35">
      <c r="A4626" s="394" t="s">
        <v>4653</v>
      </c>
      <c r="B4626" s="304" t="s">
        <v>8305</v>
      </c>
      <c r="C4626" s="395" t="s">
        <v>8306</v>
      </c>
      <c r="D4626" s="275"/>
      <c r="E4626" s="398" t="s">
        <v>7966</v>
      </c>
      <c r="F4626" s="293" t="str">
        <f>IF(E4626="","",VLOOKUP(E4626,'2 Pdc unico solo segmento A'!F$3:H$723,3,FALSE))</f>
        <v>Altri debiti correnti verso amministrazioni pubbliche</v>
      </c>
      <c r="G4626" s="368"/>
      <c r="H4626" s="428"/>
      <c r="I4626" s="368"/>
      <c r="J4626" s="275"/>
      <c r="K4626" s="248"/>
    </row>
    <row r="4627" spans="1:11" ht="25" customHeight="1" x14ac:dyDescent="0.35">
      <c r="A4627" s="394" t="s">
        <v>4653</v>
      </c>
      <c r="B4627" s="304" t="s">
        <v>8307</v>
      </c>
      <c r="C4627" s="395" t="s">
        <v>8308</v>
      </c>
      <c r="D4627" s="275"/>
      <c r="E4627" s="398" t="s">
        <v>7966</v>
      </c>
      <c r="F4627" s="293" t="str">
        <f>IF(E4627="","",VLOOKUP(E4627,'2 Pdc unico solo segmento A'!F$3:H$723,3,FALSE))</f>
        <v>Altri debiti correnti verso amministrazioni pubbliche</v>
      </c>
      <c r="G4627" s="368"/>
      <c r="H4627" s="428"/>
      <c r="I4627" s="368"/>
      <c r="J4627" s="275"/>
      <c r="K4627" s="248"/>
    </row>
    <row r="4628" spans="1:11" ht="25" customHeight="1" x14ac:dyDescent="0.35">
      <c r="A4628" s="394" t="s">
        <v>4653</v>
      </c>
      <c r="B4628" s="304" t="s">
        <v>8309</v>
      </c>
      <c r="C4628" s="395" t="s">
        <v>8310</v>
      </c>
      <c r="D4628" s="275"/>
      <c r="E4628" s="398" t="s">
        <v>7966</v>
      </c>
      <c r="F4628" s="293" t="str">
        <f>IF(E4628="","",VLOOKUP(E4628,'2 Pdc unico solo segmento A'!F$3:H$723,3,FALSE))</f>
        <v>Altri debiti correnti verso amministrazioni pubbliche</v>
      </c>
      <c r="G4628" s="368"/>
      <c r="H4628" s="428"/>
      <c r="I4628" s="368"/>
      <c r="J4628" s="275"/>
      <c r="K4628" s="248"/>
    </row>
    <row r="4629" spans="1:11" ht="25" customHeight="1" x14ac:dyDescent="0.35">
      <c r="A4629" s="394" t="s">
        <v>4653</v>
      </c>
      <c r="B4629" s="304" t="s">
        <v>8311</v>
      </c>
      <c r="C4629" s="395" t="s">
        <v>8312</v>
      </c>
      <c r="D4629" s="275"/>
      <c r="E4629" s="398" t="s">
        <v>7966</v>
      </c>
      <c r="F4629" s="293" t="str">
        <f>IF(E4629="","",VLOOKUP(E4629,'2 Pdc unico solo segmento A'!F$3:H$723,3,FALSE))</f>
        <v>Altri debiti correnti verso amministrazioni pubbliche</v>
      </c>
      <c r="G4629" s="368"/>
      <c r="H4629" s="428"/>
      <c r="I4629" s="368"/>
      <c r="J4629" s="275"/>
      <c r="K4629" s="248"/>
    </row>
    <row r="4630" spans="1:11" ht="25" customHeight="1" x14ac:dyDescent="0.35">
      <c r="A4630" s="394" t="s">
        <v>4653</v>
      </c>
      <c r="B4630" s="304" t="s">
        <v>8313</v>
      </c>
      <c r="C4630" s="395" t="s">
        <v>8314</v>
      </c>
      <c r="D4630" s="275"/>
      <c r="E4630" s="398" t="s">
        <v>7966</v>
      </c>
      <c r="F4630" s="293" t="str">
        <f>IF(E4630="","",VLOOKUP(E4630,'2 Pdc unico solo segmento A'!F$3:H$723,3,FALSE))</f>
        <v>Altri debiti correnti verso amministrazioni pubbliche</v>
      </c>
      <c r="G4630" s="368"/>
      <c r="H4630" s="428"/>
      <c r="I4630" s="368"/>
      <c r="J4630" s="275"/>
      <c r="K4630" s="248"/>
    </row>
    <row r="4631" spans="1:11" ht="25" customHeight="1" x14ac:dyDescent="0.35">
      <c r="A4631" s="394" t="s">
        <v>4653</v>
      </c>
      <c r="B4631" s="304" t="s">
        <v>8315</v>
      </c>
      <c r="C4631" s="395" t="s">
        <v>8316</v>
      </c>
      <c r="D4631" s="275"/>
      <c r="E4631" s="398" t="s">
        <v>7966</v>
      </c>
      <c r="F4631" s="293" t="str">
        <f>IF(E4631="","",VLOOKUP(E4631,'2 Pdc unico solo segmento A'!F$3:H$723,3,FALSE))</f>
        <v>Altri debiti correnti verso amministrazioni pubbliche</v>
      </c>
      <c r="G4631" s="368"/>
      <c r="H4631" s="428"/>
      <c r="I4631" s="368"/>
      <c r="J4631" s="275"/>
      <c r="K4631" s="248"/>
    </row>
    <row r="4632" spans="1:11" ht="25" customHeight="1" x14ac:dyDescent="0.35">
      <c r="A4632" s="394" t="s">
        <v>4653</v>
      </c>
      <c r="B4632" s="304" t="s">
        <v>8317</v>
      </c>
      <c r="C4632" s="395" t="s">
        <v>8318</v>
      </c>
      <c r="D4632" s="275"/>
      <c r="E4632" s="398" t="s">
        <v>7966</v>
      </c>
      <c r="F4632" s="293" t="str">
        <f>IF(E4632="","",VLOOKUP(E4632,'2 Pdc unico solo segmento A'!F$3:H$723,3,FALSE))</f>
        <v>Altri debiti correnti verso amministrazioni pubbliche</v>
      </c>
      <c r="G4632" s="368"/>
      <c r="H4632" s="428"/>
      <c r="I4632" s="368"/>
      <c r="J4632" s="275"/>
      <c r="K4632" s="248"/>
    </row>
    <row r="4633" spans="1:11" ht="25" customHeight="1" x14ac:dyDescent="0.35">
      <c r="A4633" s="394" t="s">
        <v>4653</v>
      </c>
      <c r="B4633" s="304" t="s">
        <v>8319</v>
      </c>
      <c r="C4633" s="395" t="s">
        <v>8320</v>
      </c>
      <c r="D4633" s="275"/>
      <c r="E4633" s="398" t="s">
        <v>7966</v>
      </c>
      <c r="F4633" s="293" t="str">
        <f>IF(E4633="","",VLOOKUP(E4633,'2 Pdc unico solo segmento A'!F$3:H$723,3,FALSE))</f>
        <v>Altri debiti correnti verso amministrazioni pubbliche</v>
      </c>
      <c r="G4633" s="368"/>
      <c r="H4633" s="428"/>
      <c r="I4633" s="368"/>
      <c r="J4633" s="275"/>
      <c r="K4633" s="248"/>
    </row>
    <row r="4634" spans="1:11" ht="25" customHeight="1" x14ac:dyDescent="0.35">
      <c r="A4634" s="394" t="s">
        <v>4653</v>
      </c>
      <c r="B4634" s="304" t="s">
        <v>8321</v>
      </c>
      <c r="C4634" s="395" t="s">
        <v>8322</v>
      </c>
      <c r="D4634" s="275"/>
      <c r="E4634" s="398" t="s">
        <v>7966</v>
      </c>
      <c r="F4634" s="293" t="str">
        <f>IF(E4634="","",VLOOKUP(E4634,'2 Pdc unico solo segmento A'!F$3:H$723,3,FALSE))</f>
        <v>Altri debiti correnti verso amministrazioni pubbliche</v>
      </c>
      <c r="G4634" s="368"/>
      <c r="H4634" s="428"/>
      <c r="I4634" s="368"/>
      <c r="J4634" s="275"/>
      <c r="K4634" s="248"/>
    </row>
    <row r="4635" spans="1:11" ht="25" customHeight="1" x14ac:dyDescent="0.35">
      <c r="A4635" s="394" t="s">
        <v>22</v>
      </c>
      <c r="B4635" s="304" t="s">
        <v>8323</v>
      </c>
      <c r="C4635" s="395" t="s">
        <v>8324</v>
      </c>
      <c r="D4635" s="275"/>
      <c r="E4635" s="398"/>
      <c r="F4635" s="293" t="str">
        <f>IF(E4635="","",VLOOKUP(E4635,'2 Pdc unico solo segmento A'!F$3:H$723,3,FALSE))</f>
        <v/>
      </c>
      <c r="G4635" s="368"/>
      <c r="H4635" s="412"/>
      <c r="I4635" s="368"/>
      <c r="J4635" s="275"/>
      <c r="K4635" s="248"/>
    </row>
    <row r="4636" spans="1:11" ht="25" customHeight="1" x14ac:dyDescent="0.35">
      <c r="A4636" s="394" t="s">
        <v>4653</v>
      </c>
      <c r="B4636" s="304" t="s">
        <v>8325</v>
      </c>
      <c r="C4636" s="395" t="s">
        <v>8326</v>
      </c>
      <c r="D4636" s="275"/>
      <c r="E4636" s="398" t="s">
        <v>7966</v>
      </c>
      <c r="F4636" s="293" t="str">
        <f>IF(E4636="","",VLOOKUP(E4636,'2 Pdc unico solo segmento A'!F$3:H$723,3,FALSE))</f>
        <v>Altri debiti correnti verso amministrazioni pubbliche</v>
      </c>
      <c r="G4636" s="368"/>
      <c r="H4636" s="428"/>
      <c r="I4636" s="368"/>
      <c r="J4636" s="275"/>
      <c r="K4636" s="248"/>
    </row>
    <row r="4637" spans="1:11" ht="25" customHeight="1" x14ac:dyDescent="0.35">
      <c r="A4637" s="394" t="s">
        <v>4653</v>
      </c>
      <c r="B4637" s="304" t="s">
        <v>8327</v>
      </c>
      <c r="C4637" s="395" t="s">
        <v>8328</v>
      </c>
      <c r="D4637" s="275"/>
      <c r="E4637" s="398" t="s">
        <v>7966</v>
      </c>
      <c r="F4637" s="293" t="str">
        <f>IF(E4637="","",VLOOKUP(E4637,'2 Pdc unico solo segmento A'!F$3:H$723,3,FALSE))</f>
        <v>Altri debiti correnti verso amministrazioni pubbliche</v>
      </c>
      <c r="G4637" s="368"/>
      <c r="H4637" s="428"/>
      <c r="I4637" s="368"/>
      <c r="J4637" s="275"/>
      <c r="K4637" s="248"/>
    </row>
    <row r="4638" spans="1:11" ht="25" customHeight="1" x14ac:dyDescent="0.35">
      <c r="A4638" s="394" t="s">
        <v>4653</v>
      </c>
      <c r="B4638" s="304" t="s">
        <v>8329</v>
      </c>
      <c r="C4638" s="395" t="s">
        <v>8330</v>
      </c>
      <c r="D4638" s="275"/>
      <c r="E4638" s="398" t="s">
        <v>7966</v>
      </c>
      <c r="F4638" s="293" t="str">
        <f>IF(E4638="","",VLOOKUP(E4638,'2 Pdc unico solo segmento A'!F$3:H$723,3,FALSE))</f>
        <v>Altri debiti correnti verso amministrazioni pubbliche</v>
      </c>
      <c r="G4638" s="368"/>
      <c r="H4638" s="428"/>
      <c r="I4638" s="368"/>
      <c r="J4638" s="275"/>
      <c r="K4638" s="248"/>
    </row>
    <row r="4639" spans="1:11" ht="25" customHeight="1" x14ac:dyDescent="0.35">
      <c r="A4639" s="376" t="s">
        <v>19</v>
      </c>
      <c r="B4639" s="295" t="s">
        <v>8331</v>
      </c>
      <c r="C4639" s="310" t="s">
        <v>8332</v>
      </c>
      <c r="D4639" s="275"/>
      <c r="E4639" s="295"/>
      <c r="F4639" s="376" t="str">
        <f>IF(E4639="","",VLOOKUP(E4639,'2 Pdc unico solo segmento A'!F$3:H$723,3,FALSE))</f>
        <v/>
      </c>
      <c r="G4639" s="368"/>
      <c r="H4639" s="424"/>
      <c r="I4639" s="368"/>
      <c r="J4639" s="275"/>
      <c r="K4639" s="248"/>
    </row>
    <row r="4640" spans="1:11" ht="25" customHeight="1" x14ac:dyDescent="0.35">
      <c r="A4640" s="394" t="s">
        <v>22</v>
      </c>
      <c r="B4640" s="304" t="s">
        <v>8333</v>
      </c>
      <c r="C4640" s="395" t="s">
        <v>8334</v>
      </c>
      <c r="D4640" s="275"/>
      <c r="E4640" s="396"/>
      <c r="F4640" s="394" t="str">
        <f>IF(E4640="","",VLOOKUP(E4640,'2 Pdc unico solo segmento A'!F$3:H$723,3,FALSE))</f>
        <v/>
      </c>
      <c r="G4640" s="368"/>
      <c r="H4640" s="425"/>
      <c r="I4640" s="368"/>
      <c r="J4640" s="275"/>
      <c r="K4640" s="248"/>
    </row>
    <row r="4641" spans="1:11" ht="25" customHeight="1" x14ac:dyDescent="0.35">
      <c r="A4641" s="394" t="s">
        <v>4653</v>
      </c>
      <c r="B4641" s="304" t="s">
        <v>8333</v>
      </c>
      <c r="C4641" s="395" t="s">
        <v>8335</v>
      </c>
      <c r="D4641" s="275"/>
      <c r="E4641" s="398" t="s">
        <v>7966</v>
      </c>
      <c r="F4641" s="293" t="str">
        <f>IF(E4641="","",VLOOKUP(E4641,'2 Pdc unico solo segmento A'!F$3:H$723,3,FALSE))</f>
        <v>Altri debiti correnti verso amministrazioni pubbliche</v>
      </c>
      <c r="G4641" s="368"/>
      <c r="H4641" s="428"/>
      <c r="I4641" s="368"/>
      <c r="J4641" s="275"/>
      <c r="K4641" s="248"/>
    </row>
    <row r="4642" spans="1:11" ht="25" customHeight="1" x14ac:dyDescent="0.35">
      <c r="A4642" s="394" t="s">
        <v>22</v>
      </c>
      <c r="B4642" s="304" t="s">
        <v>8336</v>
      </c>
      <c r="C4642" s="395" t="s">
        <v>8337</v>
      </c>
      <c r="D4642" s="275"/>
      <c r="E4642" s="396"/>
      <c r="F4642" s="394" t="str">
        <f>IF(E4642="","",VLOOKUP(E4642,'2 Pdc unico solo segmento A'!F$3:H$723,3,FALSE))</f>
        <v/>
      </c>
      <c r="G4642" s="368"/>
      <c r="H4642" s="425"/>
      <c r="I4642" s="368"/>
      <c r="J4642" s="275"/>
      <c r="K4642" s="248"/>
    </row>
    <row r="4643" spans="1:11" ht="25" customHeight="1" x14ac:dyDescent="0.35">
      <c r="A4643" s="394" t="s">
        <v>4653</v>
      </c>
      <c r="B4643" s="304" t="s">
        <v>8336</v>
      </c>
      <c r="C4643" s="395" t="s">
        <v>8338</v>
      </c>
      <c r="D4643" s="275"/>
      <c r="E4643" s="398" t="s">
        <v>7966</v>
      </c>
      <c r="F4643" s="293" t="str">
        <f>IF(E4643="","",VLOOKUP(E4643,'2 Pdc unico solo segmento A'!F$3:H$723,3,FALSE))</f>
        <v>Altri debiti correnti verso amministrazioni pubbliche</v>
      </c>
      <c r="G4643" s="368"/>
      <c r="H4643" s="428"/>
      <c r="I4643" s="368"/>
      <c r="J4643" s="275"/>
      <c r="K4643" s="248"/>
    </row>
    <row r="4644" spans="1:11" ht="25" customHeight="1" x14ac:dyDescent="0.35">
      <c r="A4644" s="394" t="s">
        <v>22</v>
      </c>
      <c r="B4644" s="304" t="s">
        <v>8339</v>
      </c>
      <c r="C4644" s="395" t="s">
        <v>8340</v>
      </c>
      <c r="D4644" s="275"/>
      <c r="E4644" s="396"/>
      <c r="F4644" s="394" t="str">
        <f>IF(E4644="","",VLOOKUP(E4644,'2 Pdc unico solo segmento A'!F$3:H$723,3,FALSE))</f>
        <v/>
      </c>
      <c r="G4644" s="368"/>
      <c r="H4644" s="425"/>
      <c r="I4644" s="368"/>
      <c r="J4644" s="275"/>
      <c r="K4644" s="248"/>
    </row>
    <row r="4645" spans="1:11" ht="25" customHeight="1" x14ac:dyDescent="0.35">
      <c r="A4645" s="394" t="s">
        <v>4653</v>
      </c>
      <c r="B4645" s="304" t="s">
        <v>8339</v>
      </c>
      <c r="C4645" s="395" t="s">
        <v>8341</v>
      </c>
      <c r="D4645" s="275"/>
      <c r="E4645" s="398" t="s">
        <v>7966</v>
      </c>
      <c r="F4645" s="293" t="str">
        <f>IF(E4645="","",VLOOKUP(E4645,'2 Pdc unico solo segmento A'!F$3:H$723,3,FALSE))</f>
        <v>Altri debiti correnti verso amministrazioni pubbliche</v>
      </c>
      <c r="G4645" s="368"/>
      <c r="H4645" s="428"/>
      <c r="I4645" s="368"/>
      <c r="J4645" s="275"/>
      <c r="K4645" s="248"/>
    </row>
    <row r="4646" spans="1:11" ht="25" customHeight="1" x14ac:dyDescent="0.35">
      <c r="A4646" s="376" t="s">
        <v>19</v>
      </c>
      <c r="B4646" s="295" t="s">
        <v>8342</v>
      </c>
      <c r="C4646" s="310" t="s">
        <v>8343</v>
      </c>
      <c r="D4646" s="275"/>
      <c r="E4646" s="295"/>
      <c r="F4646" s="376" t="str">
        <f>IF(E4646="","",VLOOKUP(E4646,'2 Pdc unico solo segmento A'!F$3:H$723,3,FALSE))</f>
        <v/>
      </c>
      <c r="G4646" s="368"/>
      <c r="H4646" s="424"/>
      <c r="I4646" s="368"/>
      <c r="J4646" s="275"/>
      <c r="K4646" s="248"/>
    </row>
    <row r="4647" spans="1:11" ht="25" customHeight="1" x14ac:dyDescent="0.35">
      <c r="A4647" s="394" t="s">
        <v>22</v>
      </c>
      <c r="B4647" s="304" t="s">
        <v>8344</v>
      </c>
      <c r="C4647" s="395" t="s">
        <v>8345</v>
      </c>
      <c r="D4647" s="275"/>
      <c r="E4647" s="396"/>
      <c r="F4647" s="394" t="str">
        <f>IF(E4647="","",VLOOKUP(E4647,'2 Pdc unico solo segmento A'!F$3:H$723,3,FALSE))</f>
        <v/>
      </c>
      <c r="G4647" s="368"/>
      <c r="H4647" s="425"/>
      <c r="I4647" s="368"/>
      <c r="J4647" s="275"/>
      <c r="K4647" s="248"/>
    </row>
    <row r="4648" spans="1:11" ht="25" customHeight="1" x14ac:dyDescent="0.35">
      <c r="A4648" s="394" t="s">
        <v>4653</v>
      </c>
      <c r="B4648" s="304" t="s">
        <v>8344</v>
      </c>
      <c r="C4648" s="395" t="s">
        <v>8346</v>
      </c>
      <c r="D4648" s="275"/>
      <c r="E4648" s="398" t="s">
        <v>7966</v>
      </c>
      <c r="F4648" s="293" t="str">
        <f>IF(E4648="","",VLOOKUP(E4648,'2 Pdc unico solo segmento A'!F$3:H$723,3,FALSE))</f>
        <v>Altri debiti correnti verso amministrazioni pubbliche</v>
      </c>
      <c r="G4648" s="368"/>
      <c r="H4648" s="428"/>
      <c r="I4648" s="368"/>
      <c r="J4648" s="275"/>
      <c r="K4648" s="248"/>
    </row>
    <row r="4649" spans="1:11" ht="25" customHeight="1" x14ac:dyDescent="0.35">
      <c r="A4649" s="394" t="s">
        <v>22</v>
      </c>
      <c r="B4649" s="304" t="s">
        <v>8347</v>
      </c>
      <c r="C4649" s="395" t="s">
        <v>8348</v>
      </c>
      <c r="D4649" s="275"/>
      <c r="E4649" s="396"/>
      <c r="F4649" s="394" t="str">
        <f>IF(E4649="","",VLOOKUP(E4649,'2 Pdc unico solo segmento A'!F$3:H$723,3,FALSE))</f>
        <v/>
      </c>
      <c r="G4649" s="368"/>
      <c r="H4649" s="425"/>
      <c r="I4649" s="368"/>
      <c r="J4649" s="275"/>
      <c r="K4649" s="248"/>
    </row>
    <row r="4650" spans="1:11" ht="25" customHeight="1" x14ac:dyDescent="0.35">
      <c r="A4650" s="394" t="s">
        <v>4653</v>
      </c>
      <c r="B4650" s="304" t="s">
        <v>8347</v>
      </c>
      <c r="C4650" s="395" t="s">
        <v>8349</v>
      </c>
      <c r="D4650" s="275"/>
      <c r="E4650" s="398" t="s">
        <v>7966</v>
      </c>
      <c r="F4650" s="293" t="str">
        <f>IF(E4650="","",VLOOKUP(E4650,'2 Pdc unico solo segmento A'!F$3:H$723,3,FALSE))</f>
        <v>Altri debiti correnti verso amministrazioni pubbliche</v>
      </c>
      <c r="G4650" s="368"/>
      <c r="H4650" s="428"/>
      <c r="I4650" s="368"/>
      <c r="J4650" s="275"/>
      <c r="K4650" s="248"/>
    </row>
    <row r="4651" spans="1:11" ht="25" customHeight="1" x14ac:dyDescent="0.35">
      <c r="A4651" s="394" t="s">
        <v>22</v>
      </c>
      <c r="B4651" s="304" t="s">
        <v>8350</v>
      </c>
      <c r="C4651" s="395" t="s">
        <v>8351</v>
      </c>
      <c r="D4651" s="275"/>
      <c r="E4651" s="396"/>
      <c r="F4651" s="394" t="str">
        <f>IF(E4651="","",VLOOKUP(E4651,'2 Pdc unico solo segmento A'!F$3:H$723,3,FALSE))</f>
        <v/>
      </c>
      <c r="G4651" s="368"/>
      <c r="H4651" s="425"/>
      <c r="I4651" s="368"/>
      <c r="J4651" s="275"/>
      <c r="K4651" s="248"/>
    </row>
    <row r="4652" spans="1:11" ht="25" customHeight="1" x14ac:dyDescent="0.35">
      <c r="A4652" s="394" t="s">
        <v>4653</v>
      </c>
      <c r="B4652" s="304" t="s">
        <v>8350</v>
      </c>
      <c r="C4652" s="395" t="s">
        <v>8352</v>
      </c>
      <c r="D4652" s="275"/>
      <c r="E4652" s="398" t="s">
        <v>7966</v>
      </c>
      <c r="F4652" s="293" t="str">
        <f>IF(E4652="","",VLOOKUP(E4652,'2 Pdc unico solo segmento A'!F$3:H$723,3,FALSE))</f>
        <v>Altri debiti correnti verso amministrazioni pubbliche</v>
      </c>
      <c r="G4652" s="368"/>
      <c r="H4652" s="428"/>
      <c r="I4652" s="368"/>
      <c r="J4652" s="275"/>
      <c r="K4652" s="248"/>
    </row>
    <row r="4653" spans="1:11" ht="25" customHeight="1" x14ac:dyDescent="0.35">
      <c r="A4653" s="374" t="s">
        <v>16</v>
      </c>
      <c r="B4653" s="294" t="s">
        <v>8353</v>
      </c>
      <c r="C4653" s="309" t="s">
        <v>8354</v>
      </c>
      <c r="D4653" s="275"/>
      <c r="E4653" s="294"/>
      <c r="F4653" s="374" t="str">
        <f>IF(E4653="","",VLOOKUP(E4653,'2 Pdc unico solo segmento A'!F$3:H$723,3,FALSE))</f>
        <v/>
      </c>
      <c r="G4653" s="368"/>
      <c r="H4653" s="423"/>
      <c r="I4653" s="368"/>
      <c r="J4653" s="275"/>
      <c r="K4653" s="248"/>
    </row>
    <row r="4654" spans="1:11" ht="25" customHeight="1" x14ac:dyDescent="0.35">
      <c r="A4654" s="376" t="s">
        <v>19</v>
      </c>
      <c r="B4654" s="295" t="s">
        <v>8355</v>
      </c>
      <c r="C4654" s="310" t="s">
        <v>8356</v>
      </c>
      <c r="D4654" s="275"/>
      <c r="E4654" s="295"/>
      <c r="F4654" s="376" t="str">
        <f>IF(E4654="","",VLOOKUP(E4654,'2 Pdc unico solo segmento A'!F$3:H$723,3,FALSE))</f>
        <v/>
      </c>
      <c r="G4654" s="368"/>
      <c r="H4654" s="424"/>
      <c r="I4654" s="368"/>
      <c r="J4654" s="275"/>
      <c r="K4654" s="248"/>
    </row>
    <row r="4655" spans="1:11" ht="25" customHeight="1" x14ac:dyDescent="0.35">
      <c r="A4655" s="394" t="s">
        <v>22</v>
      </c>
      <c r="B4655" s="304" t="s">
        <v>8357</v>
      </c>
      <c r="C4655" s="395" t="s">
        <v>8358</v>
      </c>
      <c r="D4655" s="275"/>
      <c r="E4655" s="396"/>
      <c r="F4655" s="394" t="str">
        <f>IF(E4655="","",VLOOKUP(E4655,'2 Pdc unico solo segmento A'!F$3:H$723,3,FALSE))</f>
        <v/>
      </c>
      <c r="G4655" s="368"/>
      <c r="H4655" s="425"/>
      <c r="I4655" s="368"/>
      <c r="J4655" s="275"/>
      <c r="K4655" s="248"/>
    </row>
    <row r="4656" spans="1:11" ht="25" customHeight="1" x14ac:dyDescent="0.35">
      <c r="A4656" s="394" t="s">
        <v>4653</v>
      </c>
      <c r="B4656" s="304" t="s">
        <v>8357</v>
      </c>
      <c r="C4656" s="395" t="s">
        <v>8359</v>
      </c>
      <c r="D4656" s="275"/>
      <c r="E4656" s="398" t="s">
        <v>7941</v>
      </c>
      <c r="F4656" s="293" t="str">
        <f>IF(E4656="","",VLOOKUP(E4656,'2 Pdc unico solo segmento A'!F$3:H$723,3,FALSE))</f>
        <v>Debiti correnti verso altri finanziatori</v>
      </c>
      <c r="G4656" s="368"/>
      <c r="H4656" s="428"/>
      <c r="I4656" s="368"/>
      <c r="J4656" s="275"/>
      <c r="K4656" s="248"/>
    </row>
    <row r="4657" spans="1:11" ht="25" customHeight="1" x14ac:dyDescent="0.35">
      <c r="A4657" s="394" t="s">
        <v>22</v>
      </c>
      <c r="B4657" s="304" t="s">
        <v>8360</v>
      </c>
      <c r="C4657" s="395" t="s">
        <v>8361</v>
      </c>
      <c r="D4657" s="275"/>
      <c r="E4657" s="396"/>
      <c r="F4657" s="394" t="str">
        <f>IF(E4657="","",VLOOKUP(E4657,'2 Pdc unico solo segmento A'!F$3:H$723,3,FALSE))</f>
        <v/>
      </c>
      <c r="G4657" s="368"/>
      <c r="H4657" s="425"/>
      <c r="I4657" s="368"/>
      <c r="J4657" s="275"/>
      <c r="K4657" s="248"/>
    </row>
    <row r="4658" spans="1:11" ht="25" customHeight="1" x14ac:dyDescent="0.35">
      <c r="A4658" s="394" t="s">
        <v>4653</v>
      </c>
      <c r="B4658" s="304" t="s">
        <v>8360</v>
      </c>
      <c r="C4658" s="395" t="s">
        <v>8362</v>
      </c>
      <c r="D4658" s="275"/>
      <c r="E4658" s="398" t="s">
        <v>7941</v>
      </c>
      <c r="F4658" s="293" t="str">
        <f>IF(E4658="","",VLOOKUP(E4658,'2 Pdc unico solo segmento A'!F$3:H$723,3,FALSE))</f>
        <v>Debiti correnti verso altri finanziatori</v>
      </c>
      <c r="G4658" s="368"/>
      <c r="H4658" s="428"/>
      <c r="I4658" s="368"/>
      <c r="J4658" s="275"/>
      <c r="K4658" s="248"/>
    </row>
    <row r="4659" spans="1:11" ht="25" customHeight="1" x14ac:dyDescent="0.35">
      <c r="A4659" s="394" t="s">
        <v>22</v>
      </c>
      <c r="B4659" s="304" t="s">
        <v>8363</v>
      </c>
      <c r="C4659" s="395" t="s">
        <v>8364</v>
      </c>
      <c r="D4659" s="275"/>
      <c r="E4659" s="396"/>
      <c r="F4659" s="394" t="str">
        <f>IF(E4659="","",VLOOKUP(E4659,'2 Pdc unico solo segmento A'!F$3:H$723,3,FALSE))</f>
        <v/>
      </c>
      <c r="G4659" s="368"/>
      <c r="H4659" s="425"/>
      <c r="I4659" s="368"/>
      <c r="J4659" s="275"/>
      <c r="K4659" s="248"/>
    </row>
    <row r="4660" spans="1:11" ht="25" customHeight="1" x14ac:dyDescent="0.35">
      <c r="A4660" s="394" t="s">
        <v>4653</v>
      </c>
      <c r="B4660" s="304" t="s">
        <v>8363</v>
      </c>
      <c r="C4660" s="395" t="s">
        <v>8365</v>
      </c>
      <c r="D4660" s="275"/>
      <c r="E4660" s="398" t="s">
        <v>7941</v>
      </c>
      <c r="F4660" s="293" t="str">
        <f>IF(E4660="","",VLOOKUP(E4660,'2 Pdc unico solo segmento A'!F$3:H$723,3,FALSE))</f>
        <v>Debiti correnti verso altri finanziatori</v>
      </c>
      <c r="G4660" s="368"/>
      <c r="H4660" s="428"/>
      <c r="I4660" s="368"/>
      <c r="J4660" s="275"/>
      <c r="K4660" s="248"/>
    </row>
    <row r="4661" spans="1:11" ht="25" customHeight="1" x14ac:dyDescent="0.35">
      <c r="A4661" s="376" t="s">
        <v>19</v>
      </c>
      <c r="B4661" s="295" t="s">
        <v>8366</v>
      </c>
      <c r="C4661" s="310" t="s">
        <v>8367</v>
      </c>
      <c r="D4661" s="275"/>
      <c r="E4661" s="295"/>
      <c r="F4661" s="376" t="str">
        <f>IF(E4661="","",VLOOKUP(E4661,'2 Pdc unico solo segmento A'!F$3:H$723,3,FALSE))</f>
        <v/>
      </c>
      <c r="G4661" s="368"/>
      <c r="H4661" s="424"/>
      <c r="I4661" s="368"/>
      <c r="J4661" s="275"/>
      <c r="K4661" s="248"/>
    </row>
    <row r="4662" spans="1:11" ht="25" customHeight="1" x14ac:dyDescent="0.35">
      <c r="A4662" s="394" t="s">
        <v>22</v>
      </c>
      <c r="B4662" s="304" t="s">
        <v>8366</v>
      </c>
      <c r="C4662" s="395" t="s">
        <v>8368</v>
      </c>
      <c r="D4662" s="275"/>
      <c r="E4662" s="396"/>
      <c r="F4662" s="394" t="str">
        <f>IF(E4662="","",VLOOKUP(E4662,'2 Pdc unico solo segmento A'!F$3:H$723,3,FALSE))</f>
        <v/>
      </c>
      <c r="G4662" s="368"/>
      <c r="H4662" s="425"/>
      <c r="I4662" s="368"/>
      <c r="J4662" s="275"/>
      <c r="K4662" s="248"/>
    </row>
    <row r="4663" spans="1:11" ht="25" customHeight="1" x14ac:dyDescent="0.35">
      <c r="A4663" s="394" t="s">
        <v>4653</v>
      </c>
      <c r="B4663" s="304" t="s">
        <v>8366</v>
      </c>
      <c r="C4663" s="395" t="s">
        <v>8369</v>
      </c>
      <c r="D4663" s="275"/>
      <c r="E4663" s="398" t="s">
        <v>7941</v>
      </c>
      <c r="F4663" s="293" t="str">
        <f>IF(E4663="","",VLOOKUP(E4663,'2 Pdc unico solo segmento A'!F$3:H$723,3,FALSE))</f>
        <v>Debiti correnti verso altri finanziatori</v>
      </c>
      <c r="G4663" s="368"/>
      <c r="H4663" s="428"/>
      <c r="I4663" s="368"/>
      <c r="J4663" s="275"/>
      <c r="K4663" s="248"/>
    </row>
    <row r="4664" spans="1:11" ht="25" customHeight="1" x14ac:dyDescent="0.35">
      <c r="A4664" s="376" t="s">
        <v>19</v>
      </c>
      <c r="B4664" s="295" t="s">
        <v>8370</v>
      </c>
      <c r="C4664" s="310" t="s">
        <v>8371</v>
      </c>
      <c r="D4664" s="275"/>
      <c r="E4664" s="295"/>
      <c r="F4664" s="376" t="str">
        <f>IF(E4664="","",VLOOKUP(E4664,'2 Pdc unico solo segmento A'!F$3:H$723,3,FALSE))</f>
        <v/>
      </c>
      <c r="G4664" s="368"/>
      <c r="H4664" s="424"/>
      <c r="I4664" s="368"/>
      <c r="J4664" s="275"/>
      <c r="K4664" s="248"/>
    </row>
    <row r="4665" spans="1:11" ht="25" customHeight="1" x14ac:dyDescent="0.35">
      <c r="A4665" s="394" t="s">
        <v>22</v>
      </c>
      <c r="B4665" s="304" t="s">
        <v>8372</v>
      </c>
      <c r="C4665" s="395" t="s">
        <v>8373</v>
      </c>
      <c r="D4665" s="275"/>
      <c r="E4665" s="396"/>
      <c r="F4665" s="394" t="str">
        <f>IF(E4665="","",VLOOKUP(E4665,'2 Pdc unico solo segmento A'!F$3:H$723,3,FALSE))</f>
        <v/>
      </c>
      <c r="G4665" s="368"/>
      <c r="H4665" s="425"/>
      <c r="I4665" s="368"/>
      <c r="J4665" s="275"/>
      <c r="K4665" s="248"/>
    </row>
    <row r="4666" spans="1:11" ht="25" customHeight="1" x14ac:dyDescent="0.35">
      <c r="A4666" s="394" t="s">
        <v>4653</v>
      </c>
      <c r="B4666" s="304" t="s">
        <v>8372</v>
      </c>
      <c r="C4666" s="395" t="s">
        <v>8374</v>
      </c>
      <c r="D4666" s="275"/>
      <c r="E4666" s="398" t="s">
        <v>8375</v>
      </c>
      <c r="F4666" s="293" t="str">
        <f>IF(E4666="","",VLOOKUP(E4666,'2 Pdc unico solo segmento A'!F$3:H$723,3,FALSE))</f>
        <v>Debiti verso altri finanziatori a lungo termine</v>
      </c>
      <c r="G4666" s="368"/>
      <c r="H4666" s="428"/>
      <c r="I4666" s="368"/>
      <c r="J4666" s="275"/>
      <c r="K4666" s="248"/>
    </row>
    <row r="4667" spans="1:11" ht="25" customHeight="1" x14ac:dyDescent="0.35">
      <c r="A4667" s="394" t="s">
        <v>22</v>
      </c>
      <c r="B4667" s="304" t="s">
        <v>8376</v>
      </c>
      <c r="C4667" s="395" t="s">
        <v>8377</v>
      </c>
      <c r="D4667" s="275"/>
      <c r="E4667" s="396"/>
      <c r="F4667" s="394" t="str">
        <f>IF(E4667="","",VLOOKUP(E4667,'2 Pdc unico solo segmento A'!F$3:H$723,3,FALSE))</f>
        <v/>
      </c>
      <c r="G4667" s="368"/>
      <c r="H4667" s="425"/>
      <c r="I4667" s="368"/>
      <c r="J4667" s="275"/>
      <c r="K4667" s="248"/>
    </row>
    <row r="4668" spans="1:11" ht="25" customHeight="1" x14ac:dyDescent="0.35">
      <c r="A4668" s="394" t="s">
        <v>4653</v>
      </c>
      <c r="B4668" s="304" t="s">
        <v>8376</v>
      </c>
      <c r="C4668" s="395" t="s">
        <v>8378</v>
      </c>
      <c r="D4668" s="275"/>
      <c r="E4668" s="398" t="s">
        <v>8375</v>
      </c>
      <c r="F4668" s="293" t="str">
        <f>IF(E4668="","",VLOOKUP(E4668,'2 Pdc unico solo segmento A'!F$3:H$723,3,FALSE))</f>
        <v>Debiti verso altri finanziatori a lungo termine</v>
      </c>
      <c r="G4668" s="368"/>
      <c r="H4668" s="428"/>
      <c r="I4668" s="368"/>
      <c r="J4668" s="275"/>
      <c r="K4668" s="248"/>
    </row>
    <row r="4669" spans="1:11" ht="25" customHeight="1" x14ac:dyDescent="0.35">
      <c r="A4669" s="394" t="s">
        <v>22</v>
      </c>
      <c r="B4669" s="304" t="s">
        <v>8379</v>
      </c>
      <c r="C4669" s="395" t="s">
        <v>8380</v>
      </c>
      <c r="D4669" s="275"/>
      <c r="E4669" s="396"/>
      <c r="F4669" s="394" t="str">
        <f>IF(E4669="","",VLOOKUP(E4669,'2 Pdc unico solo segmento A'!F$3:H$723,3,FALSE))</f>
        <v/>
      </c>
      <c r="G4669" s="368"/>
      <c r="H4669" s="425"/>
      <c r="I4669" s="368"/>
      <c r="J4669" s="275"/>
      <c r="K4669" s="248"/>
    </row>
    <row r="4670" spans="1:11" ht="25" customHeight="1" x14ac:dyDescent="0.35">
      <c r="A4670" s="394" t="s">
        <v>4653</v>
      </c>
      <c r="B4670" s="304" t="s">
        <v>8379</v>
      </c>
      <c r="C4670" s="395" t="s">
        <v>8381</v>
      </c>
      <c r="D4670" s="275"/>
      <c r="E4670" s="398" t="s">
        <v>8375</v>
      </c>
      <c r="F4670" s="293" t="str">
        <f>IF(E4670="","",VLOOKUP(E4670,'2 Pdc unico solo segmento A'!F$3:H$723,3,FALSE))</f>
        <v>Debiti verso altri finanziatori a lungo termine</v>
      </c>
      <c r="G4670" s="368"/>
      <c r="H4670" s="428"/>
      <c r="I4670" s="368"/>
      <c r="J4670" s="275"/>
      <c r="K4670" s="248"/>
    </row>
    <row r="4671" spans="1:11" ht="25" customHeight="1" x14ac:dyDescent="0.35">
      <c r="A4671" s="394" t="s">
        <v>22</v>
      </c>
      <c r="B4671" s="305" t="s">
        <v>8382</v>
      </c>
      <c r="C4671" s="395" t="s">
        <v>8383</v>
      </c>
      <c r="D4671" s="275"/>
      <c r="E4671" s="396"/>
      <c r="F4671" s="394" t="str">
        <f>IF(E4671="","",VLOOKUP(E4671,'2 Pdc unico solo segmento A'!F$3:H$723,3,FALSE))</f>
        <v/>
      </c>
      <c r="G4671" s="368"/>
      <c r="H4671" s="425"/>
      <c r="I4671" s="368"/>
      <c r="J4671" s="275"/>
      <c r="K4671" s="248"/>
    </row>
    <row r="4672" spans="1:11" ht="25" customHeight="1" x14ac:dyDescent="0.35">
      <c r="A4672" s="394" t="s">
        <v>4653</v>
      </c>
      <c r="B4672" s="306" t="s">
        <v>8384</v>
      </c>
      <c r="C4672" s="395" t="s">
        <v>8385</v>
      </c>
      <c r="D4672" s="275"/>
      <c r="E4672" s="398" t="s">
        <v>8375</v>
      </c>
      <c r="F4672" s="293" t="str">
        <f>IF(E4672="","",VLOOKUP(E4672,'2 Pdc unico solo segmento A'!F$3:H$723,3,FALSE))</f>
        <v>Debiti verso altri finanziatori a lungo termine</v>
      </c>
      <c r="G4672" s="368"/>
      <c r="H4672" s="428"/>
      <c r="I4672" s="368"/>
      <c r="J4672" s="275"/>
      <c r="K4672" s="248"/>
    </row>
    <row r="4673" spans="1:11" ht="25" customHeight="1" x14ac:dyDescent="0.35">
      <c r="A4673" s="394" t="s">
        <v>22</v>
      </c>
      <c r="B4673" s="304" t="s">
        <v>8386</v>
      </c>
      <c r="C4673" s="395" t="s">
        <v>8387</v>
      </c>
      <c r="D4673" s="275"/>
      <c r="E4673" s="396"/>
      <c r="F4673" s="394" t="str">
        <f>IF(E4673="","",VLOOKUP(E4673,'2 Pdc unico solo segmento A'!F$3:H$723,3,FALSE))</f>
        <v/>
      </c>
      <c r="G4673" s="368"/>
      <c r="H4673" s="425"/>
      <c r="I4673" s="368"/>
      <c r="J4673" s="275"/>
      <c r="K4673" s="248"/>
    </row>
    <row r="4674" spans="1:11" ht="25" customHeight="1" x14ac:dyDescent="0.35">
      <c r="A4674" s="394" t="s">
        <v>4653</v>
      </c>
      <c r="B4674" s="304" t="s">
        <v>8386</v>
      </c>
      <c r="C4674" s="395" t="s">
        <v>8388</v>
      </c>
      <c r="D4674" s="275"/>
      <c r="E4674" s="398" t="s">
        <v>8375</v>
      </c>
      <c r="F4674" s="293" t="str">
        <f>IF(E4674="","",VLOOKUP(E4674,'2 Pdc unico solo segmento A'!F$3:H$723,3,FALSE))</f>
        <v>Debiti verso altri finanziatori a lungo termine</v>
      </c>
      <c r="G4674" s="368"/>
      <c r="H4674" s="428"/>
      <c r="I4674" s="368"/>
      <c r="J4674" s="275"/>
      <c r="K4674" s="248"/>
    </row>
    <row r="4675" spans="1:11" ht="25" customHeight="1" x14ac:dyDescent="0.35">
      <c r="A4675" s="376" t="s">
        <v>19</v>
      </c>
      <c r="B4675" s="295" t="s">
        <v>8389</v>
      </c>
      <c r="C4675" s="310" t="s">
        <v>8390</v>
      </c>
      <c r="D4675" s="275"/>
      <c r="E4675" s="295"/>
      <c r="F4675" s="376" t="str">
        <f>IF(E4675="","",VLOOKUP(E4675,'2 Pdc unico solo segmento A'!F$3:H$723,3,FALSE))</f>
        <v/>
      </c>
      <c r="G4675" s="368"/>
      <c r="H4675" s="424"/>
      <c r="I4675" s="368"/>
      <c r="J4675" s="275"/>
      <c r="K4675" s="248"/>
    </row>
    <row r="4676" spans="1:11" ht="25" customHeight="1" x14ac:dyDescent="0.35">
      <c r="A4676" s="394" t="s">
        <v>22</v>
      </c>
      <c r="B4676" s="304" t="s">
        <v>8391</v>
      </c>
      <c r="C4676" s="395" t="s">
        <v>8392</v>
      </c>
      <c r="D4676" s="275"/>
      <c r="E4676" s="396"/>
      <c r="F4676" s="394" t="str">
        <f>IF(E4676="","",VLOOKUP(E4676,'2 Pdc unico solo segmento A'!F$3:H$723,3,FALSE))</f>
        <v/>
      </c>
      <c r="G4676" s="368"/>
      <c r="H4676" s="425"/>
      <c r="I4676" s="368"/>
      <c r="J4676" s="275"/>
      <c r="K4676" s="248"/>
    </row>
    <row r="4677" spans="1:11" ht="25" customHeight="1" x14ac:dyDescent="0.35">
      <c r="A4677" s="394" t="s">
        <v>4653</v>
      </c>
      <c r="B4677" s="304" t="s">
        <v>8391</v>
      </c>
      <c r="C4677" s="395" t="s">
        <v>8393</v>
      </c>
      <c r="D4677" s="275"/>
      <c r="E4677" s="398" t="s">
        <v>8375</v>
      </c>
      <c r="F4677" s="293" t="str">
        <f>IF(E4677="","",VLOOKUP(E4677,'2 Pdc unico solo segmento A'!F$3:H$723,3,FALSE))</f>
        <v>Debiti verso altri finanziatori a lungo termine</v>
      </c>
      <c r="G4677" s="368"/>
      <c r="H4677" s="428"/>
      <c r="I4677" s="368"/>
      <c r="J4677" s="275"/>
      <c r="K4677" s="248"/>
    </row>
    <row r="4678" spans="1:11" ht="25" customHeight="1" x14ac:dyDescent="0.35">
      <c r="A4678" s="394" t="s">
        <v>22</v>
      </c>
      <c r="B4678" s="304" t="s">
        <v>8394</v>
      </c>
      <c r="C4678" s="395" t="s">
        <v>8395</v>
      </c>
      <c r="D4678" s="275"/>
      <c r="E4678" s="396"/>
      <c r="F4678" s="394" t="str">
        <f>IF(E4678="","",VLOOKUP(E4678,'2 Pdc unico solo segmento A'!F$3:H$723,3,FALSE))</f>
        <v/>
      </c>
      <c r="G4678" s="368"/>
      <c r="H4678" s="425"/>
      <c r="I4678" s="368"/>
      <c r="J4678" s="275"/>
      <c r="K4678" s="248"/>
    </row>
    <row r="4679" spans="1:11" ht="25" customHeight="1" x14ac:dyDescent="0.35">
      <c r="A4679" s="394" t="s">
        <v>4653</v>
      </c>
      <c r="B4679" s="304" t="s">
        <v>8394</v>
      </c>
      <c r="C4679" s="395" t="s">
        <v>8396</v>
      </c>
      <c r="D4679" s="275"/>
      <c r="E4679" s="398" t="s">
        <v>8375</v>
      </c>
      <c r="F4679" s="293" t="str">
        <f>IF(E4679="","",VLOOKUP(E4679,'2 Pdc unico solo segmento A'!F$3:H$723,3,FALSE))</f>
        <v>Debiti verso altri finanziatori a lungo termine</v>
      </c>
      <c r="G4679" s="368"/>
      <c r="H4679" s="428"/>
      <c r="I4679" s="368"/>
      <c r="J4679" s="275"/>
      <c r="K4679" s="248"/>
    </row>
    <row r="4680" spans="1:11" ht="25" customHeight="1" x14ac:dyDescent="0.35">
      <c r="A4680" s="376" t="s">
        <v>19</v>
      </c>
      <c r="B4680" s="295" t="s">
        <v>8397</v>
      </c>
      <c r="C4680" s="310" t="s">
        <v>8398</v>
      </c>
      <c r="D4680" s="275"/>
      <c r="E4680" s="295"/>
      <c r="F4680" s="376" t="str">
        <f>IF(E4680="","",VLOOKUP(E4680,'2 Pdc unico solo segmento A'!F$3:H$723,3,FALSE))</f>
        <v/>
      </c>
      <c r="G4680" s="368"/>
      <c r="H4680" s="424"/>
      <c r="I4680" s="368"/>
      <c r="J4680" s="275"/>
      <c r="K4680" s="248"/>
    </row>
    <row r="4681" spans="1:11" ht="25" customHeight="1" x14ac:dyDescent="0.35">
      <c r="A4681" s="394" t="s">
        <v>22</v>
      </c>
      <c r="B4681" s="304" t="s">
        <v>8399</v>
      </c>
      <c r="C4681" s="395" t="s">
        <v>8400</v>
      </c>
      <c r="D4681" s="275"/>
      <c r="E4681" s="396"/>
      <c r="F4681" s="394" t="str">
        <f>IF(E4681="","",VLOOKUP(E4681,'2 Pdc unico solo segmento A'!F$3:H$723,3,FALSE))</f>
        <v/>
      </c>
      <c r="G4681" s="368"/>
      <c r="H4681" s="425"/>
      <c r="I4681" s="368"/>
      <c r="J4681" s="275"/>
      <c r="K4681" s="248"/>
    </row>
    <row r="4682" spans="1:11" ht="25" customHeight="1" x14ac:dyDescent="0.35">
      <c r="A4682" s="394" t="s">
        <v>4653</v>
      </c>
      <c r="B4682" s="304" t="s">
        <v>8399</v>
      </c>
      <c r="C4682" s="395" t="s">
        <v>8401</v>
      </c>
      <c r="D4682" s="275"/>
      <c r="E4682" s="398" t="s">
        <v>7941</v>
      </c>
      <c r="F4682" s="293" t="str">
        <f>IF(E4682="","",VLOOKUP(E4682,'2 Pdc unico solo segmento A'!F$3:H$723,3,FALSE))</f>
        <v>Debiti correnti verso altri finanziatori</v>
      </c>
      <c r="G4682" s="368"/>
      <c r="H4682" s="428"/>
      <c r="I4682" s="368"/>
      <c r="J4682" s="275"/>
      <c r="K4682" s="248"/>
    </row>
    <row r="4683" spans="1:11" ht="25" customHeight="1" x14ac:dyDescent="0.35">
      <c r="A4683" s="394" t="s">
        <v>22</v>
      </c>
      <c r="B4683" s="304" t="s">
        <v>8402</v>
      </c>
      <c r="C4683" s="395" t="s">
        <v>8403</v>
      </c>
      <c r="D4683" s="275"/>
      <c r="E4683" s="396"/>
      <c r="F4683" s="394" t="str">
        <f>IF(E4683="","",VLOOKUP(E4683,'2 Pdc unico solo segmento A'!F$3:H$723,3,FALSE))</f>
        <v/>
      </c>
      <c r="G4683" s="368"/>
      <c r="H4683" s="425"/>
      <c r="I4683" s="368"/>
      <c r="J4683" s="275"/>
      <c r="K4683" s="248"/>
    </row>
    <row r="4684" spans="1:11" ht="25" customHeight="1" x14ac:dyDescent="0.35">
      <c r="A4684" s="394" t="s">
        <v>4653</v>
      </c>
      <c r="B4684" s="304" t="s">
        <v>8402</v>
      </c>
      <c r="C4684" s="395" t="s">
        <v>8404</v>
      </c>
      <c r="D4684" s="275"/>
      <c r="E4684" s="398" t="s">
        <v>7941</v>
      </c>
      <c r="F4684" s="293" t="str">
        <f>IF(E4684="","",VLOOKUP(E4684,'2 Pdc unico solo segmento A'!F$3:H$723,3,FALSE))</f>
        <v>Debiti correnti verso altri finanziatori</v>
      </c>
      <c r="G4684" s="368"/>
      <c r="H4684" s="428"/>
      <c r="I4684" s="368"/>
      <c r="J4684" s="275"/>
      <c r="K4684" s="248"/>
    </row>
    <row r="4685" spans="1:11" ht="25" customHeight="1" x14ac:dyDescent="0.35">
      <c r="A4685" s="394" t="s">
        <v>22</v>
      </c>
      <c r="B4685" s="304" t="s">
        <v>8405</v>
      </c>
      <c r="C4685" s="395" t="s">
        <v>8406</v>
      </c>
      <c r="D4685" s="275"/>
      <c r="E4685" s="396"/>
      <c r="F4685" s="394" t="str">
        <f>IF(E4685="","",VLOOKUP(E4685,'2 Pdc unico solo segmento A'!F$3:H$723,3,FALSE))</f>
        <v/>
      </c>
      <c r="G4685" s="368"/>
      <c r="H4685" s="425"/>
      <c r="I4685" s="368"/>
      <c r="J4685" s="275"/>
      <c r="K4685" s="248"/>
    </row>
    <row r="4686" spans="1:11" ht="25" customHeight="1" x14ac:dyDescent="0.35">
      <c r="A4686" s="394" t="s">
        <v>4653</v>
      </c>
      <c r="B4686" s="304" t="s">
        <v>8405</v>
      </c>
      <c r="C4686" s="395" t="s">
        <v>8407</v>
      </c>
      <c r="D4686" s="275"/>
      <c r="E4686" s="398" t="s">
        <v>7941</v>
      </c>
      <c r="F4686" s="293" t="str">
        <f>IF(E4686="","",VLOOKUP(E4686,'2 Pdc unico solo segmento A'!F$3:H$723,3,FALSE))</f>
        <v>Debiti correnti verso altri finanziatori</v>
      </c>
      <c r="G4686" s="368"/>
      <c r="H4686" s="428"/>
      <c r="I4686" s="368"/>
      <c r="J4686" s="275"/>
      <c r="K4686" s="248"/>
    </row>
    <row r="4687" spans="1:11" ht="25" customHeight="1" x14ac:dyDescent="0.35">
      <c r="A4687" s="394" t="s">
        <v>22</v>
      </c>
      <c r="B4687" s="304" t="s">
        <v>8408</v>
      </c>
      <c r="C4687" s="395" t="s">
        <v>8409</v>
      </c>
      <c r="D4687" s="275"/>
      <c r="E4687" s="396"/>
      <c r="F4687" s="394" t="str">
        <f>IF(E4687="","",VLOOKUP(E4687,'2 Pdc unico solo segmento A'!F$3:H$723,3,FALSE))</f>
        <v/>
      </c>
      <c r="G4687" s="368"/>
      <c r="H4687" s="425"/>
      <c r="I4687" s="368"/>
      <c r="J4687" s="275"/>
      <c r="K4687" s="248"/>
    </row>
    <row r="4688" spans="1:11" ht="25" customHeight="1" x14ac:dyDescent="0.35">
      <c r="A4688" s="394" t="s">
        <v>4653</v>
      </c>
      <c r="B4688" s="304" t="s">
        <v>8408</v>
      </c>
      <c r="C4688" s="395" t="s">
        <v>8410</v>
      </c>
      <c r="D4688" s="275"/>
      <c r="E4688" s="398" t="s">
        <v>7941</v>
      </c>
      <c r="F4688" s="293" t="str">
        <f>IF(E4688="","",VLOOKUP(E4688,'2 Pdc unico solo segmento A'!F$3:H$723,3,FALSE))</f>
        <v>Debiti correnti verso altri finanziatori</v>
      </c>
      <c r="G4688" s="368"/>
      <c r="H4688" s="428"/>
      <c r="I4688" s="368"/>
      <c r="J4688" s="275"/>
      <c r="K4688" s="248"/>
    </row>
    <row r="4689" spans="1:11" ht="25" customHeight="1" x14ac:dyDescent="0.35">
      <c r="A4689" s="376" t="s">
        <v>19</v>
      </c>
      <c r="B4689" s="295" t="s">
        <v>8411</v>
      </c>
      <c r="C4689" s="310" t="s">
        <v>8412</v>
      </c>
      <c r="D4689" s="275"/>
      <c r="E4689" s="295"/>
      <c r="F4689" s="376" t="str">
        <f>IF(E4689="","",VLOOKUP(E4689,'2 Pdc unico solo segmento A'!F$3:H$723,3,FALSE))</f>
        <v/>
      </c>
      <c r="G4689" s="368"/>
      <c r="H4689" s="424"/>
      <c r="I4689" s="368"/>
      <c r="J4689" s="275"/>
      <c r="K4689" s="248"/>
    </row>
    <row r="4690" spans="1:11" ht="25" customHeight="1" x14ac:dyDescent="0.35">
      <c r="A4690" s="394" t="s">
        <v>22</v>
      </c>
      <c r="B4690" s="304" t="s">
        <v>8413</v>
      </c>
      <c r="C4690" s="395" t="s">
        <v>8414</v>
      </c>
      <c r="D4690" s="275"/>
      <c r="E4690" s="396"/>
      <c r="F4690" s="394" t="str">
        <f>IF(E4690="","",VLOOKUP(E4690,'2 Pdc unico solo segmento A'!F$3:H$723,3,FALSE))</f>
        <v/>
      </c>
      <c r="G4690" s="368"/>
      <c r="H4690" s="425"/>
      <c r="I4690" s="368"/>
      <c r="J4690" s="275"/>
      <c r="K4690" s="248"/>
    </row>
    <row r="4691" spans="1:11" ht="25" customHeight="1" x14ac:dyDescent="0.35">
      <c r="A4691" s="394" t="s">
        <v>4653</v>
      </c>
      <c r="B4691" s="304" t="s">
        <v>8413</v>
      </c>
      <c r="C4691" s="395" t="s">
        <v>8415</v>
      </c>
      <c r="D4691" s="275"/>
      <c r="E4691" s="398" t="s">
        <v>7941</v>
      </c>
      <c r="F4691" s="293" t="str">
        <f>IF(E4691="","",VLOOKUP(E4691,'2 Pdc unico solo segmento A'!F$3:H$723,3,FALSE))</f>
        <v>Debiti correnti verso altri finanziatori</v>
      </c>
      <c r="G4691" s="368"/>
      <c r="H4691" s="428"/>
      <c r="I4691" s="368"/>
      <c r="J4691" s="275"/>
      <c r="K4691" s="248"/>
    </row>
    <row r="4692" spans="1:11" ht="25" customHeight="1" x14ac:dyDescent="0.35">
      <c r="A4692" s="376" t="s">
        <v>19</v>
      </c>
      <c r="B4692" s="295" t="s">
        <v>8416</v>
      </c>
      <c r="C4692" s="310" t="s">
        <v>8417</v>
      </c>
      <c r="D4692" s="275"/>
      <c r="E4692" s="295"/>
      <c r="F4692" s="376" t="str">
        <f>IF(E4692="","",VLOOKUP(E4692,'2 Pdc unico solo segmento A'!F$3:H$723,3,FALSE))</f>
        <v/>
      </c>
      <c r="G4692" s="368"/>
      <c r="H4692" s="424"/>
      <c r="I4692" s="368"/>
      <c r="J4692" s="275"/>
      <c r="K4692" s="248"/>
    </row>
    <row r="4693" spans="1:11" ht="25" customHeight="1" x14ac:dyDescent="0.35">
      <c r="A4693" s="394" t="s">
        <v>22</v>
      </c>
      <c r="B4693" s="304" t="s">
        <v>8418</v>
      </c>
      <c r="C4693" s="395" t="s">
        <v>8419</v>
      </c>
      <c r="D4693" s="275"/>
      <c r="E4693" s="396"/>
      <c r="F4693" s="394" t="str">
        <f>IF(E4693="","",VLOOKUP(E4693,'2 Pdc unico solo segmento A'!F$3:H$723,3,FALSE))</f>
        <v/>
      </c>
      <c r="G4693" s="368"/>
      <c r="H4693" s="425"/>
      <c r="I4693" s="368"/>
      <c r="J4693" s="275"/>
      <c r="K4693" s="248"/>
    </row>
    <row r="4694" spans="1:11" ht="25" customHeight="1" x14ac:dyDescent="0.35">
      <c r="A4694" s="394" t="s">
        <v>4653</v>
      </c>
      <c r="B4694" s="304" t="s">
        <v>8418</v>
      </c>
      <c r="C4694" s="395" t="s">
        <v>8420</v>
      </c>
      <c r="D4694" s="275"/>
      <c r="E4694" s="398" t="s">
        <v>7941</v>
      </c>
      <c r="F4694" s="293" t="str">
        <f>IF(E4694="","",VLOOKUP(E4694,'2 Pdc unico solo segmento A'!F$3:H$723,3,FALSE))</f>
        <v>Debiti correnti verso altri finanziatori</v>
      </c>
      <c r="G4694" s="368"/>
      <c r="H4694" s="428"/>
      <c r="I4694" s="368"/>
      <c r="J4694" s="275"/>
      <c r="K4694" s="248"/>
    </row>
    <row r="4695" spans="1:11" ht="25" customHeight="1" x14ac:dyDescent="0.35">
      <c r="A4695" s="394" t="s">
        <v>22</v>
      </c>
      <c r="B4695" s="304" t="s">
        <v>8421</v>
      </c>
      <c r="C4695" s="395" t="s">
        <v>8422</v>
      </c>
      <c r="D4695" s="275"/>
      <c r="E4695" s="396"/>
      <c r="F4695" s="394" t="str">
        <f>IF(E4695="","",VLOOKUP(E4695,'2 Pdc unico solo segmento A'!F$3:H$723,3,FALSE))</f>
        <v/>
      </c>
      <c r="G4695" s="368"/>
      <c r="H4695" s="425"/>
      <c r="I4695" s="368"/>
      <c r="J4695" s="275"/>
      <c r="K4695" s="248"/>
    </row>
    <row r="4696" spans="1:11" ht="25" customHeight="1" x14ac:dyDescent="0.35">
      <c r="A4696" s="394" t="s">
        <v>4653</v>
      </c>
      <c r="B4696" s="304" t="s">
        <v>8421</v>
      </c>
      <c r="C4696" s="395" t="s">
        <v>8423</v>
      </c>
      <c r="D4696" s="275"/>
      <c r="E4696" s="398" t="s">
        <v>7941</v>
      </c>
      <c r="F4696" s="293" t="str">
        <f>IF(E4696="","",VLOOKUP(E4696,'2 Pdc unico solo segmento A'!F$3:H$723,3,FALSE))</f>
        <v>Debiti correnti verso altri finanziatori</v>
      </c>
      <c r="G4696" s="368"/>
      <c r="H4696" s="428"/>
      <c r="I4696" s="368"/>
      <c r="J4696" s="275"/>
      <c r="K4696" s="248"/>
    </row>
    <row r="4697" spans="1:11" ht="25" customHeight="1" x14ac:dyDescent="0.35">
      <c r="A4697" s="394" t="s">
        <v>22</v>
      </c>
      <c r="B4697" s="304" t="s">
        <v>8424</v>
      </c>
      <c r="C4697" s="395" t="s">
        <v>8425</v>
      </c>
      <c r="D4697" s="275"/>
      <c r="E4697" s="396"/>
      <c r="F4697" s="394" t="str">
        <f>IF(E4697="","",VLOOKUP(E4697,'2 Pdc unico solo segmento A'!F$3:H$723,3,FALSE))</f>
        <v/>
      </c>
      <c r="G4697" s="368"/>
      <c r="H4697" s="425"/>
      <c r="I4697" s="368"/>
      <c r="J4697" s="275"/>
      <c r="K4697" s="248"/>
    </row>
    <row r="4698" spans="1:11" ht="25" customHeight="1" x14ac:dyDescent="0.35">
      <c r="A4698" s="394" t="s">
        <v>4653</v>
      </c>
      <c r="B4698" s="304" t="s">
        <v>8424</v>
      </c>
      <c r="C4698" s="395" t="s">
        <v>8426</v>
      </c>
      <c r="D4698" s="275"/>
      <c r="E4698" s="398" t="s">
        <v>7941</v>
      </c>
      <c r="F4698" s="293" t="str">
        <f>IF(E4698="","",VLOOKUP(E4698,'2 Pdc unico solo segmento A'!F$3:H$723,3,FALSE))</f>
        <v>Debiti correnti verso altri finanziatori</v>
      </c>
      <c r="G4698" s="368"/>
      <c r="H4698" s="428"/>
      <c r="I4698" s="368"/>
      <c r="J4698" s="275"/>
      <c r="K4698" s="248"/>
    </row>
    <row r="4699" spans="1:11" ht="25" customHeight="1" x14ac:dyDescent="0.35">
      <c r="A4699" s="394" t="s">
        <v>22</v>
      </c>
      <c r="B4699" s="304" t="s">
        <v>8427</v>
      </c>
      <c r="C4699" s="395" t="s">
        <v>8428</v>
      </c>
      <c r="D4699" s="275"/>
      <c r="E4699" s="396"/>
      <c r="F4699" s="394" t="str">
        <f>IF(E4699="","",VLOOKUP(E4699,'2 Pdc unico solo segmento A'!F$3:H$723,3,FALSE))</f>
        <v/>
      </c>
      <c r="G4699" s="368"/>
      <c r="H4699" s="425"/>
      <c r="I4699" s="368"/>
      <c r="J4699" s="275"/>
      <c r="K4699" s="248"/>
    </row>
    <row r="4700" spans="1:11" ht="25" customHeight="1" x14ac:dyDescent="0.35">
      <c r="A4700" s="394" t="s">
        <v>4653</v>
      </c>
      <c r="B4700" s="304" t="s">
        <v>8427</v>
      </c>
      <c r="C4700" s="395" t="s">
        <v>8429</v>
      </c>
      <c r="D4700" s="275"/>
      <c r="E4700" s="398" t="s">
        <v>7941</v>
      </c>
      <c r="F4700" s="293" t="str">
        <f>IF(E4700="","",VLOOKUP(E4700,'2 Pdc unico solo segmento A'!F$3:H$723,3,FALSE))</f>
        <v>Debiti correnti verso altri finanziatori</v>
      </c>
      <c r="G4700" s="368"/>
      <c r="H4700" s="428"/>
      <c r="I4700" s="368"/>
      <c r="J4700" s="275"/>
      <c r="K4700" s="248"/>
    </row>
    <row r="4701" spans="1:11" ht="25" customHeight="1" x14ac:dyDescent="0.35">
      <c r="A4701" s="394" t="s">
        <v>22</v>
      </c>
      <c r="B4701" s="304" t="s">
        <v>8430</v>
      </c>
      <c r="C4701" s="395" t="s">
        <v>8431</v>
      </c>
      <c r="D4701" s="275"/>
      <c r="E4701" s="396"/>
      <c r="F4701" s="394" t="str">
        <f>IF(E4701="","",VLOOKUP(E4701,'2 Pdc unico solo segmento A'!F$3:H$723,3,FALSE))</f>
        <v/>
      </c>
      <c r="G4701" s="368"/>
      <c r="H4701" s="425"/>
      <c r="I4701" s="368"/>
      <c r="J4701" s="275"/>
      <c r="K4701" s="248"/>
    </row>
    <row r="4702" spans="1:11" ht="25" customHeight="1" x14ac:dyDescent="0.35">
      <c r="A4702" s="394" t="s">
        <v>4653</v>
      </c>
      <c r="B4702" s="304" t="s">
        <v>8430</v>
      </c>
      <c r="C4702" s="395" t="s">
        <v>8432</v>
      </c>
      <c r="D4702" s="275"/>
      <c r="E4702" s="398" t="s">
        <v>7941</v>
      </c>
      <c r="F4702" s="293" t="str">
        <f>IF(E4702="","",VLOOKUP(E4702,'2 Pdc unico solo segmento A'!F$3:H$723,3,FALSE))</f>
        <v>Debiti correnti verso altri finanziatori</v>
      </c>
      <c r="G4702" s="368"/>
      <c r="H4702" s="428"/>
      <c r="I4702" s="368"/>
      <c r="J4702" s="275"/>
      <c r="K4702" s="248"/>
    </row>
    <row r="4703" spans="1:11" ht="25" customHeight="1" x14ac:dyDescent="0.35">
      <c r="A4703" s="376" t="s">
        <v>19</v>
      </c>
      <c r="B4703" s="295" t="s">
        <v>8433</v>
      </c>
      <c r="C4703" s="310" t="s">
        <v>8434</v>
      </c>
      <c r="D4703" s="275"/>
      <c r="E4703" s="295"/>
      <c r="F4703" s="376" t="str">
        <f>IF(E4703="","",VLOOKUP(E4703,'2 Pdc unico solo segmento A'!F$3:H$723,3,FALSE))</f>
        <v/>
      </c>
      <c r="G4703" s="368"/>
      <c r="H4703" s="424"/>
      <c r="I4703" s="368"/>
      <c r="J4703" s="275"/>
      <c r="K4703" s="248"/>
    </row>
    <row r="4704" spans="1:11" ht="25" customHeight="1" x14ac:dyDescent="0.35">
      <c r="A4704" s="394" t="s">
        <v>22</v>
      </c>
      <c r="B4704" s="304" t="s">
        <v>8435</v>
      </c>
      <c r="C4704" s="395" t="s">
        <v>8436</v>
      </c>
      <c r="D4704" s="275"/>
      <c r="E4704" s="396"/>
      <c r="F4704" s="394" t="str">
        <f>IF(E4704="","",VLOOKUP(E4704,'2 Pdc unico solo segmento A'!F$3:H$723,3,FALSE))</f>
        <v/>
      </c>
      <c r="G4704" s="368"/>
      <c r="H4704" s="425"/>
      <c r="I4704" s="368"/>
      <c r="J4704" s="275"/>
      <c r="K4704" s="248"/>
    </row>
    <row r="4705" spans="1:11" ht="25" customHeight="1" x14ac:dyDescent="0.35">
      <c r="A4705" s="394" t="s">
        <v>4653</v>
      </c>
      <c r="B4705" s="304" t="s">
        <v>8435</v>
      </c>
      <c r="C4705" s="395" t="s">
        <v>8437</v>
      </c>
      <c r="D4705" s="275"/>
      <c r="E4705" s="398" t="s">
        <v>7941</v>
      </c>
      <c r="F4705" s="293" t="str">
        <f>IF(E4705="","",VLOOKUP(E4705,'2 Pdc unico solo segmento A'!F$3:H$723,3,FALSE))</f>
        <v>Debiti correnti verso altri finanziatori</v>
      </c>
      <c r="G4705" s="368"/>
      <c r="H4705" s="428"/>
      <c r="I4705" s="368"/>
      <c r="J4705" s="275"/>
      <c r="K4705" s="248"/>
    </row>
    <row r="4706" spans="1:11" ht="25" customHeight="1" x14ac:dyDescent="0.35">
      <c r="A4706" s="376" t="s">
        <v>19</v>
      </c>
      <c r="B4706" s="295" t="s">
        <v>8438</v>
      </c>
      <c r="C4706" s="310" t="s">
        <v>8439</v>
      </c>
      <c r="D4706" s="275"/>
      <c r="E4706" s="295"/>
      <c r="F4706" s="376" t="str">
        <f>IF(E4706="","",VLOOKUP(E4706,'2 Pdc unico solo segmento A'!F$3:H$723,3,FALSE))</f>
        <v/>
      </c>
      <c r="G4706" s="368"/>
      <c r="H4706" s="424"/>
      <c r="I4706" s="368"/>
      <c r="J4706" s="275"/>
      <c r="K4706" s="248"/>
    </row>
    <row r="4707" spans="1:11" ht="25" customHeight="1" x14ac:dyDescent="0.35">
      <c r="A4707" s="394" t="s">
        <v>22</v>
      </c>
      <c r="B4707" s="304" t="s">
        <v>8438</v>
      </c>
      <c r="C4707" s="395" t="s">
        <v>8440</v>
      </c>
      <c r="D4707" s="275"/>
      <c r="E4707" s="396"/>
      <c r="F4707" s="394" t="str">
        <f>IF(E4707="","",VLOOKUP(E4707,'2 Pdc unico solo segmento A'!F$3:H$723,3,FALSE))</f>
        <v/>
      </c>
      <c r="G4707" s="368"/>
      <c r="H4707" s="425"/>
      <c r="I4707" s="368"/>
      <c r="J4707" s="275"/>
      <c r="K4707" s="248"/>
    </row>
    <row r="4708" spans="1:11" ht="25" customHeight="1" x14ac:dyDescent="0.35">
      <c r="A4708" s="394" t="s">
        <v>4653</v>
      </c>
      <c r="B4708" s="304" t="s">
        <v>8438</v>
      </c>
      <c r="C4708" s="395" t="s">
        <v>8441</v>
      </c>
      <c r="D4708" s="275"/>
      <c r="E4708" s="398" t="s">
        <v>7941</v>
      </c>
      <c r="F4708" s="293" t="str">
        <f>IF(E4708="","",VLOOKUP(E4708,'2 Pdc unico solo segmento A'!F$3:H$723,3,FALSE))</f>
        <v>Debiti correnti verso altri finanziatori</v>
      </c>
      <c r="G4708" s="368"/>
      <c r="H4708" s="428"/>
      <c r="I4708" s="368"/>
      <c r="J4708" s="275"/>
      <c r="K4708" s="248"/>
    </row>
    <row r="4709" spans="1:11" ht="25" customHeight="1" x14ac:dyDescent="0.35">
      <c r="A4709" s="376" t="s">
        <v>19</v>
      </c>
      <c r="B4709" s="295" t="s">
        <v>8442</v>
      </c>
      <c r="C4709" s="310" t="s">
        <v>8443</v>
      </c>
      <c r="D4709" s="275"/>
      <c r="E4709" s="295"/>
      <c r="F4709" s="376" t="str">
        <f>IF(E4709="","",VLOOKUP(E4709,'2 Pdc unico solo segmento A'!F$3:H$723,3,FALSE))</f>
        <v/>
      </c>
      <c r="G4709" s="368"/>
      <c r="H4709" s="424"/>
      <c r="I4709" s="368"/>
      <c r="J4709" s="275"/>
      <c r="K4709" s="248"/>
    </row>
    <row r="4710" spans="1:11" ht="25" customHeight="1" x14ac:dyDescent="0.35">
      <c r="A4710" s="394" t="s">
        <v>22</v>
      </c>
      <c r="B4710" s="304" t="s">
        <v>8444</v>
      </c>
      <c r="C4710" s="395" t="s">
        <v>8445</v>
      </c>
      <c r="D4710" s="275"/>
      <c r="E4710" s="396"/>
      <c r="F4710" s="394" t="str">
        <f>IF(E4710="","",VLOOKUP(E4710,'2 Pdc unico solo segmento A'!F$3:H$723,3,FALSE))</f>
        <v/>
      </c>
      <c r="G4710" s="368"/>
      <c r="H4710" s="425"/>
      <c r="I4710" s="368"/>
      <c r="J4710" s="275"/>
      <c r="K4710" s="248"/>
    </row>
    <row r="4711" spans="1:11" ht="25" customHeight="1" x14ac:dyDescent="0.35">
      <c r="A4711" s="394" t="s">
        <v>4653</v>
      </c>
      <c r="B4711" s="304" t="s">
        <v>8444</v>
      </c>
      <c r="C4711" s="395" t="s">
        <v>8446</v>
      </c>
      <c r="D4711" s="275"/>
      <c r="E4711" s="398" t="s">
        <v>7941</v>
      </c>
      <c r="F4711" s="293" t="str">
        <f>IF(E4711="","",VLOOKUP(E4711,'2 Pdc unico solo segmento A'!F$3:H$723,3,FALSE))</f>
        <v>Debiti correnti verso altri finanziatori</v>
      </c>
      <c r="G4711" s="368"/>
      <c r="H4711" s="428"/>
      <c r="I4711" s="368"/>
      <c r="J4711" s="275"/>
      <c r="K4711" s="248"/>
    </row>
    <row r="4712" spans="1:11" ht="25" customHeight="1" x14ac:dyDescent="0.35">
      <c r="A4712" s="376" t="s">
        <v>19</v>
      </c>
      <c r="B4712" s="295" t="s">
        <v>8447</v>
      </c>
      <c r="C4712" s="310" t="s">
        <v>8448</v>
      </c>
      <c r="D4712" s="275"/>
      <c r="E4712" s="295"/>
      <c r="F4712" s="376" t="str">
        <f>IF(E4712="","",VLOOKUP(E4712,'2 Pdc unico solo segmento A'!F$3:H$723,3,FALSE))</f>
        <v/>
      </c>
      <c r="G4712" s="368"/>
      <c r="H4712" s="424"/>
      <c r="I4712" s="368"/>
      <c r="J4712" s="275"/>
      <c r="K4712" s="248"/>
    </row>
    <row r="4713" spans="1:11" ht="25" customHeight="1" x14ac:dyDescent="0.35">
      <c r="A4713" s="394" t="s">
        <v>22</v>
      </c>
      <c r="B4713" s="304" t="s">
        <v>8447</v>
      </c>
      <c r="C4713" s="395" t="s">
        <v>8449</v>
      </c>
      <c r="D4713" s="275"/>
      <c r="E4713" s="396"/>
      <c r="F4713" s="394" t="str">
        <f>IF(E4713="","",VLOOKUP(E4713,'2 Pdc unico solo segmento A'!F$3:H$723,3,FALSE))</f>
        <v/>
      </c>
      <c r="G4713" s="368"/>
      <c r="H4713" s="425"/>
      <c r="I4713" s="368"/>
      <c r="J4713" s="275"/>
      <c r="K4713" s="248"/>
    </row>
    <row r="4714" spans="1:11" ht="25" customHeight="1" x14ac:dyDescent="0.35">
      <c r="A4714" s="394" t="s">
        <v>4653</v>
      </c>
      <c r="B4714" s="304" t="s">
        <v>8447</v>
      </c>
      <c r="C4714" s="395" t="s">
        <v>8450</v>
      </c>
      <c r="D4714" s="275"/>
      <c r="E4714" s="398" t="s">
        <v>8375</v>
      </c>
      <c r="F4714" s="293" t="str">
        <f>IF(E4714="","",VLOOKUP(E4714,'2 Pdc unico solo segmento A'!F$3:H$723,3,FALSE))</f>
        <v>Debiti verso altri finanziatori a lungo termine</v>
      </c>
      <c r="G4714" s="368"/>
      <c r="H4714" s="428"/>
      <c r="I4714" s="368"/>
      <c r="J4714" s="275"/>
      <c r="K4714" s="248"/>
    </row>
    <row r="4715" spans="1:11" ht="25" customHeight="1" x14ac:dyDescent="0.35">
      <c r="A4715" s="376" t="s">
        <v>19</v>
      </c>
      <c r="B4715" s="295" t="s">
        <v>8451</v>
      </c>
      <c r="C4715" s="310" t="s">
        <v>8452</v>
      </c>
      <c r="D4715" s="275"/>
      <c r="E4715" s="295"/>
      <c r="F4715" s="376" t="str">
        <f>IF(E4715="","",VLOOKUP(E4715,'2 Pdc unico solo segmento A'!F$3:H$723,3,FALSE))</f>
        <v/>
      </c>
      <c r="G4715" s="368"/>
      <c r="H4715" s="424"/>
      <c r="I4715" s="368"/>
      <c r="J4715" s="275"/>
      <c r="K4715" s="248"/>
    </row>
    <row r="4716" spans="1:11" ht="25" customHeight="1" x14ac:dyDescent="0.35">
      <c r="A4716" s="394" t="s">
        <v>22</v>
      </c>
      <c r="B4716" s="304" t="s">
        <v>8451</v>
      </c>
      <c r="C4716" s="395" t="s">
        <v>8453</v>
      </c>
      <c r="D4716" s="275"/>
      <c r="E4716" s="396"/>
      <c r="F4716" s="394" t="str">
        <f>IF(E4716="","",VLOOKUP(E4716,'2 Pdc unico solo segmento A'!F$3:H$723,3,FALSE))</f>
        <v/>
      </c>
      <c r="G4716" s="368"/>
      <c r="H4716" s="425"/>
      <c r="I4716" s="368"/>
      <c r="J4716" s="275"/>
      <c r="K4716" s="248"/>
    </row>
    <row r="4717" spans="1:11" ht="25" customHeight="1" x14ac:dyDescent="0.35">
      <c r="A4717" s="394" t="s">
        <v>4653</v>
      </c>
      <c r="B4717" s="304" t="s">
        <v>8451</v>
      </c>
      <c r="C4717" s="395" t="s">
        <v>8454</v>
      </c>
      <c r="D4717" s="275"/>
      <c r="E4717" s="398" t="s">
        <v>8375</v>
      </c>
      <c r="F4717" s="293" t="str">
        <f>IF(E4717="","",VLOOKUP(E4717,'2 Pdc unico solo segmento A'!F$3:H$723,3,FALSE))</f>
        <v>Debiti verso altri finanziatori a lungo termine</v>
      </c>
      <c r="G4717" s="368"/>
      <c r="H4717" s="428"/>
      <c r="I4717" s="368"/>
      <c r="J4717" s="275"/>
      <c r="K4717" s="248"/>
    </row>
    <row r="4718" spans="1:11" ht="25" customHeight="1" x14ac:dyDescent="0.35">
      <c r="A4718" s="376" t="s">
        <v>19</v>
      </c>
      <c r="B4718" s="295" t="s">
        <v>8455</v>
      </c>
      <c r="C4718" s="310" t="s">
        <v>8456</v>
      </c>
      <c r="D4718" s="275"/>
      <c r="E4718" s="295"/>
      <c r="F4718" s="376" t="str">
        <f>IF(E4718="","",VLOOKUP(E4718,'2 Pdc unico solo segmento A'!F$3:H$723,3,FALSE))</f>
        <v/>
      </c>
      <c r="G4718" s="368"/>
      <c r="H4718" s="424"/>
      <c r="I4718" s="368"/>
      <c r="J4718" s="275"/>
      <c r="K4718" s="248"/>
    </row>
    <row r="4719" spans="1:11" ht="25" customHeight="1" x14ac:dyDescent="0.35">
      <c r="A4719" s="394" t="s">
        <v>22</v>
      </c>
      <c r="B4719" s="304" t="s">
        <v>8457</v>
      </c>
      <c r="C4719" s="395" t="s">
        <v>8458</v>
      </c>
      <c r="D4719" s="275"/>
      <c r="E4719" s="396"/>
      <c r="F4719" s="394" t="str">
        <f>IF(E4719="","",VLOOKUP(E4719,'2 Pdc unico solo segmento A'!F$3:H$723,3,FALSE))</f>
        <v/>
      </c>
      <c r="G4719" s="368"/>
      <c r="H4719" s="425"/>
      <c r="I4719" s="368"/>
      <c r="J4719" s="275"/>
      <c r="K4719" s="248"/>
    </row>
    <row r="4720" spans="1:11" ht="25" customHeight="1" x14ac:dyDescent="0.35">
      <c r="A4720" s="394" t="s">
        <v>4653</v>
      </c>
      <c r="B4720" s="304" t="s">
        <v>8457</v>
      </c>
      <c r="C4720" s="395" t="s">
        <v>8459</v>
      </c>
      <c r="D4720" s="275"/>
      <c r="E4720" s="398" t="s">
        <v>7941</v>
      </c>
      <c r="F4720" s="293" t="str">
        <f>IF(E4720="","",VLOOKUP(E4720,'2 Pdc unico solo segmento A'!F$3:H$723,3,FALSE))</f>
        <v>Debiti correnti verso altri finanziatori</v>
      </c>
      <c r="G4720" s="368"/>
      <c r="H4720" s="428"/>
      <c r="I4720" s="368"/>
      <c r="J4720" s="275"/>
      <c r="K4720" s="248"/>
    </row>
    <row r="4721" spans="1:11" ht="25" customHeight="1" x14ac:dyDescent="0.35">
      <c r="A4721" s="376" t="s">
        <v>19</v>
      </c>
      <c r="B4721" s="295" t="s">
        <v>8460</v>
      </c>
      <c r="C4721" s="310" t="s">
        <v>8461</v>
      </c>
      <c r="D4721" s="275"/>
      <c r="E4721" s="295"/>
      <c r="F4721" s="376" t="str">
        <f>IF(E4721="","",VLOOKUP(E4721,'2 Pdc unico solo segmento A'!F$3:H$723,3,FALSE))</f>
        <v/>
      </c>
      <c r="G4721" s="368"/>
      <c r="H4721" s="424"/>
      <c r="I4721" s="368"/>
      <c r="J4721" s="275"/>
      <c r="K4721" s="248"/>
    </row>
    <row r="4722" spans="1:11" ht="25" customHeight="1" x14ac:dyDescent="0.35">
      <c r="A4722" s="394" t="s">
        <v>22</v>
      </c>
      <c r="B4722" s="304" t="s">
        <v>8462</v>
      </c>
      <c r="C4722" s="395" t="s">
        <v>8463</v>
      </c>
      <c r="D4722" s="275"/>
      <c r="E4722" s="396"/>
      <c r="F4722" s="394" t="str">
        <f>IF(E4722="","",VLOOKUP(E4722,'2 Pdc unico solo segmento A'!F$3:H$723,3,FALSE))</f>
        <v/>
      </c>
      <c r="G4722" s="368"/>
      <c r="H4722" s="425"/>
      <c r="I4722" s="368"/>
      <c r="J4722" s="275"/>
      <c r="K4722" s="248"/>
    </row>
    <row r="4723" spans="1:11" ht="25" customHeight="1" x14ac:dyDescent="0.35">
      <c r="A4723" s="394" t="s">
        <v>4653</v>
      </c>
      <c r="B4723" s="304" t="s">
        <v>8462</v>
      </c>
      <c r="C4723" s="395" t="s">
        <v>8464</v>
      </c>
      <c r="D4723" s="275"/>
      <c r="E4723" s="398" t="s">
        <v>8375</v>
      </c>
      <c r="F4723" s="293" t="str">
        <f>IF(E4723="","",VLOOKUP(E4723,'2 Pdc unico solo segmento A'!F$3:H$723,3,FALSE))</f>
        <v>Debiti verso altri finanziatori a lungo termine</v>
      </c>
      <c r="G4723" s="368"/>
      <c r="H4723" s="428"/>
      <c r="I4723" s="368"/>
      <c r="J4723" s="275"/>
      <c r="K4723" s="248"/>
    </row>
    <row r="4724" spans="1:11" ht="25" customHeight="1" x14ac:dyDescent="0.35">
      <c r="A4724" s="394" t="s">
        <v>22</v>
      </c>
      <c r="B4724" s="304" t="s">
        <v>8465</v>
      </c>
      <c r="C4724" s="395" t="s">
        <v>8466</v>
      </c>
      <c r="D4724" s="275"/>
      <c r="E4724" s="396"/>
      <c r="F4724" s="394" t="str">
        <f>IF(E4724="","",VLOOKUP(E4724,'2 Pdc unico solo segmento A'!F$3:H$723,3,FALSE))</f>
        <v/>
      </c>
      <c r="G4724" s="368"/>
      <c r="H4724" s="425"/>
      <c r="I4724" s="368"/>
      <c r="J4724" s="275"/>
      <c r="K4724" s="248"/>
    </row>
    <row r="4725" spans="1:11" ht="25" customHeight="1" x14ac:dyDescent="0.35">
      <c r="A4725" s="394" t="s">
        <v>4653</v>
      </c>
      <c r="B4725" s="304" t="s">
        <v>8465</v>
      </c>
      <c r="C4725" s="395" t="s">
        <v>8467</v>
      </c>
      <c r="D4725" s="275"/>
      <c r="E4725" s="398" t="s">
        <v>8375</v>
      </c>
      <c r="F4725" s="293" t="str">
        <f>IF(E4725="","",VLOOKUP(E4725,'2 Pdc unico solo segmento A'!F$3:H$723,3,FALSE))</f>
        <v>Debiti verso altri finanziatori a lungo termine</v>
      </c>
      <c r="G4725" s="368"/>
      <c r="H4725" s="428"/>
      <c r="I4725" s="368"/>
      <c r="J4725" s="275"/>
      <c r="K4725" s="248"/>
    </row>
    <row r="4726" spans="1:11" ht="25" customHeight="1" x14ac:dyDescent="0.35">
      <c r="A4726" s="376" t="s">
        <v>19</v>
      </c>
      <c r="B4726" s="295" t="s">
        <v>8468</v>
      </c>
      <c r="C4726" s="310" t="s">
        <v>8469</v>
      </c>
      <c r="D4726" s="275"/>
      <c r="E4726" s="295"/>
      <c r="F4726" s="376" t="str">
        <f>IF(E4726="","",VLOOKUP(E4726,'2 Pdc unico solo segmento A'!F$3:H$723,3,FALSE))</f>
        <v/>
      </c>
      <c r="G4726" s="368"/>
      <c r="H4726" s="424"/>
      <c r="I4726" s="368"/>
      <c r="J4726" s="275"/>
      <c r="K4726" s="248"/>
    </row>
    <row r="4727" spans="1:11" ht="25" customHeight="1" x14ac:dyDescent="0.35">
      <c r="A4727" s="394" t="s">
        <v>22</v>
      </c>
      <c r="B4727" s="304" t="s">
        <v>8470</v>
      </c>
      <c r="C4727" s="395" t="s">
        <v>8471</v>
      </c>
      <c r="D4727" s="275"/>
      <c r="E4727" s="396"/>
      <c r="F4727" s="394" t="str">
        <f>IF(E4727="","",VLOOKUP(E4727,'2 Pdc unico solo segmento A'!F$3:H$723,3,FALSE))</f>
        <v/>
      </c>
      <c r="G4727" s="368"/>
      <c r="H4727" s="425"/>
      <c r="I4727" s="368"/>
      <c r="J4727" s="275"/>
      <c r="K4727" s="248"/>
    </row>
    <row r="4728" spans="1:11" ht="25" customHeight="1" x14ac:dyDescent="0.35">
      <c r="A4728" s="394" t="s">
        <v>4653</v>
      </c>
      <c r="B4728" s="304" t="s">
        <v>8470</v>
      </c>
      <c r="C4728" s="395" t="s">
        <v>8472</v>
      </c>
      <c r="D4728" s="275"/>
      <c r="E4728" s="398" t="s">
        <v>7941</v>
      </c>
      <c r="F4728" s="293" t="str">
        <f>IF(E4728="","",VLOOKUP(E4728,'2 Pdc unico solo segmento A'!F$3:H$723,3,FALSE))</f>
        <v>Debiti correnti verso altri finanziatori</v>
      </c>
      <c r="G4728" s="368"/>
      <c r="H4728" s="428"/>
      <c r="I4728" s="368"/>
      <c r="J4728" s="275"/>
      <c r="K4728" s="248"/>
    </row>
    <row r="4729" spans="1:11" ht="25" customHeight="1" x14ac:dyDescent="0.35">
      <c r="A4729" s="394" t="s">
        <v>22</v>
      </c>
      <c r="B4729" s="304" t="s">
        <v>8473</v>
      </c>
      <c r="C4729" s="395" t="s">
        <v>8474</v>
      </c>
      <c r="D4729" s="275"/>
      <c r="E4729" s="396"/>
      <c r="F4729" s="394" t="str">
        <f>IF(E4729="","",VLOOKUP(E4729,'2 Pdc unico solo segmento A'!F$3:H$723,3,FALSE))</f>
        <v/>
      </c>
      <c r="G4729" s="368"/>
      <c r="H4729" s="425"/>
      <c r="I4729" s="368"/>
      <c r="J4729" s="275"/>
      <c r="K4729" s="248"/>
    </row>
    <row r="4730" spans="1:11" ht="25" customHeight="1" x14ac:dyDescent="0.35">
      <c r="A4730" s="394" t="s">
        <v>4653</v>
      </c>
      <c r="B4730" s="304" t="s">
        <v>8473</v>
      </c>
      <c r="C4730" s="395" t="s">
        <v>8475</v>
      </c>
      <c r="D4730" s="275"/>
      <c r="E4730" s="398" t="s">
        <v>7941</v>
      </c>
      <c r="F4730" s="293" t="str">
        <f>IF(E4730="","",VLOOKUP(E4730,'2 Pdc unico solo segmento A'!F$3:H$723,3,FALSE))</f>
        <v>Debiti correnti verso altri finanziatori</v>
      </c>
      <c r="G4730" s="368"/>
      <c r="H4730" s="428"/>
      <c r="I4730" s="368"/>
      <c r="J4730" s="275"/>
      <c r="K4730" s="248"/>
    </row>
    <row r="4731" spans="1:11" ht="25" customHeight="1" x14ac:dyDescent="0.35">
      <c r="A4731" s="394" t="s">
        <v>22</v>
      </c>
      <c r="B4731" s="304" t="s">
        <v>8476</v>
      </c>
      <c r="C4731" s="395" t="s">
        <v>8477</v>
      </c>
      <c r="D4731" s="275"/>
      <c r="E4731" s="396"/>
      <c r="F4731" s="394" t="str">
        <f>IF(E4731="","",VLOOKUP(E4731,'2 Pdc unico solo segmento A'!F$3:H$723,3,FALSE))</f>
        <v/>
      </c>
      <c r="G4731" s="368"/>
      <c r="H4731" s="425"/>
      <c r="I4731" s="368"/>
      <c r="J4731" s="275"/>
      <c r="K4731" s="248"/>
    </row>
    <row r="4732" spans="1:11" ht="25" customHeight="1" x14ac:dyDescent="0.35">
      <c r="A4732" s="394" t="s">
        <v>4653</v>
      </c>
      <c r="B4732" s="304" t="s">
        <v>8476</v>
      </c>
      <c r="C4732" s="395" t="s">
        <v>8478</v>
      </c>
      <c r="D4732" s="275"/>
      <c r="E4732" s="398" t="s">
        <v>7941</v>
      </c>
      <c r="F4732" s="293" t="str">
        <f>IF(E4732="","",VLOOKUP(E4732,'2 Pdc unico solo segmento A'!F$3:H$723,3,FALSE))</f>
        <v>Debiti correnti verso altri finanziatori</v>
      </c>
      <c r="G4732" s="368"/>
      <c r="H4732" s="428"/>
      <c r="I4732" s="368"/>
      <c r="J4732" s="275"/>
      <c r="K4732" s="248"/>
    </row>
    <row r="4733" spans="1:11" ht="25" customHeight="1" x14ac:dyDescent="0.35">
      <c r="A4733" s="394" t="s">
        <v>22</v>
      </c>
      <c r="B4733" s="304" t="s">
        <v>8479</v>
      </c>
      <c r="C4733" s="395" t="s">
        <v>8480</v>
      </c>
      <c r="D4733" s="275"/>
      <c r="E4733" s="396"/>
      <c r="F4733" s="394" t="str">
        <f>IF(E4733="","",VLOOKUP(E4733,'2 Pdc unico solo segmento A'!F$3:H$723,3,FALSE))</f>
        <v/>
      </c>
      <c r="G4733" s="368"/>
      <c r="H4733" s="425"/>
      <c r="I4733" s="368"/>
      <c r="J4733" s="275"/>
      <c r="K4733" s="248"/>
    </row>
    <row r="4734" spans="1:11" ht="25" customHeight="1" x14ac:dyDescent="0.35">
      <c r="A4734" s="394" t="s">
        <v>4653</v>
      </c>
      <c r="B4734" s="304" t="s">
        <v>8479</v>
      </c>
      <c r="C4734" s="395" t="s">
        <v>8481</v>
      </c>
      <c r="D4734" s="275"/>
      <c r="E4734" s="398" t="s">
        <v>7941</v>
      </c>
      <c r="F4734" s="293" t="str">
        <f>IF(E4734="","",VLOOKUP(E4734,'2 Pdc unico solo segmento A'!F$3:H$723,3,FALSE))</f>
        <v>Debiti correnti verso altri finanziatori</v>
      </c>
      <c r="G4734" s="368"/>
      <c r="H4734" s="428"/>
      <c r="I4734" s="368"/>
      <c r="J4734" s="275"/>
      <c r="K4734" s="248"/>
    </row>
    <row r="4735" spans="1:11" ht="25" customHeight="1" x14ac:dyDescent="0.35">
      <c r="A4735" s="394" t="s">
        <v>22</v>
      </c>
      <c r="B4735" s="304" t="s">
        <v>8482</v>
      </c>
      <c r="C4735" s="395" t="s">
        <v>8483</v>
      </c>
      <c r="D4735" s="275"/>
      <c r="E4735" s="396"/>
      <c r="F4735" s="394" t="str">
        <f>IF(E4735="","",VLOOKUP(E4735,'2 Pdc unico solo segmento A'!F$3:H$723,3,FALSE))</f>
        <v/>
      </c>
      <c r="G4735" s="368"/>
      <c r="H4735" s="425"/>
      <c r="I4735" s="368"/>
      <c r="J4735" s="275"/>
      <c r="K4735" s="248"/>
    </row>
    <row r="4736" spans="1:11" ht="25" customHeight="1" x14ac:dyDescent="0.35">
      <c r="A4736" s="394" t="s">
        <v>4653</v>
      </c>
      <c r="B4736" s="304" t="s">
        <v>8482</v>
      </c>
      <c r="C4736" s="395" t="s">
        <v>8484</v>
      </c>
      <c r="D4736" s="275"/>
      <c r="E4736" s="398" t="s">
        <v>7941</v>
      </c>
      <c r="F4736" s="293" t="str">
        <f>IF(E4736="","",VLOOKUP(E4736,'2 Pdc unico solo segmento A'!F$3:H$723,3,FALSE))</f>
        <v>Debiti correnti verso altri finanziatori</v>
      </c>
      <c r="G4736" s="368"/>
      <c r="H4736" s="428"/>
      <c r="I4736" s="368"/>
      <c r="J4736" s="275"/>
      <c r="K4736" s="248"/>
    </row>
    <row r="4737" spans="1:11" ht="25" customHeight="1" x14ac:dyDescent="0.35">
      <c r="A4737" s="394" t="s">
        <v>22</v>
      </c>
      <c r="B4737" s="304" t="s">
        <v>8485</v>
      </c>
      <c r="C4737" s="395" t="s">
        <v>8486</v>
      </c>
      <c r="D4737" s="275"/>
      <c r="E4737" s="396"/>
      <c r="F4737" s="394" t="str">
        <f>IF(E4737="","",VLOOKUP(E4737,'2 Pdc unico solo segmento A'!F$3:H$723,3,FALSE))</f>
        <v/>
      </c>
      <c r="G4737" s="368"/>
      <c r="H4737" s="425"/>
      <c r="I4737" s="368"/>
      <c r="J4737" s="275"/>
      <c r="K4737" s="248"/>
    </row>
    <row r="4738" spans="1:11" ht="25" customHeight="1" x14ac:dyDescent="0.35">
      <c r="A4738" s="394" t="s">
        <v>4653</v>
      </c>
      <c r="B4738" s="304" t="s">
        <v>8485</v>
      </c>
      <c r="C4738" s="395" t="s">
        <v>8487</v>
      </c>
      <c r="D4738" s="275"/>
      <c r="E4738" s="398" t="s">
        <v>7941</v>
      </c>
      <c r="F4738" s="293" t="str">
        <f>IF(E4738="","",VLOOKUP(E4738,'2 Pdc unico solo segmento A'!F$3:H$723,3,FALSE))</f>
        <v>Debiti correnti verso altri finanziatori</v>
      </c>
      <c r="G4738" s="368"/>
      <c r="H4738" s="428"/>
      <c r="I4738" s="368"/>
      <c r="J4738" s="275"/>
      <c r="K4738" s="248"/>
    </row>
    <row r="4739" spans="1:11" ht="25" customHeight="1" x14ac:dyDescent="0.35">
      <c r="A4739" s="394" t="s">
        <v>22</v>
      </c>
      <c r="B4739" s="304" t="s">
        <v>8488</v>
      </c>
      <c r="C4739" s="395" t="s">
        <v>8489</v>
      </c>
      <c r="D4739" s="275"/>
      <c r="E4739" s="396"/>
      <c r="F4739" s="394" t="str">
        <f>IF(E4739="","",VLOOKUP(E4739,'2 Pdc unico solo segmento A'!F$3:H$723,3,FALSE))</f>
        <v/>
      </c>
      <c r="G4739" s="368"/>
      <c r="H4739" s="425"/>
      <c r="I4739" s="368"/>
      <c r="J4739" s="275"/>
      <c r="K4739" s="248"/>
    </row>
    <row r="4740" spans="1:11" ht="25" customHeight="1" x14ac:dyDescent="0.35">
      <c r="A4740" s="394" t="s">
        <v>4653</v>
      </c>
      <c r="B4740" s="304" t="s">
        <v>8488</v>
      </c>
      <c r="C4740" s="395" t="s">
        <v>8490</v>
      </c>
      <c r="D4740" s="275"/>
      <c r="E4740" s="398" t="s">
        <v>7941</v>
      </c>
      <c r="F4740" s="293" t="str">
        <f>IF(E4740="","",VLOOKUP(E4740,'2 Pdc unico solo segmento A'!F$3:H$723,3,FALSE))</f>
        <v>Debiti correnti verso altri finanziatori</v>
      </c>
      <c r="G4740" s="368"/>
      <c r="H4740" s="428"/>
      <c r="I4740" s="368"/>
      <c r="J4740" s="275"/>
      <c r="K4740" s="248"/>
    </row>
    <row r="4741" spans="1:11" ht="25" customHeight="1" x14ac:dyDescent="0.35">
      <c r="A4741" s="394" t="s">
        <v>22</v>
      </c>
      <c r="B4741" s="304" t="s">
        <v>8491</v>
      </c>
      <c r="C4741" s="395" t="s">
        <v>8492</v>
      </c>
      <c r="D4741" s="275"/>
      <c r="E4741" s="396"/>
      <c r="F4741" s="394" t="str">
        <f>IF(E4741="","",VLOOKUP(E4741,'2 Pdc unico solo segmento A'!F$3:H$723,3,FALSE))</f>
        <v/>
      </c>
      <c r="G4741" s="368"/>
      <c r="H4741" s="425"/>
      <c r="I4741" s="368"/>
      <c r="J4741" s="275"/>
      <c r="K4741" s="248"/>
    </row>
    <row r="4742" spans="1:11" ht="25" customHeight="1" x14ac:dyDescent="0.35">
      <c r="A4742" s="394" t="s">
        <v>4653</v>
      </c>
      <c r="B4742" s="304" t="s">
        <v>8491</v>
      </c>
      <c r="C4742" s="395" t="s">
        <v>8493</v>
      </c>
      <c r="D4742" s="275"/>
      <c r="E4742" s="398" t="s">
        <v>7941</v>
      </c>
      <c r="F4742" s="293" t="str">
        <f>IF(E4742="","",VLOOKUP(E4742,'2 Pdc unico solo segmento A'!F$3:H$723,3,FALSE))</f>
        <v>Debiti correnti verso altri finanziatori</v>
      </c>
      <c r="G4742" s="368"/>
      <c r="H4742" s="428"/>
      <c r="I4742" s="368"/>
      <c r="J4742" s="275"/>
      <c r="K4742" s="248"/>
    </row>
    <row r="4743" spans="1:11" ht="25" customHeight="1" x14ac:dyDescent="0.35">
      <c r="A4743" s="372" t="s">
        <v>13</v>
      </c>
      <c r="B4743" s="370" t="s">
        <v>8494</v>
      </c>
      <c r="C4743" s="371" t="s">
        <v>2815</v>
      </c>
      <c r="D4743" s="275"/>
      <c r="E4743" s="370"/>
      <c r="F4743" s="372" t="str">
        <f>IF(E4743="","",VLOOKUP(E4743,'2 Pdc unico solo segmento A'!F$3:H$723,3,FALSE))</f>
        <v/>
      </c>
      <c r="G4743" s="368"/>
      <c r="H4743" s="422"/>
      <c r="I4743" s="368"/>
      <c r="J4743" s="275"/>
      <c r="K4743" s="248"/>
    </row>
    <row r="4744" spans="1:11" ht="25" customHeight="1" x14ac:dyDescent="0.35">
      <c r="A4744" s="374" t="s">
        <v>16</v>
      </c>
      <c r="B4744" s="294" t="s">
        <v>8494</v>
      </c>
      <c r="C4744" s="309" t="s">
        <v>2817</v>
      </c>
      <c r="D4744" s="275"/>
      <c r="E4744" s="294"/>
      <c r="F4744" s="374" t="str">
        <f>IF(E4744="","",VLOOKUP(E4744,'2 Pdc unico solo segmento A'!F$3:H$723,3,FALSE))</f>
        <v/>
      </c>
      <c r="G4744" s="368"/>
      <c r="H4744" s="423"/>
      <c r="I4744" s="368"/>
      <c r="J4744" s="275"/>
      <c r="K4744" s="248"/>
    </row>
    <row r="4745" spans="1:11" ht="25" customHeight="1" x14ac:dyDescent="0.35">
      <c r="A4745" s="376" t="s">
        <v>19</v>
      </c>
      <c r="B4745" s="295" t="s">
        <v>8494</v>
      </c>
      <c r="C4745" s="310" t="s">
        <v>2818</v>
      </c>
      <c r="D4745" s="275"/>
      <c r="E4745" s="295"/>
      <c r="F4745" s="376" t="str">
        <f>IF(E4745="","",VLOOKUP(E4745,'2 Pdc unico solo segmento A'!F$3:H$723,3,FALSE))</f>
        <v/>
      </c>
      <c r="G4745" s="368"/>
      <c r="H4745" s="424"/>
      <c r="I4745" s="368"/>
      <c r="J4745" s="275"/>
      <c r="K4745" s="248"/>
    </row>
    <row r="4746" spans="1:11" ht="25" customHeight="1" x14ac:dyDescent="0.35">
      <c r="A4746" s="394" t="s">
        <v>22</v>
      </c>
      <c r="B4746" s="304" t="s">
        <v>8494</v>
      </c>
      <c r="C4746" s="395" t="s">
        <v>8495</v>
      </c>
      <c r="D4746" s="275"/>
      <c r="E4746" s="396"/>
      <c r="F4746" s="394" t="str">
        <f>IF(E4746="","",VLOOKUP(E4746,'2 Pdc unico solo segmento A'!F$3:H$723,3,FALSE))</f>
        <v/>
      </c>
      <c r="G4746" s="368"/>
      <c r="H4746" s="425"/>
      <c r="I4746" s="368"/>
      <c r="J4746" s="275"/>
      <c r="K4746" s="248"/>
    </row>
    <row r="4747" spans="1:11" ht="25" customHeight="1" x14ac:dyDescent="0.35">
      <c r="A4747" s="394" t="s">
        <v>4653</v>
      </c>
      <c r="B4747" s="304" t="s">
        <v>8494</v>
      </c>
      <c r="C4747" s="395" t="s">
        <v>8496</v>
      </c>
      <c r="D4747" s="275"/>
      <c r="E4747" s="398" t="s">
        <v>8497</v>
      </c>
      <c r="F4747" s="293" t="str">
        <f>IF(E4747="","",VLOOKUP(E4747,'2 Pdc unico solo segmento A'!F$3:H$723,3,FALSE))</f>
        <v>Debiti correnti verso fornitori</v>
      </c>
      <c r="G4747" s="368"/>
      <c r="H4747" s="428"/>
      <c r="I4747" s="368"/>
      <c r="J4747" s="275"/>
      <c r="K4747" s="248"/>
    </row>
    <row r="4748" spans="1:11" ht="25" customHeight="1" x14ac:dyDescent="0.35">
      <c r="A4748" s="372" t="s">
        <v>13</v>
      </c>
      <c r="B4748" s="370" t="s">
        <v>8498</v>
      </c>
      <c r="C4748" s="371" t="s">
        <v>2826</v>
      </c>
      <c r="D4748" s="275"/>
      <c r="E4748" s="370"/>
      <c r="F4748" s="372" t="str">
        <f>IF(E4748="","",VLOOKUP(E4748,'2 Pdc unico solo segmento A'!F$3:H$723,3,FALSE))</f>
        <v/>
      </c>
      <c r="G4748" s="368"/>
      <c r="H4748" s="422"/>
      <c r="I4748" s="368"/>
      <c r="J4748" s="275"/>
      <c r="K4748" s="248"/>
    </row>
    <row r="4749" spans="1:11" ht="25" customHeight="1" x14ac:dyDescent="0.35">
      <c r="A4749" s="374" t="s">
        <v>16</v>
      </c>
      <c r="B4749" s="294" t="s">
        <v>8499</v>
      </c>
      <c r="C4749" s="309" t="s">
        <v>2828</v>
      </c>
      <c r="D4749" s="275"/>
      <c r="E4749" s="294"/>
      <c r="F4749" s="374" t="str">
        <f>IF(E4749="","",VLOOKUP(E4749,'2 Pdc unico solo segmento A'!F$3:H$723,3,FALSE))</f>
        <v/>
      </c>
      <c r="G4749" s="368"/>
      <c r="H4749" s="423"/>
      <c r="I4749" s="368"/>
      <c r="J4749" s="275"/>
      <c r="K4749" s="248"/>
    </row>
    <row r="4750" spans="1:11" ht="25" customHeight="1" x14ac:dyDescent="0.35">
      <c r="A4750" s="376" t="s">
        <v>19</v>
      </c>
      <c r="B4750" s="295" t="s">
        <v>8500</v>
      </c>
      <c r="C4750" s="310" t="s">
        <v>2829</v>
      </c>
      <c r="D4750" s="275"/>
      <c r="E4750" s="295"/>
      <c r="F4750" s="376" t="str">
        <f>IF(E4750="","",VLOOKUP(E4750,'2 Pdc unico solo segmento A'!F$3:H$723,3,FALSE))</f>
        <v/>
      </c>
      <c r="G4750" s="368"/>
      <c r="H4750" s="424"/>
      <c r="I4750" s="368"/>
      <c r="J4750" s="275"/>
      <c r="K4750" s="248"/>
    </row>
    <row r="4751" spans="1:11" ht="25" customHeight="1" x14ac:dyDescent="0.35">
      <c r="A4751" s="394" t="s">
        <v>22</v>
      </c>
      <c r="B4751" s="304" t="s">
        <v>524</v>
      </c>
      <c r="C4751" s="395" t="s">
        <v>8501</v>
      </c>
      <c r="D4751" s="275"/>
      <c r="E4751" s="396"/>
      <c r="F4751" s="394" t="str">
        <f>IF(E4751="","",VLOOKUP(E4751,'2 Pdc unico solo segmento A'!F$3:H$723,3,FALSE))</f>
        <v/>
      </c>
      <c r="G4751" s="368"/>
      <c r="H4751" s="425"/>
      <c r="I4751" s="368"/>
      <c r="J4751" s="275"/>
      <c r="K4751" s="248"/>
    </row>
    <row r="4752" spans="1:11" ht="25" customHeight="1" x14ac:dyDescent="0.35">
      <c r="A4752" s="394" t="s">
        <v>4653</v>
      </c>
      <c r="B4752" s="304" t="s">
        <v>524</v>
      </c>
      <c r="C4752" s="395" t="s">
        <v>8502</v>
      </c>
      <c r="D4752" s="275"/>
      <c r="E4752" s="398" t="s">
        <v>8503</v>
      </c>
      <c r="F4752" s="293" t="str">
        <f>IF(E4752="","",VLOOKUP(E4752,'2 Pdc unico solo segmento A'!F$3:H$723,3,FALSE))</f>
        <v>Debiti correnti per trasferimenti concessi e non erogati ad amministrazioni pubblliche</v>
      </c>
      <c r="G4752" s="368"/>
      <c r="H4752" s="428"/>
      <c r="I4752" s="368"/>
      <c r="J4752" s="275"/>
      <c r="K4752" s="248"/>
    </row>
    <row r="4753" spans="1:11" ht="25" customHeight="1" x14ac:dyDescent="0.35">
      <c r="A4753" s="394" t="s">
        <v>22</v>
      </c>
      <c r="B4753" s="304" t="s">
        <v>2590</v>
      </c>
      <c r="C4753" s="395" t="s">
        <v>8504</v>
      </c>
      <c r="D4753" s="275"/>
      <c r="E4753" s="396"/>
      <c r="F4753" s="394" t="str">
        <f>IF(E4753="","",VLOOKUP(E4753,'2 Pdc unico solo segmento A'!F$3:H$723,3,FALSE))</f>
        <v/>
      </c>
      <c r="G4753" s="368"/>
      <c r="H4753" s="425"/>
      <c r="I4753" s="368"/>
      <c r="J4753" s="275"/>
      <c r="K4753" s="248"/>
    </row>
    <row r="4754" spans="1:11" ht="25" customHeight="1" x14ac:dyDescent="0.35">
      <c r="A4754" s="394" t="s">
        <v>4653</v>
      </c>
      <c r="B4754" s="304" t="s">
        <v>2590</v>
      </c>
      <c r="C4754" s="395" t="s">
        <v>8505</v>
      </c>
      <c r="D4754" s="275"/>
      <c r="E4754" s="398" t="s">
        <v>8503</v>
      </c>
      <c r="F4754" s="293" t="str">
        <f>IF(E4754="","",VLOOKUP(E4754,'2 Pdc unico solo segmento A'!F$3:H$723,3,FALSE))</f>
        <v>Debiti correnti per trasferimenti concessi e non erogati ad amministrazioni pubblliche</v>
      </c>
      <c r="G4754" s="368"/>
      <c r="H4754" s="428"/>
      <c r="I4754" s="368"/>
      <c r="J4754" s="275"/>
      <c r="K4754" s="248"/>
    </row>
    <row r="4755" spans="1:11" ht="25" customHeight="1" x14ac:dyDescent="0.35">
      <c r="A4755" s="394" t="s">
        <v>22</v>
      </c>
      <c r="B4755" s="304" t="s">
        <v>2592</v>
      </c>
      <c r="C4755" s="395" t="s">
        <v>8506</v>
      </c>
      <c r="D4755" s="275"/>
      <c r="E4755" s="396"/>
      <c r="F4755" s="394" t="str">
        <f>IF(E4755="","",VLOOKUP(E4755,'2 Pdc unico solo segmento A'!F$3:H$723,3,FALSE))</f>
        <v/>
      </c>
      <c r="G4755" s="368"/>
      <c r="H4755" s="425"/>
      <c r="I4755" s="368"/>
      <c r="J4755" s="275"/>
      <c r="K4755" s="248"/>
    </row>
    <row r="4756" spans="1:11" ht="25" customHeight="1" x14ac:dyDescent="0.35">
      <c r="A4756" s="394" t="s">
        <v>4653</v>
      </c>
      <c r="B4756" s="304" t="s">
        <v>2592</v>
      </c>
      <c r="C4756" s="395" t="s">
        <v>8507</v>
      </c>
      <c r="D4756" s="275"/>
      <c r="E4756" s="398" t="s">
        <v>8503</v>
      </c>
      <c r="F4756" s="293" t="str">
        <f>IF(E4756="","",VLOOKUP(E4756,'2 Pdc unico solo segmento A'!F$3:H$723,3,FALSE))</f>
        <v>Debiti correnti per trasferimenti concessi e non erogati ad amministrazioni pubblliche</v>
      </c>
      <c r="G4756" s="368"/>
      <c r="H4756" s="428"/>
      <c r="I4756" s="368"/>
      <c r="J4756" s="275"/>
      <c r="K4756" s="248"/>
    </row>
    <row r="4757" spans="1:11" ht="25" customHeight="1" x14ac:dyDescent="0.35">
      <c r="A4757" s="394" t="s">
        <v>22</v>
      </c>
      <c r="B4757" s="304" t="s">
        <v>539</v>
      </c>
      <c r="C4757" s="395" t="s">
        <v>8508</v>
      </c>
      <c r="D4757" s="275"/>
      <c r="E4757" s="396"/>
      <c r="F4757" s="394" t="str">
        <f>IF(E4757="","",VLOOKUP(E4757,'2 Pdc unico solo segmento A'!F$3:H$723,3,FALSE))</f>
        <v/>
      </c>
      <c r="G4757" s="368"/>
      <c r="H4757" s="425"/>
      <c r="I4757" s="368"/>
      <c r="J4757" s="275"/>
      <c r="K4757" s="248"/>
    </row>
    <row r="4758" spans="1:11" ht="25" customHeight="1" x14ac:dyDescent="0.35">
      <c r="A4758" s="394" t="s">
        <v>4653</v>
      </c>
      <c r="B4758" s="304" t="s">
        <v>539</v>
      </c>
      <c r="C4758" s="395" t="s">
        <v>8509</v>
      </c>
      <c r="D4758" s="275"/>
      <c r="E4758" s="398" t="s">
        <v>8503</v>
      </c>
      <c r="F4758" s="293" t="str">
        <f>IF(E4758="","",VLOOKUP(E4758,'2 Pdc unico solo segmento A'!F$3:H$723,3,FALSE))</f>
        <v>Debiti correnti per trasferimenti concessi e non erogati ad amministrazioni pubblliche</v>
      </c>
      <c r="G4758" s="368"/>
      <c r="H4758" s="428"/>
      <c r="I4758" s="368"/>
      <c r="J4758" s="275"/>
      <c r="K4758" s="248"/>
    </row>
    <row r="4759" spans="1:11" ht="25" customHeight="1" x14ac:dyDescent="0.35">
      <c r="A4759" s="394" t="s">
        <v>22</v>
      </c>
      <c r="B4759" s="304" t="s">
        <v>545</v>
      </c>
      <c r="C4759" s="395" t="s">
        <v>8510</v>
      </c>
      <c r="D4759" s="275"/>
      <c r="E4759" s="396"/>
      <c r="F4759" s="394" t="str">
        <f>IF(E4759="","",VLOOKUP(E4759,'2 Pdc unico solo segmento A'!F$3:H$723,3,FALSE))</f>
        <v/>
      </c>
      <c r="G4759" s="368"/>
      <c r="H4759" s="425"/>
      <c r="I4759" s="368"/>
      <c r="J4759" s="275"/>
      <c r="K4759" s="248"/>
    </row>
    <row r="4760" spans="1:11" ht="25" customHeight="1" x14ac:dyDescent="0.35">
      <c r="A4760" s="394" t="s">
        <v>4653</v>
      </c>
      <c r="B4760" s="304" t="s">
        <v>545</v>
      </c>
      <c r="C4760" s="395" t="s">
        <v>8511</v>
      </c>
      <c r="D4760" s="275"/>
      <c r="E4760" s="398" t="s">
        <v>8503</v>
      </c>
      <c r="F4760" s="293" t="str">
        <f>IF(E4760="","",VLOOKUP(E4760,'2 Pdc unico solo segmento A'!F$3:H$723,3,FALSE))</f>
        <v>Debiti correnti per trasferimenti concessi e non erogati ad amministrazioni pubblliche</v>
      </c>
      <c r="G4760" s="368"/>
      <c r="H4760" s="428"/>
      <c r="I4760" s="368"/>
      <c r="J4760" s="275"/>
      <c r="K4760" s="248"/>
    </row>
    <row r="4761" spans="1:11" ht="25" customHeight="1" x14ac:dyDescent="0.35">
      <c r="A4761" s="394" t="s">
        <v>22</v>
      </c>
      <c r="B4761" s="304" t="s">
        <v>2596</v>
      </c>
      <c r="C4761" s="395" t="s">
        <v>8512</v>
      </c>
      <c r="D4761" s="275"/>
      <c r="E4761" s="396"/>
      <c r="F4761" s="394" t="str">
        <f>IF(E4761="","",VLOOKUP(E4761,'2 Pdc unico solo segmento A'!F$3:H$723,3,FALSE))</f>
        <v/>
      </c>
      <c r="G4761" s="368"/>
      <c r="H4761" s="425"/>
      <c r="I4761" s="368"/>
      <c r="J4761" s="275"/>
      <c r="K4761" s="248"/>
    </row>
    <row r="4762" spans="1:11" ht="25" customHeight="1" x14ac:dyDescent="0.35">
      <c r="A4762" s="394" t="s">
        <v>4653</v>
      </c>
      <c r="B4762" s="304" t="s">
        <v>2596</v>
      </c>
      <c r="C4762" s="395" t="s">
        <v>8513</v>
      </c>
      <c r="D4762" s="275"/>
      <c r="E4762" s="398" t="s">
        <v>8503</v>
      </c>
      <c r="F4762" s="293" t="str">
        <f>IF(E4762="","",VLOOKUP(E4762,'2 Pdc unico solo segmento A'!F$3:H$723,3,FALSE))</f>
        <v>Debiti correnti per trasferimenti concessi e non erogati ad amministrazioni pubblliche</v>
      </c>
      <c r="G4762" s="368"/>
      <c r="H4762" s="428"/>
      <c r="I4762" s="368"/>
      <c r="J4762" s="275"/>
      <c r="K4762" s="248"/>
    </row>
    <row r="4763" spans="1:11" ht="25" customHeight="1" x14ac:dyDescent="0.35">
      <c r="A4763" s="394" t="s">
        <v>22</v>
      </c>
      <c r="B4763" s="304" t="s">
        <v>2598</v>
      </c>
      <c r="C4763" s="395" t="s">
        <v>8514</v>
      </c>
      <c r="D4763" s="275"/>
      <c r="E4763" s="396"/>
      <c r="F4763" s="394" t="str">
        <f>IF(E4763="","",VLOOKUP(E4763,'2 Pdc unico solo segmento A'!F$3:H$723,3,FALSE))</f>
        <v/>
      </c>
      <c r="G4763" s="368"/>
      <c r="H4763" s="425"/>
      <c r="I4763" s="368"/>
      <c r="J4763" s="275"/>
      <c r="K4763" s="248"/>
    </row>
    <row r="4764" spans="1:11" ht="25" customHeight="1" x14ac:dyDescent="0.35">
      <c r="A4764" s="394" t="s">
        <v>4653</v>
      </c>
      <c r="B4764" s="304" t="s">
        <v>2598</v>
      </c>
      <c r="C4764" s="395" t="s">
        <v>8515</v>
      </c>
      <c r="D4764" s="275"/>
      <c r="E4764" s="398" t="s">
        <v>8503</v>
      </c>
      <c r="F4764" s="293" t="str">
        <f>IF(E4764="","",VLOOKUP(E4764,'2 Pdc unico solo segmento A'!F$3:H$723,3,FALSE))</f>
        <v>Debiti correnti per trasferimenti concessi e non erogati ad amministrazioni pubblliche</v>
      </c>
      <c r="G4764" s="368"/>
      <c r="H4764" s="428"/>
      <c r="I4764" s="368"/>
      <c r="J4764" s="275"/>
      <c r="K4764" s="248"/>
    </row>
    <row r="4765" spans="1:11" ht="25" customHeight="1" x14ac:dyDescent="0.35">
      <c r="A4765" s="376" t="s">
        <v>19</v>
      </c>
      <c r="B4765" s="295" t="s">
        <v>8516</v>
      </c>
      <c r="C4765" s="310" t="s">
        <v>8517</v>
      </c>
      <c r="D4765" s="275"/>
      <c r="E4765" s="295"/>
      <c r="F4765" s="376" t="str">
        <f>IF(E4765="","",VLOOKUP(E4765,'2 Pdc unico solo segmento A'!F$3:H$723,3,FALSE))</f>
        <v/>
      </c>
      <c r="G4765" s="368"/>
      <c r="H4765" s="424"/>
      <c r="I4765" s="368"/>
      <c r="J4765" s="275"/>
      <c r="K4765" s="248"/>
    </row>
    <row r="4766" spans="1:11" ht="25" customHeight="1" x14ac:dyDescent="0.35">
      <c r="A4766" s="394" t="s">
        <v>22</v>
      </c>
      <c r="B4766" s="304" t="s">
        <v>265</v>
      </c>
      <c r="C4766" s="395" t="s">
        <v>8518</v>
      </c>
      <c r="D4766" s="275"/>
      <c r="E4766" s="396"/>
      <c r="F4766" s="394" t="str">
        <f>IF(E4766="","",VLOOKUP(E4766,'2 Pdc unico solo segmento A'!F$3:H$723,3,FALSE))</f>
        <v/>
      </c>
      <c r="G4766" s="368"/>
      <c r="H4766" s="425"/>
      <c r="I4766" s="368"/>
      <c r="J4766" s="275"/>
      <c r="K4766" s="248"/>
    </row>
    <row r="4767" spans="1:11" ht="25" customHeight="1" x14ac:dyDescent="0.35">
      <c r="A4767" s="394" t="s">
        <v>4653</v>
      </c>
      <c r="B4767" s="304" t="s">
        <v>265</v>
      </c>
      <c r="C4767" s="395" t="s">
        <v>8519</v>
      </c>
      <c r="D4767" s="275"/>
      <c r="E4767" s="398" t="s">
        <v>8503</v>
      </c>
      <c r="F4767" s="293" t="str">
        <f>IF(E4767="","",VLOOKUP(E4767,'2 Pdc unico solo segmento A'!F$3:H$723,3,FALSE))</f>
        <v>Debiti correnti per trasferimenti concessi e non erogati ad amministrazioni pubblliche</v>
      </c>
      <c r="G4767" s="368"/>
      <c r="H4767" s="428"/>
      <c r="I4767" s="368"/>
      <c r="J4767" s="275"/>
      <c r="K4767" s="248"/>
    </row>
    <row r="4768" spans="1:11" ht="25" customHeight="1" x14ac:dyDescent="0.35">
      <c r="A4768" s="394" t="s">
        <v>22</v>
      </c>
      <c r="B4768" s="304" t="s">
        <v>271</v>
      </c>
      <c r="C4768" s="395" t="s">
        <v>8520</v>
      </c>
      <c r="D4768" s="275"/>
      <c r="E4768" s="396"/>
      <c r="F4768" s="394" t="str">
        <f>IF(E4768="","",VLOOKUP(E4768,'2 Pdc unico solo segmento A'!F$3:H$723,3,FALSE))</f>
        <v/>
      </c>
      <c r="G4768" s="368"/>
      <c r="H4768" s="425"/>
      <c r="I4768" s="368"/>
      <c r="J4768" s="275"/>
      <c r="K4768" s="248"/>
    </row>
    <row r="4769" spans="1:11" ht="25" customHeight="1" x14ac:dyDescent="0.35">
      <c r="A4769" s="394" t="s">
        <v>4653</v>
      </c>
      <c r="B4769" s="304" t="s">
        <v>271</v>
      </c>
      <c r="C4769" s="395" t="s">
        <v>8521</v>
      </c>
      <c r="D4769" s="275"/>
      <c r="E4769" s="398" t="s">
        <v>8503</v>
      </c>
      <c r="F4769" s="293" t="str">
        <f>IF(E4769="","",VLOOKUP(E4769,'2 Pdc unico solo segmento A'!F$3:H$723,3,FALSE))</f>
        <v>Debiti correnti per trasferimenti concessi e non erogati ad amministrazioni pubblliche</v>
      </c>
      <c r="G4769" s="368"/>
      <c r="H4769" s="428"/>
      <c r="I4769" s="368"/>
      <c r="J4769" s="275"/>
      <c r="K4769" s="248"/>
    </row>
    <row r="4770" spans="1:11" ht="25" customHeight="1" x14ac:dyDescent="0.35">
      <c r="A4770" s="394" t="s">
        <v>22</v>
      </c>
      <c r="B4770" s="304" t="s">
        <v>277</v>
      </c>
      <c r="C4770" s="395" t="s">
        <v>8522</v>
      </c>
      <c r="D4770" s="275"/>
      <c r="E4770" s="396"/>
      <c r="F4770" s="394" t="str">
        <f>IF(E4770="","",VLOOKUP(E4770,'2 Pdc unico solo segmento A'!F$3:H$723,3,FALSE))</f>
        <v/>
      </c>
      <c r="G4770" s="368"/>
      <c r="H4770" s="425"/>
      <c r="I4770" s="368"/>
      <c r="J4770" s="275"/>
      <c r="K4770" s="248"/>
    </row>
    <row r="4771" spans="1:11" ht="25" customHeight="1" x14ac:dyDescent="0.35">
      <c r="A4771" s="394" t="s">
        <v>4653</v>
      </c>
      <c r="B4771" s="304" t="s">
        <v>277</v>
      </c>
      <c r="C4771" s="395" t="s">
        <v>8523</v>
      </c>
      <c r="D4771" s="275"/>
      <c r="E4771" s="398" t="s">
        <v>8503</v>
      </c>
      <c r="F4771" s="293" t="str">
        <f>IF(E4771="","",VLOOKUP(E4771,'2 Pdc unico solo segmento A'!F$3:H$723,3,FALSE))</f>
        <v>Debiti correnti per trasferimenti concessi e non erogati ad amministrazioni pubblliche</v>
      </c>
      <c r="G4771" s="368"/>
      <c r="H4771" s="428"/>
      <c r="I4771" s="368"/>
      <c r="J4771" s="275"/>
      <c r="K4771" s="248"/>
    </row>
    <row r="4772" spans="1:11" ht="25" customHeight="1" x14ac:dyDescent="0.35">
      <c r="A4772" s="394" t="s">
        <v>22</v>
      </c>
      <c r="B4772" s="304" t="s">
        <v>283</v>
      </c>
      <c r="C4772" s="395" t="s">
        <v>8524</v>
      </c>
      <c r="D4772" s="275"/>
      <c r="E4772" s="396"/>
      <c r="F4772" s="394" t="str">
        <f>IF(E4772="","",VLOOKUP(E4772,'2 Pdc unico solo segmento A'!F$3:H$723,3,FALSE))</f>
        <v/>
      </c>
      <c r="G4772" s="368"/>
      <c r="H4772" s="425"/>
      <c r="I4772" s="368"/>
      <c r="J4772" s="275"/>
      <c r="K4772" s="248"/>
    </row>
    <row r="4773" spans="1:11" ht="25" customHeight="1" x14ac:dyDescent="0.35">
      <c r="A4773" s="394" t="s">
        <v>4653</v>
      </c>
      <c r="B4773" s="304" t="s">
        <v>283</v>
      </c>
      <c r="C4773" s="395" t="s">
        <v>8525</v>
      </c>
      <c r="D4773" s="275"/>
      <c r="E4773" s="398" t="s">
        <v>8503</v>
      </c>
      <c r="F4773" s="293" t="str">
        <f>IF(E4773="","",VLOOKUP(E4773,'2 Pdc unico solo segmento A'!F$3:H$723,3,FALSE))</f>
        <v>Debiti correnti per trasferimenti concessi e non erogati ad amministrazioni pubblliche</v>
      </c>
      <c r="G4773" s="368"/>
      <c r="H4773" s="428"/>
      <c r="I4773" s="368"/>
      <c r="J4773" s="275"/>
      <c r="K4773" s="248"/>
    </row>
    <row r="4774" spans="1:11" ht="25" customHeight="1" x14ac:dyDescent="0.35">
      <c r="A4774" s="394" t="s">
        <v>22</v>
      </c>
      <c r="B4774" s="304" t="s">
        <v>295</v>
      </c>
      <c r="C4774" s="395" t="s">
        <v>8526</v>
      </c>
      <c r="D4774" s="275"/>
      <c r="E4774" s="396"/>
      <c r="F4774" s="394" t="str">
        <f>IF(E4774="","",VLOOKUP(E4774,'2 Pdc unico solo segmento A'!F$3:H$723,3,FALSE))</f>
        <v/>
      </c>
      <c r="G4774" s="368"/>
      <c r="H4774" s="425"/>
      <c r="I4774" s="368"/>
      <c r="J4774" s="275"/>
      <c r="K4774" s="248"/>
    </row>
    <row r="4775" spans="1:11" ht="25" customHeight="1" x14ac:dyDescent="0.35">
      <c r="A4775" s="394" t="s">
        <v>4653</v>
      </c>
      <c r="B4775" s="304" t="s">
        <v>295</v>
      </c>
      <c r="C4775" s="395" t="s">
        <v>8527</v>
      </c>
      <c r="D4775" s="275"/>
      <c r="E4775" s="398" t="s">
        <v>8503</v>
      </c>
      <c r="F4775" s="293" t="str">
        <f>IF(E4775="","",VLOOKUP(E4775,'2 Pdc unico solo segmento A'!F$3:H$723,3,FALSE))</f>
        <v>Debiti correnti per trasferimenti concessi e non erogati ad amministrazioni pubblliche</v>
      </c>
      <c r="G4775" s="368"/>
      <c r="H4775" s="428"/>
      <c r="I4775" s="368"/>
      <c r="J4775" s="275"/>
      <c r="K4775" s="248"/>
    </row>
    <row r="4776" spans="1:11" ht="25" customHeight="1" x14ac:dyDescent="0.35">
      <c r="A4776" s="394" t="s">
        <v>22</v>
      </c>
      <c r="B4776" s="304" t="s">
        <v>301</v>
      </c>
      <c r="C4776" s="395" t="s">
        <v>8528</v>
      </c>
      <c r="D4776" s="275"/>
      <c r="E4776" s="396"/>
      <c r="F4776" s="394" t="str">
        <f>IF(E4776="","",VLOOKUP(E4776,'2 Pdc unico solo segmento A'!F$3:H$723,3,FALSE))</f>
        <v/>
      </c>
      <c r="G4776" s="368"/>
      <c r="H4776" s="425"/>
      <c r="I4776" s="368"/>
      <c r="J4776" s="275"/>
      <c r="K4776" s="248"/>
    </row>
    <row r="4777" spans="1:11" ht="25" customHeight="1" x14ac:dyDescent="0.35">
      <c r="A4777" s="394" t="s">
        <v>4653</v>
      </c>
      <c r="B4777" s="304" t="s">
        <v>301</v>
      </c>
      <c r="C4777" s="395" t="s">
        <v>8529</v>
      </c>
      <c r="D4777" s="275"/>
      <c r="E4777" s="398" t="s">
        <v>8503</v>
      </c>
      <c r="F4777" s="293" t="str">
        <f>IF(E4777="","",VLOOKUP(E4777,'2 Pdc unico solo segmento A'!F$3:H$723,3,FALSE))</f>
        <v>Debiti correnti per trasferimenti concessi e non erogati ad amministrazioni pubblliche</v>
      </c>
      <c r="G4777" s="368"/>
      <c r="H4777" s="428"/>
      <c r="I4777" s="368"/>
      <c r="J4777" s="275"/>
      <c r="K4777" s="248"/>
    </row>
    <row r="4778" spans="1:11" ht="25" customHeight="1" x14ac:dyDescent="0.35">
      <c r="A4778" s="394" t="s">
        <v>22</v>
      </c>
      <c r="B4778" s="304" t="s">
        <v>307</v>
      </c>
      <c r="C4778" s="395" t="s">
        <v>8530</v>
      </c>
      <c r="D4778" s="275"/>
      <c r="E4778" s="396"/>
      <c r="F4778" s="394" t="str">
        <f>IF(E4778="","",VLOOKUP(E4778,'2 Pdc unico solo segmento A'!F$3:H$723,3,FALSE))</f>
        <v/>
      </c>
      <c r="G4778" s="368"/>
      <c r="H4778" s="425"/>
      <c r="I4778" s="368"/>
      <c r="J4778" s="275"/>
      <c r="K4778" s="248"/>
    </row>
    <row r="4779" spans="1:11" ht="25" customHeight="1" x14ac:dyDescent="0.35">
      <c r="A4779" s="394" t="s">
        <v>4653</v>
      </c>
      <c r="B4779" s="304" t="s">
        <v>307</v>
      </c>
      <c r="C4779" s="395" t="s">
        <v>8531</v>
      </c>
      <c r="D4779" s="275"/>
      <c r="E4779" s="398" t="s">
        <v>8503</v>
      </c>
      <c r="F4779" s="293" t="str">
        <f>IF(E4779="","",VLOOKUP(E4779,'2 Pdc unico solo segmento A'!F$3:H$723,3,FALSE))</f>
        <v>Debiti correnti per trasferimenti concessi e non erogati ad amministrazioni pubblliche</v>
      </c>
      <c r="G4779" s="368"/>
      <c r="H4779" s="428"/>
      <c r="I4779" s="368"/>
      <c r="J4779" s="275"/>
      <c r="K4779" s="248"/>
    </row>
    <row r="4780" spans="1:11" ht="25" customHeight="1" x14ac:dyDescent="0.35">
      <c r="A4780" s="394" t="s">
        <v>22</v>
      </c>
      <c r="B4780" s="304" t="s">
        <v>2570</v>
      </c>
      <c r="C4780" s="395" t="s">
        <v>8532</v>
      </c>
      <c r="D4780" s="275"/>
      <c r="E4780" s="396"/>
      <c r="F4780" s="394" t="str">
        <f>IF(E4780="","",VLOOKUP(E4780,'2 Pdc unico solo segmento A'!F$3:H$723,3,FALSE))</f>
        <v/>
      </c>
      <c r="G4780" s="368"/>
      <c r="H4780" s="425"/>
      <c r="I4780" s="368"/>
      <c r="J4780" s="275"/>
      <c r="K4780" s="248"/>
    </row>
    <row r="4781" spans="1:11" ht="25" customHeight="1" x14ac:dyDescent="0.35">
      <c r="A4781" s="394" t="s">
        <v>4653</v>
      </c>
      <c r="B4781" s="304" t="s">
        <v>2570</v>
      </c>
      <c r="C4781" s="395" t="s">
        <v>8533</v>
      </c>
      <c r="D4781" s="275"/>
      <c r="E4781" s="398" t="s">
        <v>8503</v>
      </c>
      <c r="F4781" s="293" t="str">
        <f>IF(E4781="","",VLOOKUP(E4781,'2 Pdc unico solo segmento A'!F$3:H$723,3,FALSE))</f>
        <v>Debiti correnti per trasferimenti concessi e non erogati ad amministrazioni pubblliche</v>
      </c>
      <c r="G4781" s="368"/>
      <c r="H4781" s="428"/>
      <c r="I4781" s="368"/>
      <c r="J4781" s="275"/>
      <c r="K4781" s="248"/>
    </row>
    <row r="4782" spans="1:11" ht="25" customHeight="1" x14ac:dyDescent="0.35">
      <c r="A4782" s="394" t="s">
        <v>22</v>
      </c>
      <c r="B4782" s="304" t="s">
        <v>313</v>
      </c>
      <c r="C4782" s="395" t="s">
        <v>8534</v>
      </c>
      <c r="D4782" s="275"/>
      <c r="E4782" s="396"/>
      <c r="F4782" s="394" t="str">
        <f>IF(E4782="","",VLOOKUP(E4782,'2 Pdc unico solo segmento A'!F$3:H$723,3,FALSE))</f>
        <v/>
      </c>
      <c r="G4782" s="368"/>
      <c r="H4782" s="425"/>
      <c r="I4782" s="368"/>
      <c r="J4782" s="275"/>
      <c r="K4782" s="248"/>
    </row>
    <row r="4783" spans="1:11" ht="25" customHeight="1" x14ac:dyDescent="0.35">
      <c r="A4783" s="394" t="s">
        <v>4653</v>
      </c>
      <c r="B4783" s="304" t="s">
        <v>313</v>
      </c>
      <c r="C4783" s="395" t="s">
        <v>8535</v>
      </c>
      <c r="D4783" s="275"/>
      <c r="E4783" s="398" t="s">
        <v>8503</v>
      </c>
      <c r="F4783" s="293" t="str">
        <f>IF(E4783="","",VLOOKUP(E4783,'2 Pdc unico solo segmento A'!F$3:H$723,3,FALSE))</f>
        <v>Debiti correnti per trasferimenti concessi e non erogati ad amministrazioni pubblliche</v>
      </c>
      <c r="G4783" s="368"/>
      <c r="H4783" s="428"/>
      <c r="I4783" s="368"/>
      <c r="J4783" s="275"/>
      <c r="K4783" s="248"/>
    </row>
    <row r="4784" spans="1:11" ht="25" customHeight="1" x14ac:dyDescent="0.35">
      <c r="A4784" s="394" t="s">
        <v>22</v>
      </c>
      <c r="B4784" s="304" t="s">
        <v>319</v>
      </c>
      <c r="C4784" s="395" t="s">
        <v>8536</v>
      </c>
      <c r="D4784" s="275"/>
      <c r="E4784" s="396"/>
      <c r="F4784" s="394" t="str">
        <f>IF(E4784="","",VLOOKUP(E4784,'2 Pdc unico solo segmento A'!F$3:H$723,3,FALSE))</f>
        <v/>
      </c>
      <c r="G4784" s="368"/>
      <c r="H4784" s="425"/>
      <c r="I4784" s="368"/>
      <c r="J4784" s="275"/>
      <c r="K4784" s="248"/>
    </row>
    <row r="4785" spans="1:11" ht="25" customHeight="1" x14ac:dyDescent="0.35">
      <c r="A4785" s="394" t="s">
        <v>4653</v>
      </c>
      <c r="B4785" s="304" t="s">
        <v>319</v>
      </c>
      <c r="C4785" s="395" t="s">
        <v>8537</v>
      </c>
      <c r="D4785" s="275"/>
      <c r="E4785" s="398" t="s">
        <v>8503</v>
      </c>
      <c r="F4785" s="293" t="str">
        <f>IF(E4785="","",VLOOKUP(E4785,'2 Pdc unico solo segmento A'!F$3:H$723,3,FALSE))</f>
        <v>Debiti correnti per trasferimenti concessi e non erogati ad amministrazioni pubblliche</v>
      </c>
      <c r="G4785" s="368"/>
      <c r="H4785" s="428"/>
      <c r="I4785" s="368"/>
      <c r="J4785" s="275"/>
      <c r="K4785" s="248"/>
    </row>
    <row r="4786" spans="1:11" ht="25" customHeight="1" x14ac:dyDescent="0.35">
      <c r="A4786" s="394" t="s">
        <v>22</v>
      </c>
      <c r="B4786" s="304" t="s">
        <v>325</v>
      </c>
      <c r="C4786" s="395" t="s">
        <v>8538</v>
      </c>
      <c r="D4786" s="275"/>
      <c r="E4786" s="396"/>
      <c r="F4786" s="394" t="str">
        <f>IF(E4786="","",VLOOKUP(E4786,'2 Pdc unico solo segmento A'!F$3:H$723,3,FALSE))</f>
        <v/>
      </c>
      <c r="G4786" s="368"/>
      <c r="H4786" s="425"/>
      <c r="I4786" s="368"/>
      <c r="J4786" s="275"/>
      <c r="K4786" s="248"/>
    </row>
    <row r="4787" spans="1:11" ht="25" customHeight="1" x14ac:dyDescent="0.35">
      <c r="A4787" s="394" t="s">
        <v>4653</v>
      </c>
      <c r="B4787" s="304" t="s">
        <v>325</v>
      </c>
      <c r="C4787" s="395" t="s">
        <v>8539</v>
      </c>
      <c r="D4787" s="275"/>
      <c r="E4787" s="398" t="s">
        <v>8503</v>
      </c>
      <c r="F4787" s="293" t="str">
        <f>IF(E4787="","",VLOOKUP(E4787,'2 Pdc unico solo segmento A'!F$3:H$723,3,FALSE))</f>
        <v>Debiti correnti per trasferimenti concessi e non erogati ad amministrazioni pubblliche</v>
      </c>
      <c r="G4787" s="368"/>
      <c r="H4787" s="428"/>
      <c r="I4787" s="368"/>
      <c r="J4787" s="275"/>
      <c r="K4787" s="248"/>
    </row>
    <row r="4788" spans="1:11" ht="25" customHeight="1" x14ac:dyDescent="0.35">
      <c r="A4788" s="394" t="s">
        <v>22</v>
      </c>
      <c r="B4788" s="304" t="s">
        <v>331</v>
      </c>
      <c r="C4788" s="395" t="s">
        <v>8540</v>
      </c>
      <c r="D4788" s="275"/>
      <c r="E4788" s="396"/>
      <c r="F4788" s="394" t="str">
        <f>IF(E4788="","",VLOOKUP(E4788,'2 Pdc unico solo segmento A'!F$3:H$723,3,FALSE))</f>
        <v/>
      </c>
      <c r="G4788" s="368"/>
      <c r="H4788" s="425"/>
      <c r="I4788" s="368"/>
      <c r="J4788" s="275"/>
      <c r="K4788" s="248"/>
    </row>
    <row r="4789" spans="1:11" ht="25" customHeight="1" x14ac:dyDescent="0.35">
      <c r="A4789" s="394" t="s">
        <v>4653</v>
      </c>
      <c r="B4789" s="304" t="s">
        <v>331</v>
      </c>
      <c r="C4789" s="395" t="s">
        <v>8541</v>
      </c>
      <c r="D4789" s="275"/>
      <c r="E4789" s="398" t="s">
        <v>8503</v>
      </c>
      <c r="F4789" s="293" t="str">
        <f>IF(E4789="","",VLOOKUP(E4789,'2 Pdc unico solo segmento A'!F$3:H$723,3,FALSE))</f>
        <v>Debiti correnti per trasferimenti concessi e non erogati ad amministrazioni pubblliche</v>
      </c>
      <c r="G4789" s="368"/>
      <c r="H4789" s="428"/>
      <c r="I4789" s="368"/>
      <c r="J4789" s="275"/>
      <c r="K4789" s="248"/>
    </row>
    <row r="4790" spans="1:11" ht="25" customHeight="1" x14ac:dyDescent="0.35">
      <c r="A4790" s="394" t="s">
        <v>22</v>
      </c>
      <c r="B4790" s="304" t="s">
        <v>184</v>
      </c>
      <c r="C4790" s="395" t="s">
        <v>8542</v>
      </c>
      <c r="D4790" s="275"/>
      <c r="E4790" s="396"/>
      <c r="F4790" s="394" t="str">
        <f>IF(E4790="","",VLOOKUP(E4790,'2 Pdc unico solo segmento A'!F$3:H$723,3,FALSE))</f>
        <v/>
      </c>
      <c r="G4790" s="368"/>
      <c r="H4790" s="425"/>
      <c r="I4790" s="368"/>
      <c r="J4790" s="275"/>
      <c r="K4790" s="248"/>
    </row>
    <row r="4791" spans="1:11" ht="25" customHeight="1" x14ac:dyDescent="0.35">
      <c r="A4791" s="394" t="s">
        <v>4653</v>
      </c>
      <c r="B4791" s="304" t="s">
        <v>184</v>
      </c>
      <c r="C4791" s="395" t="s">
        <v>8543</v>
      </c>
      <c r="D4791" s="275"/>
      <c r="E4791" s="398" t="s">
        <v>8503</v>
      </c>
      <c r="F4791" s="293" t="str">
        <f>IF(E4791="","",VLOOKUP(E4791,'2 Pdc unico solo segmento A'!F$3:H$723,3,FALSE))</f>
        <v>Debiti correnti per trasferimenti concessi e non erogati ad amministrazioni pubblliche</v>
      </c>
      <c r="G4791" s="368"/>
      <c r="H4791" s="428"/>
      <c r="I4791" s="368"/>
      <c r="J4791" s="275"/>
      <c r="K4791" s="248"/>
    </row>
    <row r="4792" spans="1:11" ht="25" customHeight="1" x14ac:dyDescent="0.35">
      <c r="A4792" s="394" t="s">
        <v>22</v>
      </c>
      <c r="B4792" s="304" t="s">
        <v>227</v>
      </c>
      <c r="C4792" s="395" t="s">
        <v>8544</v>
      </c>
      <c r="D4792" s="275"/>
      <c r="E4792" s="396"/>
      <c r="F4792" s="394" t="str">
        <f>IF(E4792="","",VLOOKUP(E4792,'2 Pdc unico solo segmento A'!F$3:H$723,3,FALSE))</f>
        <v/>
      </c>
      <c r="G4792" s="368"/>
      <c r="H4792" s="425"/>
      <c r="I4792" s="368"/>
      <c r="J4792" s="275"/>
      <c r="K4792" s="248"/>
    </row>
    <row r="4793" spans="1:11" ht="25" customHeight="1" x14ac:dyDescent="0.35">
      <c r="A4793" s="394" t="s">
        <v>4653</v>
      </c>
      <c r="B4793" s="304" t="s">
        <v>227</v>
      </c>
      <c r="C4793" s="395" t="s">
        <v>8545</v>
      </c>
      <c r="D4793" s="275"/>
      <c r="E4793" s="398" t="s">
        <v>8503</v>
      </c>
      <c r="F4793" s="293" t="str">
        <f>IF(E4793="","",VLOOKUP(E4793,'2 Pdc unico solo segmento A'!F$3:H$723,3,FALSE))</f>
        <v>Debiti correnti per trasferimenti concessi e non erogati ad amministrazioni pubblliche</v>
      </c>
      <c r="G4793" s="368"/>
      <c r="H4793" s="428"/>
      <c r="I4793" s="368"/>
      <c r="J4793" s="275"/>
      <c r="K4793" s="248"/>
    </row>
    <row r="4794" spans="1:11" ht="25" customHeight="1" x14ac:dyDescent="0.35">
      <c r="A4794" s="394" t="s">
        <v>22</v>
      </c>
      <c r="B4794" s="304" t="s">
        <v>340</v>
      </c>
      <c r="C4794" s="395" t="s">
        <v>8546</v>
      </c>
      <c r="D4794" s="275"/>
      <c r="E4794" s="396"/>
      <c r="F4794" s="394" t="str">
        <f>IF(E4794="","",VLOOKUP(E4794,'2 Pdc unico solo segmento A'!F$3:H$723,3,FALSE))</f>
        <v/>
      </c>
      <c r="G4794" s="368"/>
      <c r="H4794" s="425"/>
      <c r="I4794" s="368"/>
      <c r="J4794" s="275"/>
      <c r="K4794" s="248"/>
    </row>
    <row r="4795" spans="1:11" ht="25" customHeight="1" x14ac:dyDescent="0.35">
      <c r="A4795" s="394" t="s">
        <v>4653</v>
      </c>
      <c r="B4795" s="304" t="s">
        <v>340</v>
      </c>
      <c r="C4795" s="395" t="s">
        <v>8547</v>
      </c>
      <c r="D4795" s="275"/>
      <c r="E4795" s="398" t="s">
        <v>8503</v>
      </c>
      <c r="F4795" s="293" t="str">
        <f>IF(E4795="","",VLOOKUP(E4795,'2 Pdc unico solo segmento A'!F$3:H$723,3,FALSE))</f>
        <v>Debiti correnti per trasferimenti concessi e non erogati ad amministrazioni pubblliche</v>
      </c>
      <c r="G4795" s="368"/>
      <c r="H4795" s="428"/>
      <c r="I4795" s="368"/>
      <c r="J4795" s="275"/>
      <c r="K4795" s="248"/>
    </row>
    <row r="4796" spans="1:11" ht="25" customHeight="1" x14ac:dyDescent="0.35">
      <c r="A4796" s="394" t="s">
        <v>22</v>
      </c>
      <c r="B4796" s="304" t="s">
        <v>346</v>
      </c>
      <c r="C4796" s="395" t="s">
        <v>8548</v>
      </c>
      <c r="D4796" s="275"/>
      <c r="E4796" s="396"/>
      <c r="F4796" s="394" t="str">
        <f>IF(E4796="","",VLOOKUP(E4796,'2 Pdc unico solo segmento A'!F$3:H$723,3,FALSE))</f>
        <v/>
      </c>
      <c r="G4796" s="368"/>
      <c r="H4796" s="425"/>
      <c r="I4796" s="368"/>
      <c r="J4796" s="275"/>
      <c r="K4796" s="248"/>
    </row>
    <row r="4797" spans="1:11" ht="25" customHeight="1" x14ac:dyDescent="0.35">
      <c r="A4797" s="394" t="s">
        <v>4653</v>
      </c>
      <c r="B4797" s="304" t="s">
        <v>346</v>
      </c>
      <c r="C4797" s="395" t="s">
        <v>8549</v>
      </c>
      <c r="D4797" s="275"/>
      <c r="E4797" s="398" t="s">
        <v>8503</v>
      </c>
      <c r="F4797" s="293" t="str">
        <f>IF(E4797="","",VLOOKUP(E4797,'2 Pdc unico solo segmento A'!F$3:H$723,3,FALSE))</f>
        <v>Debiti correnti per trasferimenti concessi e non erogati ad amministrazioni pubblliche</v>
      </c>
      <c r="G4797" s="368"/>
      <c r="H4797" s="428"/>
      <c r="I4797" s="368"/>
      <c r="J4797" s="275"/>
      <c r="K4797" s="248"/>
    </row>
    <row r="4798" spans="1:11" ht="25" customHeight="1" x14ac:dyDescent="0.35">
      <c r="A4798" s="394" t="s">
        <v>22</v>
      </c>
      <c r="B4798" s="304" t="s">
        <v>209</v>
      </c>
      <c r="C4798" s="395" t="s">
        <v>8550</v>
      </c>
      <c r="D4798" s="275"/>
      <c r="E4798" s="396"/>
      <c r="F4798" s="394" t="str">
        <f>IF(E4798="","",VLOOKUP(E4798,'2 Pdc unico solo segmento A'!F$3:H$723,3,FALSE))</f>
        <v/>
      </c>
      <c r="G4798" s="368"/>
      <c r="H4798" s="425"/>
      <c r="I4798" s="368"/>
      <c r="J4798" s="275"/>
      <c r="K4798" s="248"/>
    </row>
    <row r="4799" spans="1:11" ht="25" customHeight="1" x14ac:dyDescent="0.35">
      <c r="A4799" s="394" t="s">
        <v>4653</v>
      </c>
      <c r="B4799" s="304" t="s">
        <v>209</v>
      </c>
      <c r="C4799" s="395" t="s">
        <v>8551</v>
      </c>
      <c r="D4799" s="275"/>
      <c r="E4799" s="398" t="s">
        <v>8503</v>
      </c>
      <c r="F4799" s="293" t="str">
        <f>IF(E4799="","",VLOOKUP(E4799,'2 Pdc unico solo segmento A'!F$3:H$723,3,FALSE))</f>
        <v>Debiti correnti per trasferimenti concessi e non erogati ad amministrazioni pubblliche</v>
      </c>
      <c r="G4799" s="368"/>
      <c r="H4799" s="428"/>
      <c r="I4799" s="368"/>
      <c r="J4799" s="275"/>
      <c r="K4799" s="248"/>
    </row>
    <row r="4800" spans="1:11" ht="25" customHeight="1" x14ac:dyDescent="0.35">
      <c r="A4800" s="394" t="s">
        <v>22</v>
      </c>
      <c r="B4800" s="304" t="s">
        <v>2581</v>
      </c>
      <c r="C4800" s="395" t="s">
        <v>8552</v>
      </c>
      <c r="D4800" s="275"/>
      <c r="E4800" s="396"/>
      <c r="F4800" s="394" t="str">
        <f>IF(E4800="","",VLOOKUP(E4800,'2 Pdc unico solo segmento A'!F$3:H$723,3,FALSE))</f>
        <v/>
      </c>
      <c r="G4800" s="368"/>
      <c r="H4800" s="425"/>
      <c r="I4800" s="368"/>
      <c r="J4800" s="275"/>
      <c r="K4800" s="248"/>
    </row>
    <row r="4801" spans="1:11" ht="25" customHeight="1" x14ac:dyDescent="0.35">
      <c r="A4801" s="394" t="s">
        <v>4653</v>
      </c>
      <c r="B4801" s="304" t="s">
        <v>2581</v>
      </c>
      <c r="C4801" s="395" t="s">
        <v>8553</v>
      </c>
      <c r="D4801" s="275"/>
      <c r="E4801" s="398" t="s">
        <v>8503</v>
      </c>
      <c r="F4801" s="293" t="str">
        <f>IF(E4801="","",VLOOKUP(E4801,'2 Pdc unico solo segmento A'!F$3:H$723,3,FALSE))</f>
        <v>Debiti correnti per trasferimenti concessi e non erogati ad amministrazioni pubblliche</v>
      </c>
      <c r="G4801" s="368"/>
      <c r="H4801" s="428"/>
      <c r="I4801" s="368"/>
      <c r="J4801" s="275"/>
      <c r="K4801" s="248"/>
    </row>
    <row r="4802" spans="1:11" ht="25" customHeight="1" x14ac:dyDescent="0.35">
      <c r="A4802" s="394" t="s">
        <v>22</v>
      </c>
      <c r="B4802" s="304" t="s">
        <v>2583</v>
      </c>
      <c r="C4802" s="395" t="s">
        <v>8554</v>
      </c>
      <c r="D4802" s="275"/>
      <c r="E4802" s="396"/>
      <c r="F4802" s="394" t="str">
        <f>IF(E4802="","",VLOOKUP(E4802,'2 Pdc unico solo segmento A'!F$3:H$723,3,FALSE))</f>
        <v/>
      </c>
      <c r="G4802" s="368"/>
      <c r="H4802" s="425"/>
      <c r="I4802" s="368"/>
      <c r="J4802" s="275"/>
      <c r="K4802" s="248"/>
    </row>
    <row r="4803" spans="1:11" ht="25" customHeight="1" x14ac:dyDescent="0.35">
      <c r="A4803" s="394" t="s">
        <v>4653</v>
      </c>
      <c r="B4803" s="304" t="s">
        <v>2583</v>
      </c>
      <c r="C4803" s="395" t="s">
        <v>8555</v>
      </c>
      <c r="D4803" s="275"/>
      <c r="E4803" s="398" t="s">
        <v>8503</v>
      </c>
      <c r="F4803" s="293" t="str">
        <f>IF(E4803="","",VLOOKUP(E4803,'2 Pdc unico solo segmento A'!F$3:H$723,3,FALSE))</f>
        <v>Debiti correnti per trasferimenti concessi e non erogati ad amministrazioni pubblliche</v>
      </c>
      <c r="G4803" s="368"/>
      <c r="H4803" s="428"/>
      <c r="I4803" s="368"/>
      <c r="J4803" s="275"/>
      <c r="K4803" s="248"/>
    </row>
    <row r="4804" spans="1:11" ht="25" customHeight="1" x14ac:dyDescent="0.35">
      <c r="A4804" s="394" t="s">
        <v>22</v>
      </c>
      <c r="B4804" s="304" t="s">
        <v>2585</v>
      </c>
      <c r="C4804" s="395" t="s">
        <v>8556</v>
      </c>
      <c r="D4804" s="275"/>
      <c r="E4804" s="396"/>
      <c r="F4804" s="394" t="str">
        <f>IF(E4804="","",VLOOKUP(E4804,'2 Pdc unico solo segmento A'!F$3:H$723,3,FALSE))</f>
        <v/>
      </c>
      <c r="G4804" s="368"/>
      <c r="H4804" s="425"/>
      <c r="I4804" s="368"/>
      <c r="J4804" s="275"/>
      <c r="K4804" s="248"/>
    </row>
    <row r="4805" spans="1:11" ht="25" customHeight="1" x14ac:dyDescent="0.35">
      <c r="A4805" s="394" t="s">
        <v>4653</v>
      </c>
      <c r="B4805" s="304" t="s">
        <v>2585</v>
      </c>
      <c r="C4805" s="395" t="s">
        <v>8557</v>
      </c>
      <c r="D4805" s="275"/>
      <c r="E4805" s="398" t="s">
        <v>8503</v>
      </c>
      <c r="F4805" s="293" t="str">
        <f>IF(E4805="","",VLOOKUP(E4805,'2 Pdc unico solo segmento A'!F$3:H$723,3,FALSE))</f>
        <v>Debiti correnti per trasferimenti concessi e non erogati ad amministrazioni pubblliche</v>
      </c>
      <c r="G4805" s="368"/>
      <c r="H4805" s="428"/>
      <c r="I4805" s="368"/>
      <c r="J4805" s="275"/>
      <c r="K4805" s="248"/>
    </row>
    <row r="4806" spans="1:11" ht="25" customHeight="1" x14ac:dyDescent="0.35">
      <c r="A4806" s="376" t="s">
        <v>19</v>
      </c>
      <c r="B4806" s="295" t="s">
        <v>8558</v>
      </c>
      <c r="C4806" s="310" t="s">
        <v>8559</v>
      </c>
      <c r="D4806" s="275"/>
      <c r="E4806" s="295"/>
      <c r="F4806" s="376" t="str">
        <f>IF(E4806="","",VLOOKUP(E4806,'2 Pdc unico solo segmento A'!F$3:H$723,3,FALSE))</f>
        <v/>
      </c>
      <c r="G4806" s="368"/>
      <c r="H4806" s="424"/>
      <c r="I4806" s="368"/>
      <c r="J4806" s="275"/>
      <c r="K4806" s="248"/>
    </row>
    <row r="4807" spans="1:11" ht="25" customHeight="1" x14ac:dyDescent="0.35">
      <c r="A4807" s="394" t="s">
        <v>22</v>
      </c>
      <c r="B4807" s="304" t="s">
        <v>8560</v>
      </c>
      <c r="C4807" s="395" t="s">
        <v>8561</v>
      </c>
      <c r="D4807" s="275"/>
      <c r="E4807" s="396"/>
      <c r="F4807" s="394" t="str">
        <f>IF(E4807="","",VLOOKUP(E4807,'2 Pdc unico solo segmento A'!F$3:H$723,3,FALSE))</f>
        <v/>
      </c>
      <c r="G4807" s="368"/>
      <c r="H4807" s="425"/>
      <c r="I4807" s="368"/>
      <c r="J4807" s="275"/>
      <c r="K4807" s="248"/>
    </row>
    <row r="4808" spans="1:11" ht="25" customHeight="1" x14ac:dyDescent="0.35">
      <c r="A4808" s="394" t="s">
        <v>4653</v>
      </c>
      <c r="B4808" s="304" t="s">
        <v>8560</v>
      </c>
      <c r="C4808" s="395" t="s">
        <v>8562</v>
      </c>
      <c r="D4808" s="275"/>
      <c r="E4808" s="398" t="s">
        <v>8503</v>
      </c>
      <c r="F4808" s="293" t="str">
        <f>IF(E4808="","",VLOOKUP(E4808,'2 Pdc unico solo segmento A'!F$3:H$723,3,FALSE))</f>
        <v>Debiti correnti per trasferimenti concessi e non erogati ad amministrazioni pubblliche</v>
      </c>
      <c r="G4808" s="368"/>
      <c r="H4808" s="428"/>
      <c r="I4808" s="368"/>
      <c r="J4808" s="275"/>
      <c r="K4808" s="248"/>
    </row>
    <row r="4809" spans="1:11" ht="25" customHeight="1" x14ac:dyDescent="0.35">
      <c r="A4809" s="394" t="s">
        <v>22</v>
      </c>
      <c r="B4809" s="304" t="s">
        <v>8563</v>
      </c>
      <c r="C4809" s="395" t="s">
        <v>8564</v>
      </c>
      <c r="D4809" s="275"/>
      <c r="E4809" s="396"/>
      <c r="F4809" s="394" t="str">
        <f>IF(E4809="","",VLOOKUP(E4809,'2 Pdc unico solo segmento A'!F$3:H$723,3,FALSE))</f>
        <v/>
      </c>
      <c r="G4809" s="368"/>
      <c r="H4809" s="425"/>
      <c r="I4809" s="368"/>
      <c r="J4809" s="275"/>
      <c r="K4809" s="248"/>
    </row>
    <row r="4810" spans="1:11" ht="25" customHeight="1" x14ac:dyDescent="0.35">
      <c r="A4810" s="394" t="s">
        <v>4653</v>
      </c>
      <c r="B4810" s="304" t="s">
        <v>8563</v>
      </c>
      <c r="C4810" s="395" t="s">
        <v>8565</v>
      </c>
      <c r="D4810" s="275"/>
      <c r="E4810" s="398" t="s">
        <v>8503</v>
      </c>
      <c r="F4810" s="293" t="str">
        <f>IF(E4810="","",VLOOKUP(E4810,'2 Pdc unico solo segmento A'!F$3:H$723,3,FALSE))</f>
        <v>Debiti correnti per trasferimenti concessi e non erogati ad amministrazioni pubblliche</v>
      </c>
      <c r="G4810" s="368"/>
      <c r="H4810" s="428"/>
      <c r="I4810" s="368"/>
      <c r="J4810" s="275"/>
      <c r="K4810" s="248"/>
    </row>
    <row r="4811" spans="1:11" ht="25" customHeight="1" x14ac:dyDescent="0.35">
      <c r="A4811" s="376" t="s">
        <v>19</v>
      </c>
      <c r="B4811" s="295" t="s">
        <v>8566</v>
      </c>
      <c r="C4811" s="310" t="s">
        <v>8567</v>
      </c>
      <c r="D4811" s="275"/>
      <c r="E4811" s="295"/>
      <c r="F4811" s="376" t="str">
        <f>IF(E4811="","",VLOOKUP(E4811,'2 Pdc unico solo segmento A'!F$3:H$723,3,FALSE))</f>
        <v/>
      </c>
      <c r="G4811" s="368"/>
      <c r="H4811" s="424"/>
      <c r="I4811" s="368"/>
      <c r="J4811" s="275"/>
      <c r="K4811" s="248"/>
    </row>
    <row r="4812" spans="1:11" ht="25" customHeight="1" x14ac:dyDescent="0.35">
      <c r="A4812" s="394" t="s">
        <v>22</v>
      </c>
      <c r="B4812" s="304" t="s">
        <v>8566</v>
      </c>
      <c r="C4812" s="395" t="s">
        <v>8568</v>
      </c>
      <c r="D4812" s="275"/>
      <c r="E4812" s="396"/>
      <c r="F4812" s="394" t="str">
        <f>IF(E4812="","",VLOOKUP(E4812,'2 Pdc unico solo segmento A'!F$3:H$723,3,FALSE))</f>
        <v/>
      </c>
      <c r="G4812" s="368"/>
      <c r="H4812" s="425"/>
      <c r="I4812" s="368"/>
      <c r="J4812" s="275"/>
      <c r="K4812" s="248"/>
    </row>
    <row r="4813" spans="1:11" ht="25" customHeight="1" x14ac:dyDescent="0.35">
      <c r="A4813" s="394" t="s">
        <v>4653</v>
      </c>
      <c r="B4813" s="304" t="s">
        <v>8566</v>
      </c>
      <c r="C4813" s="395" t="s">
        <v>8569</v>
      </c>
      <c r="D4813" s="275"/>
      <c r="E4813" s="398" t="s">
        <v>8503</v>
      </c>
      <c r="F4813" s="293" t="str">
        <f>IF(E4813="","",VLOOKUP(E4813,'2 Pdc unico solo segmento A'!F$3:H$723,3,FALSE))</f>
        <v>Debiti correnti per trasferimenti concessi e non erogati ad amministrazioni pubblliche</v>
      </c>
      <c r="G4813" s="368"/>
      <c r="H4813" s="428"/>
      <c r="I4813" s="368"/>
      <c r="J4813" s="275"/>
      <c r="K4813" s="248"/>
    </row>
    <row r="4814" spans="1:11" ht="25" customHeight="1" x14ac:dyDescent="0.35">
      <c r="A4814" s="374" t="s">
        <v>16</v>
      </c>
      <c r="B4814" s="294" t="s">
        <v>8570</v>
      </c>
      <c r="C4814" s="309" t="s">
        <v>8571</v>
      </c>
      <c r="D4814" s="275"/>
      <c r="E4814" s="294"/>
      <c r="F4814" s="374" t="str">
        <f>IF(E4814="","",VLOOKUP(E4814,'2 Pdc unico solo segmento A'!F$3:H$723,3,FALSE))</f>
        <v/>
      </c>
      <c r="G4814" s="368"/>
      <c r="H4814" s="423"/>
      <c r="I4814" s="368"/>
      <c r="J4814" s="275"/>
      <c r="K4814" s="248"/>
    </row>
    <row r="4815" spans="1:11" ht="25" customHeight="1" x14ac:dyDescent="0.35">
      <c r="A4815" s="376" t="s">
        <v>19</v>
      </c>
      <c r="B4815" s="295" t="s">
        <v>8572</v>
      </c>
      <c r="C4815" s="310" t="s">
        <v>8573</v>
      </c>
      <c r="D4815" s="275"/>
      <c r="E4815" s="295"/>
      <c r="F4815" s="376" t="str">
        <f>IF(E4815="","",VLOOKUP(E4815,'2 Pdc unico solo segmento A'!F$3:H$723,3,FALSE))</f>
        <v/>
      </c>
      <c r="G4815" s="368"/>
      <c r="H4815" s="424"/>
      <c r="I4815" s="368"/>
      <c r="J4815" s="275"/>
      <c r="K4815" s="248"/>
    </row>
    <row r="4816" spans="1:11" ht="25" customHeight="1" x14ac:dyDescent="0.35">
      <c r="A4816" s="394" t="s">
        <v>22</v>
      </c>
      <c r="B4816" s="304" t="s">
        <v>8574</v>
      </c>
      <c r="C4816" s="395" t="s">
        <v>8575</v>
      </c>
      <c r="D4816" s="275"/>
      <c r="E4816" s="396"/>
      <c r="F4816" s="394" t="str">
        <f>IF(E4816="","",VLOOKUP(E4816,'2 Pdc unico solo segmento A'!F$3:H$723,3,FALSE))</f>
        <v/>
      </c>
      <c r="G4816" s="368"/>
      <c r="H4816" s="425"/>
      <c r="I4816" s="368"/>
      <c r="J4816" s="275"/>
      <c r="K4816" s="248"/>
    </row>
    <row r="4817" spans="1:11" ht="25" customHeight="1" x14ac:dyDescent="0.35">
      <c r="A4817" s="394" t="s">
        <v>4653</v>
      </c>
      <c r="B4817" s="304" t="s">
        <v>8576</v>
      </c>
      <c r="C4817" s="395" t="s">
        <v>8577</v>
      </c>
      <c r="D4817" s="275"/>
      <c r="E4817" s="398" t="s">
        <v>8503</v>
      </c>
      <c r="F4817" s="293" t="str">
        <f>IF(E4817="","",VLOOKUP(E4817,'2 Pdc unico solo segmento A'!F$3:H$723,3,FALSE))</f>
        <v>Debiti correnti per trasferimenti concessi e non erogati ad amministrazioni pubblliche</v>
      </c>
      <c r="G4817" s="368"/>
      <c r="H4817" s="428"/>
      <c r="I4817" s="368"/>
      <c r="J4817" s="275"/>
      <c r="K4817" s="248"/>
    </row>
    <row r="4818" spans="1:11" ht="25" customHeight="1" x14ac:dyDescent="0.35">
      <c r="A4818" s="394" t="s">
        <v>4653</v>
      </c>
      <c r="B4818" s="304" t="s">
        <v>8578</v>
      </c>
      <c r="C4818" s="395" t="s">
        <v>8579</v>
      </c>
      <c r="D4818" s="275"/>
      <c r="E4818" s="398" t="s">
        <v>8503</v>
      </c>
      <c r="F4818" s="293" t="str">
        <f>IF(E4818="","",VLOOKUP(E4818,'2 Pdc unico solo segmento A'!F$3:H$723,3,FALSE))</f>
        <v>Debiti correnti per trasferimenti concessi e non erogati ad amministrazioni pubblliche</v>
      </c>
      <c r="G4818" s="368"/>
      <c r="H4818" s="428"/>
      <c r="I4818" s="368"/>
      <c r="J4818" s="275"/>
      <c r="K4818" s="248"/>
    </row>
    <row r="4819" spans="1:11" ht="25" customHeight="1" x14ac:dyDescent="0.35">
      <c r="A4819" s="394" t="s">
        <v>4653</v>
      </c>
      <c r="B4819" s="304" t="s">
        <v>8580</v>
      </c>
      <c r="C4819" s="395" t="s">
        <v>8581</v>
      </c>
      <c r="D4819" s="275"/>
      <c r="E4819" s="398" t="s">
        <v>8503</v>
      </c>
      <c r="F4819" s="293" t="str">
        <f>IF(E4819="","",VLOOKUP(E4819,'2 Pdc unico solo segmento A'!F$3:H$723,3,FALSE))</f>
        <v>Debiti correnti per trasferimenti concessi e non erogati ad amministrazioni pubblliche</v>
      </c>
      <c r="G4819" s="368"/>
      <c r="H4819" s="428"/>
      <c r="I4819" s="368"/>
      <c r="J4819" s="275"/>
      <c r="K4819" s="248"/>
    </row>
    <row r="4820" spans="1:11" ht="25" customHeight="1" x14ac:dyDescent="0.35">
      <c r="A4820" s="394" t="s">
        <v>4653</v>
      </c>
      <c r="B4820" s="304" t="s">
        <v>8582</v>
      </c>
      <c r="C4820" s="395" t="s">
        <v>8583</v>
      </c>
      <c r="D4820" s="275"/>
      <c r="E4820" s="398" t="s">
        <v>8503</v>
      </c>
      <c r="F4820" s="293" t="str">
        <f>IF(E4820="","",VLOOKUP(E4820,'2 Pdc unico solo segmento A'!F$3:H$723,3,FALSE))</f>
        <v>Debiti correnti per trasferimenti concessi e non erogati ad amministrazioni pubblliche</v>
      </c>
      <c r="G4820" s="368"/>
      <c r="H4820" s="428"/>
      <c r="I4820" s="368"/>
      <c r="J4820" s="275"/>
      <c r="K4820" s="248"/>
    </row>
    <row r="4821" spans="1:11" ht="25" customHeight="1" x14ac:dyDescent="0.35">
      <c r="A4821" s="394" t="s">
        <v>4653</v>
      </c>
      <c r="B4821" s="304" t="s">
        <v>8584</v>
      </c>
      <c r="C4821" s="395" t="s">
        <v>8585</v>
      </c>
      <c r="D4821" s="275"/>
      <c r="E4821" s="398" t="s">
        <v>8503</v>
      </c>
      <c r="F4821" s="293" t="str">
        <f>IF(E4821="","",VLOOKUP(E4821,'2 Pdc unico solo segmento A'!F$3:H$723,3,FALSE))</f>
        <v>Debiti correnti per trasferimenti concessi e non erogati ad amministrazioni pubblliche</v>
      </c>
      <c r="G4821" s="368"/>
      <c r="H4821" s="428"/>
      <c r="I4821" s="368"/>
      <c r="J4821" s="275"/>
      <c r="K4821" s="248"/>
    </row>
    <row r="4822" spans="1:11" ht="25" customHeight="1" x14ac:dyDescent="0.35">
      <c r="A4822" s="394" t="s">
        <v>4653</v>
      </c>
      <c r="B4822" s="304" t="s">
        <v>8586</v>
      </c>
      <c r="C4822" s="395" t="s">
        <v>8587</v>
      </c>
      <c r="D4822" s="275"/>
      <c r="E4822" s="398" t="s">
        <v>8503</v>
      </c>
      <c r="F4822" s="293" t="str">
        <f>IF(E4822="","",VLOOKUP(E4822,'2 Pdc unico solo segmento A'!F$3:H$723,3,FALSE))</f>
        <v>Debiti correnti per trasferimenti concessi e non erogati ad amministrazioni pubblliche</v>
      </c>
      <c r="G4822" s="368"/>
      <c r="H4822" s="428"/>
      <c r="I4822" s="368"/>
      <c r="J4822" s="275"/>
      <c r="K4822" s="248"/>
    </row>
    <row r="4823" spans="1:11" ht="25" customHeight="1" x14ac:dyDescent="0.35">
      <c r="A4823" s="394" t="s">
        <v>4653</v>
      </c>
      <c r="B4823" s="304" t="s">
        <v>8588</v>
      </c>
      <c r="C4823" s="395" t="s">
        <v>8589</v>
      </c>
      <c r="D4823" s="275"/>
      <c r="E4823" s="398" t="s">
        <v>8503</v>
      </c>
      <c r="F4823" s="293" t="str">
        <f>IF(E4823="","",VLOOKUP(E4823,'2 Pdc unico solo segmento A'!F$3:H$723,3,FALSE))</f>
        <v>Debiti correnti per trasferimenti concessi e non erogati ad amministrazioni pubblliche</v>
      </c>
      <c r="G4823" s="368"/>
      <c r="H4823" s="428"/>
      <c r="I4823" s="368"/>
      <c r="J4823" s="275"/>
      <c r="K4823" s="248"/>
    </row>
    <row r="4824" spans="1:11" ht="25" customHeight="1" x14ac:dyDescent="0.35">
      <c r="A4824" s="394" t="s">
        <v>4653</v>
      </c>
      <c r="B4824" s="304" t="s">
        <v>8590</v>
      </c>
      <c r="C4824" s="395" t="s">
        <v>8591</v>
      </c>
      <c r="D4824" s="275"/>
      <c r="E4824" s="398" t="s">
        <v>8503</v>
      </c>
      <c r="F4824" s="293" t="str">
        <f>IF(E4824="","",VLOOKUP(E4824,'2 Pdc unico solo segmento A'!F$3:H$723,3,FALSE))</f>
        <v>Debiti correnti per trasferimenti concessi e non erogati ad amministrazioni pubblliche</v>
      </c>
      <c r="G4824" s="368"/>
      <c r="H4824" s="428"/>
      <c r="I4824" s="368"/>
      <c r="J4824" s="275"/>
      <c r="K4824" s="248"/>
    </row>
    <row r="4825" spans="1:11" ht="25" customHeight="1" x14ac:dyDescent="0.35">
      <c r="A4825" s="394" t="s">
        <v>4653</v>
      </c>
      <c r="B4825" s="304" t="s">
        <v>8592</v>
      </c>
      <c r="C4825" s="395" t="s">
        <v>8593</v>
      </c>
      <c r="D4825" s="275"/>
      <c r="E4825" s="398" t="s">
        <v>8503</v>
      </c>
      <c r="F4825" s="293" t="str">
        <f>IF(E4825="","",VLOOKUP(E4825,'2 Pdc unico solo segmento A'!F$3:H$723,3,FALSE))</f>
        <v>Debiti correnti per trasferimenti concessi e non erogati ad amministrazioni pubblliche</v>
      </c>
      <c r="G4825" s="368"/>
      <c r="H4825" s="428"/>
      <c r="I4825" s="368"/>
      <c r="J4825" s="275"/>
      <c r="K4825" s="248"/>
    </row>
    <row r="4826" spans="1:11" ht="25" customHeight="1" x14ac:dyDescent="0.35">
      <c r="A4826" s="394" t="s">
        <v>4653</v>
      </c>
      <c r="B4826" s="304" t="s">
        <v>8594</v>
      </c>
      <c r="C4826" s="395" t="s">
        <v>8595</v>
      </c>
      <c r="D4826" s="275"/>
      <c r="E4826" s="398" t="s">
        <v>8503</v>
      </c>
      <c r="F4826" s="293" t="str">
        <f>IF(E4826="","",VLOOKUP(E4826,'2 Pdc unico solo segmento A'!F$3:H$723,3,FALSE))</f>
        <v>Debiti correnti per trasferimenti concessi e non erogati ad amministrazioni pubblliche</v>
      </c>
      <c r="G4826" s="368"/>
      <c r="H4826" s="428"/>
      <c r="I4826" s="368"/>
      <c r="J4826" s="275"/>
      <c r="K4826" s="248"/>
    </row>
    <row r="4827" spans="1:11" ht="25" customHeight="1" x14ac:dyDescent="0.35">
      <c r="A4827" s="394" t="s">
        <v>4653</v>
      </c>
      <c r="B4827" s="304" t="s">
        <v>8596</v>
      </c>
      <c r="C4827" s="395" t="s">
        <v>8597</v>
      </c>
      <c r="D4827" s="275"/>
      <c r="E4827" s="398" t="s">
        <v>8503</v>
      </c>
      <c r="F4827" s="293" t="str">
        <f>IF(E4827="","",VLOOKUP(E4827,'2 Pdc unico solo segmento A'!F$3:H$723,3,FALSE))</f>
        <v>Debiti correnti per trasferimenti concessi e non erogati ad amministrazioni pubblliche</v>
      </c>
      <c r="G4827" s="368"/>
      <c r="H4827" s="428"/>
      <c r="I4827" s="368"/>
      <c r="J4827" s="275"/>
      <c r="K4827" s="248"/>
    </row>
    <row r="4828" spans="1:11" ht="25" customHeight="1" x14ac:dyDescent="0.35">
      <c r="A4828" s="394" t="s">
        <v>4653</v>
      </c>
      <c r="B4828" s="304" t="s">
        <v>8598</v>
      </c>
      <c r="C4828" s="395" t="s">
        <v>8599</v>
      </c>
      <c r="D4828" s="275"/>
      <c r="E4828" s="398" t="s">
        <v>8503</v>
      </c>
      <c r="F4828" s="293" t="str">
        <f>IF(E4828="","",VLOOKUP(E4828,'2 Pdc unico solo segmento A'!F$3:H$723,3,FALSE))</f>
        <v>Debiti correnti per trasferimenti concessi e non erogati ad amministrazioni pubblliche</v>
      </c>
      <c r="G4828" s="368"/>
      <c r="H4828" s="428"/>
      <c r="I4828" s="368"/>
      <c r="J4828" s="275"/>
      <c r="K4828" s="248"/>
    </row>
    <row r="4829" spans="1:11" ht="25" customHeight="1" x14ac:dyDescent="0.35">
      <c r="A4829" s="394" t="s">
        <v>4653</v>
      </c>
      <c r="B4829" s="304" t="s">
        <v>8600</v>
      </c>
      <c r="C4829" s="395" t="s">
        <v>8601</v>
      </c>
      <c r="D4829" s="275"/>
      <c r="E4829" s="398" t="s">
        <v>8503</v>
      </c>
      <c r="F4829" s="293" t="str">
        <f>IF(E4829="","",VLOOKUP(E4829,'2 Pdc unico solo segmento A'!F$3:H$723,3,FALSE))</f>
        <v>Debiti correnti per trasferimenti concessi e non erogati ad amministrazioni pubblliche</v>
      </c>
      <c r="G4829" s="368"/>
      <c r="H4829" s="428"/>
      <c r="I4829" s="368"/>
      <c r="J4829" s="275"/>
      <c r="K4829" s="248"/>
    </row>
    <row r="4830" spans="1:11" ht="25" customHeight="1" x14ac:dyDescent="0.35">
      <c r="A4830" s="394" t="s">
        <v>4653</v>
      </c>
      <c r="B4830" s="304" t="s">
        <v>8602</v>
      </c>
      <c r="C4830" s="395" t="s">
        <v>8603</v>
      </c>
      <c r="D4830" s="275"/>
      <c r="E4830" s="398" t="s">
        <v>8503</v>
      </c>
      <c r="F4830" s="293" t="str">
        <f>IF(E4830="","",VLOOKUP(E4830,'2 Pdc unico solo segmento A'!F$3:H$723,3,FALSE))</f>
        <v>Debiti correnti per trasferimenti concessi e non erogati ad amministrazioni pubblliche</v>
      </c>
      <c r="G4830" s="368"/>
      <c r="H4830" s="428"/>
      <c r="I4830" s="368"/>
      <c r="J4830" s="275"/>
      <c r="K4830" s="248"/>
    </row>
    <row r="4831" spans="1:11" ht="25" customHeight="1" x14ac:dyDescent="0.35">
      <c r="A4831" s="394" t="s">
        <v>4653</v>
      </c>
      <c r="B4831" s="304" t="s">
        <v>8604</v>
      </c>
      <c r="C4831" s="395" t="s">
        <v>8605</v>
      </c>
      <c r="D4831" s="275"/>
      <c r="E4831" s="398" t="s">
        <v>8503</v>
      </c>
      <c r="F4831" s="293" t="str">
        <f>IF(E4831="","",VLOOKUP(E4831,'2 Pdc unico solo segmento A'!F$3:H$723,3,FALSE))</f>
        <v>Debiti correnti per trasferimenti concessi e non erogati ad amministrazioni pubblliche</v>
      </c>
      <c r="G4831" s="368"/>
      <c r="H4831" s="428"/>
      <c r="I4831" s="368"/>
      <c r="J4831" s="275"/>
      <c r="K4831" s="248"/>
    </row>
    <row r="4832" spans="1:11" ht="25" customHeight="1" x14ac:dyDescent="0.35">
      <c r="A4832" s="394" t="s">
        <v>22</v>
      </c>
      <c r="B4832" s="304" t="s">
        <v>8606</v>
      </c>
      <c r="C4832" s="395" t="s">
        <v>8607</v>
      </c>
      <c r="D4832" s="275"/>
      <c r="E4832" s="396"/>
      <c r="F4832" s="394" t="str">
        <f>IF(E4832="","",VLOOKUP(E4832,'2 Pdc unico solo segmento A'!F$3:H$723,3,FALSE))</f>
        <v/>
      </c>
      <c r="G4832" s="368"/>
      <c r="H4832" s="425"/>
      <c r="I4832" s="368"/>
      <c r="J4832" s="275"/>
      <c r="K4832" s="248"/>
    </row>
    <row r="4833" spans="1:11" ht="25" customHeight="1" x14ac:dyDescent="0.35">
      <c r="A4833" s="394" t="s">
        <v>4653</v>
      </c>
      <c r="B4833" s="304" t="s">
        <v>8608</v>
      </c>
      <c r="C4833" s="395" t="s">
        <v>8609</v>
      </c>
      <c r="D4833" s="275"/>
      <c r="E4833" s="398" t="s">
        <v>8503</v>
      </c>
      <c r="F4833" s="293" t="str">
        <f>IF(E4833="","",VLOOKUP(E4833,'2 Pdc unico solo segmento A'!F$3:H$723,3,FALSE))</f>
        <v>Debiti correnti per trasferimenti concessi e non erogati ad amministrazioni pubblliche</v>
      </c>
      <c r="G4833" s="368"/>
      <c r="H4833" s="428"/>
      <c r="I4833" s="368"/>
      <c r="J4833" s="275"/>
      <c r="K4833" s="248"/>
    </row>
    <row r="4834" spans="1:11" ht="25" customHeight="1" x14ac:dyDescent="0.35">
      <c r="A4834" s="394" t="s">
        <v>4653</v>
      </c>
      <c r="B4834" s="304" t="s">
        <v>8610</v>
      </c>
      <c r="C4834" s="395" t="s">
        <v>8611</v>
      </c>
      <c r="D4834" s="275"/>
      <c r="E4834" s="398" t="s">
        <v>8503</v>
      </c>
      <c r="F4834" s="293" t="str">
        <f>IF(E4834="","",VLOOKUP(E4834,'2 Pdc unico solo segmento A'!F$3:H$723,3,FALSE))</f>
        <v>Debiti correnti per trasferimenti concessi e non erogati ad amministrazioni pubblliche</v>
      </c>
      <c r="G4834" s="368"/>
      <c r="H4834" s="428"/>
      <c r="I4834" s="368"/>
      <c r="J4834" s="275"/>
      <c r="K4834" s="248"/>
    </row>
    <row r="4835" spans="1:11" ht="25" customHeight="1" x14ac:dyDescent="0.35">
      <c r="A4835" s="394" t="s">
        <v>4653</v>
      </c>
      <c r="B4835" s="304" t="s">
        <v>8612</v>
      </c>
      <c r="C4835" s="395" t="s">
        <v>8613</v>
      </c>
      <c r="D4835" s="275"/>
      <c r="E4835" s="398" t="s">
        <v>8503</v>
      </c>
      <c r="F4835" s="293" t="str">
        <f>IF(E4835="","",VLOOKUP(E4835,'2 Pdc unico solo segmento A'!F$3:H$723,3,FALSE))</f>
        <v>Debiti correnti per trasferimenti concessi e non erogati ad amministrazioni pubblliche</v>
      </c>
      <c r="G4835" s="368"/>
      <c r="H4835" s="428"/>
      <c r="I4835" s="368"/>
      <c r="J4835" s="275"/>
      <c r="K4835" s="248"/>
    </row>
    <row r="4836" spans="1:11" ht="25" customHeight="1" x14ac:dyDescent="0.35">
      <c r="A4836" s="394" t="s">
        <v>4653</v>
      </c>
      <c r="B4836" s="304" t="s">
        <v>8614</v>
      </c>
      <c r="C4836" s="395" t="s">
        <v>8615</v>
      </c>
      <c r="D4836" s="275"/>
      <c r="E4836" s="398" t="s">
        <v>8503</v>
      </c>
      <c r="F4836" s="293" t="str">
        <f>IF(E4836="","",VLOOKUP(E4836,'2 Pdc unico solo segmento A'!F$3:H$723,3,FALSE))</f>
        <v>Debiti correnti per trasferimenti concessi e non erogati ad amministrazioni pubblliche</v>
      </c>
      <c r="G4836" s="368"/>
      <c r="H4836" s="428"/>
      <c r="I4836" s="368"/>
      <c r="J4836" s="275"/>
      <c r="K4836" s="248"/>
    </row>
    <row r="4837" spans="1:11" ht="25" customHeight="1" x14ac:dyDescent="0.35">
      <c r="A4837" s="394" t="s">
        <v>4653</v>
      </c>
      <c r="B4837" s="304" t="s">
        <v>8616</v>
      </c>
      <c r="C4837" s="395" t="s">
        <v>8617</v>
      </c>
      <c r="D4837" s="275"/>
      <c r="E4837" s="398" t="s">
        <v>8503</v>
      </c>
      <c r="F4837" s="293" t="str">
        <f>IF(E4837="","",VLOOKUP(E4837,'2 Pdc unico solo segmento A'!F$3:H$723,3,FALSE))</f>
        <v>Debiti correnti per trasferimenti concessi e non erogati ad amministrazioni pubblliche</v>
      </c>
      <c r="G4837" s="368"/>
      <c r="H4837" s="428"/>
      <c r="I4837" s="368"/>
      <c r="J4837" s="275"/>
      <c r="K4837" s="248"/>
    </row>
    <row r="4838" spans="1:11" ht="25" customHeight="1" x14ac:dyDescent="0.35">
      <c r="A4838" s="394" t="s">
        <v>4653</v>
      </c>
      <c r="B4838" s="304" t="s">
        <v>8618</v>
      </c>
      <c r="C4838" s="395" t="s">
        <v>8619</v>
      </c>
      <c r="D4838" s="275"/>
      <c r="E4838" s="398" t="s">
        <v>8503</v>
      </c>
      <c r="F4838" s="293" t="str">
        <f>IF(E4838="","",VLOOKUP(E4838,'2 Pdc unico solo segmento A'!F$3:H$723,3,FALSE))</f>
        <v>Debiti correnti per trasferimenti concessi e non erogati ad amministrazioni pubblliche</v>
      </c>
      <c r="G4838" s="368"/>
      <c r="H4838" s="428"/>
      <c r="I4838" s="368"/>
      <c r="J4838" s="275"/>
      <c r="K4838" s="248"/>
    </row>
    <row r="4839" spans="1:11" ht="25" customHeight="1" x14ac:dyDescent="0.35">
      <c r="A4839" s="394" t="s">
        <v>4653</v>
      </c>
      <c r="B4839" s="304" t="s">
        <v>8620</v>
      </c>
      <c r="C4839" s="395" t="s">
        <v>8621</v>
      </c>
      <c r="D4839" s="275"/>
      <c r="E4839" s="398" t="s">
        <v>8503</v>
      </c>
      <c r="F4839" s="293" t="str">
        <f>IF(E4839="","",VLOOKUP(E4839,'2 Pdc unico solo segmento A'!F$3:H$723,3,FALSE))</f>
        <v>Debiti correnti per trasferimenti concessi e non erogati ad amministrazioni pubblliche</v>
      </c>
      <c r="G4839" s="368"/>
      <c r="H4839" s="428"/>
      <c r="I4839" s="368"/>
      <c r="J4839" s="275"/>
      <c r="K4839" s="248"/>
    </row>
    <row r="4840" spans="1:11" ht="25" customHeight="1" x14ac:dyDescent="0.35">
      <c r="A4840" s="394" t="s">
        <v>4653</v>
      </c>
      <c r="B4840" s="304" t="s">
        <v>8622</v>
      </c>
      <c r="C4840" s="395" t="s">
        <v>8623</v>
      </c>
      <c r="D4840" s="275"/>
      <c r="E4840" s="398" t="s">
        <v>8503</v>
      </c>
      <c r="F4840" s="293" t="str">
        <f>IF(E4840="","",VLOOKUP(E4840,'2 Pdc unico solo segmento A'!F$3:H$723,3,FALSE))</f>
        <v>Debiti correnti per trasferimenti concessi e non erogati ad amministrazioni pubblliche</v>
      </c>
      <c r="G4840" s="368"/>
      <c r="H4840" s="428"/>
      <c r="I4840" s="368"/>
      <c r="J4840" s="275"/>
      <c r="K4840" s="248"/>
    </row>
    <row r="4841" spans="1:11" ht="25" customHeight="1" x14ac:dyDescent="0.35">
      <c r="A4841" s="394" t="s">
        <v>4653</v>
      </c>
      <c r="B4841" s="304" t="s">
        <v>8624</v>
      </c>
      <c r="C4841" s="395" t="s">
        <v>8625</v>
      </c>
      <c r="D4841" s="275"/>
      <c r="E4841" s="398" t="s">
        <v>8503</v>
      </c>
      <c r="F4841" s="293" t="str">
        <f>IF(E4841="","",VLOOKUP(E4841,'2 Pdc unico solo segmento A'!F$3:H$723,3,FALSE))</f>
        <v>Debiti correnti per trasferimenti concessi e non erogati ad amministrazioni pubblliche</v>
      </c>
      <c r="G4841" s="368"/>
      <c r="H4841" s="428"/>
      <c r="I4841" s="368"/>
      <c r="J4841" s="275"/>
      <c r="K4841" s="248"/>
    </row>
    <row r="4842" spans="1:11" ht="25" customHeight="1" x14ac:dyDescent="0.35">
      <c r="A4842" s="394" t="s">
        <v>4653</v>
      </c>
      <c r="B4842" s="304" t="s">
        <v>8626</v>
      </c>
      <c r="C4842" s="395" t="s">
        <v>8627</v>
      </c>
      <c r="D4842" s="275"/>
      <c r="E4842" s="398" t="s">
        <v>8503</v>
      </c>
      <c r="F4842" s="293" t="str">
        <f>IF(E4842="","",VLOOKUP(E4842,'2 Pdc unico solo segmento A'!F$3:H$723,3,FALSE))</f>
        <v>Debiti correnti per trasferimenti concessi e non erogati ad amministrazioni pubblliche</v>
      </c>
      <c r="G4842" s="368"/>
      <c r="H4842" s="428"/>
      <c r="I4842" s="368"/>
      <c r="J4842" s="275"/>
      <c r="K4842" s="248"/>
    </row>
    <row r="4843" spans="1:11" ht="25" customHeight="1" x14ac:dyDescent="0.35">
      <c r="A4843" s="394" t="s">
        <v>4653</v>
      </c>
      <c r="B4843" s="304" t="s">
        <v>8628</v>
      </c>
      <c r="C4843" s="395" t="s">
        <v>8629</v>
      </c>
      <c r="D4843" s="275"/>
      <c r="E4843" s="398" t="s">
        <v>8503</v>
      </c>
      <c r="F4843" s="293" t="str">
        <f>IF(E4843="","",VLOOKUP(E4843,'2 Pdc unico solo segmento A'!F$3:H$723,3,FALSE))</f>
        <v>Debiti correnti per trasferimenti concessi e non erogati ad amministrazioni pubblliche</v>
      </c>
      <c r="G4843" s="368"/>
      <c r="H4843" s="428"/>
      <c r="I4843" s="368"/>
      <c r="J4843" s="275"/>
      <c r="K4843" s="248"/>
    </row>
    <row r="4844" spans="1:11" ht="25" customHeight="1" x14ac:dyDescent="0.35">
      <c r="A4844" s="394" t="s">
        <v>4653</v>
      </c>
      <c r="B4844" s="304" t="s">
        <v>8630</v>
      </c>
      <c r="C4844" s="395" t="s">
        <v>8631</v>
      </c>
      <c r="D4844" s="275"/>
      <c r="E4844" s="398" t="s">
        <v>8503</v>
      </c>
      <c r="F4844" s="293" t="str">
        <f>IF(E4844="","",VLOOKUP(E4844,'2 Pdc unico solo segmento A'!F$3:H$723,3,FALSE))</f>
        <v>Debiti correnti per trasferimenti concessi e non erogati ad amministrazioni pubblliche</v>
      </c>
      <c r="G4844" s="368"/>
      <c r="H4844" s="428"/>
      <c r="I4844" s="368"/>
      <c r="J4844" s="275"/>
      <c r="K4844" s="248"/>
    </row>
    <row r="4845" spans="1:11" ht="25" customHeight="1" x14ac:dyDescent="0.35">
      <c r="A4845" s="394" t="s">
        <v>4653</v>
      </c>
      <c r="B4845" s="304" t="s">
        <v>8632</v>
      </c>
      <c r="C4845" s="395" t="s">
        <v>8633</v>
      </c>
      <c r="D4845" s="275"/>
      <c r="E4845" s="398" t="s">
        <v>8503</v>
      </c>
      <c r="F4845" s="293" t="str">
        <f>IF(E4845="","",VLOOKUP(E4845,'2 Pdc unico solo segmento A'!F$3:H$723,3,FALSE))</f>
        <v>Debiti correnti per trasferimenti concessi e non erogati ad amministrazioni pubblliche</v>
      </c>
      <c r="G4845" s="368"/>
      <c r="H4845" s="428"/>
      <c r="I4845" s="368"/>
      <c r="J4845" s="275"/>
      <c r="K4845" s="248"/>
    </row>
    <row r="4846" spans="1:11" ht="25" customHeight="1" x14ac:dyDescent="0.35">
      <c r="A4846" s="394" t="s">
        <v>4653</v>
      </c>
      <c r="B4846" s="304" t="s">
        <v>8634</v>
      </c>
      <c r="C4846" s="395" t="s">
        <v>8635</v>
      </c>
      <c r="D4846" s="275"/>
      <c r="E4846" s="398" t="s">
        <v>8503</v>
      </c>
      <c r="F4846" s="293" t="str">
        <f>IF(E4846="","",VLOOKUP(E4846,'2 Pdc unico solo segmento A'!F$3:H$723,3,FALSE))</f>
        <v>Debiti correnti per trasferimenti concessi e non erogati ad amministrazioni pubblliche</v>
      </c>
      <c r="G4846" s="368"/>
      <c r="H4846" s="428"/>
      <c r="I4846" s="368"/>
      <c r="J4846" s="275"/>
      <c r="K4846" s="248"/>
    </row>
    <row r="4847" spans="1:11" ht="25" customHeight="1" x14ac:dyDescent="0.35">
      <c r="A4847" s="394" t="s">
        <v>4653</v>
      </c>
      <c r="B4847" s="304" t="s">
        <v>8636</v>
      </c>
      <c r="C4847" s="395" t="s">
        <v>8637</v>
      </c>
      <c r="D4847" s="275"/>
      <c r="E4847" s="398" t="s">
        <v>8503</v>
      </c>
      <c r="F4847" s="293" t="str">
        <f>IF(E4847="","",VLOOKUP(E4847,'2 Pdc unico solo segmento A'!F$3:H$723,3,FALSE))</f>
        <v>Debiti correnti per trasferimenti concessi e non erogati ad amministrazioni pubblliche</v>
      </c>
      <c r="G4847" s="368"/>
      <c r="H4847" s="428"/>
      <c r="I4847" s="368"/>
      <c r="J4847" s="275"/>
      <c r="K4847" s="248"/>
    </row>
    <row r="4848" spans="1:11" ht="25" customHeight="1" x14ac:dyDescent="0.35">
      <c r="A4848" s="394" t="s">
        <v>4653</v>
      </c>
      <c r="B4848" s="304" t="s">
        <v>8638</v>
      </c>
      <c r="C4848" s="395" t="s">
        <v>8639</v>
      </c>
      <c r="D4848" s="275"/>
      <c r="E4848" s="398" t="s">
        <v>8503</v>
      </c>
      <c r="F4848" s="293" t="str">
        <f>IF(E4848="","",VLOOKUP(E4848,'2 Pdc unico solo segmento A'!F$3:H$723,3,FALSE))</f>
        <v>Debiti correnti per trasferimenti concessi e non erogati ad amministrazioni pubblliche</v>
      </c>
      <c r="G4848" s="368"/>
      <c r="H4848" s="428"/>
      <c r="I4848" s="368"/>
      <c r="J4848" s="275"/>
      <c r="K4848" s="248"/>
    </row>
    <row r="4849" spans="1:11" ht="25" customHeight="1" x14ac:dyDescent="0.35">
      <c r="A4849" s="394" t="s">
        <v>4653</v>
      </c>
      <c r="B4849" s="304" t="s">
        <v>8640</v>
      </c>
      <c r="C4849" s="395" t="s">
        <v>8641</v>
      </c>
      <c r="D4849" s="275"/>
      <c r="E4849" s="398" t="s">
        <v>8503</v>
      </c>
      <c r="F4849" s="293" t="str">
        <f>IF(E4849="","",VLOOKUP(E4849,'2 Pdc unico solo segmento A'!F$3:H$723,3,FALSE))</f>
        <v>Debiti correnti per trasferimenti concessi e non erogati ad amministrazioni pubblliche</v>
      </c>
      <c r="G4849" s="368"/>
      <c r="H4849" s="428"/>
      <c r="I4849" s="368"/>
      <c r="J4849" s="275"/>
      <c r="K4849" s="248"/>
    </row>
    <row r="4850" spans="1:11" ht="25" customHeight="1" x14ac:dyDescent="0.35">
      <c r="A4850" s="394" t="s">
        <v>4653</v>
      </c>
      <c r="B4850" s="304" t="s">
        <v>8642</v>
      </c>
      <c r="C4850" s="395" t="s">
        <v>8643</v>
      </c>
      <c r="D4850" s="275"/>
      <c r="E4850" s="398" t="s">
        <v>8503</v>
      </c>
      <c r="F4850" s="293" t="str">
        <f>IF(E4850="","",VLOOKUP(E4850,'2 Pdc unico solo segmento A'!F$3:H$723,3,FALSE))</f>
        <v>Debiti correnti per trasferimenti concessi e non erogati ad amministrazioni pubblliche</v>
      </c>
      <c r="G4850" s="368"/>
      <c r="H4850" s="428"/>
      <c r="I4850" s="368"/>
      <c r="J4850" s="275"/>
      <c r="K4850" s="248"/>
    </row>
    <row r="4851" spans="1:11" ht="25" customHeight="1" x14ac:dyDescent="0.35">
      <c r="A4851" s="394" t="s">
        <v>4653</v>
      </c>
      <c r="B4851" s="304" t="s">
        <v>8644</v>
      </c>
      <c r="C4851" s="395" t="s">
        <v>8645</v>
      </c>
      <c r="D4851" s="275"/>
      <c r="E4851" s="398" t="s">
        <v>8503</v>
      </c>
      <c r="F4851" s="293" t="str">
        <f>IF(E4851="","",VLOOKUP(E4851,'2 Pdc unico solo segmento A'!F$3:H$723,3,FALSE))</f>
        <v>Debiti correnti per trasferimenti concessi e non erogati ad amministrazioni pubblliche</v>
      </c>
      <c r="G4851" s="368"/>
      <c r="H4851" s="428"/>
      <c r="I4851" s="368"/>
      <c r="J4851" s="275"/>
      <c r="K4851" s="248"/>
    </row>
    <row r="4852" spans="1:11" ht="25" customHeight="1" x14ac:dyDescent="0.35">
      <c r="A4852" s="394" t="s">
        <v>4653</v>
      </c>
      <c r="B4852" s="304" t="s">
        <v>8646</v>
      </c>
      <c r="C4852" s="395" t="s">
        <v>8647</v>
      </c>
      <c r="D4852" s="275"/>
      <c r="E4852" s="398" t="s">
        <v>8503</v>
      </c>
      <c r="F4852" s="293" t="str">
        <f>IF(E4852="","",VLOOKUP(E4852,'2 Pdc unico solo segmento A'!F$3:H$723,3,FALSE))</f>
        <v>Debiti correnti per trasferimenti concessi e non erogati ad amministrazioni pubblliche</v>
      </c>
      <c r="G4852" s="368"/>
      <c r="H4852" s="428"/>
      <c r="I4852" s="368"/>
      <c r="J4852" s="275"/>
      <c r="K4852" s="248"/>
    </row>
    <row r="4853" spans="1:11" ht="25" customHeight="1" x14ac:dyDescent="0.35">
      <c r="A4853" s="394" t="s">
        <v>4653</v>
      </c>
      <c r="B4853" s="304" t="s">
        <v>8648</v>
      </c>
      <c r="C4853" s="395" t="s">
        <v>8649</v>
      </c>
      <c r="D4853" s="275"/>
      <c r="E4853" s="398" t="s">
        <v>8503</v>
      </c>
      <c r="F4853" s="293" t="str">
        <f>IF(E4853="","",VLOOKUP(E4853,'2 Pdc unico solo segmento A'!F$3:H$723,3,FALSE))</f>
        <v>Debiti correnti per trasferimenti concessi e non erogati ad amministrazioni pubblliche</v>
      </c>
      <c r="G4853" s="368"/>
      <c r="H4853" s="428"/>
      <c r="I4853" s="368"/>
      <c r="J4853" s="275"/>
      <c r="K4853" s="248"/>
    </row>
    <row r="4854" spans="1:11" ht="25" customHeight="1" x14ac:dyDescent="0.35">
      <c r="A4854" s="394" t="s">
        <v>4653</v>
      </c>
      <c r="B4854" s="304" t="s">
        <v>8650</v>
      </c>
      <c r="C4854" s="395" t="s">
        <v>8651</v>
      </c>
      <c r="D4854" s="275"/>
      <c r="E4854" s="398" t="s">
        <v>8503</v>
      </c>
      <c r="F4854" s="293" t="str">
        <f>IF(E4854="","",VLOOKUP(E4854,'2 Pdc unico solo segmento A'!F$3:H$723,3,FALSE))</f>
        <v>Debiti correnti per trasferimenti concessi e non erogati ad amministrazioni pubblliche</v>
      </c>
      <c r="G4854" s="368"/>
      <c r="H4854" s="428"/>
      <c r="I4854" s="368"/>
      <c r="J4854" s="275"/>
      <c r="K4854" s="248"/>
    </row>
    <row r="4855" spans="1:11" ht="25" customHeight="1" x14ac:dyDescent="0.35">
      <c r="A4855" s="394" t="s">
        <v>4653</v>
      </c>
      <c r="B4855" s="304" t="s">
        <v>8652</v>
      </c>
      <c r="C4855" s="395" t="s">
        <v>8653</v>
      </c>
      <c r="D4855" s="275"/>
      <c r="E4855" s="398" t="s">
        <v>8503</v>
      </c>
      <c r="F4855" s="293" t="str">
        <f>IF(E4855="","",VLOOKUP(E4855,'2 Pdc unico solo segmento A'!F$3:H$723,3,FALSE))</f>
        <v>Debiti correnti per trasferimenti concessi e non erogati ad amministrazioni pubblliche</v>
      </c>
      <c r="G4855" s="368"/>
      <c r="H4855" s="428"/>
      <c r="I4855" s="368"/>
      <c r="J4855" s="275"/>
      <c r="K4855" s="248"/>
    </row>
    <row r="4856" spans="1:11" ht="25" customHeight="1" x14ac:dyDescent="0.35">
      <c r="A4856" s="394" t="s">
        <v>4653</v>
      </c>
      <c r="B4856" s="304" t="s">
        <v>8654</v>
      </c>
      <c r="C4856" s="395" t="s">
        <v>8655</v>
      </c>
      <c r="D4856" s="275"/>
      <c r="E4856" s="398" t="s">
        <v>8503</v>
      </c>
      <c r="F4856" s="293" t="str">
        <f>IF(E4856="","",VLOOKUP(E4856,'2 Pdc unico solo segmento A'!F$3:H$723,3,FALSE))</f>
        <v>Debiti correnti per trasferimenti concessi e non erogati ad amministrazioni pubblliche</v>
      </c>
      <c r="G4856" s="368"/>
      <c r="H4856" s="428"/>
      <c r="I4856" s="368"/>
      <c r="J4856" s="275"/>
      <c r="K4856" s="248"/>
    </row>
    <row r="4857" spans="1:11" ht="25" customHeight="1" x14ac:dyDescent="0.35">
      <c r="A4857" s="394" t="s">
        <v>4653</v>
      </c>
      <c r="B4857" s="304" t="s">
        <v>8656</v>
      </c>
      <c r="C4857" s="395" t="s">
        <v>8657</v>
      </c>
      <c r="D4857" s="275"/>
      <c r="E4857" s="398" t="s">
        <v>8503</v>
      </c>
      <c r="F4857" s="293" t="str">
        <f>IF(E4857="","",VLOOKUP(E4857,'2 Pdc unico solo segmento A'!F$3:H$723,3,FALSE))</f>
        <v>Debiti correnti per trasferimenti concessi e non erogati ad amministrazioni pubblliche</v>
      </c>
      <c r="G4857" s="368"/>
      <c r="H4857" s="428"/>
      <c r="I4857" s="368"/>
      <c r="J4857" s="275"/>
      <c r="K4857" s="248"/>
    </row>
    <row r="4858" spans="1:11" ht="25" customHeight="1" x14ac:dyDescent="0.35">
      <c r="A4858" s="394" t="s">
        <v>4653</v>
      </c>
      <c r="B4858" s="304" t="s">
        <v>8658</v>
      </c>
      <c r="C4858" s="395" t="s">
        <v>8659</v>
      </c>
      <c r="D4858" s="275"/>
      <c r="E4858" s="398" t="s">
        <v>8503</v>
      </c>
      <c r="F4858" s="293" t="str">
        <f>IF(E4858="","",VLOOKUP(E4858,'2 Pdc unico solo segmento A'!F$3:H$723,3,FALSE))</f>
        <v>Debiti correnti per trasferimenti concessi e non erogati ad amministrazioni pubblliche</v>
      </c>
      <c r="G4858" s="368"/>
      <c r="H4858" s="428"/>
      <c r="I4858" s="368"/>
      <c r="J4858" s="275"/>
      <c r="K4858" s="248"/>
    </row>
    <row r="4859" spans="1:11" ht="25" customHeight="1" x14ac:dyDescent="0.35">
      <c r="A4859" s="394" t="s">
        <v>4653</v>
      </c>
      <c r="B4859" s="304" t="s">
        <v>8660</v>
      </c>
      <c r="C4859" s="395" t="s">
        <v>8661</v>
      </c>
      <c r="D4859" s="275"/>
      <c r="E4859" s="398" t="s">
        <v>8503</v>
      </c>
      <c r="F4859" s="293" t="str">
        <f>IF(E4859="","",VLOOKUP(E4859,'2 Pdc unico solo segmento A'!F$3:H$723,3,FALSE))</f>
        <v>Debiti correnti per trasferimenti concessi e non erogati ad amministrazioni pubblliche</v>
      </c>
      <c r="G4859" s="368"/>
      <c r="H4859" s="428"/>
      <c r="I4859" s="368"/>
      <c r="J4859" s="275"/>
      <c r="K4859" s="248"/>
    </row>
    <row r="4860" spans="1:11" ht="25" customHeight="1" x14ac:dyDescent="0.35">
      <c r="A4860" s="394" t="s">
        <v>4653</v>
      </c>
      <c r="B4860" s="304" t="s">
        <v>8662</v>
      </c>
      <c r="C4860" s="395" t="s">
        <v>8663</v>
      </c>
      <c r="D4860" s="275"/>
      <c r="E4860" s="398" t="s">
        <v>8503</v>
      </c>
      <c r="F4860" s="293" t="str">
        <f>IF(E4860="","",VLOOKUP(E4860,'2 Pdc unico solo segmento A'!F$3:H$723,3,FALSE))</f>
        <v>Debiti correnti per trasferimenti concessi e non erogati ad amministrazioni pubblliche</v>
      </c>
      <c r="G4860" s="368"/>
      <c r="H4860" s="428"/>
      <c r="I4860" s="368"/>
      <c r="J4860" s="275"/>
      <c r="K4860" s="248"/>
    </row>
    <row r="4861" spans="1:11" ht="25" customHeight="1" x14ac:dyDescent="0.35">
      <c r="A4861" s="394" t="s">
        <v>4653</v>
      </c>
      <c r="B4861" s="304" t="s">
        <v>8664</v>
      </c>
      <c r="C4861" s="395" t="s">
        <v>8665</v>
      </c>
      <c r="D4861" s="275"/>
      <c r="E4861" s="398" t="s">
        <v>8503</v>
      </c>
      <c r="F4861" s="293" t="str">
        <f>IF(E4861="","",VLOOKUP(E4861,'2 Pdc unico solo segmento A'!F$3:H$723,3,FALSE))</f>
        <v>Debiti correnti per trasferimenti concessi e non erogati ad amministrazioni pubblliche</v>
      </c>
      <c r="G4861" s="368"/>
      <c r="H4861" s="428"/>
      <c r="I4861" s="368"/>
      <c r="J4861" s="275"/>
      <c r="K4861" s="248"/>
    </row>
    <row r="4862" spans="1:11" ht="25" customHeight="1" x14ac:dyDescent="0.35">
      <c r="A4862" s="394" t="s">
        <v>4653</v>
      </c>
      <c r="B4862" s="304" t="s">
        <v>8666</v>
      </c>
      <c r="C4862" s="395" t="s">
        <v>8667</v>
      </c>
      <c r="D4862" s="275"/>
      <c r="E4862" s="398" t="s">
        <v>8503</v>
      </c>
      <c r="F4862" s="293" t="str">
        <f>IF(E4862="","",VLOOKUP(E4862,'2 Pdc unico solo segmento A'!F$3:H$723,3,FALSE))</f>
        <v>Debiti correnti per trasferimenti concessi e non erogati ad amministrazioni pubblliche</v>
      </c>
      <c r="G4862" s="368"/>
      <c r="H4862" s="428"/>
      <c r="I4862" s="368"/>
      <c r="J4862" s="275"/>
      <c r="K4862" s="248"/>
    </row>
    <row r="4863" spans="1:11" ht="25" customHeight="1" x14ac:dyDescent="0.35">
      <c r="A4863" s="394" t="s">
        <v>4653</v>
      </c>
      <c r="B4863" s="304" t="s">
        <v>8668</v>
      </c>
      <c r="C4863" s="395" t="s">
        <v>8669</v>
      </c>
      <c r="D4863" s="275"/>
      <c r="E4863" s="398" t="s">
        <v>8503</v>
      </c>
      <c r="F4863" s="293" t="str">
        <f>IF(E4863="","",VLOOKUP(E4863,'2 Pdc unico solo segmento A'!F$3:H$723,3,FALSE))</f>
        <v>Debiti correnti per trasferimenti concessi e non erogati ad amministrazioni pubblliche</v>
      </c>
      <c r="G4863" s="368"/>
      <c r="H4863" s="428"/>
      <c r="I4863" s="368"/>
      <c r="J4863" s="275"/>
      <c r="K4863" s="248"/>
    </row>
    <row r="4864" spans="1:11" ht="25" customHeight="1" x14ac:dyDescent="0.35">
      <c r="A4864" s="394" t="s">
        <v>4653</v>
      </c>
      <c r="B4864" s="304" t="s">
        <v>8670</v>
      </c>
      <c r="C4864" s="395" t="s">
        <v>8671</v>
      </c>
      <c r="D4864" s="275"/>
      <c r="E4864" s="398" t="s">
        <v>8503</v>
      </c>
      <c r="F4864" s="293" t="str">
        <f>IF(E4864="","",VLOOKUP(E4864,'2 Pdc unico solo segmento A'!F$3:H$723,3,FALSE))</f>
        <v>Debiti correnti per trasferimenti concessi e non erogati ad amministrazioni pubblliche</v>
      </c>
      <c r="G4864" s="368"/>
      <c r="H4864" s="428"/>
      <c r="I4864" s="368"/>
      <c r="J4864" s="275"/>
      <c r="K4864" s="248"/>
    </row>
    <row r="4865" spans="1:11" ht="25" customHeight="1" x14ac:dyDescent="0.35">
      <c r="A4865" s="394" t="s">
        <v>4653</v>
      </c>
      <c r="B4865" s="304" t="s">
        <v>8672</v>
      </c>
      <c r="C4865" s="395" t="s">
        <v>8673</v>
      </c>
      <c r="D4865" s="275"/>
      <c r="E4865" s="398" t="s">
        <v>8503</v>
      </c>
      <c r="F4865" s="293" t="str">
        <f>IF(E4865="","",VLOOKUP(E4865,'2 Pdc unico solo segmento A'!F$3:H$723,3,FALSE))</f>
        <v>Debiti correnti per trasferimenti concessi e non erogati ad amministrazioni pubblliche</v>
      </c>
      <c r="G4865" s="368"/>
      <c r="H4865" s="428"/>
      <c r="I4865" s="368"/>
      <c r="J4865" s="275"/>
      <c r="K4865" s="248"/>
    </row>
    <row r="4866" spans="1:11" ht="25" customHeight="1" x14ac:dyDescent="0.35">
      <c r="A4866" s="394" t="s">
        <v>22</v>
      </c>
      <c r="B4866" s="304" t="s">
        <v>8674</v>
      </c>
      <c r="C4866" s="395" t="s">
        <v>8675</v>
      </c>
      <c r="D4866" s="275"/>
      <c r="E4866" s="396"/>
      <c r="F4866" s="394" t="str">
        <f>IF(E4866="","",VLOOKUP(E4866,'2 Pdc unico solo segmento A'!F$3:H$723,3,FALSE))</f>
        <v/>
      </c>
      <c r="G4866" s="368"/>
      <c r="H4866" s="425"/>
      <c r="I4866" s="368"/>
      <c r="J4866" s="275"/>
      <c r="K4866" s="248"/>
    </row>
    <row r="4867" spans="1:11" ht="25" customHeight="1" x14ac:dyDescent="0.35">
      <c r="A4867" s="394" t="s">
        <v>4653</v>
      </c>
      <c r="B4867" s="304" t="s">
        <v>8676</v>
      </c>
      <c r="C4867" s="395" t="s">
        <v>8677</v>
      </c>
      <c r="D4867" s="275"/>
      <c r="E4867" s="398" t="s">
        <v>8503</v>
      </c>
      <c r="F4867" s="293" t="str">
        <f>IF(E4867="","",VLOOKUP(E4867,'2 Pdc unico solo segmento A'!F$3:H$723,3,FALSE))</f>
        <v>Debiti correnti per trasferimenti concessi e non erogati ad amministrazioni pubblliche</v>
      </c>
      <c r="G4867" s="368"/>
      <c r="H4867" s="428"/>
      <c r="I4867" s="368"/>
      <c r="J4867" s="275"/>
      <c r="K4867" s="248"/>
    </row>
    <row r="4868" spans="1:11" ht="25" customHeight="1" x14ac:dyDescent="0.35">
      <c r="A4868" s="394" t="s">
        <v>4653</v>
      </c>
      <c r="B4868" s="304" t="s">
        <v>8678</v>
      </c>
      <c r="C4868" s="395" t="s">
        <v>8679</v>
      </c>
      <c r="D4868" s="275"/>
      <c r="E4868" s="398" t="s">
        <v>8503</v>
      </c>
      <c r="F4868" s="293" t="str">
        <f>IF(E4868="","",VLOOKUP(E4868,'2 Pdc unico solo segmento A'!F$3:H$723,3,FALSE))</f>
        <v>Debiti correnti per trasferimenti concessi e non erogati ad amministrazioni pubblliche</v>
      </c>
      <c r="G4868" s="368"/>
      <c r="H4868" s="428"/>
      <c r="I4868" s="368"/>
      <c r="J4868" s="275"/>
      <c r="K4868" s="248"/>
    </row>
    <row r="4869" spans="1:11" ht="25" customHeight="1" x14ac:dyDescent="0.35">
      <c r="A4869" s="394" t="s">
        <v>4653</v>
      </c>
      <c r="B4869" s="304" t="s">
        <v>8680</v>
      </c>
      <c r="C4869" s="395" t="s">
        <v>8681</v>
      </c>
      <c r="D4869" s="275"/>
      <c r="E4869" s="398" t="s">
        <v>8503</v>
      </c>
      <c r="F4869" s="293" t="str">
        <f>IF(E4869="","",VLOOKUP(E4869,'2 Pdc unico solo segmento A'!F$3:H$723,3,FALSE))</f>
        <v>Debiti correnti per trasferimenti concessi e non erogati ad amministrazioni pubblliche</v>
      </c>
      <c r="G4869" s="368"/>
      <c r="H4869" s="428"/>
      <c r="I4869" s="368"/>
      <c r="J4869" s="275"/>
      <c r="K4869" s="248"/>
    </row>
    <row r="4870" spans="1:11" ht="25" customHeight="1" x14ac:dyDescent="0.35">
      <c r="A4870" s="394" t="s">
        <v>22</v>
      </c>
      <c r="B4870" s="304" t="s">
        <v>8682</v>
      </c>
      <c r="C4870" s="395" t="s">
        <v>8683</v>
      </c>
      <c r="D4870" s="275"/>
      <c r="E4870" s="396"/>
      <c r="F4870" s="394" t="str">
        <f>IF(E4870="","",VLOOKUP(E4870,'2 Pdc unico solo segmento A'!F$3:H$723,3,FALSE))</f>
        <v/>
      </c>
      <c r="G4870" s="368"/>
      <c r="H4870" s="425"/>
      <c r="I4870" s="368"/>
      <c r="J4870" s="275"/>
      <c r="K4870" s="248"/>
    </row>
    <row r="4871" spans="1:11" ht="25" customHeight="1" x14ac:dyDescent="0.35">
      <c r="A4871" s="394" t="s">
        <v>4653</v>
      </c>
      <c r="B4871" s="304" t="s">
        <v>8684</v>
      </c>
      <c r="C4871" s="395" t="s">
        <v>8685</v>
      </c>
      <c r="D4871" s="275"/>
      <c r="E4871" s="398" t="s">
        <v>8503</v>
      </c>
      <c r="F4871" s="293" t="str">
        <f>IF(E4871="","",VLOOKUP(E4871,'2 Pdc unico solo segmento A'!F$3:H$723,3,FALSE))</f>
        <v>Debiti correnti per trasferimenti concessi e non erogati ad amministrazioni pubblliche</v>
      </c>
      <c r="G4871" s="368"/>
      <c r="H4871" s="428"/>
      <c r="I4871" s="368"/>
      <c r="J4871" s="275"/>
      <c r="K4871" s="248"/>
    </row>
    <row r="4872" spans="1:11" ht="25" customHeight="1" x14ac:dyDescent="0.35">
      <c r="A4872" s="376" t="s">
        <v>19</v>
      </c>
      <c r="B4872" s="295" t="s">
        <v>8686</v>
      </c>
      <c r="C4872" s="310" t="s">
        <v>8687</v>
      </c>
      <c r="D4872" s="275"/>
      <c r="E4872" s="295"/>
      <c r="F4872" s="376" t="str">
        <f>IF(E4872="","",VLOOKUP(E4872,'2 Pdc unico solo segmento A'!F$3:H$723,3,FALSE))</f>
        <v/>
      </c>
      <c r="G4872" s="368"/>
      <c r="H4872" s="424"/>
      <c r="I4872" s="368"/>
      <c r="J4872" s="275"/>
      <c r="K4872" s="248"/>
    </row>
    <row r="4873" spans="1:11" ht="25" customHeight="1" x14ac:dyDescent="0.35">
      <c r="A4873" s="394" t="s">
        <v>22</v>
      </c>
      <c r="B4873" s="304" t="s">
        <v>8688</v>
      </c>
      <c r="C4873" s="395" t="s">
        <v>8689</v>
      </c>
      <c r="D4873" s="275"/>
      <c r="E4873" s="396"/>
      <c r="F4873" s="394" t="str">
        <f>IF(E4873="","",VLOOKUP(E4873,'2 Pdc unico solo segmento A'!F$3:H$723,3,FALSE))</f>
        <v/>
      </c>
      <c r="G4873" s="368"/>
      <c r="H4873" s="425"/>
      <c r="I4873" s="368"/>
      <c r="J4873" s="275"/>
      <c r="K4873" s="248"/>
    </row>
    <row r="4874" spans="1:11" ht="25" customHeight="1" x14ac:dyDescent="0.35">
      <c r="A4874" s="394" t="s">
        <v>4653</v>
      </c>
      <c r="B4874" s="304" t="s">
        <v>8690</v>
      </c>
      <c r="C4874" s="395" t="s">
        <v>8691</v>
      </c>
      <c r="D4874" s="275"/>
      <c r="E4874" s="398" t="s">
        <v>8692</v>
      </c>
      <c r="F4874" s="293" t="str">
        <f>IF(E4874="","",VLOOKUP(E4874,'2 Pdc unico solo segmento A'!F$3:H$723,3,FALSE))</f>
        <v>Debiti correnti verso altri</v>
      </c>
      <c r="G4874" s="368"/>
      <c r="H4874" s="428"/>
      <c r="I4874" s="368"/>
      <c r="J4874" s="275"/>
      <c r="K4874" s="248"/>
    </row>
    <row r="4875" spans="1:11" ht="25" customHeight="1" x14ac:dyDescent="0.35">
      <c r="A4875" s="376" t="s">
        <v>19</v>
      </c>
      <c r="B4875" s="295" t="s">
        <v>8693</v>
      </c>
      <c r="C4875" s="310" t="s">
        <v>8694</v>
      </c>
      <c r="D4875" s="275"/>
      <c r="E4875" s="295"/>
      <c r="F4875" s="376" t="str">
        <f>IF(E4875="","",VLOOKUP(E4875,'2 Pdc unico solo segmento A'!F$3:H$723,3,FALSE))</f>
        <v/>
      </c>
      <c r="G4875" s="368"/>
      <c r="H4875" s="424"/>
      <c r="I4875" s="368"/>
      <c r="J4875" s="275"/>
      <c r="K4875" s="248"/>
    </row>
    <row r="4876" spans="1:11" ht="25" customHeight="1" x14ac:dyDescent="0.35">
      <c r="A4876" s="394" t="s">
        <v>22</v>
      </c>
      <c r="B4876" s="304" t="s">
        <v>8695</v>
      </c>
      <c r="C4876" s="395" t="s">
        <v>8696</v>
      </c>
      <c r="D4876" s="275"/>
      <c r="E4876" s="396"/>
      <c r="F4876" s="394" t="str">
        <f>IF(E4876="","",VLOOKUP(E4876,'2 Pdc unico solo segmento A'!F$3:H$723,3,FALSE))</f>
        <v/>
      </c>
      <c r="G4876" s="368"/>
      <c r="H4876" s="425"/>
      <c r="I4876" s="368"/>
      <c r="J4876" s="275"/>
      <c r="K4876" s="248"/>
    </row>
    <row r="4877" spans="1:11" ht="25" customHeight="1" x14ac:dyDescent="0.35">
      <c r="A4877" s="394" t="s">
        <v>4653</v>
      </c>
      <c r="B4877" s="304" t="s">
        <v>8697</v>
      </c>
      <c r="C4877" s="395" t="s">
        <v>8698</v>
      </c>
      <c r="D4877" s="275"/>
      <c r="E4877" s="398" t="s">
        <v>8692</v>
      </c>
      <c r="F4877" s="293" t="str">
        <f>IF(E4877="","",VLOOKUP(E4877,'2 Pdc unico solo segmento A'!F$3:H$723,3,FALSE))</f>
        <v>Debiti correnti verso altri</v>
      </c>
      <c r="G4877" s="368"/>
      <c r="H4877" s="428"/>
      <c r="I4877" s="368"/>
      <c r="J4877" s="275"/>
      <c r="K4877" s="248"/>
    </row>
    <row r="4878" spans="1:11" ht="25" customHeight="1" x14ac:dyDescent="0.35">
      <c r="A4878" s="376" t="s">
        <v>19</v>
      </c>
      <c r="B4878" s="295" t="s">
        <v>8699</v>
      </c>
      <c r="C4878" s="310" t="s">
        <v>8700</v>
      </c>
      <c r="D4878" s="275"/>
      <c r="E4878" s="295"/>
      <c r="F4878" s="376" t="str">
        <f>IF(E4878="","",VLOOKUP(E4878,'2 Pdc unico solo segmento A'!F$3:H$723,3,FALSE))</f>
        <v/>
      </c>
      <c r="G4878" s="368"/>
      <c r="H4878" s="424"/>
      <c r="I4878" s="368"/>
      <c r="J4878" s="275"/>
      <c r="K4878" s="248"/>
    </row>
    <row r="4879" spans="1:11" ht="25" customHeight="1" x14ac:dyDescent="0.35">
      <c r="A4879" s="394" t="s">
        <v>22</v>
      </c>
      <c r="B4879" s="304" t="s">
        <v>8701</v>
      </c>
      <c r="C4879" s="395" t="s">
        <v>8702</v>
      </c>
      <c r="D4879" s="275"/>
      <c r="E4879" s="396"/>
      <c r="F4879" s="394" t="str">
        <f>IF(E4879="","",VLOOKUP(E4879,'2 Pdc unico solo segmento A'!F$3:H$723,3,FALSE))</f>
        <v/>
      </c>
      <c r="G4879" s="368"/>
      <c r="H4879" s="425"/>
      <c r="I4879" s="368"/>
      <c r="J4879" s="275"/>
      <c r="K4879" s="248"/>
    </row>
    <row r="4880" spans="1:11" ht="25" customHeight="1" x14ac:dyDescent="0.35">
      <c r="A4880" s="394" t="s">
        <v>4653</v>
      </c>
      <c r="B4880" s="304" t="s">
        <v>8703</v>
      </c>
      <c r="C4880" s="395" t="s">
        <v>8704</v>
      </c>
      <c r="D4880" s="275"/>
      <c r="E4880" s="398" t="s">
        <v>8692</v>
      </c>
      <c r="F4880" s="293" t="str">
        <f>IF(E4880="","",VLOOKUP(E4880,'2 Pdc unico solo segmento A'!F$3:H$723,3,FALSE))</f>
        <v>Debiti correnti verso altri</v>
      </c>
      <c r="G4880" s="368"/>
      <c r="H4880" s="428"/>
      <c r="I4880" s="368"/>
      <c r="J4880" s="275"/>
      <c r="K4880" s="248"/>
    </row>
    <row r="4881" spans="1:11" ht="25" customHeight="1" x14ac:dyDescent="0.35">
      <c r="A4881" s="394" t="s">
        <v>4653</v>
      </c>
      <c r="B4881" s="304" t="s">
        <v>8705</v>
      </c>
      <c r="C4881" s="395" t="s">
        <v>8706</v>
      </c>
      <c r="D4881" s="275"/>
      <c r="E4881" s="398" t="s">
        <v>8692</v>
      </c>
      <c r="F4881" s="293" t="str">
        <f>IF(E4881="","",VLOOKUP(E4881,'2 Pdc unico solo segmento A'!F$3:H$723,3,FALSE))</f>
        <v>Debiti correnti verso altri</v>
      </c>
      <c r="G4881" s="368"/>
      <c r="H4881" s="428"/>
      <c r="I4881" s="368"/>
      <c r="J4881" s="275"/>
      <c r="K4881" s="248"/>
    </row>
    <row r="4882" spans="1:11" ht="25" customHeight="1" x14ac:dyDescent="0.35">
      <c r="A4882" s="394" t="s">
        <v>4653</v>
      </c>
      <c r="B4882" s="304" t="s">
        <v>8707</v>
      </c>
      <c r="C4882" s="395" t="s">
        <v>8708</v>
      </c>
      <c r="D4882" s="275"/>
      <c r="E4882" s="398" t="s">
        <v>8692</v>
      </c>
      <c r="F4882" s="293" t="str">
        <f>IF(E4882="","",VLOOKUP(E4882,'2 Pdc unico solo segmento A'!F$3:H$723,3,FALSE))</f>
        <v>Debiti correnti verso altri</v>
      </c>
      <c r="G4882" s="368"/>
      <c r="H4882" s="428"/>
      <c r="I4882" s="368"/>
      <c r="J4882" s="275"/>
      <c r="K4882" s="248"/>
    </row>
    <row r="4883" spans="1:11" ht="25" customHeight="1" x14ac:dyDescent="0.35">
      <c r="A4883" s="394" t="s">
        <v>22</v>
      </c>
      <c r="B4883" s="304" t="s">
        <v>8709</v>
      </c>
      <c r="C4883" s="395" t="s">
        <v>8710</v>
      </c>
      <c r="D4883" s="275"/>
      <c r="E4883" s="396"/>
      <c r="F4883" s="394" t="str">
        <f>IF(E4883="","",VLOOKUP(E4883,'2 Pdc unico solo segmento A'!F$3:H$723,3,FALSE))</f>
        <v/>
      </c>
      <c r="G4883" s="368"/>
      <c r="H4883" s="425"/>
      <c r="I4883" s="368"/>
      <c r="J4883" s="275"/>
      <c r="K4883" s="248"/>
    </row>
    <row r="4884" spans="1:11" ht="25" customHeight="1" x14ac:dyDescent="0.35">
      <c r="A4884" s="394" t="s">
        <v>4653</v>
      </c>
      <c r="B4884" s="304" t="s">
        <v>8711</v>
      </c>
      <c r="C4884" s="395" t="s">
        <v>8712</v>
      </c>
      <c r="D4884" s="275"/>
      <c r="E4884" s="398" t="s">
        <v>8692</v>
      </c>
      <c r="F4884" s="293" t="str">
        <f>IF(E4884="","",VLOOKUP(E4884,'2 Pdc unico solo segmento A'!F$3:H$723,3,FALSE))</f>
        <v>Debiti correnti verso altri</v>
      </c>
      <c r="G4884" s="368"/>
      <c r="H4884" s="428"/>
      <c r="I4884" s="368"/>
      <c r="J4884" s="275"/>
      <c r="K4884" s="248"/>
    </row>
    <row r="4885" spans="1:11" ht="25" customHeight="1" x14ac:dyDescent="0.35">
      <c r="A4885" s="394" t="s">
        <v>22</v>
      </c>
      <c r="B4885" s="304" t="s">
        <v>8713</v>
      </c>
      <c r="C4885" s="395" t="s">
        <v>8714</v>
      </c>
      <c r="D4885" s="275"/>
      <c r="E4885" s="396"/>
      <c r="F4885" s="394" t="str">
        <f>IF(E4885="","",VLOOKUP(E4885,'2 Pdc unico solo segmento A'!F$3:H$723,3,FALSE))</f>
        <v/>
      </c>
      <c r="G4885" s="368"/>
      <c r="H4885" s="425"/>
      <c r="I4885" s="368"/>
      <c r="J4885" s="275"/>
      <c r="K4885" s="248"/>
    </row>
    <row r="4886" spans="1:11" ht="25" customHeight="1" x14ac:dyDescent="0.35">
      <c r="A4886" s="394" t="s">
        <v>4653</v>
      </c>
      <c r="B4886" s="304" t="s">
        <v>8715</v>
      </c>
      <c r="C4886" s="395" t="s">
        <v>8716</v>
      </c>
      <c r="D4886" s="275"/>
      <c r="E4886" s="398" t="s">
        <v>8692</v>
      </c>
      <c r="F4886" s="293" t="str">
        <f>IF(E4886="","",VLOOKUP(E4886,'2 Pdc unico solo segmento A'!F$3:H$723,3,FALSE))</f>
        <v>Debiti correnti verso altri</v>
      </c>
      <c r="G4886" s="368"/>
      <c r="H4886" s="428"/>
      <c r="I4886" s="368"/>
      <c r="J4886" s="275"/>
      <c r="K4886" s="248"/>
    </row>
    <row r="4887" spans="1:11" ht="25" customHeight="1" x14ac:dyDescent="0.35">
      <c r="A4887" s="394" t="s">
        <v>22</v>
      </c>
      <c r="B4887" s="304" t="s">
        <v>8717</v>
      </c>
      <c r="C4887" s="395" t="s">
        <v>8718</v>
      </c>
      <c r="D4887" s="275"/>
      <c r="E4887" s="396"/>
      <c r="F4887" s="394" t="str">
        <f>IF(E4887="","",VLOOKUP(E4887,'2 Pdc unico solo segmento A'!F$3:H$723,3,FALSE))</f>
        <v/>
      </c>
      <c r="G4887" s="368"/>
      <c r="H4887" s="425"/>
      <c r="I4887" s="368"/>
      <c r="J4887" s="275"/>
      <c r="K4887" s="248"/>
    </row>
    <row r="4888" spans="1:11" ht="25" customHeight="1" x14ac:dyDescent="0.35">
      <c r="A4888" s="394" t="s">
        <v>4653</v>
      </c>
      <c r="B4888" s="304" t="s">
        <v>8719</v>
      </c>
      <c r="C4888" s="395" t="s">
        <v>8720</v>
      </c>
      <c r="D4888" s="275"/>
      <c r="E4888" s="398" t="s">
        <v>8692</v>
      </c>
      <c r="F4888" s="293" t="str">
        <f>IF(E4888="","",VLOOKUP(E4888,'2 Pdc unico solo segmento A'!F$3:H$723,3,FALSE))</f>
        <v>Debiti correnti verso altri</v>
      </c>
      <c r="G4888" s="368"/>
      <c r="H4888" s="428"/>
      <c r="I4888" s="368"/>
      <c r="J4888" s="275"/>
      <c r="K4888" s="248"/>
    </row>
    <row r="4889" spans="1:11" ht="25" customHeight="1" x14ac:dyDescent="0.35">
      <c r="A4889" s="394" t="s">
        <v>4653</v>
      </c>
      <c r="B4889" s="304" t="s">
        <v>8721</v>
      </c>
      <c r="C4889" s="395" t="s">
        <v>8722</v>
      </c>
      <c r="D4889" s="275"/>
      <c r="E4889" s="398" t="s">
        <v>8692</v>
      </c>
      <c r="F4889" s="293" t="str">
        <f>IF(E4889="","",VLOOKUP(E4889,'2 Pdc unico solo segmento A'!F$3:H$723,3,FALSE))</f>
        <v>Debiti correnti verso altri</v>
      </c>
      <c r="G4889" s="368"/>
      <c r="H4889" s="428"/>
      <c r="I4889" s="368"/>
      <c r="J4889" s="275"/>
      <c r="K4889" s="248"/>
    </row>
    <row r="4890" spans="1:11" ht="25" customHeight="1" x14ac:dyDescent="0.35">
      <c r="A4890" s="394" t="s">
        <v>22</v>
      </c>
      <c r="B4890" s="304" t="s">
        <v>8723</v>
      </c>
      <c r="C4890" s="395" t="s">
        <v>8724</v>
      </c>
      <c r="D4890" s="275"/>
      <c r="E4890" s="396"/>
      <c r="F4890" s="394" t="str">
        <f>IF(E4890="","",VLOOKUP(E4890,'2 Pdc unico solo segmento A'!F$3:H$723,3,FALSE))</f>
        <v/>
      </c>
      <c r="G4890" s="368"/>
      <c r="H4890" s="425"/>
      <c r="I4890" s="368"/>
      <c r="J4890" s="275"/>
      <c r="K4890" s="248"/>
    </row>
    <row r="4891" spans="1:11" ht="25" customHeight="1" x14ac:dyDescent="0.35">
      <c r="A4891" s="394" t="s">
        <v>4653</v>
      </c>
      <c r="B4891" s="304" t="s">
        <v>8725</v>
      </c>
      <c r="C4891" s="395" t="s">
        <v>8726</v>
      </c>
      <c r="D4891" s="275"/>
      <c r="E4891" s="398" t="s">
        <v>8692</v>
      </c>
      <c r="F4891" s="293" t="str">
        <f>IF(E4891="","",VLOOKUP(E4891,'2 Pdc unico solo segmento A'!F$3:H$723,3,FALSE))</f>
        <v>Debiti correnti verso altri</v>
      </c>
      <c r="G4891" s="368"/>
      <c r="H4891" s="428"/>
      <c r="I4891" s="368"/>
      <c r="J4891" s="275"/>
      <c r="K4891" s="248"/>
    </row>
    <row r="4892" spans="1:11" ht="25" customHeight="1" x14ac:dyDescent="0.35">
      <c r="A4892" s="394" t="s">
        <v>4653</v>
      </c>
      <c r="B4892" s="304" t="s">
        <v>8727</v>
      </c>
      <c r="C4892" s="395" t="s">
        <v>8728</v>
      </c>
      <c r="D4892" s="275"/>
      <c r="E4892" s="398" t="s">
        <v>8692</v>
      </c>
      <c r="F4892" s="293" t="str">
        <f>IF(E4892="","",VLOOKUP(E4892,'2 Pdc unico solo segmento A'!F$3:H$723,3,FALSE))</f>
        <v>Debiti correnti verso altri</v>
      </c>
      <c r="G4892" s="368"/>
      <c r="H4892" s="428"/>
      <c r="I4892" s="368"/>
      <c r="J4892" s="275"/>
      <c r="K4892" s="248"/>
    </row>
    <row r="4893" spans="1:11" ht="25" customHeight="1" x14ac:dyDescent="0.35">
      <c r="A4893" s="394" t="s">
        <v>22</v>
      </c>
      <c r="B4893" s="304" t="s">
        <v>8729</v>
      </c>
      <c r="C4893" s="395" t="s">
        <v>8730</v>
      </c>
      <c r="D4893" s="275"/>
      <c r="E4893" s="396"/>
      <c r="F4893" s="394" t="str">
        <f>IF(E4893="","",VLOOKUP(E4893,'2 Pdc unico solo segmento A'!F$3:H$723,3,FALSE))</f>
        <v/>
      </c>
      <c r="G4893" s="368"/>
      <c r="H4893" s="425"/>
      <c r="I4893" s="368"/>
      <c r="J4893" s="275"/>
      <c r="K4893" s="248"/>
    </row>
    <row r="4894" spans="1:11" ht="25" customHeight="1" x14ac:dyDescent="0.35">
      <c r="A4894" s="394" t="s">
        <v>4653</v>
      </c>
      <c r="B4894" s="304" t="s">
        <v>8731</v>
      </c>
      <c r="C4894" s="395" t="s">
        <v>8732</v>
      </c>
      <c r="D4894" s="275"/>
      <c r="E4894" s="398" t="s">
        <v>8692</v>
      </c>
      <c r="F4894" s="293" t="str">
        <f>IF(E4894="","",VLOOKUP(E4894,'2 Pdc unico solo segmento A'!F$3:H$723,3,FALSE))</f>
        <v>Debiti correnti verso altri</v>
      </c>
      <c r="G4894" s="368"/>
      <c r="H4894" s="428"/>
      <c r="I4894" s="368"/>
      <c r="J4894" s="275"/>
      <c r="K4894" s="248"/>
    </row>
    <row r="4895" spans="1:11" ht="25" customHeight="1" x14ac:dyDescent="0.35">
      <c r="A4895" s="394" t="s">
        <v>22</v>
      </c>
      <c r="B4895" s="304" t="s">
        <v>8733</v>
      </c>
      <c r="C4895" s="395" t="s">
        <v>8734</v>
      </c>
      <c r="D4895" s="275"/>
      <c r="E4895" s="396"/>
      <c r="F4895" s="394" t="str">
        <f>IF(E4895="","",VLOOKUP(E4895,'2 Pdc unico solo segmento A'!F$3:H$723,3,FALSE))</f>
        <v/>
      </c>
      <c r="G4895" s="368"/>
      <c r="H4895" s="425"/>
      <c r="I4895" s="368"/>
      <c r="J4895" s="275"/>
      <c r="K4895" s="248"/>
    </row>
    <row r="4896" spans="1:11" ht="25" customHeight="1" x14ac:dyDescent="0.35">
      <c r="A4896" s="394" t="s">
        <v>4653</v>
      </c>
      <c r="B4896" s="304" t="s">
        <v>8735</v>
      </c>
      <c r="C4896" s="395" t="s">
        <v>8736</v>
      </c>
      <c r="D4896" s="275"/>
      <c r="E4896" s="398" t="s">
        <v>8692</v>
      </c>
      <c r="F4896" s="293" t="str">
        <f>IF(E4896="","",VLOOKUP(E4896,'2 Pdc unico solo segmento A'!F$3:H$723,3,FALSE))</f>
        <v>Debiti correnti verso altri</v>
      </c>
      <c r="G4896" s="368"/>
      <c r="H4896" s="428"/>
      <c r="I4896" s="368"/>
      <c r="J4896" s="275"/>
      <c r="K4896" s="248"/>
    </row>
    <row r="4897" spans="1:11" ht="25" customHeight="1" x14ac:dyDescent="0.35">
      <c r="A4897" s="394" t="s">
        <v>22</v>
      </c>
      <c r="B4897" s="304" t="s">
        <v>8737</v>
      </c>
      <c r="C4897" s="395" t="s">
        <v>8738</v>
      </c>
      <c r="D4897" s="275"/>
      <c r="E4897" s="396"/>
      <c r="F4897" s="394" t="str">
        <f>IF(E4897="","",VLOOKUP(E4897,'2 Pdc unico solo segmento A'!F$3:H$723,3,FALSE))</f>
        <v/>
      </c>
      <c r="G4897" s="368"/>
      <c r="H4897" s="425"/>
      <c r="I4897" s="368"/>
      <c r="J4897" s="275"/>
      <c r="K4897" s="248"/>
    </row>
    <row r="4898" spans="1:11" ht="25" customHeight="1" x14ac:dyDescent="0.35">
      <c r="A4898" s="394" t="s">
        <v>4653</v>
      </c>
      <c r="B4898" s="304" t="s">
        <v>8739</v>
      </c>
      <c r="C4898" s="395" t="s">
        <v>8740</v>
      </c>
      <c r="D4898" s="275"/>
      <c r="E4898" s="398" t="s">
        <v>8692</v>
      </c>
      <c r="F4898" s="293" t="str">
        <f>IF(E4898="","",VLOOKUP(E4898,'2 Pdc unico solo segmento A'!F$3:H$723,3,FALSE))</f>
        <v>Debiti correnti verso altri</v>
      </c>
      <c r="G4898" s="368"/>
      <c r="H4898" s="428"/>
      <c r="I4898" s="368"/>
      <c r="J4898" s="275"/>
      <c r="K4898" s="248"/>
    </row>
    <row r="4899" spans="1:11" ht="25" customHeight="1" x14ac:dyDescent="0.35">
      <c r="A4899" s="394" t="s">
        <v>22</v>
      </c>
      <c r="B4899" s="304" t="s">
        <v>8741</v>
      </c>
      <c r="C4899" s="395" t="s">
        <v>8742</v>
      </c>
      <c r="D4899" s="275"/>
      <c r="E4899" s="396"/>
      <c r="F4899" s="394" t="str">
        <f>IF(E4899="","",VLOOKUP(E4899,'2 Pdc unico solo segmento A'!F$3:H$723,3,FALSE))</f>
        <v/>
      </c>
      <c r="G4899" s="368"/>
      <c r="H4899" s="425"/>
      <c r="I4899" s="368"/>
      <c r="J4899" s="275"/>
      <c r="K4899" s="248"/>
    </row>
    <row r="4900" spans="1:11" ht="25" customHeight="1" x14ac:dyDescent="0.35">
      <c r="A4900" s="394" t="s">
        <v>4653</v>
      </c>
      <c r="B4900" s="304" t="s">
        <v>8743</v>
      </c>
      <c r="C4900" s="395" t="s">
        <v>8744</v>
      </c>
      <c r="D4900" s="275"/>
      <c r="E4900" s="398" t="s">
        <v>8692</v>
      </c>
      <c r="F4900" s="293" t="str">
        <f>IF(E4900="","",VLOOKUP(E4900,'2 Pdc unico solo segmento A'!F$3:H$723,3,FALSE))</f>
        <v>Debiti correnti verso altri</v>
      </c>
      <c r="G4900" s="368"/>
      <c r="H4900" s="428"/>
      <c r="I4900" s="368"/>
      <c r="J4900" s="275"/>
      <c r="K4900" s="248"/>
    </row>
    <row r="4901" spans="1:11" ht="25" customHeight="1" x14ac:dyDescent="0.35">
      <c r="A4901" s="374" t="s">
        <v>16</v>
      </c>
      <c r="B4901" s="294" t="s">
        <v>8745</v>
      </c>
      <c r="C4901" s="309" t="s">
        <v>8746</v>
      </c>
      <c r="D4901" s="275"/>
      <c r="E4901" s="294"/>
      <c r="F4901" s="374" t="str">
        <f>IF(E4901="","",VLOOKUP(E4901,'2 Pdc unico solo segmento A'!F$3:H$723,3,FALSE))</f>
        <v/>
      </c>
      <c r="G4901" s="368"/>
      <c r="H4901" s="423"/>
      <c r="I4901" s="368"/>
      <c r="J4901" s="275"/>
      <c r="K4901" s="248"/>
    </row>
    <row r="4902" spans="1:11" ht="25" customHeight="1" x14ac:dyDescent="0.35">
      <c r="A4902" s="376" t="s">
        <v>19</v>
      </c>
      <c r="B4902" s="295" t="s">
        <v>8747</v>
      </c>
      <c r="C4902" s="310" t="s">
        <v>8748</v>
      </c>
      <c r="D4902" s="275"/>
      <c r="E4902" s="295"/>
      <c r="F4902" s="376" t="str">
        <f>IF(E4902="","",VLOOKUP(E4902,'2 Pdc unico solo segmento A'!F$3:H$723,3,FALSE))</f>
        <v/>
      </c>
      <c r="G4902" s="368"/>
      <c r="H4902" s="424"/>
      <c r="I4902" s="368"/>
      <c r="J4902" s="275"/>
      <c r="K4902" s="248"/>
    </row>
    <row r="4903" spans="1:11" ht="25" customHeight="1" x14ac:dyDescent="0.35">
      <c r="A4903" s="394" t="s">
        <v>22</v>
      </c>
      <c r="B4903" s="304" t="s">
        <v>8749</v>
      </c>
      <c r="C4903" s="395" t="s">
        <v>8750</v>
      </c>
      <c r="D4903" s="275"/>
      <c r="E4903" s="396"/>
      <c r="F4903" s="394" t="str">
        <f>IF(E4903="","",VLOOKUP(E4903,'2 Pdc unico solo segmento A'!F$3:H$723,3,FALSE))</f>
        <v/>
      </c>
      <c r="G4903" s="368"/>
      <c r="H4903" s="425"/>
      <c r="I4903" s="368"/>
      <c r="J4903" s="275"/>
      <c r="K4903" s="248"/>
    </row>
    <row r="4904" spans="1:11" ht="25" customHeight="1" x14ac:dyDescent="0.35">
      <c r="A4904" s="394" t="s">
        <v>4653</v>
      </c>
      <c r="B4904" s="304" t="s">
        <v>8751</v>
      </c>
      <c r="C4904" s="395" t="s">
        <v>8752</v>
      </c>
      <c r="D4904" s="275"/>
      <c r="E4904" s="398" t="s">
        <v>7966</v>
      </c>
      <c r="F4904" s="293" t="str">
        <f>IF(E4904="","",VLOOKUP(E4904,'2 Pdc unico solo segmento A'!F$3:H$723,3,FALSE))</f>
        <v>Altri debiti correnti verso amministrazioni pubbliche</v>
      </c>
      <c r="G4904" s="368"/>
      <c r="H4904" s="428"/>
      <c r="I4904" s="368"/>
      <c r="J4904" s="275"/>
      <c r="K4904" s="248"/>
    </row>
    <row r="4905" spans="1:11" ht="25" customHeight="1" x14ac:dyDescent="0.35">
      <c r="A4905" s="394" t="s">
        <v>4653</v>
      </c>
      <c r="B4905" s="304" t="s">
        <v>8753</v>
      </c>
      <c r="C4905" s="395" t="s">
        <v>8754</v>
      </c>
      <c r="D4905" s="275"/>
      <c r="E4905" s="398" t="s">
        <v>7966</v>
      </c>
      <c r="F4905" s="293" t="str">
        <f>IF(E4905="","",VLOOKUP(E4905,'2 Pdc unico solo segmento A'!F$3:H$723,3,FALSE))</f>
        <v>Altri debiti correnti verso amministrazioni pubbliche</v>
      </c>
      <c r="G4905" s="368"/>
      <c r="H4905" s="428"/>
      <c r="I4905" s="368"/>
      <c r="J4905" s="275"/>
      <c r="K4905" s="248"/>
    </row>
    <row r="4906" spans="1:11" ht="25" customHeight="1" x14ac:dyDescent="0.35">
      <c r="A4906" s="394" t="s">
        <v>4653</v>
      </c>
      <c r="B4906" s="304" t="s">
        <v>8755</v>
      </c>
      <c r="C4906" s="395" t="s">
        <v>8756</v>
      </c>
      <c r="D4906" s="275"/>
      <c r="E4906" s="398" t="s">
        <v>7966</v>
      </c>
      <c r="F4906" s="293" t="str">
        <f>IF(E4906="","",VLOOKUP(E4906,'2 Pdc unico solo segmento A'!F$3:H$723,3,FALSE))</f>
        <v>Altri debiti correnti verso amministrazioni pubbliche</v>
      </c>
      <c r="G4906" s="368"/>
      <c r="H4906" s="428"/>
      <c r="I4906" s="368"/>
      <c r="J4906" s="275"/>
      <c r="K4906" s="248"/>
    </row>
    <row r="4907" spans="1:11" ht="25" customHeight="1" x14ac:dyDescent="0.35">
      <c r="A4907" s="394" t="s">
        <v>4653</v>
      </c>
      <c r="B4907" s="304" t="s">
        <v>8757</v>
      </c>
      <c r="C4907" s="395" t="s">
        <v>8758</v>
      </c>
      <c r="D4907" s="275"/>
      <c r="E4907" s="398" t="s">
        <v>7966</v>
      </c>
      <c r="F4907" s="293" t="str">
        <f>IF(E4907="","",VLOOKUP(E4907,'2 Pdc unico solo segmento A'!F$3:H$723,3,FALSE))</f>
        <v>Altri debiti correnti verso amministrazioni pubbliche</v>
      </c>
      <c r="G4907" s="368"/>
      <c r="H4907" s="428"/>
      <c r="I4907" s="368"/>
      <c r="J4907" s="275"/>
      <c r="K4907" s="248"/>
    </row>
    <row r="4908" spans="1:11" ht="25" customHeight="1" x14ac:dyDescent="0.35">
      <c r="A4908" s="394" t="s">
        <v>4653</v>
      </c>
      <c r="B4908" s="304" t="s">
        <v>8759</v>
      </c>
      <c r="C4908" s="395" t="s">
        <v>8760</v>
      </c>
      <c r="D4908" s="275"/>
      <c r="E4908" s="398" t="s">
        <v>7966</v>
      </c>
      <c r="F4908" s="293" t="str">
        <f>IF(E4908="","",VLOOKUP(E4908,'2 Pdc unico solo segmento A'!F$3:H$723,3,FALSE))</f>
        <v>Altri debiti correnti verso amministrazioni pubbliche</v>
      </c>
      <c r="G4908" s="368"/>
      <c r="H4908" s="428"/>
      <c r="I4908" s="368"/>
      <c r="J4908" s="275"/>
      <c r="K4908" s="248"/>
    </row>
    <row r="4909" spans="1:11" ht="25" customHeight="1" x14ac:dyDescent="0.35">
      <c r="A4909" s="394" t="s">
        <v>4653</v>
      </c>
      <c r="B4909" s="304" t="s">
        <v>8761</v>
      </c>
      <c r="C4909" s="395" t="s">
        <v>8762</v>
      </c>
      <c r="D4909" s="275"/>
      <c r="E4909" s="398" t="s">
        <v>7966</v>
      </c>
      <c r="F4909" s="293" t="str">
        <f>IF(E4909="","",VLOOKUP(E4909,'2 Pdc unico solo segmento A'!F$3:H$723,3,FALSE))</f>
        <v>Altri debiti correnti verso amministrazioni pubbliche</v>
      </c>
      <c r="G4909" s="368"/>
      <c r="H4909" s="428"/>
      <c r="I4909" s="368"/>
      <c r="J4909" s="275"/>
      <c r="K4909" s="248"/>
    </row>
    <row r="4910" spans="1:11" ht="25" customHeight="1" x14ac:dyDescent="0.35">
      <c r="A4910" s="394" t="s">
        <v>4653</v>
      </c>
      <c r="B4910" s="304" t="s">
        <v>8763</v>
      </c>
      <c r="C4910" s="395" t="s">
        <v>8764</v>
      </c>
      <c r="D4910" s="275"/>
      <c r="E4910" s="398" t="s">
        <v>7966</v>
      </c>
      <c r="F4910" s="293" t="str">
        <f>IF(E4910="","",VLOOKUP(E4910,'2 Pdc unico solo segmento A'!F$3:H$723,3,FALSE))</f>
        <v>Altri debiti correnti verso amministrazioni pubbliche</v>
      </c>
      <c r="G4910" s="368"/>
      <c r="H4910" s="428"/>
      <c r="I4910" s="368"/>
      <c r="J4910" s="275"/>
      <c r="K4910" s="248"/>
    </row>
    <row r="4911" spans="1:11" ht="25" customHeight="1" x14ac:dyDescent="0.35">
      <c r="A4911" s="394" t="s">
        <v>4653</v>
      </c>
      <c r="B4911" s="304" t="s">
        <v>8765</v>
      </c>
      <c r="C4911" s="395" t="s">
        <v>8766</v>
      </c>
      <c r="D4911" s="275"/>
      <c r="E4911" s="398" t="s">
        <v>7966</v>
      </c>
      <c r="F4911" s="293" t="str">
        <f>IF(E4911="","",VLOOKUP(E4911,'2 Pdc unico solo segmento A'!F$3:H$723,3,FALSE))</f>
        <v>Altri debiti correnti verso amministrazioni pubbliche</v>
      </c>
      <c r="G4911" s="368"/>
      <c r="H4911" s="428"/>
      <c r="I4911" s="368"/>
      <c r="J4911" s="275"/>
      <c r="K4911" s="248"/>
    </row>
    <row r="4912" spans="1:11" ht="25" customHeight="1" x14ac:dyDescent="0.35">
      <c r="A4912" s="394" t="s">
        <v>4653</v>
      </c>
      <c r="B4912" s="304" t="s">
        <v>8767</v>
      </c>
      <c r="C4912" s="395" t="s">
        <v>8768</v>
      </c>
      <c r="D4912" s="275"/>
      <c r="E4912" s="398" t="s">
        <v>7966</v>
      </c>
      <c r="F4912" s="293" t="str">
        <f>IF(E4912="","",VLOOKUP(E4912,'2 Pdc unico solo segmento A'!F$3:H$723,3,FALSE))</f>
        <v>Altri debiti correnti verso amministrazioni pubbliche</v>
      </c>
      <c r="G4912" s="368"/>
      <c r="H4912" s="428"/>
      <c r="I4912" s="368"/>
      <c r="J4912" s="275"/>
      <c r="K4912" s="248"/>
    </row>
    <row r="4913" spans="1:11" ht="25" customHeight="1" x14ac:dyDescent="0.35">
      <c r="A4913" s="394" t="s">
        <v>4653</v>
      </c>
      <c r="B4913" s="304" t="s">
        <v>8769</v>
      </c>
      <c r="C4913" s="395" t="s">
        <v>8770</v>
      </c>
      <c r="D4913" s="275"/>
      <c r="E4913" s="398" t="s">
        <v>7966</v>
      </c>
      <c r="F4913" s="293" t="str">
        <f>IF(E4913="","",VLOOKUP(E4913,'2 Pdc unico solo segmento A'!F$3:H$723,3,FALSE))</f>
        <v>Altri debiti correnti verso amministrazioni pubbliche</v>
      </c>
      <c r="G4913" s="368"/>
      <c r="H4913" s="428"/>
      <c r="I4913" s="368"/>
      <c r="J4913" s="275"/>
      <c r="K4913" s="248"/>
    </row>
    <row r="4914" spans="1:11" ht="25" customHeight="1" x14ac:dyDescent="0.35">
      <c r="A4914" s="394" t="s">
        <v>4653</v>
      </c>
      <c r="B4914" s="304" t="s">
        <v>8771</v>
      </c>
      <c r="C4914" s="395" t="s">
        <v>8772</v>
      </c>
      <c r="D4914" s="275"/>
      <c r="E4914" s="398" t="s">
        <v>7966</v>
      </c>
      <c r="F4914" s="293" t="str">
        <f>IF(E4914="","",VLOOKUP(E4914,'2 Pdc unico solo segmento A'!F$3:H$723,3,FALSE))</f>
        <v>Altri debiti correnti verso amministrazioni pubbliche</v>
      </c>
      <c r="G4914" s="368"/>
      <c r="H4914" s="428"/>
      <c r="I4914" s="368"/>
      <c r="J4914" s="275"/>
      <c r="K4914" s="248"/>
    </row>
    <row r="4915" spans="1:11" ht="25" customHeight="1" x14ac:dyDescent="0.35">
      <c r="A4915" s="394" t="s">
        <v>4653</v>
      </c>
      <c r="B4915" s="304" t="s">
        <v>8773</v>
      </c>
      <c r="C4915" s="395" t="s">
        <v>8774</v>
      </c>
      <c r="D4915" s="275"/>
      <c r="E4915" s="398" t="s">
        <v>7966</v>
      </c>
      <c r="F4915" s="293" t="str">
        <f>IF(E4915="","",VLOOKUP(E4915,'2 Pdc unico solo segmento A'!F$3:H$723,3,FALSE))</f>
        <v>Altri debiti correnti verso amministrazioni pubbliche</v>
      </c>
      <c r="G4915" s="368"/>
      <c r="H4915" s="428"/>
      <c r="I4915" s="368"/>
      <c r="J4915" s="275"/>
      <c r="K4915" s="248"/>
    </row>
    <row r="4916" spans="1:11" ht="25" customHeight="1" x14ac:dyDescent="0.35">
      <c r="A4916" s="394" t="s">
        <v>4653</v>
      </c>
      <c r="B4916" s="304" t="s">
        <v>8775</v>
      </c>
      <c r="C4916" s="395" t="s">
        <v>8776</v>
      </c>
      <c r="D4916" s="275"/>
      <c r="E4916" s="398" t="s">
        <v>7966</v>
      </c>
      <c r="F4916" s="293" t="str">
        <f>IF(E4916="","",VLOOKUP(E4916,'2 Pdc unico solo segmento A'!F$3:H$723,3,FALSE))</f>
        <v>Altri debiti correnti verso amministrazioni pubbliche</v>
      </c>
      <c r="G4916" s="368"/>
      <c r="H4916" s="428"/>
      <c r="I4916" s="368"/>
      <c r="J4916" s="275"/>
      <c r="K4916" s="248"/>
    </row>
    <row r="4917" spans="1:11" ht="25" customHeight="1" x14ac:dyDescent="0.35">
      <c r="A4917" s="394" t="s">
        <v>22</v>
      </c>
      <c r="B4917" s="304" t="s">
        <v>8777</v>
      </c>
      <c r="C4917" s="395" t="s">
        <v>8778</v>
      </c>
      <c r="D4917" s="275"/>
      <c r="E4917" s="396"/>
      <c r="F4917" s="394" t="str">
        <f>IF(E4917="","",VLOOKUP(E4917,'2 Pdc unico solo segmento A'!F$3:H$723,3,FALSE))</f>
        <v/>
      </c>
      <c r="G4917" s="368"/>
      <c r="H4917" s="425"/>
      <c r="I4917" s="368"/>
      <c r="J4917" s="275"/>
      <c r="K4917" s="248"/>
    </row>
    <row r="4918" spans="1:11" ht="25" customHeight="1" x14ac:dyDescent="0.35">
      <c r="A4918" s="394" t="s">
        <v>4653</v>
      </c>
      <c r="B4918" s="304" t="s">
        <v>8779</v>
      </c>
      <c r="C4918" s="395" t="s">
        <v>8780</v>
      </c>
      <c r="D4918" s="275"/>
      <c r="E4918" s="398" t="s">
        <v>7966</v>
      </c>
      <c r="F4918" s="293" t="str">
        <f>IF(E4918="","",VLOOKUP(E4918,'2 Pdc unico solo segmento A'!F$3:H$723,3,FALSE))</f>
        <v>Altri debiti correnti verso amministrazioni pubbliche</v>
      </c>
      <c r="G4918" s="368"/>
      <c r="H4918" s="428"/>
      <c r="I4918" s="368"/>
      <c r="J4918" s="275"/>
      <c r="K4918" s="248"/>
    </row>
    <row r="4919" spans="1:11" ht="25" customHeight="1" x14ac:dyDescent="0.35">
      <c r="A4919" s="394" t="s">
        <v>4653</v>
      </c>
      <c r="B4919" s="304" t="s">
        <v>8781</v>
      </c>
      <c r="C4919" s="395" t="s">
        <v>8782</v>
      </c>
      <c r="D4919" s="275"/>
      <c r="E4919" s="398" t="s">
        <v>7966</v>
      </c>
      <c r="F4919" s="293" t="str">
        <f>IF(E4919="","",VLOOKUP(E4919,'2 Pdc unico solo segmento A'!F$3:H$723,3,FALSE))</f>
        <v>Altri debiti correnti verso amministrazioni pubbliche</v>
      </c>
      <c r="G4919" s="368"/>
      <c r="H4919" s="428"/>
      <c r="I4919" s="368"/>
      <c r="J4919" s="275"/>
      <c r="K4919" s="248"/>
    </row>
    <row r="4920" spans="1:11" ht="25" customHeight="1" x14ac:dyDescent="0.35">
      <c r="A4920" s="394" t="s">
        <v>4653</v>
      </c>
      <c r="B4920" s="304" t="s">
        <v>8783</v>
      </c>
      <c r="C4920" s="395" t="s">
        <v>8784</v>
      </c>
      <c r="D4920" s="275"/>
      <c r="E4920" s="398" t="s">
        <v>7966</v>
      </c>
      <c r="F4920" s="293" t="str">
        <f>IF(E4920="","",VLOOKUP(E4920,'2 Pdc unico solo segmento A'!F$3:H$723,3,FALSE))</f>
        <v>Altri debiti correnti verso amministrazioni pubbliche</v>
      </c>
      <c r="G4920" s="368"/>
      <c r="H4920" s="428"/>
      <c r="I4920" s="368"/>
      <c r="J4920" s="275"/>
      <c r="K4920" s="248"/>
    </row>
    <row r="4921" spans="1:11" ht="25" customHeight="1" x14ac:dyDescent="0.35">
      <c r="A4921" s="394" t="s">
        <v>4653</v>
      </c>
      <c r="B4921" s="304" t="s">
        <v>8785</v>
      </c>
      <c r="C4921" s="395" t="s">
        <v>8786</v>
      </c>
      <c r="D4921" s="275"/>
      <c r="E4921" s="398" t="s">
        <v>7966</v>
      </c>
      <c r="F4921" s="293" t="str">
        <f>IF(E4921="","",VLOOKUP(E4921,'2 Pdc unico solo segmento A'!F$3:H$723,3,FALSE))</f>
        <v>Altri debiti correnti verso amministrazioni pubbliche</v>
      </c>
      <c r="G4921" s="368"/>
      <c r="H4921" s="428"/>
      <c r="I4921" s="368"/>
      <c r="J4921" s="275"/>
      <c r="K4921" s="248"/>
    </row>
    <row r="4922" spans="1:11" ht="25" customHeight="1" x14ac:dyDescent="0.35">
      <c r="A4922" s="394" t="s">
        <v>4653</v>
      </c>
      <c r="B4922" s="304" t="s">
        <v>8787</v>
      </c>
      <c r="C4922" s="395" t="s">
        <v>8788</v>
      </c>
      <c r="D4922" s="275"/>
      <c r="E4922" s="398" t="s">
        <v>7966</v>
      </c>
      <c r="F4922" s="293" t="str">
        <f>IF(E4922="","",VLOOKUP(E4922,'2 Pdc unico solo segmento A'!F$3:H$723,3,FALSE))</f>
        <v>Altri debiti correnti verso amministrazioni pubbliche</v>
      </c>
      <c r="G4922" s="368"/>
      <c r="H4922" s="428"/>
      <c r="I4922" s="368"/>
      <c r="J4922" s="275"/>
      <c r="K4922" s="248"/>
    </row>
    <row r="4923" spans="1:11" ht="25" customHeight="1" x14ac:dyDescent="0.35">
      <c r="A4923" s="394" t="s">
        <v>4653</v>
      </c>
      <c r="B4923" s="304" t="s">
        <v>8789</v>
      </c>
      <c r="C4923" s="395" t="s">
        <v>8790</v>
      </c>
      <c r="D4923" s="275"/>
      <c r="E4923" s="398" t="s">
        <v>7966</v>
      </c>
      <c r="F4923" s="293" t="str">
        <f>IF(E4923="","",VLOOKUP(E4923,'2 Pdc unico solo segmento A'!F$3:H$723,3,FALSE))</f>
        <v>Altri debiti correnti verso amministrazioni pubbliche</v>
      </c>
      <c r="G4923" s="368"/>
      <c r="H4923" s="428"/>
      <c r="I4923" s="368"/>
      <c r="J4923" s="275"/>
      <c r="K4923" s="248"/>
    </row>
    <row r="4924" spans="1:11" ht="25" customHeight="1" x14ac:dyDescent="0.35">
      <c r="A4924" s="394" t="s">
        <v>4653</v>
      </c>
      <c r="B4924" s="304" t="s">
        <v>8791</v>
      </c>
      <c r="C4924" s="395" t="s">
        <v>8792</v>
      </c>
      <c r="D4924" s="275"/>
      <c r="E4924" s="398" t="s">
        <v>7966</v>
      </c>
      <c r="F4924" s="293" t="str">
        <f>IF(E4924="","",VLOOKUP(E4924,'2 Pdc unico solo segmento A'!F$3:H$723,3,FALSE))</f>
        <v>Altri debiti correnti verso amministrazioni pubbliche</v>
      </c>
      <c r="G4924" s="368"/>
      <c r="H4924" s="428"/>
      <c r="I4924" s="368"/>
      <c r="J4924" s="275"/>
      <c r="K4924" s="248"/>
    </row>
    <row r="4925" spans="1:11" ht="25" customHeight="1" x14ac:dyDescent="0.35">
      <c r="A4925" s="394" t="s">
        <v>4653</v>
      </c>
      <c r="B4925" s="304" t="s">
        <v>8793</v>
      </c>
      <c r="C4925" s="395" t="s">
        <v>8794</v>
      </c>
      <c r="D4925" s="275"/>
      <c r="E4925" s="398" t="s">
        <v>7966</v>
      </c>
      <c r="F4925" s="293" t="str">
        <f>IF(E4925="","",VLOOKUP(E4925,'2 Pdc unico solo segmento A'!F$3:H$723,3,FALSE))</f>
        <v>Altri debiti correnti verso amministrazioni pubbliche</v>
      </c>
      <c r="G4925" s="368"/>
      <c r="H4925" s="428"/>
      <c r="I4925" s="368"/>
      <c r="J4925" s="275"/>
      <c r="K4925" s="248"/>
    </row>
    <row r="4926" spans="1:11" ht="25" customHeight="1" x14ac:dyDescent="0.35">
      <c r="A4926" s="394" t="s">
        <v>4653</v>
      </c>
      <c r="B4926" s="304" t="s">
        <v>8795</v>
      </c>
      <c r="C4926" s="395" t="s">
        <v>8796</v>
      </c>
      <c r="D4926" s="275"/>
      <c r="E4926" s="398" t="s">
        <v>7966</v>
      </c>
      <c r="F4926" s="293" t="str">
        <f>IF(E4926="","",VLOOKUP(E4926,'2 Pdc unico solo segmento A'!F$3:H$723,3,FALSE))</f>
        <v>Altri debiti correnti verso amministrazioni pubbliche</v>
      </c>
      <c r="G4926" s="368"/>
      <c r="H4926" s="428"/>
      <c r="I4926" s="368"/>
      <c r="J4926" s="275"/>
      <c r="K4926" s="248"/>
    </row>
    <row r="4927" spans="1:11" ht="25" customHeight="1" x14ac:dyDescent="0.35">
      <c r="A4927" s="394" t="s">
        <v>4653</v>
      </c>
      <c r="B4927" s="304" t="s">
        <v>8797</v>
      </c>
      <c r="C4927" s="395" t="s">
        <v>8798</v>
      </c>
      <c r="D4927" s="275"/>
      <c r="E4927" s="398" t="s">
        <v>7966</v>
      </c>
      <c r="F4927" s="293" t="str">
        <f>IF(E4927="","",VLOOKUP(E4927,'2 Pdc unico solo segmento A'!F$3:H$723,3,FALSE))</f>
        <v>Altri debiti correnti verso amministrazioni pubbliche</v>
      </c>
      <c r="G4927" s="368"/>
      <c r="H4927" s="428"/>
      <c r="I4927" s="368"/>
      <c r="J4927" s="275"/>
      <c r="K4927" s="248"/>
    </row>
    <row r="4928" spans="1:11" ht="25" customHeight="1" x14ac:dyDescent="0.35">
      <c r="A4928" s="394" t="s">
        <v>4653</v>
      </c>
      <c r="B4928" s="304" t="s">
        <v>8799</v>
      </c>
      <c r="C4928" s="395" t="s">
        <v>8800</v>
      </c>
      <c r="D4928" s="275"/>
      <c r="E4928" s="398" t="s">
        <v>7966</v>
      </c>
      <c r="F4928" s="293" t="str">
        <f>IF(E4928="","",VLOOKUP(E4928,'2 Pdc unico solo segmento A'!F$3:H$723,3,FALSE))</f>
        <v>Altri debiti correnti verso amministrazioni pubbliche</v>
      </c>
      <c r="G4928" s="368"/>
      <c r="H4928" s="428"/>
      <c r="I4928" s="368"/>
      <c r="J4928" s="275"/>
      <c r="K4928" s="248"/>
    </row>
    <row r="4929" spans="1:11" ht="25" customHeight="1" x14ac:dyDescent="0.35">
      <c r="A4929" s="394" t="s">
        <v>4653</v>
      </c>
      <c r="B4929" s="304" t="s">
        <v>8801</v>
      </c>
      <c r="C4929" s="395" t="s">
        <v>8802</v>
      </c>
      <c r="D4929" s="275"/>
      <c r="E4929" s="398" t="s">
        <v>7966</v>
      </c>
      <c r="F4929" s="293" t="str">
        <f>IF(E4929="","",VLOOKUP(E4929,'2 Pdc unico solo segmento A'!F$3:H$723,3,FALSE))</f>
        <v>Altri debiti correnti verso amministrazioni pubbliche</v>
      </c>
      <c r="G4929" s="368"/>
      <c r="H4929" s="428"/>
      <c r="I4929" s="368"/>
      <c r="J4929" s="275"/>
      <c r="K4929" s="248"/>
    </row>
    <row r="4930" spans="1:11" ht="25" customHeight="1" x14ac:dyDescent="0.35">
      <c r="A4930" s="394" t="s">
        <v>4653</v>
      </c>
      <c r="B4930" s="304" t="s">
        <v>8803</v>
      </c>
      <c r="C4930" s="395" t="s">
        <v>8804</v>
      </c>
      <c r="D4930" s="275"/>
      <c r="E4930" s="398" t="s">
        <v>7966</v>
      </c>
      <c r="F4930" s="293" t="str">
        <f>IF(E4930="","",VLOOKUP(E4930,'2 Pdc unico solo segmento A'!F$3:H$723,3,FALSE))</f>
        <v>Altri debiti correnti verso amministrazioni pubbliche</v>
      </c>
      <c r="G4930" s="368"/>
      <c r="H4930" s="428"/>
      <c r="I4930" s="368"/>
      <c r="J4930" s="275"/>
      <c r="K4930" s="248"/>
    </row>
    <row r="4931" spans="1:11" ht="25" customHeight="1" x14ac:dyDescent="0.35">
      <c r="A4931" s="394" t="s">
        <v>4653</v>
      </c>
      <c r="B4931" s="304" t="s">
        <v>8805</v>
      </c>
      <c r="C4931" s="395" t="s">
        <v>8806</v>
      </c>
      <c r="D4931" s="275"/>
      <c r="E4931" s="398" t="s">
        <v>7966</v>
      </c>
      <c r="F4931" s="293" t="str">
        <f>IF(E4931="","",VLOOKUP(E4931,'2 Pdc unico solo segmento A'!F$3:H$723,3,FALSE))</f>
        <v>Altri debiti correnti verso amministrazioni pubbliche</v>
      </c>
      <c r="G4931" s="368"/>
      <c r="H4931" s="428"/>
      <c r="I4931" s="368"/>
      <c r="J4931" s="275"/>
      <c r="K4931" s="248"/>
    </row>
    <row r="4932" spans="1:11" ht="25" customHeight="1" x14ac:dyDescent="0.35">
      <c r="A4932" s="394" t="s">
        <v>4653</v>
      </c>
      <c r="B4932" s="304" t="s">
        <v>8807</v>
      </c>
      <c r="C4932" s="395" t="s">
        <v>8808</v>
      </c>
      <c r="D4932" s="275"/>
      <c r="E4932" s="398" t="s">
        <v>7966</v>
      </c>
      <c r="F4932" s="293" t="str">
        <f>IF(E4932="","",VLOOKUP(E4932,'2 Pdc unico solo segmento A'!F$3:H$723,3,FALSE))</f>
        <v>Altri debiti correnti verso amministrazioni pubbliche</v>
      </c>
      <c r="G4932" s="368"/>
      <c r="H4932" s="428"/>
      <c r="I4932" s="368"/>
      <c r="J4932" s="275"/>
      <c r="K4932" s="248"/>
    </row>
    <row r="4933" spans="1:11" ht="25" customHeight="1" x14ac:dyDescent="0.35">
      <c r="A4933" s="394" t="s">
        <v>4653</v>
      </c>
      <c r="B4933" s="304" t="s">
        <v>8809</v>
      </c>
      <c r="C4933" s="395" t="s">
        <v>8810</v>
      </c>
      <c r="D4933" s="275"/>
      <c r="E4933" s="398" t="s">
        <v>7966</v>
      </c>
      <c r="F4933" s="293" t="str">
        <f>IF(E4933="","",VLOOKUP(E4933,'2 Pdc unico solo segmento A'!F$3:H$723,3,FALSE))</f>
        <v>Altri debiti correnti verso amministrazioni pubbliche</v>
      </c>
      <c r="G4933" s="368"/>
      <c r="H4933" s="428"/>
      <c r="I4933" s="368"/>
      <c r="J4933" s="275"/>
      <c r="K4933" s="248"/>
    </row>
    <row r="4934" spans="1:11" ht="25" customHeight="1" x14ac:dyDescent="0.35">
      <c r="A4934" s="394" t="s">
        <v>4653</v>
      </c>
      <c r="B4934" s="304" t="s">
        <v>8811</v>
      </c>
      <c r="C4934" s="395" t="s">
        <v>8812</v>
      </c>
      <c r="D4934" s="275"/>
      <c r="E4934" s="398" t="s">
        <v>7966</v>
      </c>
      <c r="F4934" s="293" t="str">
        <f>IF(E4934="","",VLOOKUP(E4934,'2 Pdc unico solo segmento A'!F$3:H$723,3,FALSE))</f>
        <v>Altri debiti correnti verso amministrazioni pubbliche</v>
      </c>
      <c r="G4934" s="368"/>
      <c r="H4934" s="428"/>
      <c r="I4934" s="368"/>
      <c r="J4934" s="275"/>
      <c r="K4934" s="248"/>
    </row>
    <row r="4935" spans="1:11" ht="25" customHeight="1" x14ac:dyDescent="0.35">
      <c r="A4935" s="394" t="s">
        <v>4653</v>
      </c>
      <c r="B4935" s="304" t="s">
        <v>8813</v>
      </c>
      <c r="C4935" s="395" t="s">
        <v>8814</v>
      </c>
      <c r="D4935" s="275"/>
      <c r="E4935" s="398" t="s">
        <v>7966</v>
      </c>
      <c r="F4935" s="293" t="str">
        <f>IF(E4935="","",VLOOKUP(E4935,'2 Pdc unico solo segmento A'!F$3:H$723,3,FALSE))</f>
        <v>Altri debiti correnti verso amministrazioni pubbliche</v>
      </c>
      <c r="G4935" s="368"/>
      <c r="H4935" s="428"/>
      <c r="I4935" s="368"/>
      <c r="J4935" s="275"/>
      <c r="K4935" s="248"/>
    </row>
    <row r="4936" spans="1:11" ht="25" customHeight="1" x14ac:dyDescent="0.35">
      <c r="A4936" s="394" t="s">
        <v>4653</v>
      </c>
      <c r="B4936" s="304" t="s">
        <v>8815</v>
      </c>
      <c r="C4936" s="395" t="s">
        <v>8816</v>
      </c>
      <c r="D4936" s="275"/>
      <c r="E4936" s="398" t="s">
        <v>7966</v>
      </c>
      <c r="F4936" s="293" t="str">
        <f>IF(E4936="","",VLOOKUP(E4936,'2 Pdc unico solo segmento A'!F$3:H$723,3,FALSE))</f>
        <v>Altri debiti correnti verso amministrazioni pubbliche</v>
      </c>
      <c r="G4936" s="368"/>
      <c r="H4936" s="428"/>
      <c r="I4936" s="368"/>
      <c r="J4936" s="275"/>
      <c r="K4936" s="248"/>
    </row>
    <row r="4937" spans="1:11" ht="25" customHeight="1" x14ac:dyDescent="0.35">
      <c r="A4937" s="394" t="s">
        <v>4653</v>
      </c>
      <c r="B4937" s="304" t="s">
        <v>8817</v>
      </c>
      <c r="C4937" s="395" t="s">
        <v>8818</v>
      </c>
      <c r="D4937" s="275"/>
      <c r="E4937" s="398" t="s">
        <v>7966</v>
      </c>
      <c r="F4937" s="293" t="str">
        <f>IF(E4937="","",VLOOKUP(E4937,'2 Pdc unico solo segmento A'!F$3:H$723,3,FALSE))</f>
        <v>Altri debiti correnti verso amministrazioni pubbliche</v>
      </c>
      <c r="G4937" s="368"/>
      <c r="H4937" s="428"/>
      <c r="I4937" s="368"/>
      <c r="J4937" s="275"/>
      <c r="K4937" s="248"/>
    </row>
    <row r="4938" spans="1:11" ht="25" customHeight="1" x14ac:dyDescent="0.35">
      <c r="A4938" s="394" t="s">
        <v>22</v>
      </c>
      <c r="B4938" s="304" t="s">
        <v>8819</v>
      </c>
      <c r="C4938" s="395" t="s">
        <v>8820</v>
      </c>
      <c r="D4938" s="275"/>
      <c r="E4938" s="396"/>
      <c r="F4938" s="394" t="str">
        <f>IF(E4938="","",VLOOKUP(E4938,'2 Pdc unico solo segmento A'!F$3:H$723,3,FALSE))</f>
        <v/>
      </c>
      <c r="G4938" s="368"/>
      <c r="H4938" s="425"/>
      <c r="I4938" s="368"/>
      <c r="J4938" s="275"/>
      <c r="K4938" s="248"/>
    </row>
    <row r="4939" spans="1:11" ht="25" customHeight="1" x14ac:dyDescent="0.35">
      <c r="A4939" s="394" t="s">
        <v>4653</v>
      </c>
      <c r="B4939" s="304" t="s">
        <v>8821</v>
      </c>
      <c r="C4939" s="395" t="s">
        <v>8822</v>
      </c>
      <c r="D4939" s="275"/>
      <c r="E4939" s="398" t="s">
        <v>7966</v>
      </c>
      <c r="F4939" s="293" t="str">
        <f>IF(E4939="","",VLOOKUP(E4939,'2 Pdc unico solo segmento A'!F$3:H$723,3,FALSE))</f>
        <v>Altri debiti correnti verso amministrazioni pubbliche</v>
      </c>
      <c r="G4939" s="368"/>
      <c r="H4939" s="428"/>
      <c r="I4939" s="368"/>
      <c r="J4939" s="275"/>
      <c r="K4939" s="248"/>
    </row>
    <row r="4940" spans="1:11" ht="25" customHeight="1" x14ac:dyDescent="0.35">
      <c r="A4940" s="394" t="s">
        <v>4653</v>
      </c>
      <c r="B4940" s="304" t="s">
        <v>8823</v>
      </c>
      <c r="C4940" s="395" t="s">
        <v>8824</v>
      </c>
      <c r="D4940" s="275"/>
      <c r="E4940" s="398" t="s">
        <v>7966</v>
      </c>
      <c r="F4940" s="293" t="str">
        <f>IF(E4940="","",VLOOKUP(E4940,'2 Pdc unico solo segmento A'!F$3:H$723,3,FALSE))</f>
        <v>Altri debiti correnti verso amministrazioni pubbliche</v>
      </c>
      <c r="G4940" s="368"/>
      <c r="H4940" s="428"/>
      <c r="I4940" s="368"/>
      <c r="J4940" s="275"/>
      <c r="K4940" s="248"/>
    </row>
    <row r="4941" spans="1:11" ht="25" customHeight="1" x14ac:dyDescent="0.35">
      <c r="A4941" s="394" t="s">
        <v>4653</v>
      </c>
      <c r="B4941" s="304" t="s">
        <v>8825</v>
      </c>
      <c r="C4941" s="395" t="s">
        <v>8826</v>
      </c>
      <c r="D4941" s="275"/>
      <c r="E4941" s="398" t="s">
        <v>7966</v>
      </c>
      <c r="F4941" s="293" t="str">
        <f>IF(E4941="","",VLOOKUP(E4941,'2 Pdc unico solo segmento A'!F$3:H$723,3,FALSE))</f>
        <v>Altri debiti correnti verso amministrazioni pubbliche</v>
      </c>
      <c r="G4941" s="368"/>
      <c r="H4941" s="428"/>
      <c r="I4941" s="368"/>
      <c r="J4941" s="275"/>
      <c r="K4941" s="248"/>
    </row>
    <row r="4942" spans="1:11" ht="25" customHeight="1" x14ac:dyDescent="0.35">
      <c r="A4942" s="376" t="s">
        <v>19</v>
      </c>
      <c r="B4942" s="295" t="s">
        <v>8827</v>
      </c>
      <c r="C4942" s="310" t="s">
        <v>8828</v>
      </c>
      <c r="D4942" s="275"/>
      <c r="E4942" s="295"/>
      <c r="F4942" s="376" t="str">
        <f>IF(E4942="","",VLOOKUP(E4942,'2 Pdc unico solo segmento A'!F$3:H$723,3,FALSE))</f>
        <v/>
      </c>
      <c r="G4942" s="368"/>
      <c r="H4942" s="424"/>
      <c r="I4942" s="368"/>
      <c r="J4942" s="275"/>
      <c r="K4942" s="248"/>
    </row>
    <row r="4943" spans="1:11" ht="25" customHeight="1" x14ac:dyDescent="0.35">
      <c r="A4943" s="394" t="s">
        <v>22</v>
      </c>
      <c r="B4943" s="304" t="s">
        <v>8829</v>
      </c>
      <c r="C4943" s="395" t="s">
        <v>8830</v>
      </c>
      <c r="D4943" s="275"/>
      <c r="E4943" s="396"/>
      <c r="F4943" s="394" t="str">
        <f>IF(E4943="","",VLOOKUP(E4943,'2 Pdc unico solo segmento A'!F$3:H$723,3,FALSE))</f>
        <v/>
      </c>
      <c r="G4943" s="368"/>
      <c r="H4943" s="425"/>
      <c r="I4943" s="368"/>
      <c r="J4943" s="275"/>
      <c r="K4943" s="248"/>
    </row>
    <row r="4944" spans="1:11" ht="25" customHeight="1" x14ac:dyDescent="0.35">
      <c r="A4944" s="394" t="s">
        <v>4653</v>
      </c>
      <c r="B4944" s="306" t="s">
        <v>8831</v>
      </c>
      <c r="C4944" s="395" t="s">
        <v>8832</v>
      </c>
      <c r="D4944" s="275"/>
      <c r="E4944" s="398" t="s">
        <v>8692</v>
      </c>
      <c r="F4944" s="293" t="str">
        <f>IF(E4944="","",VLOOKUP(E4944,'2 Pdc unico solo segmento A'!F$3:H$723,3,FALSE))</f>
        <v>Debiti correnti verso altri</v>
      </c>
      <c r="G4944" s="368"/>
      <c r="H4944" s="428"/>
      <c r="I4944" s="368"/>
      <c r="J4944" s="275"/>
      <c r="K4944" s="248"/>
    </row>
    <row r="4945" spans="1:11" ht="25" customHeight="1" x14ac:dyDescent="0.35">
      <c r="A4945" s="394" t="s">
        <v>4653</v>
      </c>
      <c r="B4945" s="304" t="s">
        <v>8833</v>
      </c>
      <c r="C4945" s="395" t="s">
        <v>8834</v>
      </c>
      <c r="D4945" s="275"/>
      <c r="E4945" s="398" t="s">
        <v>8692</v>
      </c>
      <c r="F4945" s="293" t="str">
        <f>IF(E4945="","",VLOOKUP(E4945,'2 Pdc unico solo segmento A'!F$3:H$723,3,FALSE))</f>
        <v>Debiti correnti verso altri</v>
      </c>
      <c r="G4945" s="368"/>
      <c r="H4945" s="428"/>
      <c r="I4945" s="368"/>
      <c r="J4945" s="275"/>
      <c r="K4945" s="248"/>
    </row>
    <row r="4946" spans="1:11" ht="25" customHeight="1" x14ac:dyDescent="0.35">
      <c r="A4946" s="394" t="s">
        <v>4653</v>
      </c>
      <c r="B4946" s="304" t="s">
        <v>8835</v>
      </c>
      <c r="C4946" s="395" t="s">
        <v>8836</v>
      </c>
      <c r="D4946" s="275"/>
      <c r="E4946" s="398" t="s">
        <v>8692</v>
      </c>
      <c r="F4946" s="293" t="str">
        <f>IF(E4946="","",VLOOKUP(E4946,'2 Pdc unico solo segmento A'!F$3:H$723,3,FALSE))</f>
        <v>Debiti correnti verso altri</v>
      </c>
      <c r="G4946" s="368"/>
      <c r="H4946" s="428"/>
      <c r="I4946" s="368"/>
      <c r="J4946" s="275"/>
      <c r="K4946" s="248"/>
    </row>
    <row r="4947" spans="1:11" ht="25" customHeight="1" x14ac:dyDescent="0.35">
      <c r="A4947" s="376" t="s">
        <v>19</v>
      </c>
      <c r="B4947" s="295" t="s">
        <v>8837</v>
      </c>
      <c r="C4947" s="310" t="s">
        <v>8838</v>
      </c>
      <c r="D4947" s="275"/>
      <c r="E4947" s="295"/>
      <c r="F4947" s="376" t="str">
        <f>IF(E4947="","",VLOOKUP(E4947,'2 Pdc unico solo segmento A'!F$3:H$723,3,FALSE))</f>
        <v/>
      </c>
      <c r="G4947" s="368"/>
      <c r="H4947" s="424"/>
      <c r="I4947" s="368"/>
      <c r="J4947" s="275"/>
      <c r="K4947" s="248"/>
    </row>
    <row r="4948" spans="1:11" ht="25" customHeight="1" x14ac:dyDescent="0.35">
      <c r="A4948" s="394" t="s">
        <v>22</v>
      </c>
      <c r="B4948" s="304" t="s">
        <v>8839</v>
      </c>
      <c r="C4948" s="395" t="s">
        <v>8840</v>
      </c>
      <c r="D4948" s="275"/>
      <c r="E4948" s="396"/>
      <c r="F4948" s="394" t="str">
        <f>IF(E4948="","",VLOOKUP(E4948,'2 Pdc unico solo segmento A'!F$3:H$723,3,FALSE))</f>
        <v/>
      </c>
      <c r="G4948" s="368"/>
      <c r="H4948" s="425"/>
      <c r="I4948" s="368"/>
      <c r="J4948" s="275"/>
      <c r="K4948" s="248"/>
    </row>
    <row r="4949" spans="1:11" ht="25" customHeight="1" x14ac:dyDescent="0.35">
      <c r="A4949" s="394" t="s">
        <v>4653</v>
      </c>
      <c r="B4949" s="304" t="s">
        <v>8841</v>
      </c>
      <c r="C4949" s="395" t="s">
        <v>8842</v>
      </c>
      <c r="D4949" s="275"/>
      <c r="E4949" s="398" t="s">
        <v>8692</v>
      </c>
      <c r="F4949" s="293" t="str">
        <f>IF(E4949="","",VLOOKUP(E4949,'2 Pdc unico solo segmento A'!F$3:H$723,3,FALSE))</f>
        <v>Debiti correnti verso altri</v>
      </c>
      <c r="G4949" s="368"/>
      <c r="H4949" s="428"/>
      <c r="I4949" s="368"/>
      <c r="J4949" s="275"/>
      <c r="K4949" s="248"/>
    </row>
    <row r="4950" spans="1:11" ht="25" customHeight="1" x14ac:dyDescent="0.35">
      <c r="A4950" s="394" t="s">
        <v>22</v>
      </c>
      <c r="B4950" s="304" t="s">
        <v>8843</v>
      </c>
      <c r="C4950" s="395" t="s">
        <v>8844</v>
      </c>
      <c r="D4950" s="275"/>
      <c r="E4950" s="396"/>
      <c r="F4950" s="394" t="str">
        <f>IF(E4950="","",VLOOKUP(E4950,'2 Pdc unico solo segmento A'!F$3:H$723,3,FALSE))</f>
        <v/>
      </c>
      <c r="G4950" s="368"/>
      <c r="H4950" s="425"/>
      <c r="I4950" s="368"/>
      <c r="J4950" s="275"/>
      <c r="K4950" s="248"/>
    </row>
    <row r="4951" spans="1:11" ht="25" customHeight="1" x14ac:dyDescent="0.35">
      <c r="A4951" s="394" t="s">
        <v>4653</v>
      </c>
      <c r="B4951" s="304" t="s">
        <v>8845</v>
      </c>
      <c r="C4951" s="395" t="s">
        <v>8846</v>
      </c>
      <c r="D4951" s="275"/>
      <c r="E4951" s="398" t="s">
        <v>8692</v>
      </c>
      <c r="F4951" s="293" t="str">
        <f>IF(E4951="","",VLOOKUP(E4951,'2 Pdc unico solo segmento A'!F$3:H$723,3,FALSE))</f>
        <v>Debiti correnti verso altri</v>
      </c>
      <c r="G4951" s="368"/>
      <c r="H4951" s="428"/>
      <c r="I4951" s="368"/>
      <c r="J4951" s="275"/>
      <c r="K4951" s="248"/>
    </row>
    <row r="4952" spans="1:11" ht="25" customHeight="1" x14ac:dyDescent="0.35">
      <c r="A4952" s="394" t="s">
        <v>22</v>
      </c>
      <c r="B4952" s="304" t="s">
        <v>8847</v>
      </c>
      <c r="C4952" s="395" t="s">
        <v>8848</v>
      </c>
      <c r="D4952" s="275"/>
      <c r="E4952" s="396"/>
      <c r="F4952" s="394" t="str">
        <f>IF(E4952="","",VLOOKUP(E4952,'2 Pdc unico solo segmento A'!F$3:H$723,3,FALSE))</f>
        <v/>
      </c>
      <c r="G4952" s="368"/>
      <c r="H4952" s="425"/>
      <c r="I4952" s="368"/>
      <c r="J4952" s="275"/>
      <c r="K4952" s="248"/>
    </row>
    <row r="4953" spans="1:11" ht="25" customHeight="1" x14ac:dyDescent="0.35">
      <c r="A4953" s="394" t="s">
        <v>4653</v>
      </c>
      <c r="B4953" s="304" t="s">
        <v>8849</v>
      </c>
      <c r="C4953" s="395" t="s">
        <v>8850</v>
      </c>
      <c r="D4953" s="275"/>
      <c r="E4953" s="398" t="s">
        <v>8692</v>
      </c>
      <c r="F4953" s="293" t="str">
        <f>IF(E4953="","",VLOOKUP(E4953,'2 Pdc unico solo segmento A'!F$3:H$723,3,FALSE))</f>
        <v>Debiti correnti verso altri</v>
      </c>
      <c r="G4953" s="368"/>
      <c r="H4953" s="428"/>
      <c r="I4953" s="368"/>
      <c r="J4953" s="275"/>
      <c r="K4953" s="248"/>
    </row>
    <row r="4954" spans="1:11" ht="25" customHeight="1" x14ac:dyDescent="0.35">
      <c r="A4954" s="374" t="s">
        <v>16</v>
      </c>
      <c r="B4954" s="294" t="s">
        <v>8851</v>
      </c>
      <c r="C4954" s="309" t="s">
        <v>8852</v>
      </c>
      <c r="D4954" s="275"/>
      <c r="E4954" s="294"/>
      <c r="F4954" s="374" t="str">
        <f>IF(E4954="","",VLOOKUP(E4954,'2 Pdc unico solo segmento A'!F$3:H$723,3,FALSE))</f>
        <v/>
      </c>
      <c r="G4954" s="368"/>
      <c r="H4954" s="423"/>
      <c r="I4954" s="368"/>
      <c r="J4954" s="275"/>
      <c r="K4954" s="248"/>
    </row>
    <row r="4955" spans="1:11" ht="25" customHeight="1" x14ac:dyDescent="0.35">
      <c r="A4955" s="376" t="s">
        <v>19</v>
      </c>
      <c r="B4955" s="295" t="s">
        <v>8853</v>
      </c>
      <c r="C4955" s="310" t="s">
        <v>8854</v>
      </c>
      <c r="D4955" s="275"/>
      <c r="E4955" s="295"/>
      <c r="F4955" s="376" t="str">
        <f>IF(E4955="","",VLOOKUP(E4955,'2 Pdc unico solo segmento A'!F$3:H$723,3,FALSE))</f>
        <v/>
      </c>
      <c r="G4955" s="368"/>
      <c r="H4955" s="424"/>
      <c r="I4955" s="368"/>
      <c r="J4955" s="275"/>
      <c r="K4955" s="248"/>
    </row>
    <row r="4956" spans="1:11" ht="25" customHeight="1" x14ac:dyDescent="0.35">
      <c r="A4956" s="394" t="s">
        <v>22</v>
      </c>
      <c r="B4956" s="304" t="s">
        <v>8855</v>
      </c>
      <c r="C4956" s="395" t="s">
        <v>8856</v>
      </c>
      <c r="D4956" s="275"/>
      <c r="E4956" s="396"/>
      <c r="F4956" s="394" t="str">
        <f>IF(E4956="","",VLOOKUP(E4956,'2 Pdc unico solo segmento A'!F$3:H$723,3,FALSE))</f>
        <v/>
      </c>
      <c r="G4956" s="368"/>
      <c r="H4956" s="425"/>
      <c r="I4956" s="368"/>
      <c r="J4956" s="275"/>
      <c r="K4956" s="248"/>
    </row>
    <row r="4957" spans="1:11" ht="25" customHeight="1" x14ac:dyDescent="0.35">
      <c r="A4957" s="394" t="s">
        <v>4653</v>
      </c>
      <c r="B4957" s="304" t="s">
        <v>8857</v>
      </c>
      <c r="C4957" s="395" t="s">
        <v>8858</v>
      </c>
      <c r="D4957" s="275"/>
      <c r="E4957" s="398" t="s">
        <v>8503</v>
      </c>
      <c r="F4957" s="293" t="str">
        <f>IF(E4957="","",VLOOKUP(E4957,'2 Pdc unico solo segmento A'!F$3:H$723,3,FALSE))</f>
        <v>Debiti correnti per trasferimenti concessi e non erogati ad amministrazioni pubblliche</v>
      </c>
      <c r="G4957" s="368"/>
      <c r="H4957" s="428"/>
      <c r="I4957" s="368"/>
      <c r="J4957" s="275"/>
      <c r="K4957" s="248"/>
    </row>
    <row r="4958" spans="1:11" ht="25" customHeight="1" x14ac:dyDescent="0.35">
      <c r="A4958" s="394" t="s">
        <v>4653</v>
      </c>
      <c r="B4958" s="304" t="s">
        <v>8859</v>
      </c>
      <c r="C4958" s="395" t="s">
        <v>8860</v>
      </c>
      <c r="D4958" s="275"/>
      <c r="E4958" s="398" t="s">
        <v>8503</v>
      </c>
      <c r="F4958" s="293" t="str">
        <f>IF(E4958="","",VLOOKUP(E4958,'2 Pdc unico solo segmento A'!F$3:H$723,3,FALSE))</f>
        <v>Debiti correnti per trasferimenti concessi e non erogati ad amministrazioni pubblliche</v>
      </c>
      <c r="G4958" s="368"/>
      <c r="H4958" s="428"/>
      <c r="I4958" s="368"/>
      <c r="J4958" s="275"/>
      <c r="K4958" s="248"/>
    </row>
    <row r="4959" spans="1:11" ht="25" customHeight="1" x14ac:dyDescent="0.35">
      <c r="A4959" s="394" t="s">
        <v>4653</v>
      </c>
      <c r="B4959" s="304" t="s">
        <v>8861</v>
      </c>
      <c r="C4959" s="395" t="s">
        <v>8862</v>
      </c>
      <c r="D4959" s="275"/>
      <c r="E4959" s="398" t="s">
        <v>8503</v>
      </c>
      <c r="F4959" s="293" t="str">
        <f>IF(E4959="","",VLOOKUP(E4959,'2 Pdc unico solo segmento A'!F$3:H$723,3,FALSE))</f>
        <v>Debiti correnti per trasferimenti concessi e non erogati ad amministrazioni pubblliche</v>
      </c>
      <c r="G4959" s="368"/>
      <c r="H4959" s="428"/>
      <c r="I4959" s="368"/>
      <c r="J4959" s="275"/>
      <c r="K4959" s="248"/>
    </row>
    <row r="4960" spans="1:11" ht="25" customHeight="1" x14ac:dyDescent="0.35">
      <c r="A4960" s="394" t="s">
        <v>4653</v>
      </c>
      <c r="B4960" s="304" t="s">
        <v>8863</v>
      </c>
      <c r="C4960" s="395" t="s">
        <v>8864</v>
      </c>
      <c r="D4960" s="275"/>
      <c r="E4960" s="398" t="s">
        <v>8503</v>
      </c>
      <c r="F4960" s="293" t="str">
        <f>IF(E4960="","",VLOOKUP(E4960,'2 Pdc unico solo segmento A'!F$3:H$723,3,FALSE))</f>
        <v>Debiti correnti per trasferimenti concessi e non erogati ad amministrazioni pubblliche</v>
      </c>
      <c r="G4960" s="368"/>
      <c r="H4960" s="428"/>
      <c r="I4960" s="368"/>
      <c r="J4960" s="275"/>
      <c r="K4960" s="248"/>
    </row>
    <row r="4961" spans="1:11" ht="25" customHeight="1" x14ac:dyDescent="0.35">
      <c r="A4961" s="394" t="s">
        <v>4653</v>
      </c>
      <c r="B4961" s="304" t="s">
        <v>8865</v>
      </c>
      <c r="C4961" s="395" t="s">
        <v>8866</v>
      </c>
      <c r="D4961" s="275"/>
      <c r="E4961" s="398" t="s">
        <v>8503</v>
      </c>
      <c r="F4961" s="293" t="str">
        <f>IF(E4961="","",VLOOKUP(E4961,'2 Pdc unico solo segmento A'!F$3:H$723,3,FALSE))</f>
        <v>Debiti correnti per trasferimenti concessi e non erogati ad amministrazioni pubblliche</v>
      </c>
      <c r="G4961" s="368"/>
      <c r="H4961" s="428"/>
      <c r="I4961" s="368"/>
      <c r="J4961" s="275"/>
      <c r="K4961" s="248"/>
    </row>
    <row r="4962" spans="1:11" ht="25" customHeight="1" x14ac:dyDescent="0.35">
      <c r="A4962" s="394" t="s">
        <v>4653</v>
      </c>
      <c r="B4962" s="304" t="s">
        <v>8867</v>
      </c>
      <c r="C4962" s="395" t="s">
        <v>8868</v>
      </c>
      <c r="D4962" s="275"/>
      <c r="E4962" s="398" t="s">
        <v>8503</v>
      </c>
      <c r="F4962" s="293" t="str">
        <f>IF(E4962="","",VLOOKUP(E4962,'2 Pdc unico solo segmento A'!F$3:H$723,3,FALSE))</f>
        <v>Debiti correnti per trasferimenti concessi e non erogati ad amministrazioni pubblliche</v>
      </c>
      <c r="G4962" s="368"/>
      <c r="H4962" s="428"/>
      <c r="I4962" s="368"/>
      <c r="J4962" s="275"/>
      <c r="K4962" s="248"/>
    </row>
    <row r="4963" spans="1:11" ht="25" customHeight="1" x14ac:dyDescent="0.35">
      <c r="A4963" s="394" t="s">
        <v>4653</v>
      </c>
      <c r="B4963" s="304" t="s">
        <v>8869</v>
      </c>
      <c r="C4963" s="395" t="s">
        <v>8870</v>
      </c>
      <c r="D4963" s="275"/>
      <c r="E4963" s="398" t="s">
        <v>8503</v>
      </c>
      <c r="F4963" s="293" t="str">
        <f>IF(E4963="","",VLOOKUP(E4963,'2 Pdc unico solo segmento A'!F$3:H$723,3,FALSE))</f>
        <v>Debiti correnti per trasferimenti concessi e non erogati ad amministrazioni pubblliche</v>
      </c>
      <c r="G4963" s="368"/>
      <c r="H4963" s="428"/>
      <c r="I4963" s="368"/>
      <c r="J4963" s="275"/>
      <c r="K4963" s="248"/>
    </row>
    <row r="4964" spans="1:11" ht="25" customHeight="1" x14ac:dyDescent="0.35">
      <c r="A4964" s="394" t="s">
        <v>4653</v>
      </c>
      <c r="B4964" s="304" t="s">
        <v>8871</v>
      </c>
      <c r="C4964" s="395" t="s">
        <v>8872</v>
      </c>
      <c r="D4964" s="275"/>
      <c r="E4964" s="398" t="s">
        <v>8503</v>
      </c>
      <c r="F4964" s="293" t="str">
        <f>IF(E4964="","",VLOOKUP(E4964,'2 Pdc unico solo segmento A'!F$3:H$723,3,FALSE))</f>
        <v>Debiti correnti per trasferimenti concessi e non erogati ad amministrazioni pubblliche</v>
      </c>
      <c r="G4964" s="368"/>
      <c r="H4964" s="428"/>
      <c r="I4964" s="368"/>
      <c r="J4964" s="275"/>
      <c r="K4964" s="248"/>
    </row>
    <row r="4965" spans="1:11" ht="25" customHeight="1" x14ac:dyDescent="0.35">
      <c r="A4965" s="394" t="s">
        <v>4653</v>
      </c>
      <c r="B4965" s="304" t="s">
        <v>8873</v>
      </c>
      <c r="C4965" s="395" t="s">
        <v>8874</v>
      </c>
      <c r="D4965" s="275"/>
      <c r="E4965" s="398" t="s">
        <v>8503</v>
      </c>
      <c r="F4965" s="293" t="str">
        <f>IF(E4965="","",VLOOKUP(E4965,'2 Pdc unico solo segmento A'!F$3:H$723,3,FALSE))</f>
        <v>Debiti correnti per trasferimenti concessi e non erogati ad amministrazioni pubblliche</v>
      </c>
      <c r="G4965" s="368"/>
      <c r="H4965" s="428"/>
      <c r="I4965" s="368"/>
      <c r="J4965" s="275"/>
      <c r="K4965" s="248"/>
    </row>
    <row r="4966" spans="1:11" ht="25" customHeight="1" x14ac:dyDescent="0.35">
      <c r="A4966" s="394" t="s">
        <v>4653</v>
      </c>
      <c r="B4966" s="304" t="s">
        <v>8875</v>
      </c>
      <c r="C4966" s="395" t="s">
        <v>8876</v>
      </c>
      <c r="D4966" s="275"/>
      <c r="E4966" s="398" t="s">
        <v>8503</v>
      </c>
      <c r="F4966" s="293" t="str">
        <f>IF(E4966="","",VLOOKUP(E4966,'2 Pdc unico solo segmento A'!F$3:H$723,3,FALSE))</f>
        <v>Debiti correnti per trasferimenti concessi e non erogati ad amministrazioni pubblliche</v>
      </c>
      <c r="G4966" s="368"/>
      <c r="H4966" s="428"/>
      <c r="I4966" s="368"/>
      <c r="J4966" s="275"/>
      <c r="K4966" s="248"/>
    </row>
    <row r="4967" spans="1:11" ht="25" customHeight="1" x14ac:dyDescent="0.35">
      <c r="A4967" s="394" t="s">
        <v>4653</v>
      </c>
      <c r="B4967" s="304" t="s">
        <v>8877</v>
      </c>
      <c r="C4967" s="395" t="s">
        <v>8878</v>
      </c>
      <c r="D4967" s="275"/>
      <c r="E4967" s="398" t="s">
        <v>8503</v>
      </c>
      <c r="F4967" s="293" t="str">
        <f>IF(E4967="","",VLOOKUP(E4967,'2 Pdc unico solo segmento A'!F$3:H$723,3,FALSE))</f>
        <v>Debiti correnti per trasferimenti concessi e non erogati ad amministrazioni pubblliche</v>
      </c>
      <c r="G4967" s="368"/>
      <c r="H4967" s="428"/>
      <c r="I4967" s="368"/>
      <c r="J4967" s="275"/>
      <c r="K4967" s="248"/>
    </row>
    <row r="4968" spans="1:11" ht="25" customHeight="1" x14ac:dyDescent="0.35">
      <c r="A4968" s="394" t="s">
        <v>4653</v>
      </c>
      <c r="B4968" s="304" t="s">
        <v>8879</v>
      </c>
      <c r="C4968" s="395" t="s">
        <v>8880</v>
      </c>
      <c r="D4968" s="275"/>
      <c r="E4968" s="398" t="s">
        <v>8503</v>
      </c>
      <c r="F4968" s="293" t="str">
        <f>IF(E4968="","",VLOOKUP(E4968,'2 Pdc unico solo segmento A'!F$3:H$723,3,FALSE))</f>
        <v>Debiti correnti per trasferimenti concessi e non erogati ad amministrazioni pubblliche</v>
      </c>
      <c r="G4968" s="368"/>
      <c r="H4968" s="428"/>
      <c r="I4968" s="368"/>
      <c r="J4968" s="275"/>
      <c r="K4968" s="248"/>
    </row>
    <row r="4969" spans="1:11" ht="25" customHeight="1" x14ac:dyDescent="0.35">
      <c r="A4969" s="394" t="s">
        <v>4653</v>
      </c>
      <c r="B4969" s="304" t="s">
        <v>8881</v>
      </c>
      <c r="C4969" s="395" t="s">
        <v>8882</v>
      </c>
      <c r="D4969" s="275"/>
      <c r="E4969" s="398" t="s">
        <v>8503</v>
      </c>
      <c r="F4969" s="293" t="str">
        <f>IF(E4969="","",VLOOKUP(E4969,'2 Pdc unico solo segmento A'!F$3:H$723,3,FALSE))</f>
        <v>Debiti correnti per trasferimenti concessi e non erogati ad amministrazioni pubblliche</v>
      </c>
      <c r="G4969" s="368"/>
      <c r="H4969" s="428"/>
      <c r="I4969" s="368"/>
      <c r="J4969" s="275"/>
      <c r="K4969" s="248"/>
    </row>
    <row r="4970" spans="1:11" ht="25" customHeight="1" x14ac:dyDescent="0.35">
      <c r="A4970" s="394" t="s">
        <v>4653</v>
      </c>
      <c r="B4970" s="304" t="s">
        <v>8883</v>
      </c>
      <c r="C4970" s="395" t="s">
        <v>8884</v>
      </c>
      <c r="D4970" s="275"/>
      <c r="E4970" s="398" t="s">
        <v>8503</v>
      </c>
      <c r="F4970" s="293" t="str">
        <f>IF(E4970="","",VLOOKUP(E4970,'2 Pdc unico solo segmento A'!F$3:H$723,3,FALSE))</f>
        <v>Debiti correnti per trasferimenti concessi e non erogati ad amministrazioni pubblliche</v>
      </c>
      <c r="G4970" s="368"/>
      <c r="H4970" s="428"/>
      <c r="I4970" s="368"/>
      <c r="J4970" s="275"/>
      <c r="K4970" s="248"/>
    </row>
    <row r="4971" spans="1:11" ht="25" customHeight="1" x14ac:dyDescent="0.35">
      <c r="A4971" s="394" t="s">
        <v>22</v>
      </c>
      <c r="B4971" s="304" t="s">
        <v>8885</v>
      </c>
      <c r="C4971" s="395" t="s">
        <v>8886</v>
      </c>
      <c r="D4971" s="275"/>
      <c r="E4971" s="396"/>
      <c r="F4971" s="394" t="str">
        <f>IF(E4971="","",VLOOKUP(E4971,'2 Pdc unico solo segmento A'!F$3:H$723,3,FALSE))</f>
        <v/>
      </c>
      <c r="G4971" s="368"/>
      <c r="H4971" s="425"/>
      <c r="I4971" s="368"/>
      <c r="J4971" s="275"/>
      <c r="K4971" s="248"/>
    </row>
    <row r="4972" spans="1:11" ht="25" customHeight="1" x14ac:dyDescent="0.35">
      <c r="A4972" s="394" t="s">
        <v>4653</v>
      </c>
      <c r="B4972" s="304" t="s">
        <v>8887</v>
      </c>
      <c r="C4972" s="395" t="s">
        <v>8888</v>
      </c>
      <c r="D4972" s="275"/>
      <c r="E4972" s="398" t="s">
        <v>8503</v>
      </c>
      <c r="F4972" s="293" t="str">
        <f>IF(E4972="","",VLOOKUP(E4972,'2 Pdc unico solo segmento A'!F$3:H$723,3,FALSE))</f>
        <v>Debiti correnti per trasferimenti concessi e non erogati ad amministrazioni pubblliche</v>
      </c>
      <c r="G4972" s="368"/>
      <c r="H4972" s="428"/>
      <c r="I4972" s="368"/>
      <c r="J4972" s="275"/>
      <c r="K4972" s="248"/>
    </row>
    <row r="4973" spans="1:11" ht="25" customHeight="1" x14ac:dyDescent="0.35">
      <c r="A4973" s="394" t="s">
        <v>4653</v>
      </c>
      <c r="B4973" s="304" t="s">
        <v>8889</v>
      </c>
      <c r="C4973" s="395" t="s">
        <v>8890</v>
      </c>
      <c r="D4973" s="275"/>
      <c r="E4973" s="398" t="s">
        <v>8503</v>
      </c>
      <c r="F4973" s="293" t="str">
        <f>IF(E4973="","",VLOOKUP(E4973,'2 Pdc unico solo segmento A'!F$3:H$723,3,FALSE))</f>
        <v>Debiti correnti per trasferimenti concessi e non erogati ad amministrazioni pubblliche</v>
      </c>
      <c r="G4973" s="368"/>
      <c r="H4973" s="428"/>
      <c r="I4973" s="368"/>
      <c r="J4973" s="275"/>
      <c r="K4973" s="248"/>
    </row>
    <row r="4974" spans="1:11" ht="25" customHeight="1" x14ac:dyDescent="0.35">
      <c r="A4974" s="394" t="s">
        <v>4653</v>
      </c>
      <c r="B4974" s="304" t="s">
        <v>8891</v>
      </c>
      <c r="C4974" s="395" t="s">
        <v>8892</v>
      </c>
      <c r="D4974" s="275"/>
      <c r="E4974" s="398" t="s">
        <v>8503</v>
      </c>
      <c r="F4974" s="293" t="str">
        <f>IF(E4974="","",VLOOKUP(E4974,'2 Pdc unico solo segmento A'!F$3:H$723,3,FALSE))</f>
        <v>Debiti correnti per trasferimenti concessi e non erogati ad amministrazioni pubblliche</v>
      </c>
      <c r="G4974" s="368"/>
      <c r="H4974" s="428"/>
      <c r="I4974" s="368"/>
      <c r="J4974" s="275"/>
      <c r="K4974" s="248"/>
    </row>
    <row r="4975" spans="1:11" ht="25" customHeight="1" x14ac:dyDescent="0.35">
      <c r="A4975" s="394" t="s">
        <v>4653</v>
      </c>
      <c r="B4975" s="304" t="s">
        <v>8893</v>
      </c>
      <c r="C4975" s="395" t="s">
        <v>8894</v>
      </c>
      <c r="D4975" s="275"/>
      <c r="E4975" s="398" t="s">
        <v>8503</v>
      </c>
      <c r="F4975" s="293" t="str">
        <f>IF(E4975="","",VLOOKUP(E4975,'2 Pdc unico solo segmento A'!F$3:H$723,3,FALSE))</f>
        <v>Debiti correnti per trasferimenti concessi e non erogati ad amministrazioni pubblliche</v>
      </c>
      <c r="G4975" s="368"/>
      <c r="H4975" s="428"/>
      <c r="I4975" s="368"/>
      <c r="J4975" s="275"/>
      <c r="K4975" s="248"/>
    </row>
    <row r="4976" spans="1:11" ht="25" customHeight="1" x14ac:dyDescent="0.35">
      <c r="A4976" s="394" t="s">
        <v>4653</v>
      </c>
      <c r="B4976" s="304" t="s">
        <v>8895</v>
      </c>
      <c r="C4976" s="395" t="s">
        <v>8896</v>
      </c>
      <c r="D4976" s="275"/>
      <c r="E4976" s="398" t="s">
        <v>8503</v>
      </c>
      <c r="F4976" s="293" t="str">
        <f>IF(E4976="","",VLOOKUP(E4976,'2 Pdc unico solo segmento A'!F$3:H$723,3,FALSE))</f>
        <v>Debiti correnti per trasferimenti concessi e non erogati ad amministrazioni pubblliche</v>
      </c>
      <c r="G4976" s="368"/>
      <c r="H4976" s="428"/>
      <c r="I4976" s="368"/>
      <c r="J4976" s="275"/>
      <c r="K4976" s="248"/>
    </row>
    <row r="4977" spans="1:11" ht="25" customHeight="1" x14ac:dyDescent="0.35">
      <c r="A4977" s="394" t="s">
        <v>4653</v>
      </c>
      <c r="B4977" s="304" t="s">
        <v>8897</v>
      </c>
      <c r="C4977" s="395" t="s">
        <v>8898</v>
      </c>
      <c r="D4977" s="275"/>
      <c r="E4977" s="398" t="s">
        <v>8503</v>
      </c>
      <c r="F4977" s="293" t="str">
        <f>IF(E4977="","",VLOOKUP(E4977,'2 Pdc unico solo segmento A'!F$3:H$723,3,FALSE))</f>
        <v>Debiti correnti per trasferimenti concessi e non erogati ad amministrazioni pubblliche</v>
      </c>
      <c r="G4977" s="368"/>
      <c r="H4977" s="428"/>
      <c r="I4977" s="368"/>
      <c r="J4977" s="275"/>
      <c r="K4977" s="248"/>
    </row>
    <row r="4978" spans="1:11" ht="25" customHeight="1" x14ac:dyDescent="0.35">
      <c r="A4978" s="394" t="s">
        <v>4653</v>
      </c>
      <c r="B4978" s="304" t="s">
        <v>8899</v>
      </c>
      <c r="C4978" s="395" t="s">
        <v>8900</v>
      </c>
      <c r="D4978" s="275"/>
      <c r="E4978" s="398" t="s">
        <v>8503</v>
      </c>
      <c r="F4978" s="293" t="str">
        <f>IF(E4978="","",VLOOKUP(E4978,'2 Pdc unico solo segmento A'!F$3:H$723,3,FALSE))</f>
        <v>Debiti correnti per trasferimenti concessi e non erogati ad amministrazioni pubblliche</v>
      </c>
      <c r="G4978" s="368"/>
      <c r="H4978" s="428"/>
      <c r="I4978" s="368"/>
      <c r="J4978" s="275"/>
      <c r="K4978" s="248"/>
    </row>
    <row r="4979" spans="1:11" ht="25" customHeight="1" x14ac:dyDescent="0.35">
      <c r="A4979" s="394" t="s">
        <v>4653</v>
      </c>
      <c r="B4979" s="304" t="s">
        <v>8901</v>
      </c>
      <c r="C4979" s="395" t="s">
        <v>8902</v>
      </c>
      <c r="D4979" s="275"/>
      <c r="E4979" s="398" t="s">
        <v>8503</v>
      </c>
      <c r="F4979" s="293" t="str">
        <f>IF(E4979="","",VLOOKUP(E4979,'2 Pdc unico solo segmento A'!F$3:H$723,3,FALSE))</f>
        <v>Debiti correnti per trasferimenti concessi e non erogati ad amministrazioni pubblliche</v>
      </c>
      <c r="G4979" s="368"/>
      <c r="H4979" s="428"/>
      <c r="I4979" s="368"/>
      <c r="J4979" s="275"/>
      <c r="K4979" s="248"/>
    </row>
    <row r="4980" spans="1:11" ht="25" customHeight="1" x14ac:dyDescent="0.35">
      <c r="A4980" s="394" t="s">
        <v>4653</v>
      </c>
      <c r="B4980" s="304" t="s">
        <v>8903</v>
      </c>
      <c r="C4980" s="395" t="s">
        <v>8904</v>
      </c>
      <c r="D4980" s="275"/>
      <c r="E4980" s="398" t="s">
        <v>8503</v>
      </c>
      <c r="F4980" s="293" t="str">
        <f>IF(E4980="","",VLOOKUP(E4980,'2 Pdc unico solo segmento A'!F$3:H$723,3,FALSE))</f>
        <v>Debiti correnti per trasferimenti concessi e non erogati ad amministrazioni pubblliche</v>
      </c>
      <c r="G4980" s="368"/>
      <c r="H4980" s="428"/>
      <c r="I4980" s="368"/>
      <c r="J4980" s="275"/>
      <c r="K4980" s="248"/>
    </row>
    <row r="4981" spans="1:11" ht="25" customHeight="1" x14ac:dyDescent="0.35">
      <c r="A4981" s="394" t="s">
        <v>4653</v>
      </c>
      <c r="B4981" s="304" t="s">
        <v>8905</v>
      </c>
      <c r="C4981" s="395" t="s">
        <v>8906</v>
      </c>
      <c r="D4981" s="275"/>
      <c r="E4981" s="398" t="s">
        <v>8503</v>
      </c>
      <c r="F4981" s="293" t="str">
        <f>IF(E4981="","",VLOOKUP(E4981,'2 Pdc unico solo segmento A'!F$3:H$723,3,FALSE))</f>
        <v>Debiti correnti per trasferimenti concessi e non erogati ad amministrazioni pubblliche</v>
      </c>
      <c r="G4981" s="368"/>
      <c r="H4981" s="428"/>
      <c r="I4981" s="368"/>
      <c r="J4981" s="275"/>
      <c r="K4981" s="248"/>
    </row>
    <row r="4982" spans="1:11" ht="25" customHeight="1" x14ac:dyDescent="0.35">
      <c r="A4982" s="394" t="s">
        <v>4653</v>
      </c>
      <c r="B4982" s="304" t="s">
        <v>8907</v>
      </c>
      <c r="C4982" s="395" t="s">
        <v>8908</v>
      </c>
      <c r="D4982" s="275"/>
      <c r="E4982" s="398" t="s">
        <v>8503</v>
      </c>
      <c r="F4982" s="293" t="str">
        <f>IF(E4982="","",VLOOKUP(E4982,'2 Pdc unico solo segmento A'!F$3:H$723,3,FALSE))</f>
        <v>Debiti correnti per trasferimenti concessi e non erogati ad amministrazioni pubblliche</v>
      </c>
      <c r="G4982" s="368"/>
      <c r="H4982" s="428"/>
      <c r="I4982" s="368"/>
      <c r="J4982" s="275"/>
      <c r="K4982" s="248"/>
    </row>
    <row r="4983" spans="1:11" ht="25" customHeight="1" x14ac:dyDescent="0.35">
      <c r="A4983" s="394" t="s">
        <v>4653</v>
      </c>
      <c r="B4983" s="304" t="s">
        <v>8909</v>
      </c>
      <c r="C4983" s="395" t="s">
        <v>8910</v>
      </c>
      <c r="D4983" s="275"/>
      <c r="E4983" s="398" t="s">
        <v>8503</v>
      </c>
      <c r="F4983" s="293" t="str">
        <f>IF(E4983="","",VLOOKUP(E4983,'2 Pdc unico solo segmento A'!F$3:H$723,3,FALSE))</f>
        <v>Debiti correnti per trasferimenti concessi e non erogati ad amministrazioni pubblliche</v>
      </c>
      <c r="G4983" s="368"/>
      <c r="H4983" s="428"/>
      <c r="I4983" s="368"/>
      <c r="J4983" s="275"/>
      <c r="K4983" s="248"/>
    </row>
    <row r="4984" spans="1:11" ht="25" customHeight="1" x14ac:dyDescent="0.35">
      <c r="A4984" s="394" t="s">
        <v>4653</v>
      </c>
      <c r="B4984" s="304" t="s">
        <v>8911</v>
      </c>
      <c r="C4984" s="395" t="s">
        <v>8912</v>
      </c>
      <c r="D4984" s="275"/>
      <c r="E4984" s="398" t="s">
        <v>8503</v>
      </c>
      <c r="F4984" s="293" t="str">
        <f>IF(E4984="","",VLOOKUP(E4984,'2 Pdc unico solo segmento A'!F$3:H$723,3,FALSE))</f>
        <v>Debiti correnti per trasferimenti concessi e non erogati ad amministrazioni pubblliche</v>
      </c>
      <c r="G4984" s="368"/>
      <c r="H4984" s="428"/>
      <c r="I4984" s="368"/>
      <c r="J4984" s="275"/>
      <c r="K4984" s="248"/>
    </row>
    <row r="4985" spans="1:11" ht="25" customHeight="1" x14ac:dyDescent="0.35">
      <c r="A4985" s="394" t="s">
        <v>4653</v>
      </c>
      <c r="B4985" s="304" t="s">
        <v>8913</v>
      </c>
      <c r="C4985" s="395" t="s">
        <v>8914</v>
      </c>
      <c r="D4985" s="275"/>
      <c r="E4985" s="398" t="s">
        <v>8503</v>
      </c>
      <c r="F4985" s="293" t="str">
        <f>IF(E4985="","",VLOOKUP(E4985,'2 Pdc unico solo segmento A'!F$3:H$723,3,FALSE))</f>
        <v>Debiti correnti per trasferimenti concessi e non erogati ad amministrazioni pubblliche</v>
      </c>
      <c r="G4985" s="368"/>
      <c r="H4985" s="428"/>
      <c r="I4985" s="368"/>
      <c r="J4985" s="275"/>
      <c r="K4985" s="248"/>
    </row>
    <row r="4986" spans="1:11" ht="25" customHeight="1" x14ac:dyDescent="0.35">
      <c r="A4986" s="394" t="s">
        <v>4653</v>
      </c>
      <c r="B4986" s="304" t="s">
        <v>8915</v>
      </c>
      <c r="C4986" s="395" t="s">
        <v>8916</v>
      </c>
      <c r="D4986" s="275"/>
      <c r="E4986" s="398" t="s">
        <v>8503</v>
      </c>
      <c r="F4986" s="293" t="str">
        <f>IF(E4986="","",VLOOKUP(E4986,'2 Pdc unico solo segmento A'!F$3:H$723,3,FALSE))</f>
        <v>Debiti correnti per trasferimenti concessi e non erogati ad amministrazioni pubblliche</v>
      </c>
      <c r="G4986" s="368"/>
      <c r="H4986" s="428"/>
      <c r="I4986" s="368"/>
      <c r="J4986" s="275"/>
      <c r="K4986" s="248"/>
    </row>
    <row r="4987" spans="1:11" ht="25" customHeight="1" x14ac:dyDescent="0.35">
      <c r="A4987" s="394" t="s">
        <v>4653</v>
      </c>
      <c r="B4987" s="304" t="s">
        <v>8917</v>
      </c>
      <c r="C4987" s="395" t="s">
        <v>8918</v>
      </c>
      <c r="D4987" s="275"/>
      <c r="E4987" s="398" t="s">
        <v>8503</v>
      </c>
      <c r="F4987" s="293" t="str">
        <f>IF(E4987="","",VLOOKUP(E4987,'2 Pdc unico solo segmento A'!F$3:H$723,3,FALSE))</f>
        <v>Debiti correnti per trasferimenti concessi e non erogati ad amministrazioni pubblliche</v>
      </c>
      <c r="G4987" s="368"/>
      <c r="H4987" s="428"/>
      <c r="I4987" s="368"/>
      <c r="J4987" s="275"/>
      <c r="K4987" s="248"/>
    </row>
    <row r="4988" spans="1:11" ht="25" customHeight="1" x14ac:dyDescent="0.35">
      <c r="A4988" s="394" t="s">
        <v>4653</v>
      </c>
      <c r="B4988" s="304" t="s">
        <v>8919</v>
      </c>
      <c r="C4988" s="395" t="s">
        <v>8920</v>
      </c>
      <c r="D4988" s="275"/>
      <c r="E4988" s="398" t="s">
        <v>8503</v>
      </c>
      <c r="F4988" s="293" t="str">
        <f>IF(E4988="","",VLOOKUP(E4988,'2 Pdc unico solo segmento A'!F$3:H$723,3,FALSE))</f>
        <v>Debiti correnti per trasferimenti concessi e non erogati ad amministrazioni pubblliche</v>
      </c>
      <c r="G4988" s="368"/>
      <c r="H4988" s="428"/>
      <c r="I4988" s="368"/>
      <c r="J4988" s="275"/>
      <c r="K4988" s="248"/>
    </row>
    <row r="4989" spans="1:11" ht="25" customHeight="1" x14ac:dyDescent="0.35">
      <c r="A4989" s="394" t="s">
        <v>4653</v>
      </c>
      <c r="B4989" s="304" t="s">
        <v>8921</v>
      </c>
      <c r="C4989" s="395" t="s">
        <v>8922</v>
      </c>
      <c r="D4989" s="275"/>
      <c r="E4989" s="398" t="s">
        <v>8503</v>
      </c>
      <c r="F4989" s="293" t="str">
        <f>IF(E4989="","",VLOOKUP(E4989,'2 Pdc unico solo segmento A'!F$3:H$723,3,FALSE))</f>
        <v>Debiti correnti per trasferimenti concessi e non erogati ad amministrazioni pubblliche</v>
      </c>
      <c r="G4989" s="368"/>
      <c r="H4989" s="428"/>
      <c r="I4989" s="368"/>
      <c r="J4989" s="275"/>
      <c r="K4989" s="248"/>
    </row>
    <row r="4990" spans="1:11" ht="25" customHeight="1" x14ac:dyDescent="0.35">
      <c r="A4990" s="394" t="s">
        <v>4653</v>
      </c>
      <c r="B4990" s="304" t="s">
        <v>8923</v>
      </c>
      <c r="C4990" s="395" t="s">
        <v>8924</v>
      </c>
      <c r="D4990" s="275"/>
      <c r="E4990" s="398" t="s">
        <v>8503</v>
      </c>
      <c r="F4990" s="293" t="str">
        <f>IF(E4990="","",VLOOKUP(E4990,'2 Pdc unico solo segmento A'!F$3:H$723,3,FALSE))</f>
        <v>Debiti correnti per trasferimenti concessi e non erogati ad amministrazioni pubblliche</v>
      </c>
      <c r="G4990" s="368"/>
      <c r="H4990" s="428"/>
      <c r="I4990" s="368"/>
      <c r="J4990" s="275"/>
      <c r="K4990" s="248"/>
    </row>
    <row r="4991" spans="1:11" ht="25" customHeight="1" x14ac:dyDescent="0.35">
      <c r="A4991" s="394" t="s">
        <v>4653</v>
      </c>
      <c r="B4991" s="304" t="s">
        <v>8925</v>
      </c>
      <c r="C4991" s="395" t="s">
        <v>8926</v>
      </c>
      <c r="D4991" s="275"/>
      <c r="E4991" s="398" t="s">
        <v>8503</v>
      </c>
      <c r="F4991" s="293" t="str">
        <f>IF(E4991="","",VLOOKUP(E4991,'2 Pdc unico solo segmento A'!F$3:H$723,3,FALSE))</f>
        <v>Debiti correnti per trasferimenti concessi e non erogati ad amministrazioni pubblliche</v>
      </c>
      <c r="G4991" s="368"/>
      <c r="H4991" s="428"/>
      <c r="I4991" s="368"/>
      <c r="J4991" s="275"/>
      <c r="K4991" s="248"/>
    </row>
    <row r="4992" spans="1:11" ht="25" customHeight="1" x14ac:dyDescent="0.35">
      <c r="A4992" s="394" t="s">
        <v>4653</v>
      </c>
      <c r="B4992" s="304" t="s">
        <v>8927</v>
      </c>
      <c r="C4992" s="395" t="s">
        <v>8928</v>
      </c>
      <c r="D4992" s="275"/>
      <c r="E4992" s="398" t="s">
        <v>8503</v>
      </c>
      <c r="F4992" s="293" t="str">
        <f>IF(E4992="","",VLOOKUP(E4992,'2 Pdc unico solo segmento A'!F$3:H$723,3,FALSE))</f>
        <v>Debiti correnti per trasferimenti concessi e non erogati ad amministrazioni pubblliche</v>
      </c>
      <c r="G4992" s="368"/>
      <c r="H4992" s="428"/>
      <c r="I4992" s="368"/>
      <c r="J4992" s="275"/>
      <c r="K4992" s="248"/>
    </row>
    <row r="4993" spans="1:11" ht="25" customHeight="1" x14ac:dyDescent="0.35">
      <c r="A4993" s="394" t="s">
        <v>4653</v>
      </c>
      <c r="B4993" s="304" t="s">
        <v>8929</v>
      </c>
      <c r="C4993" s="395" t="s">
        <v>8930</v>
      </c>
      <c r="D4993" s="275"/>
      <c r="E4993" s="398" t="s">
        <v>8503</v>
      </c>
      <c r="F4993" s="293" t="str">
        <f>IF(E4993="","",VLOOKUP(E4993,'2 Pdc unico solo segmento A'!F$3:H$723,3,FALSE))</f>
        <v>Debiti correnti per trasferimenti concessi e non erogati ad amministrazioni pubblliche</v>
      </c>
      <c r="G4993" s="368"/>
      <c r="H4993" s="428"/>
      <c r="I4993" s="368"/>
      <c r="J4993" s="275"/>
      <c r="K4993" s="248"/>
    </row>
    <row r="4994" spans="1:11" ht="25" customHeight="1" x14ac:dyDescent="0.35">
      <c r="A4994" s="394" t="s">
        <v>4653</v>
      </c>
      <c r="B4994" s="304" t="s">
        <v>8931</v>
      </c>
      <c r="C4994" s="395" t="s">
        <v>8932</v>
      </c>
      <c r="D4994" s="275"/>
      <c r="E4994" s="398" t="s">
        <v>8503</v>
      </c>
      <c r="F4994" s="293" t="str">
        <f>IF(E4994="","",VLOOKUP(E4994,'2 Pdc unico solo segmento A'!F$3:H$723,3,FALSE))</f>
        <v>Debiti correnti per trasferimenti concessi e non erogati ad amministrazioni pubblliche</v>
      </c>
      <c r="G4994" s="368"/>
      <c r="H4994" s="428"/>
      <c r="I4994" s="368"/>
      <c r="J4994" s="275"/>
      <c r="K4994" s="248"/>
    </row>
    <row r="4995" spans="1:11" ht="25" customHeight="1" x14ac:dyDescent="0.35">
      <c r="A4995" s="394" t="s">
        <v>22</v>
      </c>
      <c r="B4995" s="304" t="s">
        <v>8933</v>
      </c>
      <c r="C4995" s="395" t="s">
        <v>8934</v>
      </c>
      <c r="D4995" s="275"/>
      <c r="E4995" s="396"/>
      <c r="F4995" s="394" t="str">
        <f>IF(E4995="","",VLOOKUP(E4995,'2 Pdc unico solo segmento A'!F$3:H$723,3,FALSE))</f>
        <v/>
      </c>
      <c r="G4995" s="368"/>
      <c r="H4995" s="425"/>
      <c r="I4995" s="368"/>
      <c r="J4995" s="275"/>
      <c r="K4995" s="248"/>
    </row>
    <row r="4996" spans="1:11" ht="25" customHeight="1" x14ac:dyDescent="0.35">
      <c r="A4996" s="394" t="s">
        <v>4653</v>
      </c>
      <c r="B4996" s="304" t="s">
        <v>8935</v>
      </c>
      <c r="C4996" s="395" t="s">
        <v>8936</v>
      </c>
      <c r="D4996" s="275"/>
      <c r="E4996" s="398" t="s">
        <v>8503</v>
      </c>
      <c r="F4996" s="293" t="str">
        <f>IF(E4996="","",VLOOKUP(E4996,'2 Pdc unico solo segmento A'!F$3:H$723,3,FALSE))</f>
        <v>Debiti correnti per trasferimenti concessi e non erogati ad amministrazioni pubblliche</v>
      </c>
      <c r="G4996" s="368"/>
      <c r="H4996" s="428"/>
      <c r="I4996" s="368"/>
      <c r="J4996" s="275"/>
      <c r="K4996" s="248"/>
    </row>
    <row r="4997" spans="1:11" ht="25" customHeight="1" x14ac:dyDescent="0.35">
      <c r="A4997" s="394" t="s">
        <v>4653</v>
      </c>
      <c r="B4997" s="304" t="s">
        <v>8937</v>
      </c>
      <c r="C4997" s="395" t="s">
        <v>8938</v>
      </c>
      <c r="D4997" s="275"/>
      <c r="E4997" s="398" t="s">
        <v>8503</v>
      </c>
      <c r="F4997" s="293" t="str">
        <f>IF(E4997="","",VLOOKUP(E4997,'2 Pdc unico solo segmento A'!F$3:H$723,3,FALSE))</f>
        <v>Debiti correnti per trasferimenti concessi e non erogati ad amministrazioni pubblliche</v>
      </c>
      <c r="G4997" s="368"/>
      <c r="H4997" s="428"/>
      <c r="I4997" s="368"/>
      <c r="J4997" s="275"/>
      <c r="K4997" s="248"/>
    </row>
    <row r="4998" spans="1:11" ht="25" customHeight="1" x14ac:dyDescent="0.35">
      <c r="A4998" s="394" t="s">
        <v>4653</v>
      </c>
      <c r="B4998" s="304" t="s">
        <v>8939</v>
      </c>
      <c r="C4998" s="395" t="s">
        <v>8940</v>
      </c>
      <c r="D4998" s="275"/>
      <c r="E4998" s="398" t="s">
        <v>8503</v>
      </c>
      <c r="F4998" s="293" t="str">
        <f>IF(E4998="","",VLOOKUP(E4998,'2 Pdc unico solo segmento A'!F$3:H$723,3,FALSE))</f>
        <v>Debiti correnti per trasferimenti concessi e non erogati ad amministrazioni pubblliche</v>
      </c>
      <c r="G4998" s="368"/>
      <c r="H4998" s="428"/>
      <c r="I4998" s="368"/>
      <c r="J4998" s="275"/>
      <c r="K4998" s="248"/>
    </row>
    <row r="4999" spans="1:11" ht="25" customHeight="1" x14ac:dyDescent="0.35">
      <c r="A4999" s="394" t="s">
        <v>22</v>
      </c>
      <c r="B4999" s="304" t="s">
        <v>8941</v>
      </c>
      <c r="C4999" s="395" t="s">
        <v>8942</v>
      </c>
      <c r="D4999" s="275"/>
      <c r="E4999" s="396"/>
      <c r="F4999" s="394" t="str">
        <f>IF(E4999="","",VLOOKUP(E4999,'2 Pdc unico solo segmento A'!F$3:H$723,3,FALSE))</f>
        <v/>
      </c>
      <c r="G4999" s="368"/>
      <c r="H4999" s="425"/>
      <c r="I4999" s="368"/>
      <c r="J4999" s="275"/>
      <c r="K4999" s="248"/>
    </row>
    <row r="5000" spans="1:11" ht="25" customHeight="1" x14ac:dyDescent="0.35">
      <c r="A5000" s="394" t="s">
        <v>4653</v>
      </c>
      <c r="B5000" s="304" t="s">
        <v>8943</v>
      </c>
      <c r="C5000" s="395" t="s">
        <v>8944</v>
      </c>
      <c r="D5000" s="275"/>
      <c r="E5000" s="398" t="s">
        <v>8503</v>
      </c>
      <c r="F5000" s="293" t="str">
        <f>IF(E5000="","",VLOOKUP(E5000,'2 Pdc unico solo segmento A'!F$3:H$723,3,FALSE))</f>
        <v>Debiti correnti per trasferimenti concessi e non erogati ad amministrazioni pubblliche</v>
      </c>
      <c r="G5000" s="368"/>
      <c r="H5000" s="428"/>
      <c r="I5000" s="368"/>
      <c r="J5000" s="275"/>
      <c r="K5000" s="248"/>
    </row>
    <row r="5001" spans="1:11" ht="25" customHeight="1" x14ac:dyDescent="0.35">
      <c r="A5001" s="376" t="s">
        <v>19</v>
      </c>
      <c r="B5001" s="295" t="s">
        <v>8945</v>
      </c>
      <c r="C5001" s="310" t="s">
        <v>8946</v>
      </c>
      <c r="D5001" s="275"/>
      <c r="E5001" s="295"/>
      <c r="F5001" s="376" t="str">
        <f>IF(E5001="","",VLOOKUP(E5001,'2 Pdc unico solo segmento A'!F$3:H$723,3,FALSE))</f>
        <v/>
      </c>
      <c r="G5001" s="368"/>
      <c r="H5001" s="424"/>
      <c r="I5001" s="368"/>
      <c r="J5001" s="275"/>
      <c r="K5001" s="248"/>
    </row>
    <row r="5002" spans="1:11" ht="25" customHeight="1" x14ac:dyDescent="0.35">
      <c r="A5002" s="394" t="s">
        <v>22</v>
      </c>
      <c r="B5002" s="304" t="s">
        <v>8947</v>
      </c>
      <c r="C5002" s="395" t="s">
        <v>8948</v>
      </c>
      <c r="D5002" s="275"/>
      <c r="E5002" s="396"/>
      <c r="F5002" s="394" t="str">
        <f>IF(E5002="","",VLOOKUP(E5002,'2 Pdc unico solo segmento A'!F$3:H$723,3,FALSE))</f>
        <v/>
      </c>
      <c r="G5002" s="368"/>
      <c r="H5002" s="425"/>
      <c r="I5002" s="368"/>
      <c r="J5002" s="275"/>
      <c r="K5002" s="248"/>
    </row>
    <row r="5003" spans="1:11" ht="25" customHeight="1" x14ac:dyDescent="0.35">
      <c r="A5003" s="394" t="s">
        <v>4653</v>
      </c>
      <c r="B5003" s="304" t="s">
        <v>8949</v>
      </c>
      <c r="C5003" s="395" t="s">
        <v>8950</v>
      </c>
      <c r="D5003" s="275"/>
      <c r="E5003" s="398" t="s">
        <v>8692</v>
      </c>
      <c r="F5003" s="293" t="str">
        <f>IF(E5003="","",VLOOKUP(E5003,'2 Pdc unico solo segmento A'!F$3:H$723,3,FALSE))</f>
        <v>Debiti correnti verso altri</v>
      </c>
      <c r="G5003" s="368"/>
      <c r="H5003" s="428"/>
      <c r="I5003" s="368"/>
      <c r="J5003" s="275"/>
      <c r="K5003" s="248"/>
    </row>
    <row r="5004" spans="1:11" ht="25" customHeight="1" x14ac:dyDescent="0.35">
      <c r="A5004" s="376" t="s">
        <v>19</v>
      </c>
      <c r="B5004" s="295" t="s">
        <v>8951</v>
      </c>
      <c r="C5004" s="310" t="s">
        <v>8952</v>
      </c>
      <c r="D5004" s="275"/>
      <c r="E5004" s="295"/>
      <c r="F5004" s="376" t="str">
        <f>IF(E5004="","",VLOOKUP(E5004,'2 Pdc unico solo segmento A'!F$3:H$723,3,FALSE))</f>
        <v/>
      </c>
      <c r="G5004" s="368"/>
      <c r="H5004" s="424"/>
      <c r="I5004" s="368"/>
      <c r="J5004" s="275"/>
      <c r="K5004" s="248"/>
    </row>
    <row r="5005" spans="1:11" ht="25" customHeight="1" x14ac:dyDescent="0.35">
      <c r="A5005" s="394" t="s">
        <v>22</v>
      </c>
      <c r="B5005" s="304" t="s">
        <v>8953</v>
      </c>
      <c r="C5005" s="395" t="s">
        <v>8954</v>
      </c>
      <c r="D5005" s="275"/>
      <c r="E5005" s="396"/>
      <c r="F5005" s="394" t="str">
        <f>IF(E5005="","",VLOOKUP(E5005,'2 Pdc unico solo segmento A'!F$3:H$723,3,FALSE))</f>
        <v/>
      </c>
      <c r="G5005" s="368"/>
      <c r="H5005" s="425"/>
      <c r="I5005" s="368"/>
      <c r="J5005" s="275"/>
      <c r="K5005" s="248"/>
    </row>
    <row r="5006" spans="1:11" ht="25" customHeight="1" x14ac:dyDescent="0.35">
      <c r="A5006" s="394" t="s">
        <v>4653</v>
      </c>
      <c r="B5006" s="304" t="s">
        <v>8955</v>
      </c>
      <c r="C5006" s="395" t="s">
        <v>8956</v>
      </c>
      <c r="D5006" s="275"/>
      <c r="E5006" s="398" t="s">
        <v>8692</v>
      </c>
      <c r="F5006" s="293" t="str">
        <f>IF(E5006="","",VLOOKUP(E5006,'2 Pdc unico solo segmento A'!F$3:H$723,3,FALSE))</f>
        <v>Debiti correnti verso altri</v>
      </c>
      <c r="G5006" s="368"/>
      <c r="H5006" s="428"/>
      <c r="I5006" s="368"/>
      <c r="J5006" s="275"/>
      <c r="K5006" s="248"/>
    </row>
    <row r="5007" spans="1:11" ht="25" customHeight="1" x14ac:dyDescent="0.35">
      <c r="A5007" s="376" t="s">
        <v>19</v>
      </c>
      <c r="B5007" s="295" t="s">
        <v>8957</v>
      </c>
      <c r="C5007" s="310" t="s">
        <v>8958</v>
      </c>
      <c r="D5007" s="275"/>
      <c r="E5007" s="295"/>
      <c r="F5007" s="376" t="str">
        <f>IF(E5007="","",VLOOKUP(E5007,'2 Pdc unico solo segmento A'!F$3:H$723,3,FALSE))</f>
        <v/>
      </c>
      <c r="G5007" s="368"/>
      <c r="H5007" s="424"/>
      <c r="I5007" s="368"/>
      <c r="J5007" s="275"/>
      <c r="K5007" s="248"/>
    </row>
    <row r="5008" spans="1:11" ht="25" customHeight="1" x14ac:dyDescent="0.35">
      <c r="A5008" s="394" t="s">
        <v>22</v>
      </c>
      <c r="B5008" s="304" t="s">
        <v>8959</v>
      </c>
      <c r="C5008" s="395" t="s">
        <v>8960</v>
      </c>
      <c r="D5008" s="275"/>
      <c r="E5008" s="396"/>
      <c r="F5008" s="394" t="str">
        <f>IF(E5008="","",VLOOKUP(E5008,'2 Pdc unico solo segmento A'!F$3:H$723,3,FALSE))</f>
        <v/>
      </c>
      <c r="G5008" s="368"/>
      <c r="H5008" s="425"/>
      <c r="I5008" s="368"/>
      <c r="J5008" s="275"/>
      <c r="K5008" s="248"/>
    </row>
    <row r="5009" spans="1:11" ht="25" customHeight="1" x14ac:dyDescent="0.35">
      <c r="A5009" s="394" t="s">
        <v>4653</v>
      </c>
      <c r="B5009" s="304" t="s">
        <v>8961</v>
      </c>
      <c r="C5009" s="395" t="s">
        <v>8962</v>
      </c>
      <c r="D5009" s="275"/>
      <c r="E5009" s="398" t="s">
        <v>8692</v>
      </c>
      <c r="F5009" s="293" t="str">
        <f>IF(E5009="","",VLOOKUP(E5009,'2 Pdc unico solo segmento A'!F$3:H$723,3,FALSE))</f>
        <v>Debiti correnti verso altri</v>
      </c>
      <c r="G5009" s="368"/>
      <c r="H5009" s="428"/>
      <c r="I5009" s="368"/>
      <c r="J5009" s="275"/>
      <c r="K5009" s="248"/>
    </row>
    <row r="5010" spans="1:11" ht="25" customHeight="1" x14ac:dyDescent="0.35">
      <c r="A5010" s="394" t="s">
        <v>22</v>
      </c>
      <c r="B5010" s="304" t="s">
        <v>8963</v>
      </c>
      <c r="C5010" s="395" t="s">
        <v>8964</v>
      </c>
      <c r="D5010" s="275"/>
      <c r="E5010" s="396"/>
      <c r="F5010" s="394" t="str">
        <f>IF(E5010="","",VLOOKUP(E5010,'2 Pdc unico solo segmento A'!F$3:H$723,3,FALSE))</f>
        <v/>
      </c>
      <c r="G5010" s="368"/>
      <c r="H5010" s="425"/>
      <c r="I5010" s="368"/>
      <c r="J5010" s="275"/>
      <c r="K5010" s="248"/>
    </row>
    <row r="5011" spans="1:11" ht="25" customHeight="1" x14ac:dyDescent="0.35">
      <c r="A5011" s="394" t="s">
        <v>4653</v>
      </c>
      <c r="B5011" s="304" t="s">
        <v>8965</v>
      </c>
      <c r="C5011" s="395" t="s">
        <v>8966</v>
      </c>
      <c r="D5011" s="275"/>
      <c r="E5011" s="398" t="s">
        <v>8692</v>
      </c>
      <c r="F5011" s="293" t="str">
        <f>IF(E5011="","",VLOOKUP(E5011,'2 Pdc unico solo segmento A'!F$3:H$723,3,FALSE))</f>
        <v>Debiti correnti verso altri</v>
      </c>
      <c r="G5011" s="368"/>
      <c r="H5011" s="428"/>
      <c r="I5011" s="368"/>
      <c r="J5011" s="275"/>
      <c r="K5011" s="248"/>
    </row>
    <row r="5012" spans="1:11" ht="25" customHeight="1" x14ac:dyDescent="0.35">
      <c r="A5012" s="394" t="s">
        <v>22</v>
      </c>
      <c r="B5012" s="304" t="s">
        <v>8967</v>
      </c>
      <c r="C5012" s="395" t="s">
        <v>8968</v>
      </c>
      <c r="D5012" s="275"/>
      <c r="E5012" s="396"/>
      <c r="F5012" s="394" t="str">
        <f>IF(E5012="","",VLOOKUP(E5012,'2 Pdc unico solo segmento A'!F$3:H$723,3,FALSE))</f>
        <v/>
      </c>
      <c r="G5012" s="368"/>
      <c r="H5012" s="425"/>
      <c r="I5012" s="368"/>
      <c r="J5012" s="275"/>
      <c r="K5012" s="248"/>
    </row>
    <row r="5013" spans="1:11" ht="25" customHeight="1" x14ac:dyDescent="0.35">
      <c r="A5013" s="394" t="s">
        <v>4653</v>
      </c>
      <c r="B5013" s="304" t="s">
        <v>8969</v>
      </c>
      <c r="C5013" s="395" t="s">
        <v>8970</v>
      </c>
      <c r="D5013" s="275"/>
      <c r="E5013" s="398" t="s">
        <v>8692</v>
      </c>
      <c r="F5013" s="293" t="str">
        <f>IF(E5013="","",VLOOKUP(E5013,'2 Pdc unico solo segmento A'!F$3:H$723,3,FALSE))</f>
        <v>Debiti correnti verso altri</v>
      </c>
      <c r="G5013" s="368"/>
      <c r="H5013" s="428"/>
      <c r="I5013" s="368"/>
      <c r="J5013" s="275"/>
      <c r="K5013" s="248"/>
    </row>
    <row r="5014" spans="1:11" ht="25" customHeight="1" x14ac:dyDescent="0.35">
      <c r="A5014" s="394" t="s">
        <v>22</v>
      </c>
      <c r="B5014" s="304" t="s">
        <v>8971</v>
      </c>
      <c r="C5014" s="395" t="s">
        <v>8972</v>
      </c>
      <c r="D5014" s="275"/>
      <c r="E5014" s="396"/>
      <c r="F5014" s="394" t="str">
        <f>IF(E5014="","",VLOOKUP(E5014,'2 Pdc unico solo segmento A'!F$3:H$723,3,FALSE))</f>
        <v/>
      </c>
      <c r="G5014" s="368"/>
      <c r="H5014" s="425"/>
      <c r="I5014" s="368"/>
      <c r="J5014" s="275"/>
      <c r="K5014" s="248"/>
    </row>
    <row r="5015" spans="1:11" ht="25" customHeight="1" x14ac:dyDescent="0.35">
      <c r="A5015" s="394" t="s">
        <v>4653</v>
      </c>
      <c r="B5015" s="304" t="s">
        <v>8973</v>
      </c>
      <c r="C5015" s="395" t="s">
        <v>8974</v>
      </c>
      <c r="D5015" s="275"/>
      <c r="E5015" s="398" t="s">
        <v>8692</v>
      </c>
      <c r="F5015" s="293" t="str">
        <f>IF(E5015="","",VLOOKUP(E5015,'2 Pdc unico solo segmento A'!F$3:H$723,3,FALSE))</f>
        <v>Debiti correnti verso altri</v>
      </c>
      <c r="G5015" s="368"/>
      <c r="H5015" s="428"/>
      <c r="I5015" s="368"/>
      <c r="J5015" s="275"/>
      <c r="K5015" s="248"/>
    </row>
    <row r="5016" spans="1:11" ht="25" customHeight="1" x14ac:dyDescent="0.35">
      <c r="A5016" s="394" t="s">
        <v>22</v>
      </c>
      <c r="B5016" s="304" t="s">
        <v>8975</v>
      </c>
      <c r="C5016" s="395" t="s">
        <v>8976</v>
      </c>
      <c r="D5016" s="275"/>
      <c r="E5016" s="396"/>
      <c r="F5016" s="394" t="str">
        <f>IF(E5016="","",VLOOKUP(E5016,'2 Pdc unico solo segmento A'!F$3:H$723,3,FALSE))</f>
        <v/>
      </c>
      <c r="G5016" s="368"/>
      <c r="H5016" s="425"/>
      <c r="I5016" s="368"/>
      <c r="J5016" s="275"/>
      <c r="K5016" s="248"/>
    </row>
    <row r="5017" spans="1:11" ht="25" customHeight="1" x14ac:dyDescent="0.35">
      <c r="A5017" s="394" t="s">
        <v>4653</v>
      </c>
      <c r="B5017" s="304" t="s">
        <v>8977</v>
      </c>
      <c r="C5017" s="395" t="s">
        <v>8978</v>
      </c>
      <c r="D5017" s="275"/>
      <c r="E5017" s="398" t="s">
        <v>8692</v>
      </c>
      <c r="F5017" s="293" t="str">
        <f>IF(E5017="","",VLOOKUP(E5017,'2 Pdc unico solo segmento A'!F$3:H$723,3,FALSE))</f>
        <v>Debiti correnti verso altri</v>
      </c>
      <c r="G5017" s="368"/>
      <c r="H5017" s="428"/>
      <c r="I5017" s="368"/>
      <c r="J5017" s="275"/>
      <c r="K5017" s="248"/>
    </row>
    <row r="5018" spans="1:11" ht="25" customHeight="1" x14ac:dyDescent="0.35">
      <c r="A5018" s="374" t="s">
        <v>16</v>
      </c>
      <c r="B5018" s="294" t="s">
        <v>8979</v>
      </c>
      <c r="C5018" s="309" t="s">
        <v>8980</v>
      </c>
      <c r="D5018" s="275"/>
      <c r="E5018" s="294"/>
      <c r="F5018" s="374" t="str">
        <f>IF(E5018="","",VLOOKUP(E5018,'2 Pdc unico solo segmento A'!F$3:H$723,3,FALSE))</f>
        <v/>
      </c>
      <c r="G5018" s="368"/>
      <c r="H5018" s="423"/>
      <c r="I5018" s="368"/>
      <c r="J5018" s="275"/>
      <c r="K5018" s="248"/>
    </row>
    <row r="5019" spans="1:11" ht="25" customHeight="1" x14ac:dyDescent="0.35">
      <c r="A5019" s="376" t="s">
        <v>19</v>
      </c>
      <c r="B5019" s="295" t="s">
        <v>8981</v>
      </c>
      <c r="C5019" s="310" t="s">
        <v>8982</v>
      </c>
      <c r="D5019" s="275"/>
      <c r="E5019" s="295"/>
      <c r="F5019" s="376" t="str">
        <f>IF(E5019="","",VLOOKUP(E5019,'2 Pdc unico solo segmento A'!F$3:H$723,3,FALSE))</f>
        <v/>
      </c>
      <c r="G5019" s="368"/>
      <c r="H5019" s="424"/>
      <c r="I5019" s="368"/>
      <c r="J5019" s="275"/>
      <c r="K5019" s="248"/>
    </row>
    <row r="5020" spans="1:11" ht="25" customHeight="1" x14ac:dyDescent="0.35">
      <c r="A5020" s="394" t="s">
        <v>22</v>
      </c>
      <c r="B5020" s="304" t="s">
        <v>8983</v>
      </c>
      <c r="C5020" s="395" t="s">
        <v>8984</v>
      </c>
      <c r="D5020" s="275"/>
      <c r="E5020" s="396"/>
      <c r="F5020" s="394" t="str">
        <f>IF(E5020="","",VLOOKUP(E5020,'2 Pdc unico solo segmento A'!F$3:H$723,3,FALSE))</f>
        <v/>
      </c>
      <c r="G5020" s="368"/>
      <c r="H5020" s="425"/>
      <c r="I5020" s="368"/>
      <c r="J5020" s="275"/>
      <c r="K5020" s="248"/>
    </row>
    <row r="5021" spans="1:11" ht="25" customHeight="1" x14ac:dyDescent="0.35">
      <c r="A5021" s="394" t="s">
        <v>4653</v>
      </c>
      <c r="B5021" s="304" t="s">
        <v>8985</v>
      </c>
      <c r="C5021" s="395" t="s">
        <v>8986</v>
      </c>
      <c r="D5021" s="275"/>
      <c r="E5021" s="398" t="s">
        <v>8987</v>
      </c>
      <c r="F5021" s="293" t="str">
        <f>IF(E5021="","",VLOOKUP(E5021,'2 Pdc unico solo segmento A'!F$3:H$723,3,FALSE))</f>
        <v>Debiti non correnti per trasferimenti concessi e non erogati ad amministrazioni pubblliche</v>
      </c>
      <c r="G5021" s="368"/>
      <c r="H5021" s="428"/>
      <c r="I5021" s="368"/>
      <c r="J5021" s="275"/>
      <c r="K5021" s="248"/>
    </row>
    <row r="5022" spans="1:11" ht="25" customHeight="1" x14ac:dyDescent="0.35">
      <c r="A5022" s="394" t="s">
        <v>4653</v>
      </c>
      <c r="B5022" s="304" t="s">
        <v>8988</v>
      </c>
      <c r="C5022" s="395" t="s">
        <v>8989</v>
      </c>
      <c r="D5022" s="275"/>
      <c r="E5022" s="398" t="s">
        <v>8987</v>
      </c>
      <c r="F5022" s="293" t="str">
        <f>IF(E5022="","",VLOOKUP(E5022,'2 Pdc unico solo segmento A'!F$3:H$723,3,FALSE))</f>
        <v>Debiti non correnti per trasferimenti concessi e non erogati ad amministrazioni pubblliche</v>
      </c>
      <c r="G5022" s="368"/>
      <c r="H5022" s="428"/>
      <c r="I5022" s="368"/>
      <c r="J5022" s="275"/>
      <c r="K5022" s="248"/>
    </row>
    <row r="5023" spans="1:11" ht="25" customHeight="1" x14ac:dyDescent="0.35">
      <c r="A5023" s="394" t="s">
        <v>4653</v>
      </c>
      <c r="B5023" s="304" t="s">
        <v>8990</v>
      </c>
      <c r="C5023" s="395" t="s">
        <v>8991</v>
      </c>
      <c r="D5023" s="275"/>
      <c r="E5023" s="398" t="s">
        <v>8987</v>
      </c>
      <c r="F5023" s="293" t="str">
        <f>IF(E5023="","",VLOOKUP(E5023,'2 Pdc unico solo segmento A'!F$3:H$723,3,FALSE))</f>
        <v>Debiti non correnti per trasferimenti concessi e non erogati ad amministrazioni pubblliche</v>
      </c>
      <c r="G5023" s="368"/>
      <c r="H5023" s="428"/>
      <c r="I5023" s="368"/>
      <c r="J5023" s="275"/>
      <c r="K5023" s="248"/>
    </row>
    <row r="5024" spans="1:11" ht="25" customHeight="1" x14ac:dyDescent="0.35">
      <c r="A5024" s="394" t="s">
        <v>4653</v>
      </c>
      <c r="B5024" s="304" t="s">
        <v>8992</v>
      </c>
      <c r="C5024" s="395" t="s">
        <v>8993</v>
      </c>
      <c r="D5024" s="275"/>
      <c r="E5024" s="398" t="s">
        <v>8987</v>
      </c>
      <c r="F5024" s="293" t="str">
        <f>IF(E5024="","",VLOOKUP(E5024,'2 Pdc unico solo segmento A'!F$3:H$723,3,FALSE))</f>
        <v>Debiti non correnti per trasferimenti concessi e non erogati ad amministrazioni pubblliche</v>
      </c>
      <c r="G5024" s="368"/>
      <c r="H5024" s="428"/>
      <c r="I5024" s="368"/>
      <c r="J5024" s="275"/>
      <c r="K5024" s="248"/>
    </row>
    <row r="5025" spans="1:11" ht="25" customHeight="1" x14ac:dyDescent="0.35">
      <c r="A5025" s="394" t="s">
        <v>4653</v>
      </c>
      <c r="B5025" s="304" t="s">
        <v>8994</v>
      </c>
      <c r="C5025" s="395" t="s">
        <v>8995</v>
      </c>
      <c r="D5025" s="275"/>
      <c r="E5025" s="398" t="s">
        <v>8987</v>
      </c>
      <c r="F5025" s="293" t="str">
        <f>IF(E5025="","",VLOOKUP(E5025,'2 Pdc unico solo segmento A'!F$3:H$723,3,FALSE))</f>
        <v>Debiti non correnti per trasferimenti concessi e non erogati ad amministrazioni pubblliche</v>
      </c>
      <c r="G5025" s="368"/>
      <c r="H5025" s="428"/>
      <c r="I5025" s="368"/>
      <c r="J5025" s="275"/>
      <c r="K5025" s="248"/>
    </row>
    <row r="5026" spans="1:11" ht="25" customHeight="1" x14ac:dyDescent="0.35">
      <c r="A5026" s="394" t="s">
        <v>4653</v>
      </c>
      <c r="B5026" s="304" t="s">
        <v>8996</v>
      </c>
      <c r="C5026" s="395" t="s">
        <v>8997</v>
      </c>
      <c r="D5026" s="275"/>
      <c r="E5026" s="398" t="s">
        <v>8987</v>
      </c>
      <c r="F5026" s="293" t="str">
        <f>IF(E5026="","",VLOOKUP(E5026,'2 Pdc unico solo segmento A'!F$3:H$723,3,FALSE))</f>
        <v>Debiti non correnti per trasferimenti concessi e non erogati ad amministrazioni pubblliche</v>
      </c>
      <c r="G5026" s="368"/>
      <c r="H5026" s="428"/>
      <c r="I5026" s="368"/>
      <c r="J5026" s="275"/>
      <c r="K5026" s="248"/>
    </row>
    <row r="5027" spans="1:11" ht="25" customHeight="1" x14ac:dyDescent="0.35">
      <c r="A5027" s="394" t="s">
        <v>4653</v>
      </c>
      <c r="B5027" s="304" t="s">
        <v>8998</v>
      </c>
      <c r="C5027" s="395" t="s">
        <v>8999</v>
      </c>
      <c r="D5027" s="275"/>
      <c r="E5027" s="398" t="s">
        <v>8987</v>
      </c>
      <c r="F5027" s="293" t="str">
        <f>IF(E5027="","",VLOOKUP(E5027,'2 Pdc unico solo segmento A'!F$3:H$723,3,FALSE))</f>
        <v>Debiti non correnti per trasferimenti concessi e non erogati ad amministrazioni pubblliche</v>
      </c>
      <c r="G5027" s="368"/>
      <c r="H5027" s="428"/>
      <c r="I5027" s="368"/>
      <c r="J5027" s="275"/>
      <c r="K5027" s="248"/>
    </row>
    <row r="5028" spans="1:11" ht="25" customHeight="1" x14ac:dyDescent="0.35">
      <c r="A5028" s="394" t="s">
        <v>4653</v>
      </c>
      <c r="B5028" s="304" t="s">
        <v>9000</v>
      </c>
      <c r="C5028" s="395" t="s">
        <v>9001</v>
      </c>
      <c r="D5028" s="275"/>
      <c r="E5028" s="398" t="s">
        <v>8987</v>
      </c>
      <c r="F5028" s="293" t="str">
        <f>IF(E5028="","",VLOOKUP(E5028,'2 Pdc unico solo segmento A'!F$3:H$723,3,FALSE))</f>
        <v>Debiti non correnti per trasferimenti concessi e non erogati ad amministrazioni pubblliche</v>
      </c>
      <c r="G5028" s="368"/>
      <c r="H5028" s="428"/>
      <c r="I5028" s="368"/>
      <c r="J5028" s="275"/>
      <c r="K5028" s="248"/>
    </row>
    <row r="5029" spans="1:11" ht="25" customHeight="1" x14ac:dyDescent="0.35">
      <c r="A5029" s="394" t="s">
        <v>4653</v>
      </c>
      <c r="B5029" s="304" t="s">
        <v>9002</v>
      </c>
      <c r="C5029" s="395" t="s">
        <v>9003</v>
      </c>
      <c r="D5029" s="275"/>
      <c r="E5029" s="398" t="s">
        <v>8987</v>
      </c>
      <c r="F5029" s="293" t="str">
        <f>IF(E5029="","",VLOOKUP(E5029,'2 Pdc unico solo segmento A'!F$3:H$723,3,FALSE))</f>
        <v>Debiti non correnti per trasferimenti concessi e non erogati ad amministrazioni pubblliche</v>
      </c>
      <c r="G5029" s="368"/>
      <c r="H5029" s="428"/>
      <c r="I5029" s="368"/>
      <c r="J5029" s="275"/>
      <c r="K5029" s="248"/>
    </row>
    <row r="5030" spans="1:11" ht="25" customHeight="1" x14ac:dyDescent="0.35">
      <c r="A5030" s="394" t="s">
        <v>4653</v>
      </c>
      <c r="B5030" s="304" t="s">
        <v>9004</v>
      </c>
      <c r="C5030" s="395" t="s">
        <v>9005</v>
      </c>
      <c r="D5030" s="275"/>
      <c r="E5030" s="398" t="s">
        <v>8987</v>
      </c>
      <c r="F5030" s="293" t="str">
        <f>IF(E5030="","",VLOOKUP(E5030,'2 Pdc unico solo segmento A'!F$3:H$723,3,FALSE))</f>
        <v>Debiti non correnti per trasferimenti concessi e non erogati ad amministrazioni pubblliche</v>
      </c>
      <c r="G5030" s="368"/>
      <c r="H5030" s="428"/>
      <c r="I5030" s="368"/>
      <c r="J5030" s="275"/>
      <c r="K5030" s="248"/>
    </row>
    <row r="5031" spans="1:11" ht="25" customHeight="1" x14ac:dyDescent="0.35">
      <c r="A5031" s="394" t="s">
        <v>4653</v>
      </c>
      <c r="B5031" s="304" t="s">
        <v>9006</v>
      </c>
      <c r="C5031" s="395" t="s">
        <v>9007</v>
      </c>
      <c r="D5031" s="275"/>
      <c r="E5031" s="398" t="s">
        <v>8987</v>
      </c>
      <c r="F5031" s="293" t="str">
        <f>IF(E5031="","",VLOOKUP(E5031,'2 Pdc unico solo segmento A'!F$3:H$723,3,FALSE))</f>
        <v>Debiti non correnti per trasferimenti concessi e non erogati ad amministrazioni pubblliche</v>
      </c>
      <c r="G5031" s="368"/>
      <c r="H5031" s="428"/>
      <c r="I5031" s="368"/>
      <c r="J5031" s="275"/>
      <c r="K5031" s="248"/>
    </row>
    <row r="5032" spans="1:11" ht="25" customHeight="1" x14ac:dyDescent="0.35">
      <c r="A5032" s="394" t="s">
        <v>4653</v>
      </c>
      <c r="B5032" s="304" t="s">
        <v>9008</v>
      </c>
      <c r="C5032" s="395" t="s">
        <v>9009</v>
      </c>
      <c r="D5032" s="275"/>
      <c r="E5032" s="398" t="s">
        <v>8987</v>
      </c>
      <c r="F5032" s="293" t="str">
        <f>IF(E5032="","",VLOOKUP(E5032,'2 Pdc unico solo segmento A'!F$3:H$723,3,FALSE))</f>
        <v>Debiti non correnti per trasferimenti concessi e non erogati ad amministrazioni pubblliche</v>
      </c>
      <c r="G5032" s="368"/>
      <c r="H5032" s="428"/>
      <c r="I5032" s="368"/>
      <c r="J5032" s="275"/>
      <c r="K5032" s="248"/>
    </row>
    <row r="5033" spans="1:11" ht="25" customHeight="1" x14ac:dyDescent="0.35">
      <c r="A5033" s="394" t="s">
        <v>4653</v>
      </c>
      <c r="B5033" s="304" t="s">
        <v>9010</v>
      </c>
      <c r="C5033" s="395" t="s">
        <v>9011</v>
      </c>
      <c r="D5033" s="275"/>
      <c r="E5033" s="398" t="s">
        <v>8987</v>
      </c>
      <c r="F5033" s="293" t="str">
        <f>IF(E5033="","",VLOOKUP(E5033,'2 Pdc unico solo segmento A'!F$3:H$723,3,FALSE))</f>
        <v>Debiti non correnti per trasferimenti concessi e non erogati ad amministrazioni pubblliche</v>
      </c>
      <c r="G5033" s="368"/>
      <c r="H5033" s="428"/>
      <c r="I5033" s="368"/>
      <c r="J5033" s="275"/>
      <c r="K5033" s="248"/>
    </row>
    <row r="5034" spans="1:11" ht="25" customHeight="1" x14ac:dyDescent="0.35">
      <c r="A5034" s="394" t="s">
        <v>22</v>
      </c>
      <c r="B5034" s="304" t="s">
        <v>9012</v>
      </c>
      <c r="C5034" s="395" t="s">
        <v>9013</v>
      </c>
      <c r="D5034" s="275"/>
      <c r="E5034" s="396"/>
      <c r="F5034" s="394" t="str">
        <f>IF(E5034="","",VLOOKUP(E5034,'2 Pdc unico solo segmento A'!F$3:H$723,3,FALSE))</f>
        <v/>
      </c>
      <c r="G5034" s="368"/>
      <c r="H5034" s="425"/>
      <c r="I5034" s="368"/>
      <c r="J5034" s="275"/>
      <c r="K5034" s="248"/>
    </row>
    <row r="5035" spans="1:11" ht="25" customHeight="1" x14ac:dyDescent="0.35">
      <c r="A5035" s="394" t="s">
        <v>4653</v>
      </c>
      <c r="B5035" s="304" t="s">
        <v>9014</v>
      </c>
      <c r="C5035" s="395" t="s">
        <v>9015</v>
      </c>
      <c r="D5035" s="275"/>
      <c r="E5035" s="398" t="s">
        <v>8987</v>
      </c>
      <c r="F5035" s="293" t="str">
        <f>IF(E5035="","",VLOOKUP(E5035,'2 Pdc unico solo segmento A'!F$3:H$723,3,FALSE))</f>
        <v>Debiti non correnti per trasferimenti concessi e non erogati ad amministrazioni pubblliche</v>
      </c>
      <c r="G5035" s="368"/>
      <c r="H5035" s="428"/>
      <c r="I5035" s="368"/>
      <c r="J5035" s="275"/>
      <c r="K5035" s="248"/>
    </row>
    <row r="5036" spans="1:11" ht="25" customHeight="1" x14ac:dyDescent="0.35">
      <c r="A5036" s="394" t="s">
        <v>4653</v>
      </c>
      <c r="B5036" s="304" t="s">
        <v>9016</v>
      </c>
      <c r="C5036" s="395" t="s">
        <v>9017</v>
      </c>
      <c r="D5036" s="275"/>
      <c r="E5036" s="398" t="s">
        <v>8987</v>
      </c>
      <c r="F5036" s="293" t="str">
        <f>IF(E5036="","",VLOOKUP(E5036,'2 Pdc unico solo segmento A'!F$3:H$723,3,FALSE))</f>
        <v>Debiti non correnti per trasferimenti concessi e non erogati ad amministrazioni pubblliche</v>
      </c>
      <c r="G5036" s="368"/>
      <c r="H5036" s="428"/>
      <c r="I5036" s="368"/>
      <c r="J5036" s="275"/>
      <c r="K5036" s="248"/>
    </row>
    <row r="5037" spans="1:11" ht="25" customHeight="1" x14ac:dyDescent="0.35">
      <c r="A5037" s="394" t="s">
        <v>4653</v>
      </c>
      <c r="B5037" s="304" t="s">
        <v>9018</v>
      </c>
      <c r="C5037" s="395" t="s">
        <v>9019</v>
      </c>
      <c r="D5037" s="275"/>
      <c r="E5037" s="398" t="s">
        <v>8987</v>
      </c>
      <c r="F5037" s="293" t="str">
        <f>IF(E5037="","",VLOOKUP(E5037,'2 Pdc unico solo segmento A'!F$3:H$723,3,FALSE))</f>
        <v>Debiti non correnti per trasferimenti concessi e non erogati ad amministrazioni pubblliche</v>
      </c>
      <c r="G5037" s="368"/>
      <c r="H5037" s="428"/>
      <c r="I5037" s="368"/>
      <c r="J5037" s="275"/>
      <c r="K5037" s="248"/>
    </row>
    <row r="5038" spans="1:11" ht="25" customHeight="1" x14ac:dyDescent="0.35">
      <c r="A5038" s="394" t="s">
        <v>4653</v>
      </c>
      <c r="B5038" s="304" t="s">
        <v>9020</v>
      </c>
      <c r="C5038" s="395" t="s">
        <v>9021</v>
      </c>
      <c r="D5038" s="275"/>
      <c r="E5038" s="398" t="s">
        <v>8987</v>
      </c>
      <c r="F5038" s="293" t="str">
        <f>IF(E5038="","",VLOOKUP(E5038,'2 Pdc unico solo segmento A'!F$3:H$723,3,FALSE))</f>
        <v>Debiti non correnti per trasferimenti concessi e non erogati ad amministrazioni pubblliche</v>
      </c>
      <c r="G5038" s="368"/>
      <c r="H5038" s="428"/>
      <c r="I5038" s="368"/>
      <c r="J5038" s="275"/>
      <c r="K5038" s="248"/>
    </row>
    <row r="5039" spans="1:11" ht="25" customHeight="1" x14ac:dyDescent="0.35">
      <c r="A5039" s="394" t="s">
        <v>4653</v>
      </c>
      <c r="B5039" s="304" t="s">
        <v>9022</v>
      </c>
      <c r="C5039" s="395" t="s">
        <v>9023</v>
      </c>
      <c r="D5039" s="275"/>
      <c r="E5039" s="398" t="s">
        <v>8987</v>
      </c>
      <c r="F5039" s="293" t="str">
        <f>IF(E5039="","",VLOOKUP(E5039,'2 Pdc unico solo segmento A'!F$3:H$723,3,FALSE))</f>
        <v>Debiti non correnti per trasferimenti concessi e non erogati ad amministrazioni pubblliche</v>
      </c>
      <c r="G5039" s="368"/>
      <c r="H5039" s="428"/>
      <c r="I5039" s="368"/>
      <c r="J5039" s="275"/>
      <c r="K5039" s="248"/>
    </row>
    <row r="5040" spans="1:11" ht="25" customHeight="1" x14ac:dyDescent="0.35">
      <c r="A5040" s="394" t="s">
        <v>4653</v>
      </c>
      <c r="B5040" s="304" t="s">
        <v>9024</v>
      </c>
      <c r="C5040" s="395" t="s">
        <v>9025</v>
      </c>
      <c r="D5040" s="275"/>
      <c r="E5040" s="398" t="s">
        <v>8987</v>
      </c>
      <c r="F5040" s="293" t="str">
        <f>IF(E5040="","",VLOOKUP(E5040,'2 Pdc unico solo segmento A'!F$3:H$723,3,FALSE))</f>
        <v>Debiti non correnti per trasferimenti concessi e non erogati ad amministrazioni pubblliche</v>
      </c>
      <c r="G5040" s="368"/>
      <c r="H5040" s="428"/>
      <c r="I5040" s="368"/>
      <c r="J5040" s="275"/>
      <c r="K5040" s="248"/>
    </row>
    <row r="5041" spans="1:11" ht="25" customHeight="1" x14ac:dyDescent="0.35">
      <c r="A5041" s="394" t="s">
        <v>4653</v>
      </c>
      <c r="B5041" s="304" t="s">
        <v>9026</v>
      </c>
      <c r="C5041" s="395" t="s">
        <v>9027</v>
      </c>
      <c r="D5041" s="275"/>
      <c r="E5041" s="398" t="s">
        <v>8987</v>
      </c>
      <c r="F5041" s="293" t="str">
        <f>IF(E5041="","",VLOOKUP(E5041,'2 Pdc unico solo segmento A'!F$3:H$723,3,FALSE))</f>
        <v>Debiti non correnti per trasferimenti concessi e non erogati ad amministrazioni pubblliche</v>
      </c>
      <c r="G5041" s="368"/>
      <c r="H5041" s="428"/>
      <c r="I5041" s="368"/>
      <c r="J5041" s="275"/>
      <c r="K5041" s="248"/>
    </row>
    <row r="5042" spans="1:11" ht="25" customHeight="1" x14ac:dyDescent="0.35">
      <c r="A5042" s="394" t="s">
        <v>4653</v>
      </c>
      <c r="B5042" s="304" t="s">
        <v>9028</v>
      </c>
      <c r="C5042" s="395" t="s">
        <v>9029</v>
      </c>
      <c r="D5042" s="275"/>
      <c r="E5042" s="398" t="s">
        <v>8987</v>
      </c>
      <c r="F5042" s="293" t="str">
        <f>IF(E5042="","",VLOOKUP(E5042,'2 Pdc unico solo segmento A'!F$3:H$723,3,FALSE))</f>
        <v>Debiti non correnti per trasferimenti concessi e non erogati ad amministrazioni pubblliche</v>
      </c>
      <c r="G5042" s="368"/>
      <c r="H5042" s="428"/>
      <c r="I5042" s="368"/>
      <c r="J5042" s="275"/>
      <c r="K5042" s="248"/>
    </row>
    <row r="5043" spans="1:11" ht="25" customHeight="1" x14ac:dyDescent="0.35">
      <c r="A5043" s="394" t="s">
        <v>4653</v>
      </c>
      <c r="B5043" s="304" t="s">
        <v>9030</v>
      </c>
      <c r="C5043" s="395" t="s">
        <v>9031</v>
      </c>
      <c r="D5043" s="275"/>
      <c r="E5043" s="398" t="s">
        <v>8987</v>
      </c>
      <c r="F5043" s="293" t="str">
        <f>IF(E5043="","",VLOOKUP(E5043,'2 Pdc unico solo segmento A'!F$3:H$723,3,FALSE))</f>
        <v>Debiti non correnti per trasferimenti concessi e non erogati ad amministrazioni pubblliche</v>
      </c>
      <c r="G5043" s="368"/>
      <c r="H5043" s="428"/>
      <c r="I5043" s="368"/>
      <c r="J5043" s="275"/>
      <c r="K5043" s="248"/>
    </row>
    <row r="5044" spans="1:11" ht="25" customHeight="1" x14ac:dyDescent="0.35">
      <c r="A5044" s="394" t="s">
        <v>4653</v>
      </c>
      <c r="B5044" s="304" t="s">
        <v>9032</v>
      </c>
      <c r="C5044" s="395" t="s">
        <v>9033</v>
      </c>
      <c r="D5044" s="275"/>
      <c r="E5044" s="398" t="s">
        <v>8987</v>
      </c>
      <c r="F5044" s="293" t="str">
        <f>IF(E5044="","",VLOOKUP(E5044,'2 Pdc unico solo segmento A'!F$3:H$723,3,FALSE))</f>
        <v>Debiti non correnti per trasferimenti concessi e non erogati ad amministrazioni pubblliche</v>
      </c>
      <c r="G5044" s="368"/>
      <c r="H5044" s="428"/>
      <c r="I5044" s="368"/>
      <c r="J5044" s="275"/>
      <c r="K5044" s="248"/>
    </row>
    <row r="5045" spans="1:11" ht="25" customHeight="1" x14ac:dyDescent="0.35">
      <c r="A5045" s="394" t="s">
        <v>4653</v>
      </c>
      <c r="B5045" s="304" t="s">
        <v>9034</v>
      </c>
      <c r="C5045" s="395" t="s">
        <v>9035</v>
      </c>
      <c r="D5045" s="275"/>
      <c r="E5045" s="398" t="s">
        <v>8987</v>
      </c>
      <c r="F5045" s="293" t="str">
        <f>IF(E5045="","",VLOOKUP(E5045,'2 Pdc unico solo segmento A'!F$3:H$723,3,FALSE))</f>
        <v>Debiti non correnti per trasferimenti concessi e non erogati ad amministrazioni pubblliche</v>
      </c>
      <c r="G5045" s="368"/>
      <c r="H5045" s="428"/>
      <c r="I5045" s="368"/>
      <c r="J5045" s="275"/>
      <c r="K5045" s="248"/>
    </row>
    <row r="5046" spans="1:11" ht="25" customHeight="1" x14ac:dyDescent="0.35">
      <c r="A5046" s="394" t="s">
        <v>4653</v>
      </c>
      <c r="B5046" s="304" t="s">
        <v>9036</v>
      </c>
      <c r="C5046" s="395" t="s">
        <v>9037</v>
      </c>
      <c r="D5046" s="275"/>
      <c r="E5046" s="398" t="s">
        <v>8987</v>
      </c>
      <c r="F5046" s="293" t="str">
        <f>IF(E5046="","",VLOOKUP(E5046,'2 Pdc unico solo segmento A'!F$3:H$723,3,FALSE))</f>
        <v>Debiti non correnti per trasferimenti concessi e non erogati ad amministrazioni pubblliche</v>
      </c>
      <c r="G5046" s="368"/>
      <c r="H5046" s="428"/>
      <c r="I5046" s="368"/>
      <c r="J5046" s="275"/>
      <c r="K5046" s="248"/>
    </row>
    <row r="5047" spans="1:11" ht="25" customHeight="1" x14ac:dyDescent="0.35">
      <c r="A5047" s="394" t="s">
        <v>4653</v>
      </c>
      <c r="B5047" s="304" t="s">
        <v>9038</v>
      </c>
      <c r="C5047" s="395" t="s">
        <v>9039</v>
      </c>
      <c r="D5047" s="275"/>
      <c r="E5047" s="398" t="s">
        <v>8987</v>
      </c>
      <c r="F5047" s="293" t="str">
        <f>IF(E5047="","",VLOOKUP(E5047,'2 Pdc unico solo segmento A'!F$3:H$723,3,FALSE))</f>
        <v>Debiti non correnti per trasferimenti concessi e non erogati ad amministrazioni pubblliche</v>
      </c>
      <c r="G5047" s="368"/>
      <c r="H5047" s="428"/>
      <c r="I5047" s="368"/>
      <c r="J5047" s="275"/>
      <c r="K5047" s="248"/>
    </row>
    <row r="5048" spans="1:11" ht="25" customHeight="1" x14ac:dyDescent="0.35">
      <c r="A5048" s="394" t="s">
        <v>4653</v>
      </c>
      <c r="B5048" s="304" t="s">
        <v>9040</v>
      </c>
      <c r="C5048" s="395" t="s">
        <v>9041</v>
      </c>
      <c r="D5048" s="275"/>
      <c r="E5048" s="398" t="s">
        <v>8987</v>
      </c>
      <c r="F5048" s="293" t="str">
        <f>IF(E5048="","",VLOOKUP(E5048,'2 Pdc unico solo segmento A'!F$3:H$723,3,FALSE))</f>
        <v>Debiti non correnti per trasferimenti concessi e non erogati ad amministrazioni pubblliche</v>
      </c>
      <c r="G5048" s="368"/>
      <c r="H5048" s="428"/>
      <c r="I5048" s="368"/>
      <c r="J5048" s="275"/>
      <c r="K5048" s="248"/>
    </row>
    <row r="5049" spans="1:11" ht="25" customHeight="1" x14ac:dyDescent="0.35">
      <c r="A5049" s="394" t="s">
        <v>4653</v>
      </c>
      <c r="B5049" s="304" t="s">
        <v>9042</v>
      </c>
      <c r="C5049" s="395" t="s">
        <v>9043</v>
      </c>
      <c r="D5049" s="275"/>
      <c r="E5049" s="398" t="s">
        <v>8987</v>
      </c>
      <c r="F5049" s="293" t="str">
        <f>IF(E5049="","",VLOOKUP(E5049,'2 Pdc unico solo segmento A'!F$3:H$723,3,FALSE))</f>
        <v>Debiti non correnti per trasferimenti concessi e non erogati ad amministrazioni pubblliche</v>
      </c>
      <c r="G5049" s="368"/>
      <c r="H5049" s="428"/>
      <c r="I5049" s="368"/>
      <c r="J5049" s="275"/>
      <c r="K5049" s="248"/>
    </row>
    <row r="5050" spans="1:11" ht="25" customHeight="1" x14ac:dyDescent="0.35">
      <c r="A5050" s="394" t="s">
        <v>4653</v>
      </c>
      <c r="B5050" s="304" t="s">
        <v>9044</v>
      </c>
      <c r="C5050" s="395" t="s">
        <v>9045</v>
      </c>
      <c r="D5050" s="275"/>
      <c r="E5050" s="398" t="s">
        <v>8987</v>
      </c>
      <c r="F5050" s="293" t="str">
        <f>IF(E5050="","",VLOOKUP(E5050,'2 Pdc unico solo segmento A'!F$3:H$723,3,FALSE))</f>
        <v>Debiti non correnti per trasferimenti concessi e non erogati ad amministrazioni pubblliche</v>
      </c>
      <c r="G5050" s="368"/>
      <c r="H5050" s="428"/>
      <c r="I5050" s="368"/>
      <c r="J5050" s="275"/>
      <c r="K5050" s="248"/>
    </row>
    <row r="5051" spans="1:11" ht="25" customHeight="1" x14ac:dyDescent="0.35">
      <c r="A5051" s="394" t="s">
        <v>4653</v>
      </c>
      <c r="B5051" s="304" t="s">
        <v>9046</v>
      </c>
      <c r="C5051" s="395" t="s">
        <v>9047</v>
      </c>
      <c r="D5051" s="275"/>
      <c r="E5051" s="398" t="s">
        <v>8987</v>
      </c>
      <c r="F5051" s="293" t="str">
        <f>IF(E5051="","",VLOOKUP(E5051,'2 Pdc unico solo segmento A'!F$3:H$723,3,FALSE))</f>
        <v>Debiti non correnti per trasferimenti concessi e non erogati ad amministrazioni pubblliche</v>
      </c>
      <c r="G5051" s="368"/>
      <c r="H5051" s="428"/>
      <c r="I5051" s="368"/>
      <c r="J5051" s="275"/>
      <c r="K5051" s="248"/>
    </row>
    <row r="5052" spans="1:11" ht="25" customHeight="1" x14ac:dyDescent="0.35">
      <c r="A5052" s="394" t="s">
        <v>4653</v>
      </c>
      <c r="B5052" s="304" t="s">
        <v>9048</v>
      </c>
      <c r="C5052" s="395" t="s">
        <v>9049</v>
      </c>
      <c r="D5052" s="275"/>
      <c r="E5052" s="398" t="s">
        <v>8987</v>
      </c>
      <c r="F5052" s="293" t="str">
        <f>IF(E5052="","",VLOOKUP(E5052,'2 Pdc unico solo segmento A'!F$3:H$723,3,FALSE))</f>
        <v>Debiti non correnti per trasferimenti concessi e non erogati ad amministrazioni pubblliche</v>
      </c>
      <c r="G5052" s="368"/>
      <c r="H5052" s="428"/>
      <c r="I5052" s="368"/>
      <c r="J5052" s="275"/>
      <c r="K5052" s="248"/>
    </row>
    <row r="5053" spans="1:11" ht="25" customHeight="1" x14ac:dyDescent="0.35">
      <c r="A5053" s="394" t="s">
        <v>4653</v>
      </c>
      <c r="B5053" s="304" t="s">
        <v>9050</v>
      </c>
      <c r="C5053" s="395" t="s">
        <v>9051</v>
      </c>
      <c r="D5053" s="275"/>
      <c r="E5053" s="398" t="s">
        <v>8987</v>
      </c>
      <c r="F5053" s="293" t="str">
        <f>IF(E5053="","",VLOOKUP(E5053,'2 Pdc unico solo segmento A'!F$3:H$723,3,FALSE))</f>
        <v>Debiti non correnti per trasferimenti concessi e non erogati ad amministrazioni pubblliche</v>
      </c>
      <c r="G5053" s="368"/>
      <c r="H5053" s="428"/>
      <c r="I5053" s="368"/>
      <c r="J5053" s="275"/>
      <c r="K5053" s="248"/>
    </row>
    <row r="5054" spans="1:11" ht="25" customHeight="1" x14ac:dyDescent="0.35">
      <c r="A5054" s="394" t="s">
        <v>4653</v>
      </c>
      <c r="B5054" s="304" t="s">
        <v>9052</v>
      </c>
      <c r="C5054" s="395" t="s">
        <v>9053</v>
      </c>
      <c r="D5054" s="275"/>
      <c r="E5054" s="398" t="s">
        <v>8987</v>
      </c>
      <c r="F5054" s="293" t="str">
        <f>IF(E5054="","",VLOOKUP(E5054,'2 Pdc unico solo segmento A'!F$3:H$723,3,FALSE))</f>
        <v>Debiti non correnti per trasferimenti concessi e non erogati ad amministrazioni pubblliche</v>
      </c>
      <c r="G5054" s="368"/>
      <c r="H5054" s="428"/>
      <c r="I5054" s="368"/>
      <c r="J5054" s="275"/>
      <c r="K5054" s="248"/>
    </row>
    <row r="5055" spans="1:11" ht="25" customHeight="1" x14ac:dyDescent="0.35">
      <c r="A5055" s="394" t="s">
        <v>22</v>
      </c>
      <c r="B5055" s="304" t="s">
        <v>9054</v>
      </c>
      <c r="C5055" s="395" t="s">
        <v>9055</v>
      </c>
      <c r="D5055" s="275"/>
      <c r="E5055" s="398"/>
      <c r="F5055" s="293" t="str">
        <f>IF(E5055="","",VLOOKUP(E5055,'2 Pdc unico solo segmento A'!F$3:H$723,3,FALSE))</f>
        <v/>
      </c>
      <c r="G5055" s="368"/>
      <c r="H5055" s="412"/>
      <c r="I5055" s="368"/>
      <c r="J5055" s="275"/>
      <c r="K5055" s="248"/>
    </row>
    <row r="5056" spans="1:11" ht="25" customHeight="1" x14ac:dyDescent="0.35">
      <c r="A5056" s="394" t="s">
        <v>4653</v>
      </c>
      <c r="B5056" s="304" t="s">
        <v>9056</v>
      </c>
      <c r="C5056" s="395" t="s">
        <v>9057</v>
      </c>
      <c r="D5056" s="275"/>
      <c r="E5056" s="398" t="s">
        <v>8987</v>
      </c>
      <c r="F5056" s="293" t="str">
        <f>IF(E5056="","",VLOOKUP(E5056,'2 Pdc unico solo segmento A'!F$3:H$723,3,FALSE))</f>
        <v>Debiti non correnti per trasferimenti concessi e non erogati ad amministrazioni pubblliche</v>
      </c>
      <c r="G5056" s="368"/>
      <c r="H5056" s="428"/>
      <c r="I5056" s="368"/>
      <c r="J5056" s="275"/>
      <c r="K5056" s="248"/>
    </row>
    <row r="5057" spans="1:11" ht="25" customHeight="1" x14ac:dyDescent="0.35">
      <c r="A5057" s="394" t="s">
        <v>4653</v>
      </c>
      <c r="B5057" s="304" t="s">
        <v>9058</v>
      </c>
      <c r="C5057" s="395" t="s">
        <v>9059</v>
      </c>
      <c r="D5057" s="275"/>
      <c r="E5057" s="398" t="s">
        <v>8987</v>
      </c>
      <c r="F5057" s="293" t="str">
        <f>IF(E5057="","",VLOOKUP(E5057,'2 Pdc unico solo segmento A'!F$3:H$723,3,FALSE))</f>
        <v>Debiti non correnti per trasferimenti concessi e non erogati ad amministrazioni pubblliche</v>
      </c>
      <c r="G5057" s="368"/>
      <c r="H5057" s="428"/>
      <c r="I5057" s="368"/>
      <c r="J5057" s="275"/>
      <c r="K5057" s="248"/>
    </row>
    <row r="5058" spans="1:11" ht="25" customHeight="1" x14ac:dyDescent="0.35">
      <c r="A5058" s="394" t="s">
        <v>4653</v>
      </c>
      <c r="B5058" s="304" t="s">
        <v>9060</v>
      </c>
      <c r="C5058" s="395" t="s">
        <v>9061</v>
      </c>
      <c r="D5058" s="275"/>
      <c r="E5058" s="398" t="s">
        <v>8987</v>
      </c>
      <c r="F5058" s="293" t="str">
        <f>IF(E5058="","",VLOOKUP(E5058,'2 Pdc unico solo segmento A'!F$3:H$723,3,FALSE))</f>
        <v>Debiti non correnti per trasferimenti concessi e non erogati ad amministrazioni pubblliche</v>
      </c>
      <c r="G5058" s="368"/>
      <c r="H5058" s="428"/>
      <c r="I5058" s="368"/>
      <c r="J5058" s="275"/>
      <c r="K5058" s="248"/>
    </row>
    <row r="5059" spans="1:11" ht="25" customHeight="1" x14ac:dyDescent="0.35">
      <c r="A5059" s="394" t="s">
        <v>22</v>
      </c>
      <c r="B5059" s="304" t="s">
        <v>9062</v>
      </c>
      <c r="C5059" s="395" t="s">
        <v>9063</v>
      </c>
      <c r="D5059" s="275"/>
      <c r="E5059" s="398"/>
      <c r="F5059" s="293" t="str">
        <f>IF(E5059="","",VLOOKUP(E5059,'2 Pdc unico solo segmento A'!F$3:H$723,3,FALSE))</f>
        <v/>
      </c>
      <c r="G5059" s="368"/>
      <c r="H5059" s="412"/>
      <c r="I5059" s="368"/>
      <c r="J5059" s="275"/>
      <c r="K5059" s="248"/>
    </row>
    <row r="5060" spans="1:11" ht="25" customHeight="1" x14ac:dyDescent="0.35">
      <c r="A5060" s="394" t="s">
        <v>4653</v>
      </c>
      <c r="B5060" s="304" t="s">
        <v>9064</v>
      </c>
      <c r="C5060" s="395" t="s">
        <v>9065</v>
      </c>
      <c r="D5060" s="275"/>
      <c r="E5060" s="398" t="s">
        <v>8987</v>
      </c>
      <c r="F5060" s="293" t="str">
        <f>IF(E5060="","",VLOOKUP(E5060,'2 Pdc unico solo segmento A'!F$3:H$723,3,FALSE))</f>
        <v>Debiti non correnti per trasferimenti concessi e non erogati ad amministrazioni pubblliche</v>
      </c>
      <c r="G5060" s="368"/>
      <c r="H5060" s="428"/>
      <c r="I5060" s="368"/>
      <c r="J5060" s="275"/>
      <c r="K5060" s="248"/>
    </row>
    <row r="5061" spans="1:11" ht="25" customHeight="1" x14ac:dyDescent="0.35">
      <c r="A5061" s="376" t="s">
        <v>19</v>
      </c>
      <c r="B5061" s="295" t="s">
        <v>9066</v>
      </c>
      <c r="C5061" s="310" t="s">
        <v>9067</v>
      </c>
      <c r="D5061" s="275"/>
      <c r="E5061" s="295"/>
      <c r="F5061" s="376" t="str">
        <f>IF(E5061="","",VLOOKUP(E5061,'2 Pdc unico solo segmento A'!F$3:H$723,3,FALSE))</f>
        <v/>
      </c>
      <c r="G5061" s="368"/>
      <c r="H5061" s="424"/>
      <c r="I5061" s="368"/>
      <c r="J5061" s="275"/>
      <c r="K5061" s="248"/>
    </row>
    <row r="5062" spans="1:11" ht="25" customHeight="1" x14ac:dyDescent="0.35">
      <c r="A5062" s="394" t="s">
        <v>22</v>
      </c>
      <c r="B5062" s="304" t="s">
        <v>9068</v>
      </c>
      <c r="C5062" s="395" t="s">
        <v>9069</v>
      </c>
      <c r="D5062" s="275"/>
      <c r="E5062" s="396"/>
      <c r="F5062" s="394" t="str">
        <f>IF(E5062="","",VLOOKUP(E5062,'2 Pdc unico solo segmento A'!F$3:H$723,3,FALSE))</f>
        <v/>
      </c>
      <c r="G5062" s="368"/>
      <c r="H5062" s="425"/>
      <c r="I5062" s="368"/>
      <c r="J5062" s="275"/>
      <c r="K5062" s="248"/>
    </row>
    <row r="5063" spans="1:11" ht="25" customHeight="1" x14ac:dyDescent="0.35">
      <c r="A5063" s="394" t="s">
        <v>4653</v>
      </c>
      <c r="B5063" s="304" t="s">
        <v>9070</v>
      </c>
      <c r="C5063" s="395" t="s">
        <v>9071</v>
      </c>
      <c r="D5063" s="275"/>
      <c r="E5063" s="398" t="s">
        <v>9072</v>
      </c>
      <c r="F5063" s="293" t="str">
        <f>IF(E5063="","",VLOOKUP(E5063,'2 Pdc unico solo segmento A'!F$3:H$723,3,FALSE))</f>
        <v>Debiti non correnti verso altri</v>
      </c>
      <c r="G5063" s="368"/>
      <c r="H5063" s="428"/>
      <c r="I5063" s="368"/>
      <c r="J5063" s="275"/>
      <c r="K5063" s="248"/>
    </row>
    <row r="5064" spans="1:11" ht="25" customHeight="1" x14ac:dyDescent="0.35">
      <c r="A5064" s="376" t="s">
        <v>19</v>
      </c>
      <c r="B5064" s="295" t="s">
        <v>9073</v>
      </c>
      <c r="C5064" s="310" t="s">
        <v>9074</v>
      </c>
      <c r="D5064" s="275"/>
      <c r="E5064" s="295"/>
      <c r="F5064" s="376" t="str">
        <f>IF(E5064="","",VLOOKUP(E5064,'2 Pdc unico solo segmento A'!F$3:H$723,3,FALSE))</f>
        <v/>
      </c>
      <c r="G5064" s="368"/>
      <c r="H5064" s="424"/>
      <c r="I5064" s="368"/>
      <c r="J5064" s="275"/>
      <c r="K5064" s="248"/>
    </row>
    <row r="5065" spans="1:11" ht="25" customHeight="1" x14ac:dyDescent="0.35">
      <c r="A5065" s="394" t="s">
        <v>22</v>
      </c>
      <c r="B5065" s="304" t="s">
        <v>9075</v>
      </c>
      <c r="C5065" s="395" t="s">
        <v>9076</v>
      </c>
      <c r="D5065" s="275"/>
      <c r="E5065" s="396"/>
      <c r="F5065" s="394" t="str">
        <f>IF(E5065="","",VLOOKUP(E5065,'2 Pdc unico solo segmento A'!F$3:H$723,3,FALSE))</f>
        <v/>
      </c>
      <c r="G5065" s="368"/>
      <c r="H5065" s="425"/>
      <c r="I5065" s="368"/>
      <c r="J5065" s="275"/>
      <c r="K5065" s="248"/>
    </row>
    <row r="5066" spans="1:11" ht="25" customHeight="1" x14ac:dyDescent="0.35">
      <c r="A5066" s="394" t="s">
        <v>4653</v>
      </c>
      <c r="B5066" s="304" t="s">
        <v>9077</v>
      </c>
      <c r="C5066" s="395" t="s">
        <v>9078</v>
      </c>
      <c r="D5066" s="275"/>
      <c r="E5066" s="398" t="s">
        <v>9072</v>
      </c>
      <c r="F5066" s="293" t="str">
        <f>IF(E5066="","",VLOOKUP(E5066,'2 Pdc unico solo segmento A'!F$3:H$723,3,FALSE))</f>
        <v>Debiti non correnti verso altri</v>
      </c>
      <c r="G5066" s="368"/>
      <c r="H5066" s="428"/>
      <c r="I5066" s="368"/>
      <c r="J5066" s="275"/>
      <c r="K5066" s="248"/>
    </row>
    <row r="5067" spans="1:11" ht="25" customHeight="1" x14ac:dyDescent="0.35">
      <c r="A5067" s="376" t="s">
        <v>19</v>
      </c>
      <c r="B5067" s="295" t="s">
        <v>9079</v>
      </c>
      <c r="C5067" s="310" t="s">
        <v>9080</v>
      </c>
      <c r="D5067" s="275"/>
      <c r="E5067" s="295"/>
      <c r="F5067" s="376" t="str">
        <f>IF(E5067="","",VLOOKUP(E5067,'2 Pdc unico solo segmento A'!F$3:H$723,3,FALSE))</f>
        <v/>
      </c>
      <c r="G5067" s="368"/>
      <c r="H5067" s="424"/>
      <c r="I5067" s="368"/>
      <c r="J5067" s="275"/>
      <c r="K5067" s="248"/>
    </row>
    <row r="5068" spans="1:11" ht="25" customHeight="1" x14ac:dyDescent="0.35">
      <c r="A5068" s="394" t="s">
        <v>22</v>
      </c>
      <c r="B5068" s="304" t="s">
        <v>9081</v>
      </c>
      <c r="C5068" s="395" t="s">
        <v>9082</v>
      </c>
      <c r="D5068" s="275"/>
      <c r="E5068" s="396"/>
      <c r="F5068" s="394" t="str">
        <f>IF(E5068="","",VLOOKUP(E5068,'2 Pdc unico solo segmento A'!F$3:H$723,3,FALSE))</f>
        <v/>
      </c>
      <c r="G5068" s="368"/>
      <c r="H5068" s="425"/>
      <c r="I5068" s="368"/>
      <c r="J5068" s="275"/>
      <c r="K5068" s="248"/>
    </row>
    <row r="5069" spans="1:11" ht="25" customHeight="1" x14ac:dyDescent="0.35">
      <c r="A5069" s="394" t="s">
        <v>4653</v>
      </c>
      <c r="B5069" s="304" t="s">
        <v>9083</v>
      </c>
      <c r="C5069" s="395" t="s">
        <v>9084</v>
      </c>
      <c r="D5069" s="275"/>
      <c r="E5069" s="398" t="s">
        <v>9072</v>
      </c>
      <c r="F5069" s="293" t="str">
        <f>IF(E5069="","",VLOOKUP(E5069,'2 Pdc unico solo segmento A'!F$3:H$723,3,FALSE))</f>
        <v>Debiti non correnti verso altri</v>
      </c>
      <c r="G5069" s="368"/>
      <c r="H5069" s="428"/>
      <c r="I5069" s="368"/>
      <c r="J5069" s="275"/>
      <c r="K5069" s="248"/>
    </row>
    <row r="5070" spans="1:11" ht="25" customHeight="1" x14ac:dyDescent="0.35">
      <c r="A5070" s="394" t="s">
        <v>22</v>
      </c>
      <c r="B5070" s="304" t="s">
        <v>9085</v>
      </c>
      <c r="C5070" s="395" t="s">
        <v>9086</v>
      </c>
      <c r="D5070" s="275"/>
      <c r="E5070" s="396"/>
      <c r="F5070" s="394" t="str">
        <f>IF(E5070="","",VLOOKUP(E5070,'2 Pdc unico solo segmento A'!F$3:H$723,3,FALSE))</f>
        <v/>
      </c>
      <c r="G5070" s="368"/>
      <c r="H5070" s="425"/>
      <c r="I5070" s="368"/>
      <c r="J5070" s="275"/>
      <c r="K5070" s="248"/>
    </row>
    <row r="5071" spans="1:11" ht="25" customHeight="1" x14ac:dyDescent="0.35">
      <c r="A5071" s="394" t="s">
        <v>4653</v>
      </c>
      <c r="B5071" s="304" t="s">
        <v>9087</v>
      </c>
      <c r="C5071" s="395" t="s">
        <v>9088</v>
      </c>
      <c r="D5071" s="275"/>
      <c r="E5071" s="398" t="s">
        <v>9072</v>
      </c>
      <c r="F5071" s="293" t="str">
        <f>IF(E5071="","",VLOOKUP(E5071,'2 Pdc unico solo segmento A'!F$3:H$723,3,FALSE))</f>
        <v>Debiti non correnti verso altri</v>
      </c>
      <c r="G5071" s="368"/>
      <c r="H5071" s="428"/>
      <c r="I5071" s="368"/>
      <c r="J5071" s="275"/>
      <c r="K5071" s="248"/>
    </row>
    <row r="5072" spans="1:11" ht="25" customHeight="1" x14ac:dyDescent="0.35">
      <c r="A5072" s="394" t="s">
        <v>22</v>
      </c>
      <c r="B5072" s="304" t="s">
        <v>9089</v>
      </c>
      <c r="C5072" s="395" t="s">
        <v>9090</v>
      </c>
      <c r="D5072" s="275"/>
      <c r="E5072" s="396"/>
      <c r="F5072" s="394" t="str">
        <f>IF(E5072="","",VLOOKUP(E5072,'2 Pdc unico solo segmento A'!F$3:H$723,3,FALSE))</f>
        <v/>
      </c>
      <c r="G5072" s="368"/>
      <c r="H5072" s="425"/>
      <c r="I5072" s="368"/>
      <c r="J5072" s="275"/>
      <c r="K5072" s="248"/>
    </row>
    <row r="5073" spans="1:11" ht="25" customHeight="1" x14ac:dyDescent="0.35">
      <c r="A5073" s="394" t="s">
        <v>4653</v>
      </c>
      <c r="B5073" s="304" t="s">
        <v>9091</v>
      </c>
      <c r="C5073" s="395" t="s">
        <v>9092</v>
      </c>
      <c r="D5073" s="275"/>
      <c r="E5073" s="398" t="s">
        <v>9072</v>
      </c>
      <c r="F5073" s="293" t="str">
        <f>IF(E5073="","",VLOOKUP(E5073,'2 Pdc unico solo segmento A'!F$3:H$723,3,FALSE))</f>
        <v>Debiti non correnti verso altri</v>
      </c>
      <c r="G5073" s="368"/>
      <c r="H5073" s="428"/>
      <c r="I5073" s="368"/>
      <c r="J5073" s="275"/>
      <c r="K5073" s="248"/>
    </row>
    <row r="5074" spans="1:11" ht="25" customHeight="1" x14ac:dyDescent="0.35">
      <c r="A5074" s="394" t="s">
        <v>22</v>
      </c>
      <c r="B5074" s="304" t="s">
        <v>9093</v>
      </c>
      <c r="C5074" s="395" t="s">
        <v>9094</v>
      </c>
      <c r="D5074" s="275"/>
      <c r="E5074" s="396"/>
      <c r="F5074" s="394" t="str">
        <f>IF(E5074="","",VLOOKUP(E5074,'2 Pdc unico solo segmento A'!F$3:H$723,3,FALSE))</f>
        <v/>
      </c>
      <c r="G5074" s="368"/>
      <c r="H5074" s="425"/>
      <c r="I5074" s="368"/>
      <c r="J5074" s="275"/>
      <c r="K5074" s="248"/>
    </row>
    <row r="5075" spans="1:11" ht="25" customHeight="1" x14ac:dyDescent="0.35">
      <c r="A5075" s="394" t="s">
        <v>4653</v>
      </c>
      <c r="B5075" s="304" t="s">
        <v>9095</v>
      </c>
      <c r="C5075" s="395" t="s">
        <v>9096</v>
      </c>
      <c r="D5075" s="275"/>
      <c r="E5075" s="398" t="s">
        <v>9072</v>
      </c>
      <c r="F5075" s="293" t="str">
        <f>IF(E5075="","",VLOOKUP(E5075,'2 Pdc unico solo segmento A'!F$3:H$723,3,FALSE))</f>
        <v>Debiti non correnti verso altri</v>
      </c>
      <c r="G5075" s="368"/>
      <c r="H5075" s="428"/>
      <c r="I5075" s="368"/>
      <c r="J5075" s="275"/>
      <c r="K5075" s="248"/>
    </row>
    <row r="5076" spans="1:11" ht="25" customHeight="1" x14ac:dyDescent="0.35">
      <c r="A5076" s="394" t="s">
        <v>22</v>
      </c>
      <c r="B5076" s="304" t="s">
        <v>9097</v>
      </c>
      <c r="C5076" s="395" t="s">
        <v>9098</v>
      </c>
      <c r="D5076" s="275"/>
      <c r="E5076" s="396"/>
      <c r="F5076" s="394" t="str">
        <f>IF(E5076="","",VLOOKUP(E5076,'2 Pdc unico solo segmento A'!F$3:H$723,3,FALSE))</f>
        <v/>
      </c>
      <c r="G5076" s="368"/>
      <c r="H5076" s="425"/>
      <c r="I5076" s="368"/>
      <c r="J5076" s="275"/>
      <c r="K5076" s="248"/>
    </row>
    <row r="5077" spans="1:11" ht="25" customHeight="1" x14ac:dyDescent="0.35">
      <c r="A5077" s="394" t="s">
        <v>4653</v>
      </c>
      <c r="B5077" s="304" t="s">
        <v>9099</v>
      </c>
      <c r="C5077" s="395" t="s">
        <v>9100</v>
      </c>
      <c r="D5077" s="275"/>
      <c r="E5077" s="398" t="s">
        <v>9072</v>
      </c>
      <c r="F5077" s="293" t="str">
        <f>IF(E5077="","",VLOOKUP(E5077,'2 Pdc unico solo segmento A'!F$3:H$723,3,FALSE))</f>
        <v>Debiti non correnti verso altri</v>
      </c>
      <c r="G5077" s="368"/>
      <c r="H5077" s="428"/>
      <c r="I5077" s="368"/>
      <c r="J5077" s="275"/>
      <c r="K5077" s="248"/>
    </row>
    <row r="5078" spans="1:11" ht="25" customHeight="1" x14ac:dyDescent="0.35">
      <c r="A5078" s="376" t="s">
        <v>19</v>
      </c>
      <c r="B5078" s="295" t="s">
        <v>9101</v>
      </c>
      <c r="C5078" s="310" t="s">
        <v>9102</v>
      </c>
      <c r="D5078" s="275"/>
      <c r="E5078" s="295"/>
      <c r="F5078" s="376" t="str">
        <f>IF(E5078="","",VLOOKUP(E5078,'2 Pdc unico solo segmento A'!F$3:H$723,3,FALSE))</f>
        <v/>
      </c>
      <c r="G5078" s="368"/>
      <c r="H5078" s="424"/>
      <c r="I5078" s="368"/>
      <c r="J5078" s="275"/>
      <c r="K5078" s="248"/>
    </row>
    <row r="5079" spans="1:11" ht="25" customHeight="1" x14ac:dyDescent="0.35">
      <c r="A5079" s="394" t="s">
        <v>22</v>
      </c>
      <c r="B5079" s="304" t="s">
        <v>9103</v>
      </c>
      <c r="C5079" s="395" t="s">
        <v>9104</v>
      </c>
      <c r="D5079" s="275"/>
      <c r="E5079" s="396"/>
      <c r="F5079" s="394" t="str">
        <f>IF(E5079="","",VLOOKUP(E5079,'2 Pdc unico solo segmento A'!F$3:H$723,3,FALSE))</f>
        <v/>
      </c>
      <c r="G5079" s="368"/>
      <c r="H5079" s="425"/>
      <c r="I5079" s="368"/>
      <c r="J5079" s="275"/>
      <c r="K5079" s="248"/>
    </row>
    <row r="5080" spans="1:11" ht="25" customHeight="1" x14ac:dyDescent="0.35">
      <c r="A5080" s="394" t="s">
        <v>4653</v>
      </c>
      <c r="B5080" s="304" t="s">
        <v>9105</v>
      </c>
      <c r="C5080" s="395" t="s">
        <v>9106</v>
      </c>
      <c r="D5080" s="275"/>
      <c r="E5080" s="398" t="s">
        <v>8987</v>
      </c>
      <c r="F5080" s="293" t="str">
        <f>IF(E5080="","",VLOOKUP(E5080,'2 Pdc unico solo segmento A'!F$3:H$723,3,FALSE))</f>
        <v>Debiti non correnti per trasferimenti concessi e non erogati ad amministrazioni pubblliche</v>
      </c>
      <c r="G5080" s="368"/>
      <c r="H5080" s="428"/>
      <c r="I5080" s="368"/>
      <c r="J5080" s="275"/>
      <c r="K5080" s="248"/>
    </row>
    <row r="5081" spans="1:11" ht="25" customHeight="1" x14ac:dyDescent="0.35">
      <c r="A5081" s="394" t="s">
        <v>4653</v>
      </c>
      <c r="B5081" s="304" t="s">
        <v>9107</v>
      </c>
      <c r="C5081" s="395" t="s">
        <v>9108</v>
      </c>
      <c r="D5081" s="275"/>
      <c r="E5081" s="398" t="s">
        <v>8987</v>
      </c>
      <c r="F5081" s="293" t="str">
        <f>IF(E5081="","",VLOOKUP(E5081,'2 Pdc unico solo segmento A'!F$3:H$723,3,FALSE))</f>
        <v>Debiti non correnti per trasferimenti concessi e non erogati ad amministrazioni pubblliche</v>
      </c>
      <c r="G5081" s="368"/>
      <c r="H5081" s="428"/>
      <c r="I5081" s="368"/>
      <c r="J5081" s="275"/>
      <c r="K5081" s="248"/>
    </row>
    <row r="5082" spans="1:11" ht="25" customHeight="1" x14ac:dyDescent="0.35">
      <c r="A5082" s="394" t="s">
        <v>4653</v>
      </c>
      <c r="B5082" s="304" t="s">
        <v>9109</v>
      </c>
      <c r="C5082" s="395" t="s">
        <v>9110</v>
      </c>
      <c r="D5082" s="275"/>
      <c r="E5082" s="398" t="s">
        <v>8987</v>
      </c>
      <c r="F5082" s="293" t="str">
        <f>IF(E5082="","",VLOOKUP(E5082,'2 Pdc unico solo segmento A'!F$3:H$723,3,FALSE))</f>
        <v>Debiti non correnti per trasferimenti concessi e non erogati ad amministrazioni pubblliche</v>
      </c>
      <c r="G5082" s="368"/>
      <c r="H5082" s="428"/>
      <c r="I5082" s="368"/>
      <c r="J5082" s="275"/>
      <c r="K5082" s="248"/>
    </row>
    <row r="5083" spans="1:11" ht="25" customHeight="1" x14ac:dyDescent="0.35">
      <c r="A5083" s="394" t="s">
        <v>4653</v>
      </c>
      <c r="B5083" s="304" t="s">
        <v>9111</v>
      </c>
      <c r="C5083" s="395" t="s">
        <v>9112</v>
      </c>
      <c r="D5083" s="275"/>
      <c r="E5083" s="398" t="s">
        <v>8987</v>
      </c>
      <c r="F5083" s="293" t="str">
        <f>IF(E5083="","",VLOOKUP(E5083,'2 Pdc unico solo segmento A'!F$3:H$723,3,FALSE))</f>
        <v>Debiti non correnti per trasferimenti concessi e non erogati ad amministrazioni pubblliche</v>
      </c>
      <c r="G5083" s="368"/>
      <c r="H5083" s="428"/>
      <c r="I5083" s="368"/>
      <c r="J5083" s="275"/>
      <c r="K5083" s="248"/>
    </row>
    <row r="5084" spans="1:11" ht="25" customHeight="1" x14ac:dyDescent="0.35">
      <c r="A5084" s="394" t="s">
        <v>4653</v>
      </c>
      <c r="B5084" s="304" t="s">
        <v>9113</v>
      </c>
      <c r="C5084" s="395" t="s">
        <v>9114</v>
      </c>
      <c r="D5084" s="275"/>
      <c r="E5084" s="398" t="s">
        <v>8987</v>
      </c>
      <c r="F5084" s="293" t="str">
        <f>IF(E5084="","",VLOOKUP(E5084,'2 Pdc unico solo segmento A'!F$3:H$723,3,FALSE))</f>
        <v>Debiti non correnti per trasferimenti concessi e non erogati ad amministrazioni pubblliche</v>
      </c>
      <c r="G5084" s="368"/>
      <c r="H5084" s="428"/>
      <c r="I5084" s="368"/>
      <c r="J5084" s="275"/>
      <c r="K5084" s="248"/>
    </row>
    <row r="5085" spans="1:11" ht="25" customHeight="1" x14ac:dyDescent="0.35">
      <c r="A5085" s="394" t="s">
        <v>4653</v>
      </c>
      <c r="B5085" s="304" t="s">
        <v>9115</v>
      </c>
      <c r="C5085" s="395" t="s">
        <v>9116</v>
      </c>
      <c r="D5085" s="275"/>
      <c r="E5085" s="398" t="s">
        <v>8987</v>
      </c>
      <c r="F5085" s="293" t="str">
        <f>IF(E5085="","",VLOOKUP(E5085,'2 Pdc unico solo segmento A'!F$3:H$723,3,FALSE))</f>
        <v>Debiti non correnti per trasferimenti concessi e non erogati ad amministrazioni pubblliche</v>
      </c>
      <c r="G5085" s="368"/>
      <c r="H5085" s="428"/>
      <c r="I5085" s="368"/>
      <c r="J5085" s="275"/>
      <c r="K5085" s="248"/>
    </row>
    <row r="5086" spans="1:11" ht="25" customHeight="1" x14ac:dyDescent="0.35">
      <c r="A5086" s="394" t="s">
        <v>4653</v>
      </c>
      <c r="B5086" s="304" t="s">
        <v>9117</v>
      </c>
      <c r="C5086" s="395" t="s">
        <v>9118</v>
      </c>
      <c r="D5086" s="275"/>
      <c r="E5086" s="398" t="s">
        <v>8987</v>
      </c>
      <c r="F5086" s="293" t="str">
        <f>IF(E5086="","",VLOOKUP(E5086,'2 Pdc unico solo segmento A'!F$3:H$723,3,FALSE))</f>
        <v>Debiti non correnti per trasferimenti concessi e non erogati ad amministrazioni pubblliche</v>
      </c>
      <c r="G5086" s="368"/>
      <c r="H5086" s="428"/>
      <c r="I5086" s="368"/>
      <c r="J5086" s="275"/>
      <c r="K5086" s="248"/>
    </row>
    <row r="5087" spans="1:11" ht="25" customHeight="1" x14ac:dyDescent="0.35">
      <c r="A5087" s="394" t="s">
        <v>4653</v>
      </c>
      <c r="B5087" s="304" t="s">
        <v>9119</v>
      </c>
      <c r="C5087" s="395" t="s">
        <v>9120</v>
      </c>
      <c r="D5087" s="275"/>
      <c r="E5087" s="398" t="s">
        <v>8987</v>
      </c>
      <c r="F5087" s="293" t="str">
        <f>IF(E5087="","",VLOOKUP(E5087,'2 Pdc unico solo segmento A'!F$3:H$723,3,FALSE))</f>
        <v>Debiti non correnti per trasferimenti concessi e non erogati ad amministrazioni pubblliche</v>
      </c>
      <c r="G5087" s="368"/>
      <c r="H5087" s="428"/>
      <c r="I5087" s="368"/>
      <c r="J5087" s="275"/>
      <c r="K5087" s="248"/>
    </row>
    <row r="5088" spans="1:11" ht="25" customHeight="1" x14ac:dyDescent="0.35">
      <c r="A5088" s="394" t="s">
        <v>4653</v>
      </c>
      <c r="B5088" s="304" t="s">
        <v>9121</v>
      </c>
      <c r="C5088" s="395" t="s">
        <v>9122</v>
      </c>
      <c r="D5088" s="275"/>
      <c r="E5088" s="398" t="s">
        <v>8987</v>
      </c>
      <c r="F5088" s="293" t="str">
        <f>IF(E5088="","",VLOOKUP(E5088,'2 Pdc unico solo segmento A'!F$3:H$723,3,FALSE))</f>
        <v>Debiti non correnti per trasferimenti concessi e non erogati ad amministrazioni pubblliche</v>
      </c>
      <c r="G5088" s="368"/>
      <c r="H5088" s="428"/>
      <c r="I5088" s="368"/>
      <c r="J5088" s="275"/>
      <c r="K5088" s="248"/>
    </row>
    <row r="5089" spans="1:11" ht="25" customHeight="1" x14ac:dyDescent="0.35">
      <c r="A5089" s="394" t="s">
        <v>4653</v>
      </c>
      <c r="B5089" s="304" t="s">
        <v>9123</v>
      </c>
      <c r="C5089" s="395" t="s">
        <v>9124</v>
      </c>
      <c r="D5089" s="275"/>
      <c r="E5089" s="398" t="s">
        <v>8987</v>
      </c>
      <c r="F5089" s="293" t="str">
        <f>IF(E5089="","",VLOOKUP(E5089,'2 Pdc unico solo segmento A'!F$3:H$723,3,FALSE))</f>
        <v>Debiti non correnti per trasferimenti concessi e non erogati ad amministrazioni pubblliche</v>
      </c>
      <c r="G5089" s="368"/>
      <c r="H5089" s="428"/>
      <c r="I5089" s="368"/>
      <c r="J5089" s="275"/>
      <c r="K5089" s="248"/>
    </row>
    <row r="5090" spans="1:11" ht="25" customHeight="1" x14ac:dyDescent="0.35">
      <c r="A5090" s="394" t="s">
        <v>4653</v>
      </c>
      <c r="B5090" s="304" t="s">
        <v>9125</v>
      </c>
      <c r="C5090" s="395" t="s">
        <v>9126</v>
      </c>
      <c r="D5090" s="275"/>
      <c r="E5090" s="398" t="s">
        <v>8987</v>
      </c>
      <c r="F5090" s="293" t="str">
        <f>IF(E5090="","",VLOOKUP(E5090,'2 Pdc unico solo segmento A'!F$3:H$723,3,FALSE))</f>
        <v>Debiti non correnti per trasferimenti concessi e non erogati ad amministrazioni pubblliche</v>
      </c>
      <c r="G5090" s="368"/>
      <c r="H5090" s="428"/>
      <c r="I5090" s="368"/>
      <c r="J5090" s="275"/>
      <c r="K5090" s="248"/>
    </row>
    <row r="5091" spans="1:11" ht="25" customHeight="1" x14ac:dyDescent="0.35">
      <c r="A5091" s="394" t="s">
        <v>4653</v>
      </c>
      <c r="B5091" s="304" t="s">
        <v>9127</v>
      </c>
      <c r="C5091" s="395" t="s">
        <v>9128</v>
      </c>
      <c r="D5091" s="275"/>
      <c r="E5091" s="398" t="s">
        <v>8987</v>
      </c>
      <c r="F5091" s="293" t="str">
        <f>IF(E5091="","",VLOOKUP(E5091,'2 Pdc unico solo segmento A'!F$3:H$723,3,FALSE))</f>
        <v>Debiti non correnti per trasferimenti concessi e non erogati ad amministrazioni pubblliche</v>
      </c>
      <c r="G5091" s="368"/>
      <c r="H5091" s="428"/>
      <c r="I5091" s="368"/>
      <c r="J5091" s="275"/>
      <c r="K5091" s="248"/>
    </row>
    <row r="5092" spans="1:11" ht="25" customHeight="1" x14ac:dyDescent="0.35">
      <c r="A5092" s="394" t="s">
        <v>4653</v>
      </c>
      <c r="B5092" s="304" t="s">
        <v>9129</v>
      </c>
      <c r="C5092" s="395" t="s">
        <v>9130</v>
      </c>
      <c r="D5092" s="275"/>
      <c r="E5092" s="398" t="s">
        <v>8987</v>
      </c>
      <c r="F5092" s="293" t="str">
        <f>IF(E5092="","",VLOOKUP(E5092,'2 Pdc unico solo segmento A'!F$3:H$723,3,FALSE))</f>
        <v>Debiti non correnti per trasferimenti concessi e non erogati ad amministrazioni pubblliche</v>
      </c>
      <c r="G5092" s="368"/>
      <c r="H5092" s="428"/>
      <c r="I5092" s="368"/>
      <c r="J5092" s="275"/>
      <c r="K5092" s="248"/>
    </row>
    <row r="5093" spans="1:11" ht="25" customHeight="1" x14ac:dyDescent="0.35">
      <c r="A5093" s="394" t="s">
        <v>22</v>
      </c>
      <c r="B5093" s="304" t="s">
        <v>9131</v>
      </c>
      <c r="C5093" s="395" t="s">
        <v>9132</v>
      </c>
      <c r="D5093" s="275"/>
      <c r="E5093" s="396"/>
      <c r="F5093" s="394" t="str">
        <f>IF(E5093="","",VLOOKUP(E5093,'2 Pdc unico solo segmento A'!F$3:H$723,3,FALSE))</f>
        <v/>
      </c>
      <c r="G5093" s="368"/>
      <c r="H5093" s="425"/>
      <c r="I5093" s="368"/>
      <c r="J5093" s="275"/>
      <c r="K5093" s="248"/>
    </row>
    <row r="5094" spans="1:11" ht="25" customHeight="1" x14ac:dyDescent="0.35">
      <c r="A5094" s="394" t="s">
        <v>4653</v>
      </c>
      <c r="B5094" s="304" t="s">
        <v>9133</v>
      </c>
      <c r="C5094" s="395" t="s">
        <v>9134</v>
      </c>
      <c r="D5094" s="275"/>
      <c r="E5094" s="398" t="s">
        <v>8987</v>
      </c>
      <c r="F5094" s="293" t="str">
        <f>IF(E5094="","",VLOOKUP(E5094,'2 Pdc unico solo segmento A'!F$3:H$723,3,FALSE))</f>
        <v>Debiti non correnti per trasferimenti concessi e non erogati ad amministrazioni pubblliche</v>
      </c>
      <c r="G5094" s="368"/>
      <c r="H5094" s="428"/>
      <c r="I5094" s="368"/>
      <c r="J5094" s="275"/>
      <c r="K5094" s="248"/>
    </row>
    <row r="5095" spans="1:11" ht="25" customHeight="1" x14ac:dyDescent="0.35">
      <c r="A5095" s="394" t="s">
        <v>4653</v>
      </c>
      <c r="B5095" s="304" t="s">
        <v>9135</v>
      </c>
      <c r="C5095" s="395" t="s">
        <v>9136</v>
      </c>
      <c r="D5095" s="275"/>
      <c r="E5095" s="398" t="s">
        <v>8987</v>
      </c>
      <c r="F5095" s="293" t="str">
        <f>IF(E5095="","",VLOOKUP(E5095,'2 Pdc unico solo segmento A'!F$3:H$723,3,FALSE))</f>
        <v>Debiti non correnti per trasferimenti concessi e non erogati ad amministrazioni pubblliche</v>
      </c>
      <c r="G5095" s="368"/>
      <c r="H5095" s="428"/>
      <c r="I5095" s="368"/>
      <c r="J5095" s="275"/>
      <c r="K5095" s="248"/>
    </row>
    <row r="5096" spans="1:11" ht="25" customHeight="1" x14ac:dyDescent="0.35">
      <c r="A5096" s="394" t="s">
        <v>4653</v>
      </c>
      <c r="B5096" s="304" t="s">
        <v>9137</v>
      </c>
      <c r="C5096" s="395" t="s">
        <v>9138</v>
      </c>
      <c r="D5096" s="275"/>
      <c r="E5096" s="398" t="s">
        <v>8987</v>
      </c>
      <c r="F5096" s="293" t="str">
        <f>IF(E5096="","",VLOOKUP(E5096,'2 Pdc unico solo segmento A'!F$3:H$723,3,FALSE))</f>
        <v>Debiti non correnti per trasferimenti concessi e non erogati ad amministrazioni pubblliche</v>
      </c>
      <c r="G5096" s="368"/>
      <c r="H5096" s="428"/>
      <c r="I5096" s="368"/>
      <c r="J5096" s="275"/>
      <c r="K5096" s="248"/>
    </row>
    <row r="5097" spans="1:11" ht="25" customHeight="1" x14ac:dyDescent="0.35">
      <c r="A5097" s="394" t="s">
        <v>4653</v>
      </c>
      <c r="B5097" s="304" t="s">
        <v>9139</v>
      </c>
      <c r="C5097" s="395" t="s">
        <v>9140</v>
      </c>
      <c r="D5097" s="275"/>
      <c r="E5097" s="398" t="s">
        <v>8987</v>
      </c>
      <c r="F5097" s="293" t="str">
        <f>IF(E5097="","",VLOOKUP(E5097,'2 Pdc unico solo segmento A'!F$3:H$723,3,FALSE))</f>
        <v>Debiti non correnti per trasferimenti concessi e non erogati ad amministrazioni pubblliche</v>
      </c>
      <c r="G5097" s="368"/>
      <c r="H5097" s="428"/>
      <c r="I5097" s="368"/>
      <c r="J5097" s="275"/>
      <c r="K5097" s="248"/>
    </row>
    <row r="5098" spans="1:11" ht="25" customHeight="1" x14ac:dyDescent="0.35">
      <c r="A5098" s="394" t="s">
        <v>4653</v>
      </c>
      <c r="B5098" s="304" t="s">
        <v>9141</v>
      </c>
      <c r="C5098" s="395" t="s">
        <v>9142</v>
      </c>
      <c r="D5098" s="275"/>
      <c r="E5098" s="398" t="s">
        <v>8987</v>
      </c>
      <c r="F5098" s="293" t="str">
        <f>IF(E5098="","",VLOOKUP(E5098,'2 Pdc unico solo segmento A'!F$3:H$723,3,FALSE))</f>
        <v>Debiti non correnti per trasferimenti concessi e non erogati ad amministrazioni pubblliche</v>
      </c>
      <c r="G5098" s="368"/>
      <c r="H5098" s="428"/>
      <c r="I5098" s="368"/>
      <c r="J5098" s="275"/>
      <c r="K5098" s="248"/>
    </row>
    <row r="5099" spans="1:11" ht="25" customHeight="1" x14ac:dyDescent="0.35">
      <c r="A5099" s="394" t="s">
        <v>4653</v>
      </c>
      <c r="B5099" s="304" t="s">
        <v>9143</v>
      </c>
      <c r="C5099" s="395" t="s">
        <v>9144</v>
      </c>
      <c r="D5099" s="275"/>
      <c r="E5099" s="398" t="s">
        <v>8987</v>
      </c>
      <c r="F5099" s="293" t="str">
        <f>IF(E5099="","",VLOOKUP(E5099,'2 Pdc unico solo segmento A'!F$3:H$723,3,FALSE))</f>
        <v>Debiti non correnti per trasferimenti concessi e non erogati ad amministrazioni pubblliche</v>
      </c>
      <c r="G5099" s="368"/>
      <c r="H5099" s="428"/>
      <c r="I5099" s="368"/>
      <c r="J5099" s="275"/>
      <c r="K5099" s="248"/>
    </row>
    <row r="5100" spans="1:11" ht="25" customHeight="1" x14ac:dyDescent="0.35">
      <c r="A5100" s="394" t="s">
        <v>4653</v>
      </c>
      <c r="B5100" s="304" t="s">
        <v>9145</v>
      </c>
      <c r="C5100" s="395" t="s">
        <v>9146</v>
      </c>
      <c r="D5100" s="275"/>
      <c r="E5100" s="398" t="s">
        <v>8987</v>
      </c>
      <c r="F5100" s="293" t="str">
        <f>IF(E5100="","",VLOOKUP(E5100,'2 Pdc unico solo segmento A'!F$3:H$723,3,FALSE))</f>
        <v>Debiti non correnti per trasferimenti concessi e non erogati ad amministrazioni pubblliche</v>
      </c>
      <c r="G5100" s="368"/>
      <c r="H5100" s="428"/>
      <c r="I5100" s="368"/>
      <c r="J5100" s="275"/>
      <c r="K5100" s="248"/>
    </row>
    <row r="5101" spans="1:11" ht="25" customHeight="1" x14ac:dyDescent="0.35">
      <c r="A5101" s="394" t="s">
        <v>4653</v>
      </c>
      <c r="B5101" s="304" t="s">
        <v>9147</v>
      </c>
      <c r="C5101" s="395" t="s">
        <v>9148</v>
      </c>
      <c r="D5101" s="275"/>
      <c r="E5101" s="398" t="s">
        <v>8987</v>
      </c>
      <c r="F5101" s="293" t="str">
        <f>IF(E5101="","",VLOOKUP(E5101,'2 Pdc unico solo segmento A'!F$3:H$723,3,FALSE))</f>
        <v>Debiti non correnti per trasferimenti concessi e non erogati ad amministrazioni pubblliche</v>
      </c>
      <c r="G5101" s="368"/>
      <c r="H5101" s="428"/>
      <c r="I5101" s="368"/>
      <c r="J5101" s="275"/>
      <c r="K5101" s="248"/>
    </row>
    <row r="5102" spans="1:11" ht="25" customHeight="1" x14ac:dyDescent="0.35">
      <c r="A5102" s="394" t="s">
        <v>4653</v>
      </c>
      <c r="B5102" s="304" t="s">
        <v>9149</v>
      </c>
      <c r="C5102" s="395" t="s">
        <v>9150</v>
      </c>
      <c r="D5102" s="275"/>
      <c r="E5102" s="398" t="s">
        <v>8987</v>
      </c>
      <c r="F5102" s="293" t="str">
        <f>IF(E5102="","",VLOOKUP(E5102,'2 Pdc unico solo segmento A'!F$3:H$723,3,FALSE))</f>
        <v>Debiti non correnti per trasferimenti concessi e non erogati ad amministrazioni pubblliche</v>
      </c>
      <c r="G5102" s="368"/>
      <c r="H5102" s="428"/>
      <c r="I5102" s="368"/>
      <c r="J5102" s="275"/>
      <c r="K5102" s="248"/>
    </row>
    <row r="5103" spans="1:11" ht="25" customHeight="1" x14ac:dyDescent="0.35">
      <c r="A5103" s="394" t="s">
        <v>4653</v>
      </c>
      <c r="B5103" s="304" t="s">
        <v>9151</v>
      </c>
      <c r="C5103" s="395" t="s">
        <v>9152</v>
      </c>
      <c r="D5103" s="275"/>
      <c r="E5103" s="398" t="s">
        <v>8987</v>
      </c>
      <c r="F5103" s="293" t="str">
        <f>IF(E5103="","",VLOOKUP(E5103,'2 Pdc unico solo segmento A'!F$3:H$723,3,FALSE))</f>
        <v>Debiti non correnti per trasferimenti concessi e non erogati ad amministrazioni pubblliche</v>
      </c>
      <c r="G5103" s="368"/>
      <c r="H5103" s="428"/>
      <c r="I5103" s="368"/>
      <c r="J5103" s="275"/>
      <c r="K5103" s="248"/>
    </row>
    <row r="5104" spans="1:11" ht="25" customHeight="1" x14ac:dyDescent="0.35">
      <c r="A5104" s="394" t="s">
        <v>4653</v>
      </c>
      <c r="B5104" s="304" t="s">
        <v>9153</v>
      </c>
      <c r="C5104" s="395" t="s">
        <v>9154</v>
      </c>
      <c r="D5104" s="275"/>
      <c r="E5104" s="398" t="s">
        <v>8987</v>
      </c>
      <c r="F5104" s="293" t="str">
        <f>IF(E5104="","",VLOOKUP(E5104,'2 Pdc unico solo segmento A'!F$3:H$723,3,FALSE))</f>
        <v>Debiti non correnti per trasferimenti concessi e non erogati ad amministrazioni pubblliche</v>
      </c>
      <c r="G5104" s="368"/>
      <c r="H5104" s="428"/>
      <c r="I5104" s="368"/>
      <c r="J5104" s="275"/>
      <c r="K5104" s="248"/>
    </row>
    <row r="5105" spans="1:11" ht="25" customHeight="1" x14ac:dyDescent="0.35">
      <c r="A5105" s="394" t="s">
        <v>4653</v>
      </c>
      <c r="B5105" s="304" t="s">
        <v>9155</v>
      </c>
      <c r="C5105" s="395" t="s">
        <v>9156</v>
      </c>
      <c r="D5105" s="275"/>
      <c r="E5105" s="398" t="s">
        <v>8987</v>
      </c>
      <c r="F5105" s="293" t="str">
        <f>IF(E5105="","",VLOOKUP(E5105,'2 Pdc unico solo segmento A'!F$3:H$723,3,FALSE))</f>
        <v>Debiti non correnti per trasferimenti concessi e non erogati ad amministrazioni pubblliche</v>
      </c>
      <c r="G5105" s="368"/>
      <c r="H5105" s="428"/>
      <c r="I5105" s="368"/>
      <c r="J5105" s="275"/>
      <c r="K5105" s="248"/>
    </row>
    <row r="5106" spans="1:11" ht="25" customHeight="1" x14ac:dyDescent="0.35">
      <c r="A5106" s="394" t="s">
        <v>4653</v>
      </c>
      <c r="B5106" s="304" t="s">
        <v>9157</v>
      </c>
      <c r="C5106" s="395" t="s">
        <v>9158</v>
      </c>
      <c r="D5106" s="275"/>
      <c r="E5106" s="398" t="s">
        <v>8987</v>
      </c>
      <c r="F5106" s="293" t="str">
        <f>IF(E5106="","",VLOOKUP(E5106,'2 Pdc unico solo segmento A'!F$3:H$723,3,FALSE))</f>
        <v>Debiti non correnti per trasferimenti concessi e non erogati ad amministrazioni pubblliche</v>
      </c>
      <c r="G5106" s="368"/>
      <c r="H5106" s="428"/>
      <c r="I5106" s="368"/>
      <c r="J5106" s="275"/>
      <c r="K5106" s="248"/>
    </row>
    <row r="5107" spans="1:11" ht="25" customHeight="1" x14ac:dyDescent="0.35">
      <c r="A5107" s="394" t="s">
        <v>4653</v>
      </c>
      <c r="B5107" s="304" t="s">
        <v>9159</v>
      </c>
      <c r="C5107" s="395" t="s">
        <v>9160</v>
      </c>
      <c r="D5107" s="275"/>
      <c r="E5107" s="398" t="s">
        <v>8987</v>
      </c>
      <c r="F5107" s="293" t="str">
        <f>IF(E5107="","",VLOOKUP(E5107,'2 Pdc unico solo segmento A'!F$3:H$723,3,FALSE))</f>
        <v>Debiti non correnti per trasferimenti concessi e non erogati ad amministrazioni pubblliche</v>
      </c>
      <c r="G5107" s="368"/>
      <c r="H5107" s="428"/>
      <c r="I5107" s="368"/>
      <c r="J5107" s="275"/>
      <c r="K5107" s="248"/>
    </row>
    <row r="5108" spans="1:11" ht="25" customHeight="1" x14ac:dyDescent="0.35">
      <c r="A5108" s="394" t="s">
        <v>4653</v>
      </c>
      <c r="B5108" s="304" t="s">
        <v>9161</v>
      </c>
      <c r="C5108" s="395" t="s">
        <v>9162</v>
      </c>
      <c r="D5108" s="275"/>
      <c r="E5108" s="398" t="s">
        <v>8987</v>
      </c>
      <c r="F5108" s="293" t="str">
        <f>IF(E5108="","",VLOOKUP(E5108,'2 Pdc unico solo segmento A'!F$3:H$723,3,FALSE))</f>
        <v>Debiti non correnti per trasferimenti concessi e non erogati ad amministrazioni pubblliche</v>
      </c>
      <c r="G5108" s="368"/>
      <c r="H5108" s="428"/>
      <c r="I5108" s="368"/>
      <c r="J5108" s="275"/>
      <c r="K5108" s="248"/>
    </row>
    <row r="5109" spans="1:11" ht="25" customHeight="1" x14ac:dyDescent="0.35">
      <c r="A5109" s="394" t="s">
        <v>4653</v>
      </c>
      <c r="B5109" s="304" t="s">
        <v>9163</v>
      </c>
      <c r="C5109" s="395" t="s">
        <v>9164</v>
      </c>
      <c r="D5109" s="275"/>
      <c r="E5109" s="398" t="s">
        <v>8987</v>
      </c>
      <c r="F5109" s="293" t="str">
        <f>IF(E5109="","",VLOOKUP(E5109,'2 Pdc unico solo segmento A'!F$3:H$723,3,FALSE))</f>
        <v>Debiti non correnti per trasferimenti concessi e non erogati ad amministrazioni pubblliche</v>
      </c>
      <c r="G5109" s="368"/>
      <c r="H5109" s="428"/>
      <c r="I5109" s="368"/>
      <c r="J5109" s="275"/>
      <c r="K5109" s="248"/>
    </row>
    <row r="5110" spans="1:11" ht="25" customHeight="1" x14ac:dyDescent="0.35">
      <c r="A5110" s="394" t="s">
        <v>4653</v>
      </c>
      <c r="B5110" s="304" t="s">
        <v>9165</v>
      </c>
      <c r="C5110" s="395" t="s">
        <v>9166</v>
      </c>
      <c r="D5110" s="275"/>
      <c r="E5110" s="398" t="s">
        <v>8987</v>
      </c>
      <c r="F5110" s="293" t="str">
        <f>IF(E5110="","",VLOOKUP(E5110,'2 Pdc unico solo segmento A'!F$3:H$723,3,FALSE))</f>
        <v>Debiti non correnti per trasferimenti concessi e non erogati ad amministrazioni pubblliche</v>
      </c>
      <c r="G5110" s="368"/>
      <c r="H5110" s="428"/>
      <c r="I5110" s="368"/>
      <c r="J5110" s="275"/>
      <c r="K5110" s="248"/>
    </row>
    <row r="5111" spans="1:11" ht="25" customHeight="1" x14ac:dyDescent="0.35">
      <c r="A5111" s="394" t="s">
        <v>4653</v>
      </c>
      <c r="B5111" s="304" t="s">
        <v>9167</v>
      </c>
      <c r="C5111" s="395" t="s">
        <v>9168</v>
      </c>
      <c r="D5111" s="275"/>
      <c r="E5111" s="398" t="s">
        <v>8987</v>
      </c>
      <c r="F5111" s="293" t="str">
        <f>IF(E5111="","",VLOOKUP(E5111,'2 Pdc unico solo segmento A'!F$3:H$723,3,FALSE))</f>
        <v>Debiti non correnti per trasferimenti concessi e non erogati ad amministrazioni pubblliche</v>
      </c>
      <c r="G5111" s="368"/>
      <c r="H5111" s="428"/>
      <c r="I5111" s="368"/>
      <c r="J5111" s="275"/>
      <c r="K5111" s="248"/>
    </row>
    <row r="5112" spans="1:11" ht="25" customHeight="1" x14ac:dyDescent="0.35">
      <c r="A5112" s="394" t="s">
        <v>4653</v>
      </c>
      <c r="B5112" s="304" t="s">
        <v>9169</v>
      </c>
      <c r="C5112" s="395" t="s">
        <v>9170</v>
      </c>
      <c r="D5112" s="275"/>
      <c r="E5112" s="398" t="s">
        <v>8987</v>
      </c>
      <c r="F5112" s="293" t="str">
        <f>IF(E5112="","",VLOOKUP(E5112,'2 Pdc unico solo segmento A'!F$3:H$723,3,FALSE))</f>
        <v>Debiti non correnti per trasferimenti concessi e non erogati ad amministrazioni pubblliche</v>
      </c>
      <c r="G5112" s="368"/>
      <c r="H5112" s="428"/>
      <c r="I5112" s="368"/>
      <c r="J5112" s="275"/>
      <c r="K5112" s="248"/>
    </row>
    <row r="5113" spans="1:11" ht="25" customHeight="1" x14ac:dyDescent="0.35">
      <c r="A5113" s="394" t="s">
        <v>4653</v>
      </c>
      <c r="B5113" s="304" t="s">
        <v>9171</v>
      </c>
      <c r="C5113" s="395" t="s">
        <v>9172</v>
      </c>
      <c r="D5113" s="275"/>
      <c r="E5113" s="398" t="s">
        <v>8987</v>
      </c>
      <c r="F5113" s="293" t="str">
        <f>IF(E5113="","",VLOOKUP(E5113,'2 Pdc unico solo segmento A'!F$3:H$723,3,FALSE))</f>
        <v>Debiti non correnti per trasferimenti concessi e non erogati ad amministrazioni pubblliche</v>
      </c>
      <c r="G5113" s="368"/>
      <c r="H5113" s="428"/>
      <c r="I5113" s="368"/>
      <c r="J5113" s="275"/>
      <c r="K5113" s="248"/>
    </row>
    <row r="5114" spans="1:11" ht="25" customHeight="1" x14ac:dyDescent="0.35">
      <c r="A5114" s="394" t="s">
        <v>22</v>
      </c>
      <c r="B5114" s="304" t="s">
        <v>9173</v>
      </c>
      <c r="C5114" s="395" t="s">
        <v>9174</v>
      </c>
      <c r="D5114" s="275"/>
      <c r="E5114" s="396"/>
      <c r="F5114" s="394" t="str">
        <f>IF(E5114="","",VLOOKUP(E5114,'2 Pdc unico solo segmento A'!F$3:H$723,3,FALSE))</f>
        <v/>
      </c>
      <c r="G5114" s="368"/>
      <c r="H5114" s="425"/>
      <c r="I5114" s="368"/>
      <c r="J5114" s="275"/>
      <c r="K5114" s="248"/>
    </row>
    <row r="5115" spans="1:11" ht="25" customHeight="1" x14ac:dyDescent="0.35">
      <c r="A5115" s="394" t="s">
        <v>4653</v>
      </c>
      <c r="B5115" s="304" t="s">
        <v>9175</v>
      </c>
      <c r="C5115" s="395" t="s">
        <v>9176</v>
      </c>
      <c r="D5115" s="275"/>
      <c r="E5115" s="398" t="s">
        <v>8987</v>
      </c>
      <c r="F5115" s="293" t="str">
        <f>IF(E5115="","",VLOOKUP(E5115,'2 Pdc unico solo segmento A'!F$3:H$723,3,FALSE))</f>
        <v>Debiti non correnti per trasferimenti concessi e non erogati ad amministrazioni pubblliche</v>
      </c>
      <c r="G5115" s="368"/>
      <c r="H5115" s="428"/>
      <c r="I5115" s="368"/>
      <c r="J5115" s="275"/>
      <c r="K5115" s="248"/>
    </row>
    <row r="5116" spans="1:11" ht="25" customHeight="1" x14ac:dyDescent="0.35">
      <c r="A5116" s="394" t="s">
        <v>4653</v>
      </c>
      <c r="B5116" s="304" t="s">
        <v>9177</v>
      </c>
      <c r="C5116" s="395" t="s">
        <v>9178</v>
      </c>
      <c r="D5116" s="275"/>
      <c r="E5116" s="398" t="s">
        <v>8987</v>
      </c>
      <c r="F5116" s="293" t="str">
        <f>IF(E5116="","",VLOOKUP(E5116,'2 Pdc unico solo segmento A'!F$3:H$723,3,FALSE))</f>
        <v>Debiti non correnti per trasferimenti concessi e non erogati ad amministrazioni pubblliche</v>
      </c>
      <c r="G5116" s="368"/>
      <c r="H5116" s="428"/>
      <c r="I5116" s="368"/>
      <c r="J5116" s="275"/>
      <c r="K5116" s="248"/>
    </row>
    <row r="5117" spans="1:11" ht="25" customHeight="1" x14ac:dyDescent="0.35">
      <c r="A5117" s="394" t="s">
        <v>4653</v>
      </c>
      <c r="B5117" s="304" t="s">
        <v>9179</v>
      </c>
      <c r="C5117" s="395" t="s">
        <v>9180</v>
      </c>
      <c r="D5117" s="275"/>
      <c r="E5117" s="398" t="s">
        <v>8987</v>
      </c>
      <c r="F5117" s="293" t="str">
        <f>IF(E5117="","",VLOOKUP(E5117,'2 Pdc unico solo segmento A'!F$3:H$723,3,FALSE))</f>
        <v>Debiti non correnti per trasferimenti concessi e non erogati ad amministrazioni pubblliche</v>
      </c>
      <c r="G5117" s="368"/>
      <c r="H5117" s="428"/>
      <c r="I5117" s="368"/>
      <c r="J5117" s="275"/>
      <c r="K5117" s="248"/>
    </row>
    <row r="5118" spans="1:11" ht="25" customHeight="1" x14ac:dyDescent="0.35">
      <c r="A5118" s="394" t="s">
        <v>22</v>
      </c>
      <c r="B5118" s="304" t="s">
        <v>9181</v>
      </c>
      <c r="C5118" s="395" t="s">
        <v>9182</v>
      </c>
      <c r="D5118" s="275"/>
      <c r="E5118" s="398"/>
      <c r="F5118" s="293" t="str">
        <f>IF(E5118="","",VLOOKUP(E5118,'2 Pdc unico solo segmento A'!F$3:H$723,3,FALSE))</f>
        <v/>
      </c>
      <c r="G5118" s="368"/>
      <c r="H5118" s="412"/>
      <c r="I5118" s="368"/>
      <c r="J5118" s="275"/>
      <c r="K5118" s="248"/>
    </row>
    <row r="5119" spans="1:11" ht="25" customHeight="1" x14ac:dyDescent="0.35">
      <c r="A5119" s="394" t="s">
        <v>4653</v>
      </c>
      <c r="B5119" s="304" t="s">
        <v>9183</v>
      </c>
      <c r="C5119" s="395" t="s">
        <v>9184</v>
      </c>
      <c r="D5119" s="275"/>
      <c r="E5119" s="398" t="s">
        <v>8987</v>
      </c>
      <c r="F5119" s="293" t="str">
        <f>IF(E5119="","",VLOOKUP(E5119,'2 Pdc unico solo segmento A'!F$3:H$723,3,FALSE))</f>
        <v>Debiti non correnti per trasferimenti concessi e non erogati ad amministrazioni pubblliche</v>
      </c>
      <c r="G5119" s="368"/>
      <c r="H5119" s="428"/>
      <c r="I5119" s="368"/>
      <c r="J5119" s="275"/>
      <c r="K5119" s="248"/>
    </row>
    <row r="5120" spans="1:11" ht="25" customHeight="1" x14ac:dyDescent="0.35">
      <c r="A5120" s="376" t="s">
        <v>19</v>
      </c>
      <c r="B5120" s="295" t="s">
        <v>9185</v>
      </c>
      <c r="C5120" s="310" t="s">
        <v>9186</v>
      </c>
      <c r="D5120" s="275"/>
      <c r="E5120" s="295"/>
      <c r="F5120" s="376" t="str">
        <f>IF(E5120="","",VLOOKUP(E5120,'2 Pdc unico solo segmento A'!F$3:H$723,3,FALSE))</f>
        <v/>
      </c>
      <c r="G5120" s="368"/>
      <c r="H5120" s="424"/>
      <c r="I5120" s="368"/>
      <c r="J5120" s="275"/>
      <c r="K5120" s="248"/>
    </row>
    <row r="5121" spans="1:11" ht="25" customHeight="1" x14ac:dyDescent="0.35">
      <c r="A5121" s="394" t="s">
        <v>22</v>
      </c>
      <c r="B5121" s="304" t="s">
        <v>9187</v>
      </c>
      <c r="C5121" s="395" t="s">
        <v>9188</v>
      </c>
      <c r="D5121" s="275"/>
      <c r="E5121" s="396"/>
      <c r="F5121" s="394" t="str">
        <f>IF(E5121="","",VLOOKUP(E5121,'2 Pdc unico solo segmento A'!F$3:H$723,3,FALSE))</f>
        <v/>
      </c>
      <c r="G5121" s="368"/>
      <c r="H5121" s="425"/>
      <c r="I5121" s="368"/>
      <c r="J5121" s="275"/>
      <c r="K5121" s="248"/>
    </row>
    <row r="5122" spans="1:11" ht="25" customHeight="1" x14ac:dyDescent="0.35">
      <c r="A5122" s="394" t="s">
        <v>4653</v>
      </c>
      <c r="B5122" s="304" t="s">
        <v>9189</v>
      </c>
      <c r="C5122" s="395" t="s">
        <v>9190</v>
      </c>
      <c r="D5122" s="275"/>
      <c r="E5122" s="398" t="s">
        <v>9072</v>
      </c>
      <c r="F5122" s="293" t="str">
        <f>IF(E5122="","",VLOOKUP(E5122,'2 Pdc unico solo segmento A'!F$3:H$723,3,FALSE))</f>
        <v>Debiti non correnti verso altri</v>
      </c>
      <c r="G5122" s="368"/>
      <c r="H5122" s="428"/>
      <c r="I5122" s="368"/>
      <c r="J5122" s="275"/>
      <c r="K5122" s="248"/>
    </row>
    <row r="5123" spans="1:11" ht="25" customHeight="1" x14ac:dyDescent="0.35">
      <c r="A5123" s="376" t="s">
        <v>19</v>
      </c>
      <c r="B5123" s="295" t="s">
        <v>9191</v>
      </c>
      <c r="C5123" s="310" t="s">
        <v>9192</v>
      </c>
      <c r="D5123" s="275"/>
      <c r="E5123" s="295"/>
      <c r="F5123" s="376" t="str">
        <f>IF(E5123="","",VLOOKUP(E5123,'2 Pdc unico solo segmento A'!F$3:H$723,3,FALSE))</f>
        <v/>
      </c>
      <c r="G5123" s="368"/>
      <c r="H5123" s="424"/>
      <c r="I5123" s="368"/>
      <c r="J5123" s="275"/>
      <c r="K5123" s="248"/>
    </row>
    <row r="5124" spans="1:11" ht="25" customHeight="1" x14ac:dyDescent="0.35">
      <c r="A5124" s="394" t="s">
        <v>22</v>
      </c>
      <c r="B5124" s="304" t="s">
        <v>9193</v>
      </c>
      <c r="C5124" s="395" t="s">
        <v>9194</v>
      </c>
      <c r="D5124" s="275"/>
      <c r="E5124" s="396"/>
      <c r="F5124" s="394" t="str">
        <f>IF(E5124="","",VLOOKUP(E5124,'2 Pdc unico solo segmento A'!F$3:H$723,3,FALSE))</f>
        <v/>
      </c>
      <c r="G5124" s="368"/>
      <c r="H5124" s="425"/>
      <c r="I5124" s="368"/>
      <c r="J5124" s="275"/>
      <c r="K5124" s="248"/>
    </row>
    <row r="5125" spans="1:11" ht="25" customHeight="1" x14ac:dyDescent="0.35">
      <c r="A5125" s="394" t="s">
        <v>4653</v>
      </c>
      <c r="B5125" s="304" t="s">
        <v>9195</v>
      </c>
      <c r="C5125" s="395" t="s">
        <v>9196</v>
      </c>
      <c r="D5125" s="275"/>
      <c r="E5125" s="398" t="s">
        <v>9072</v>
      </c>
      <c r="F5125" s="293" t="str">
        <f>IF(E5125="","",VLOOKUP(E5125,'2 Pdc unico solo segmento A'!F$3:H$723,3,FALSE))</f>
        <v>Debiti non correnti verso altri</v>
      </c>
      <c r="G5125" s="368"/>
      <c r="H5125" s="428"/>
      <c r="I5125" s="368"/>
      <c r="J5125" s="275"/>
      <c r="K5125" s="248"/>
    </row>
    <row r="5126" spans="1:11" ht="25" customHeight="1" x14ac:dyDescent="0.35">
      <c r="A5126" s="376" t="s">
        <v>19</v>
      </c>
      <c r="B5126" s="295" t="s">
        <v>9197</v>
      </c>
      <c r="C5126" s="310" t="s">
        <v>9198</v>
      </c>
      <c r="D5126" s="275"/>
      <c r="E5126" s="295"/>
      <c r="F5126" s="376" t="str">
        <f>IF(E5126="","",VLOOKUP(E5126,'2 Pdc unico solo segmento A'!F$3:H$723,3,FALSE))</f>
        <v/>
      </c>
      <c r="G5126" s="368"/>
      <c r="H5126" s="424"/>
      <c r="I5126" s="368"/>
      <c r="J5126" s="275"/>
      <c r="K5126" s="248"/>
    </row>
    <row r="5127" spans="1:11" ht="25" customHeight="1" x14ac:dyDescent="0.35">
      <c r="A5127" s="394" t="s">
        <v>22</v>
      </c>
      <c r="B5127" s="304" t="s">
        <v>9199</v>
      </c>
      <c r="C5127" s="395" t="s">
        <v>9200</v>
      </c>
      <c r="D5127" s="275"/>
      <c r="E5127" s="396"/>
      <c r="F5127" s="394" t="str">
        <f>IF(E5127="","",VLOOKUP(E5127,'2 Pdc unico solo segmento A'!F$3:H$723,3,FALSE))</f>
        <v/>
      </c>
      <c r="G5127" s="368"/>
      <c r="H5127" s="425"/>
      <c r="I5127" s="368"/>
      <c r="J5127" s="275"/>
      <c r="K5127" s="248"/>
    </row>
    <row r="5128" spans="1:11" ht="25" customHeight="1" x14ac:dyDescent="0.35">
      <c r="A5128" s="394" t="s">
        <v>4653</v>
      </c>
      <c r="B5128" s="304" t="s">
        <v>9201</v>
      </c>
      <c r="C5128" s="395" t="s">
        <v>9202</v>
      </c>
      <c r="D5128" s="275"/>
      <c r="E5128" s="398" t="s">
        <v>9072</v>
      </c>
      <c r="F5128" s="293" t="str">
        <f>IF(E5128="","",VLOOKUP(E5128,'2 Pdc unico solo segmento A'!F$3:H$723,3,FALSE))</f>
        <v>Debiti non correnti verso altri</v>
      </c>
      <c r="G5128" s="368"/>
      <c r="H5128" s="428"/>
      <c r="I5128" s="368"/>
      <c r="J5128" s="275"/>
      <c r="K5128" s="248"/>
    </row>
    <row r="5129" spans="1:11" ht="25" customHeight="1" x14ac:dyDescent="0.35">
      <c r="A5129" s="394" t="s">
        <v>22</v>
      </c>
      <c r="B5129" s="304" t="s">
        <v>9203</v>
      </c>
      <c r="C5129" s="395" t="s">
        <v>9204</v>
      </c>
      <c r="D5129" s="275"/>
      <c r="E5129" s="396"/>
      <c r="F5129" s="394" t="str">
        <f>IF(E5129="","",VLOOKUP(E5129,'2 Pdc unico solo segmento A'!F$3:H$723,3,FALSE))</f>
        <v/>
      </c>
      <c r="G5129" s="368"/>
      <c r="H5129" s="425"/>
      <c r="I5129" s="368"/>
      <c r="J5129" s="275"/>
      <c r="K5129" s="248"/>
    </row>
    <row r="5130" spans="1:11" ht="25" customHeight="1" x14ac:dyDescent="0.35">
      <c r="A5130" s="394" t="s">
        <v>4653</v>
      </c>
      <c r="B5130" s="304" t="s">
        <v>9205</v>
      </c>
      <c r="C5130" s="395" t="s">
        <v>9206</v>
      </c>
      <c r="D5130" s="275"/>
      <c r="E5130" s="398" t="s">
        <v>9072</v>
      </c>
      <c r="F5130" s="293" t="str">
        <f>IF(E5130="","",VLOOKUP(E5130,'2 Pdc unico solo segmento A'!F$3:H$723,3,FALSE))</f>
        <v>Debiti non correnti verso altri</v>
      </c>
      <c r="G5130" s="368"/>
      <c r="H5130" s="428"/>
      <c r="I5130" s="368"/>
      <c r="J5130" s="275"/>
      <c r="K5130" s="248"/>
    </row>
    <row r="5131" spans="1:11" ht="25" customHeight="1" x14ac:dyDescent="0.35">
      <c r="A5131" s="394" t="s">
        <v>22</v>
      </c>
      <c r="B5131" s="304" t="s">
        <v>9207</v>
      </c>
      <c r="C5131" s="395" t="s">
        <v>9208</v>
      </c>
      <c r="D5131" s="275"/>
      <c r="E5131" s="396"/>
      <c r="F5131" s="394" t="str">
        <f>IF(E5131="","",VLOOKUP(E5131,'2 Pdc unico solo segmento A'!F$3:H$723,3,FALSE))</f>
        <v/>
      </c>
      <c r="G5131" s="368"/>
      <c r="H5131" s="425"/>
      <c r="I5131" s="368"/>
      <c r="J5131" s="275"/>
      <c r="K5131" s="248"/>
    </row>
    <row r="5132" spans="1:11" ht="25" customHeight="1" x14ac:dyDescent="0.35">
      <c r="A5132" s="394" t="s">
        <v>4653</v>
      </c>
      <c r="B5132" s="304" t="s">
        <v>9209</v>
      </c>
      <c r="C5132" s="395" t="s">
        <v>9210</v>
      </c>
      <c r="D5132" s="275"/>
      <c r="E5132" s="398" t="s">
        <v>9072</v>
      </c>
      <c r="F5132" s="293" t="str">
        <f>IF(E5132="","",VLOOKUP(E5132,'2 Pdc unico solo segmento A'!F$3:H$723,3,FALSE))</f>
        <v>Debiti non correnti verso altri</v>
      </c>
      <c r="G5132" s="368"/>
      <c r="H5132" s="428"/>
      <c r="I5132" s="368"/>
      <c r="J5132" s="275"/>
      <c r="K5132" s="248"/>
    </row>
    <row r="5133" spans="1:11" ht="25" customHeight="1" x14ac:dyDescent="0.35">
      <c r="A5133" s="394" t="s">
        <v>22</v>
      </c>
      <c r="B5133" s="304" t="s">
        <v>9211</v>
      </c>
      <c r="C5133" s="395" t="s">
        <v>9212</v>
      </c>
      <c r="D5133" s="275"/>
      <c r="E5133" s="396"/>
      <c r="F5133" s="394" t="str">
        <f>IF(E5133="","",VLOOKUP(E5133,'2 Pdc unico solo segmento A'!F$3:H$723,3,FALSE))</f>
        <v/>
      </c>
      <c r="G5133" s="368"/>
      <c r="H5133" s="425"/>
      <c r="I5133" s="368"/>
      <c r="J5133" s="275"/>
      <c r="K5133" s="248"/>
    </row>
    <row r="5134" spans="1:11" ht="25" customHeight="1" x14ac:dyDescent="0.35">
      <c r="A5134" s="394" t="s">
        <v>4653</v>
      </c>
      <c r="B5134" s="304" t="s">
        <v>9213</v>
      </c>
      <c r="C5134" s="395" t="s">
        <v>9214</v>
      </c>
      <c r="D5134" s="275"/>
      <c r="E5134" s="398" t="s">
        <v>9072</v>
      </c>
      <c r="F5134" s="293" t="str">
        <f>IF(E5134="","",VLOOKUP(E5134,'2 Pdc unico solo segmento A'!F$3:H$723,3,FALSE))</f>
        <v>Debiti non correnti verso altri</v>
      </c>
      <c r="G5134" s="368"/>
      <c r="H5134" s="428"/>
      <c r="I5134" s="368"/>
      <c r="J5134" s="275"/>
      <c r="K5134" s="248"/>
    </row>
    <row r="5135" spans="1:11" ht="25" customHeight="1" x14ac:dyDescent="0.35">
      <c r="A5135" s="394" t="s">
        <v>22</v>
      </c>
      <c r="B5135" s="304" t="s">
        <v>9215</v>
      </c>
      <c r="C5135" s="395" t="s">
        <v>9216</v>
      </c>
      <c r="D5135" s="275"/>
      <c r="E5135" s="396"/>
      <c r="F5135" s="394" t="str">
        <f>IF(E5135="","",VLOOKUP(E5135,'2 Pdc unico solo segmento A'!F$3:H$723,3,FALSE))</f>
        <v/>
      </c>
      <c r="G5135" s="368"/>
      <c r="H5135" s="425"/>
      <c r="I5135" s="368"/>
      <c r="J5135" s="275"/>
      <c r="K5135" s="248"/>
    </row>
    <row r="5136" spans="1:11" ht="25" customHeight="1" x14ac:dyDescent="0.35">
      <c r="A5136" s="394" t="s">
        <v>4653</v>
      </c>
      <c r="B5136" s="304" t="s">
        <v>9217</v>
      </c>
      <c r="C5136" s="395" t="s">
        <v>9218</v>
      </c>
      <c r="D5136" s="275"/>
      <c r="E5136" s="398" t="s">
        <v>9072</v>
      </c>
      <c r="F5136" s="293" t="str">
        <f>IF(E5136="","",VLOOKUP(E5136,'2 Pdc unico solo segmento A'!F$3:H$723,3,FALSE))</f>
        <v>Debiti non correnti verso altri</v>
      </c>
      <c r="G5136" s="368"/>
      <c r="H5136" s="428"/>
      <c r="I5136" s="368"/>
      <c r="J5136" s="275"/>
      <c r="K5136" s="248"/>
    </row>
    <row r="5137" spans="1:11" ht="25" customHeight="1" x14ac:dyDescent="0.35">
      <c r="A5137" s="376" t="s">
        <v>19</v>
      </c>
      <c r="B5137" s="295" t="s">
        <v>9219</v>
      </c>
      <c r="C5137" s="310" t="s">
        <v>9220</v>
      </c>
      <c r="D5137" s="275"/>
      <c r="E5137" s="295"/>
      <c r="F5137" s="376" t="str">
        <f>IF(E5137="","",VLOOKUP(E5137,'2 Pdc unico solo segmento A'!F$3:H$723,3,FALSE))</f>
        <v/>
      </c>
      <c r="G5137" s="368"/>
      <c r="H5137" s="424"/>
      <c r="I5137" s="368"/>
      <c r="J5137" s="275"/>
      <c r="K5137" s="248"/>
    </row>
    <row r="5138" spans="1:11" ht="25" customHeight="1" x14ac:dyDescent="0.35">
      <c r="A5138" s="394" t="s">
        <v>22</v>
      </c>
      <c r="B5138" s="304" t="s">
        <v>9221</v>
      </c>
      <c r="C5138" s="395" t="s">
        <v>9222</v>
      </c>
      <c r="D5138" s="275"/>
      <c r="E5138" s="396"/>
      <c r="F5138" s="394" t="str">
        <f>IF(E5138="","",VLOOKUP(E5138,'2 Pdc unico solo segmento A'!F$3:H$723,3,FALSE))</f>
        <v/>
      </c>
      <c r="G5138" s="368"/>
      <c r="H5138" s="425"/>
      <c r="I5138" s="368"/>
      <c r="J5138" s="275"/>
      <c r="K5138" s="248"/>
    </row>
    <row r="5139" spans="1:11" ht="25" customHeight="1" x14ac:dyDescent="0.35">
      <c r="A5139" s="394" t="s">
        <v>4653</v>
      </c>
      <c r="B5139" s="304" t="s">
        <v>9223</v>
      </c>
      <c r="C5139" s="395" t="s">
        <v>9224</v>
      </c>
      <c r="D5139" s="275"/>
      <c r="E5139" s="398" t="s">
        <v>8503</v>
      </c>
      <c r="F5139" s="293" t="str">
        <f>IF(E5139="","",VLOOKUP(E5139,'2 Pdc unico solo segmento A'!F$3:H$723,3,FALSE))</f>
        <v>Debiti correnti per trasferimenti concessi e non erogati ad amministrazioni pubblliche</v>
      </c>
      <c r="G5139" s="368"/>
      <c r="H5139" s="428"/>
      <c r="I5139" s="368"/>
      <c r="J5139" s="275"/>
      <c r="K5139" s="248"/>
    </row>
    <row r="5140" spans="1:11" ht="25" customHeight="1" x14ac:dyDescent="0.35">
      <c r="A5140" s="394" t="s">
        <v>4653</v>
      </c>
      <c r="B5140" s="304" t="s">
        <v>9225</v>
      </c>
      <c r="C5140" s="395" t="s">
        <v>9226</v>
      </c>
      <c r="D5140" s="275"/>
      <c r="E5140" s="398" t="s">
        <v>8503</v>
      </c>
      <c r="F5140" s="293" t="str">
        <f>IF(E5140="","",VLOOKUP(E5140,'2 Pdc unico solo segmento A'!F$3:H$723,3,FALSE))</f>
        <v>Debiti correnti per trasferimenti concessi e non erogati ad amministrazioni pubblliche</v>
      </c>
      <c r="G5140" s="368"/>
      <c r="H5140" s="428"/>
      <c r="I5140" s="368"/>
      <c r="J5140" s="275"/>
      <c r="K5140" s="248"/>
    </row>
    <row r="5141" spans="1:11" ht="25" customHeight="1" x14ac:dyDescent="0.35">
      <c r="A5141" s="394" t="s">
        <v>4653</v>
      </c>
      <c r="B5141" s="304" t="s">
        <v>9227</v>
      </c>
      <c r="C5141" s="395" t="s">
        <v>9228</v>
      </c>
      <c r="D5141" s="275"/>
      <c r="E5141" s="398" t="s">
        <v>8503</v>
      </c>
      <c r="F5141" s="293" t="str">
        <f>IF(E5141="","",VLOOKUP(E5141,'2 Pdc unico solo segmento A'!F$3:H$723,3,FALSE))</f>
        <v>Debiti correnti per trasferimenti concessi e non erogati ad amministrazioni pubblliche</v>
      </c>
      <c r="G5141" s="368"/>
      <c r="H5141" s="428"/>
      <c r="I5141" s="368"/>
      <c r="J5141" s="275"/>
      <c r="K5141" s="248"/>
    </row>
    <row r="5142" spans="1:11" ht="25" customHeight="1" x14ac:dyDescent="0.35">
      <c r="A5142" s="394" t="s">
        <v>4653</v>
      </c>
      <c r="B5142" s="304" t="s">
        <v>9229</v>
      </c>
      <c r="C5142" s="395" t="s">
        <v>9230</v>
      </c>
      <c r="D5142" s="275"/>
      <c r="E5142" s="398" t="s">
        <v>8503</v>
      </c>
      <c r="F5142" s="293" t="str">
        <f>IF(E5142="","",VLOOKUP(E5142,'2 Pdc unico solo segmento A'!F$3:H$723,3,FALSE))</f>
        <v>Debiti correnti per trasferimenti concessi e non erogati ad amministrazioni pubblliche</v>
      </c>
      <c r="G5142" s="368"/>
      <c r="H5142" s="428"/>
      <c r="I5142" s="368"/>
      <c r="J5142" s="275"/>
      <c r="K5142" s="248"/>
    </row>
    <row r="5143" spans="1:11" ht="25" customHeight="1" x14ac:dyDescent="0.35">
      <c r="A5143" s="394" t="s">
        <v>4653</v>
      </c>
      <c r="B5143" s="304" t="s">
        <v>9231</v>
      </c>
      <c r="C5143" s="395" t="s">
        <v>9232</v>
      </c>
      <c r="D5143" s="275"/>
      <c r="E5143" s="398" t="s">
        <v>8503</v>
      </c>
      <c r="F5143" s="293" t="str">
        <f>IF(E5143="","",VLOOKUP(E5143,'2 Pdc unico solo segmento A'!F$3:H$723,3,FALSE))</f>
        <v>Debiti correnti per trasferimenti concessi e non erogati ad amministrazioni pubblliche</v>
      </c>
      <c r="G5143" s="368"/>
      <c r="H5143" s="428"/>
      <c r="I5143" s="368"/>
      <c r="J5143" s="275"/>
      <c r="K5143" s="248"/>
    </row>
    <row r="5144" spans="1:11" ht="25" customHeight="1" x14ac:dyDescent="0.35">
      <c r="A5144" s="394" t="s">
        <v>4653</v>
      </c>
      <c r="B5144" s="304" t="s">
        <v>9233</v>
      </c>
      <c r="C5144" s="395" t="s">
        <v>9234</v>
      </c>
      <c r="D5144" s="275"/>
      <c r="E5144" s="398" t="s">
        <v>8503</v>
      </c>
      <c r="F5144" s="293" t="str">
        <f>IF(E5144="","",VLOOKUP(E5144,'2 Pdc unico solo segmento A'!F$3:H$723,3,FALSE))</f>
        <v>Debiti correnti per trasferimenti concessi e non erogati ad amministrazioni pubblliche</v>
      </c>
      <c r="G5144" s="368"/>
      <c r="H5144" s="428"/>
      <c r="I5144" s="368"/>
      <c r="J5144" s="275"/>
      <c r="K5144" s="248"/>
    </row>
    <row r="5145" spans="1:11" ht="25" customHeight="1" x14ac:dyDescent="0.35">
      <c r="A5145" s="394" t="s">
        <v>4653</v>
      </c>
      <c r="B5145" s="304" t="s">
        <v>9235</v>
      </c>
      <c r="C5145" s="395" t="s">
        <v>9236</v>
      </c>
      <c r="D5145" s="275"/>
      <c r="E5145" s="398" t="s">
        <v>8503</v>
      </c>
      <c r="F5145" s="293" t="str">
        <f>IF(E5145="","",VLOOKUP(E5145,'2 Pdc unico solo segmento A'!F$3:H$723,3,FALSE))</f>
        <v>Debiti correnti per trasferimenti concessi e non erogati ad amministrazioni pubblliche</v>
      </c>
      <c r="G5145" s="368"/>
      <c r="H5145" s="428"/>
      <c r="I5145" s="368"/>
      <c r="J5145" s="275"/>
      <c r="K5145" s="248"/>
    </row>
    <row r="5146" spans="1:11" ht="25" customHeight="1" x14ac:dyDescent="0.35">
      <c r="A5146" s="394" t="s">
        <v>4653</v>
      </c>
      <c r="B5146" s="304" t="s">
        <v>9237</v>
      </c>
      <c r="C5146" s="395" t="s">
        <v>9238</v>
      </c>
      <c r="D5146" s="275"/>
      <c r="E5146" s="398" t="s">
        <v>8503</v>
      </c>
      <c r="F5146" s="293" t="str">
        <f>IF(E5146="","",VLOOKUP(E5146,'2 Pdc unico solo segmento A'!F$3:H$723,3,FALSE))</f>
        <v>Debiti correnti per trasferimenti concessi e non erogati ad amministrazioni pubblliche</v>
      </c>
      <c r="G5146" s="368"/>
      <c r="H5146" s="428"/>
      <c r="I5146" s="368"/>
      <c r="J5146" s="275"/>
      <c r="K5146" s="248"/>
    </row>
    <row r="5147" spans="1:11" ht="25" customHeight="1" x14ac:dyDescent="0.35">
      <c r="A5147" s="394" t="s">
        <v>4653</v>
      </c>
      <c r="B5147" s="304" t="s">
        <v>9239</v>
      </c>
      <c r="C5147" s="395" t="s">
        <v>9240</v>
      </c>
      <c r="D5147" s="275"/>
      <c r="E5147" s="398" t="s">
        <v>8503</v>
      </c>
      <c r="F5147" s="293" t="str">
        <f>IF(E5147="","",VLOOKUP(E5147,'2 Pdc unico solo segmento A'!F$3:H$723,3,FALSE))</f>
        <v>Debiti correnti per trasferimenti concessi e non erogati ad amministrazioni pubblliche</v>
      </c>
      <c r="G5147" s="368"/>
      <c r="H5147" s="428"/>
      <c r="I5147" s="368"/>
      <c r="J5147" s="275"/>
      <c r="K5147" s="248"/>
    </row>
    <row r="5148" spans="1:11" ht="25" customHeight="1" x14ac:dyDescent="0.35">
      <c r="A5148" s="394" t="s">
        <v>4653</v>
      </c>
      <c r="B5148" s="304" t="s">
        <v>9241</v>
      </c>
      <c r="C5148" s="395" t="s">
        <v>9242</v>
      </c>
      <c r="D5148" s="275"/>
      <c r="E5148" s="398" t="s">
        <v>8503</v>
      </c>
      <c r="F5148" s="293" t="str">
        <f>IF(E5148="","",VLOOKUP(E5148,'2 Pdc unico solo segmento A'!F$3:H$723,3,FALSE))</f>
        <v>Debiti correnti per trasferimenti concessi e non erogati ad amministrazioni pubblliche</v>
      </c>
      <c r="G5148" s="368"/>
      <c r="H5148" s="428"/>
      <c r="I5148" s="368"/>
      <c r="J5148" s="275"/>
      <c r="K5148" s="248"/>
    </row>
    <row r="5149" spans="1:11" ht="25" customHeight="1" x14ac:dyDescent="0.35">
      <c r="A5149" s="394" t="s">
        <v>4653</v>
      </c>
      <c r="B5149" s="304" t="s">
        <v>9243</v>
      </c>
      <c r="C5149" s="395" t="s">
        <v>9244</v>
      </c>
      <c r="D5149" s="275"/>
      <c r="E5149" s="398" t="s">
        <v>8503</v>
      </c>
      <c r="F5149" s="293" t="str">
        <f>IF(E5149="","",VLOOKUP(E5149,'2 Pdc unico solo segmento A'!F$3:H$723,3,FALSE))</f>
        <v>Debiti correnti per trasferimenti concessi e non erogati ad amministrazioni pubblliche</v>
      </c>
      <c r="G5149" s="368"/>
      <c r="H5149" s="428"/>
      <c r="I5149" s="368"/>
      <c r="J5149" s="275"/>
      <c r="K5149" s="248"/>
    </row>
    <row r="5150" spans="1:11" ht="25" customHeight="1" x14ac:dyDescent="0.35">
      <c r="A5150" s="394" t="s">
        <v>4653</v>
      </c>
      <c r="B5150" s="304" t="s">
        <v>9245</v>
      </c>
      <c r="C5150" s="395" t="s">
        <v>9246</v>
      </c>
      <c r="D5150" s="275"/>
      <c r="E5150" s="398" t="s">
        <v>8503</v>
      </c>
      <c r="F5150" s="293" t="str">
        <f>IF(E5150="","",VLOOKUP(E5150,'2 Pdc unico solo segmento A'!F$3:H$723,3,FALSE))</f>
        <v>Debiti correnti per trasferimenti concessi e non erogati ad amministrazioni pubblliche</v>
      </c>
      <c r="G5150" s="368"/>
      <c r="H5150" s="428"/>
      <c r="I5150" s="368"/>
      <c r="J5150" s="275"/>
      <c r="K5150" s="248"/>
    </row>
    <row r="5151" spans="1:11" ht="25" customHeight="1" x14ac:dyDescent="0.35">
      <c r="A5151" s="394" t="s">
        <v>4653</v>
      </c>
      <c r="B5151" s="304" t="s">
        <v>9247</v>
      </c>
      <c r="C5151" s="395" t="s">
        <v>9248</v>
      </c>
      <c r="D5151" s="275"/>
      <c r="E5151" s="398" t="s">
        <v>8503</v>
      </c>
      <c r="F5151" s="293" t="str">
        <f>IF(E5151="","",VLOOKUP(E5151,'2 Pdc unico solo segmento A'!F$3:H$723,3,FALSE))</f>
        <v>Debiti correnti per trasferimenti concessi e non erogati ad amministrazioni pubblliche</v>
      </c>
      <c r="G5151" s="368"/>
      <c r="H5151" s="428"/>
      <c r="I5151" s="368"/>
      <c r="J5151" s="275"/>
      <c r="K5151" s="248"/>
    </row>
    <row r="5152" spans="1:11" ht="25" customHeight="1" x14ac:dyDescent="0.35">
      <c r="A5152" s="394" t="s">
        <v>22</v>
      </c>
      <c r="B5152" s="304" t="s">
        <v>9249</v>
      </c>
      <c r="C5152" s="395" t="s">
        <v>9250</v>
      </c>
      <c r="D5152" s="275"/>
      <c r="E5152" s="396"/>
      <c r="F5152" s="394" t="str">
        <f>IF(E5152="","",VLOOKUP(E5152,'2 Pdc unico solo segmento A'!F$3:H$723,3,FALSE))</f>
        <v/>
      </c>
      <c r="G5152" s="368"/>
      <c r="H5152" s="425"/>
      <c r="I5152" s="368"/>
      <c r="J5152" s="275"/>
      <c r="K5152" s="248"/>
    </row>
    <row r="5153" spans="1:11" ht="25" customHeight="1" x14ac:dyDescent="0.35">
      <c r="A5153" s="394" t="s">
        <v>4653</v>
      </c>
      <c r="B5153" s="304" t="s">
        <v>9251</v>
      </c>
      <c r="C5153" s="395" t="s">
        <v>9252</v>
      </c>
      <c r="D5153" s="275"/>
      <c r="E5153" s="398" t="s">
        <v>8503</v>
      </c>
      <c r="F5153" s="293" t="str">
        <f>IF(E5153="","",VLOOKUP(E5153,'2 Pdc unico solo segmento A'!F$3:H$723,3,FALSE))</f>
        <v>Debiti correnti per trasferimenti concessi e non erogati ad amministrazioni pubblliche</v>
      </c>
      <c r="G5153" s="368"/>
      <c r="H5153" s="428"/>
      <c r="I5153" s="368"/>
      <c r="J5153" s="275"/>
      <c r="K5153" s="248"/>
    </row>
    <row r="5154" spans="1:11" ht="25" customHeight="1" x14ac:dyDescent="0.35">
      <c r="A5154" s="394" t="s">
        <v>4653</v>
      </c>
      <c r="B5154" s="304" t="s">
        <v>9253</v>
      </c>
      <c r="C5154" s="395" t="s">
        <v>9254</v>
      </c>
      <c r="D5154" s="275"/>
      <c r="E5154" s="398" t="s">
        <v>8503</v>
      </c>
      <c r="F5154" s="293" t="str">
        <f>IF(E5154="","",VLOOKUP(E5154,'2 Pdc unico solo segmento A'!F$3:H$723,3,FALSE))</f>
        <v>Debiti correnti per trasferimenti concessi e non erogati ad amministrazioni pubblliche</v>
      </c>
      <c r="G5154" s="368"/>
      <c r="H5154" s="428"/>
      <c r="I5154" s="368"/>
      <c r="J5154" s="275"/>
      <c r="K5154" s="248"/>
    </row>
    <row r="5155" spans="1:11" ht="25" customHeight="1" x14ac:dyDescent="0.35">
      <c r="A5155" s="394" t="s">
        <v>4653</v>
      </c>
      <c r="B5155" s="304" t="s">
        <v>9255</v>
      </c>
      <c r="C5155" s="395" t="s">
        <v>9256</v>
      </c>
      <c r="D5155" s="275"/>
      <c r="E5155" s="398" t="s">
        <v>8503</v>
      </c>
      <c r="F5155" s="293" t="str">
        <f>IF(E5155="","",VLOOKUP(E5155,'2 Pdc unico solo segmento A'!F$3:H$723,3,FALSE))</f>
        <v>Debiti correnti per trasferimenti concessi e non erogati ad amministrazioni pubblliche</v>
      </c>
      <c r="G5155" s="368"/>
      <c r="H5155" s="428"/>
      <c r="I5155" s="368"/>
      <c r="J5155" s="275"/>
      <c r="K5155" s="248"/>
    </row>
    <row r="5156" spans="1:11" ht="25" customHeight="1" x14ac:dyDescent="0.35">
      <c r="A5156" s="394" t="s">
        <v>4653</v>
      </c>
      <c r="B5156" s="304" t="s">
        <v>9257</v>
      </c>
      <c r="C5156" s="395" t="s">
        <v>9258</v>
      </c>
      <c r="D5156" s="275"/>
      <c r="E5156" s="398" t="s">
        <v>8503</v>
      </c>
      <c r="F5156" s="293" t="str">
        <f>IF(E5156="","",VLOOKUP(E5156,'2 Pdc unico solo segmento A'!F$3:H$723,3,FALSE))</f>
        <v>Debiti correnti per trasferimenti concessi e non erogati ad amministrazioni pubblliche</v>
      </c>
      <c r="G5156" s="368"/>
      <c r="H5156" s="428"/>
      <c r="I5156" s="368"/>
      <c r="J5156" s="275"/>
      <c r="K5156" s="248"/>
    </row>
    <row r="5157" spans="1:11" ht="25" customHeight="1" x14ac:dyDescent="0.35">
      <c r="A5157" s="394" t="s">
        <v>4653</v>
      </c>
      <c r="B5157" s="304" t="s">
        <v>9259</v>
      </c>
      <c r="C5157" s="395" t="s">
        <v>9260</v>
      </c>
      <c r="D5157" s="275"/>
      <c r="E5157" s="398" t="s">
        <v>8503</v>
      </c>
      <c r="F5157" s="293" t="str">
        <f>IF(E5157="","",VLOOKUP(E5157,'2 Pdc unico solo segmento A'!F$3:H$723,3,FALSE))</f>
        <v>Debiti correnti per trasferimenti concessi e non erogati ad amministrazioni pubblliche</v>
      </c>
      <c r="G5157" s="368"/>
      <c r="H5157" s="428"/>
      <c r="I5157" s="368"/>
      <c r="J5157" s="275"/>
      <c r="K5157" s="248"/>
    </row>
    <row r="5158" spans="1:11" ht="25" customHeight="1" x14ac:dyDescent="0.35">
      <c r="A5158" s="394" t="s">
        <v>4653</v>
      </c>
      <c r="B5158" s="304" t="s">
        <v>9261</v>
      </c>
      <c r="C5158" s="395" t="s">
        <v>9262</v>
      </c>
      <c r="D5158" s="275"/>
      <c r="E5158" s="398" t="s">
        <v>8503</v>
      </c>
      <c r="F5158" s="293" t="str">
        <f>IF(E5158="","",VLOOKUP(E5158,'2 Pdc unico solo segmento A'!F$3:H$723,3,FALSE))</f>
        <v>Debiti correnti per trasferimenti concessi e non erogati ad amministrazioni pubblliche</v>
      </c>
      <c r="G5158" s="368"/>
      <c r="H5158" s="428"/>
      <c r="I5158" s="368"/>
      <c r="J5158" s="275"/>
      <c r="K5158" s="248"/>
    </row>
    <row r="5159" spans="1:11" ht="25" customHeight="1" x14ac:dyDescent="0.35">
      <c r="A5159" s="394" t="s">
        <v>4653</v>
      </c>
      <c r="B5159" s="304" t="s">
        <v>9263</v>
      </c>
      <c r="C5159" s="395" t="s">
        <v>9264</v>
      </c>
      <c r="D5159" s="275"/>
      <c r="E5159" s="398" t="s">
        <v>8503</v>
      </c>
      <c r="F5159" s="293" t="str">
        <f>IF(E5159="","",VLOOKUP(E5159,'2 Pdc unico solo segmento A'!F$3:H$723,3,FALSE))</f>
        <v>Debiti correnti per trasferimenti concessi e non erogati ad amministrazioni pubblliche</v>
      </c>
      <c r="G5159" s="368"/>
      <c r="H5159" s="428"/>
      <c r="I5159" s="368"/>
      <c r="J5159" s="275"/>
      <c r="K5159" s="248"/>
    </row>
    <row r="5160" spans="1:11" ht="25" customHeight="1" x14ac:dyDescent="0.35">
      <c r="A5160" s="394" t="s">
        <v>4653</v>
      </c>
      <c r="B5160" s="304" t="s">
        <v>9265</v>
      </c>
      <c r="C5160" s="395" t="s">
        <v>9266</v>
      </c>
      <c r="D5160" s="275"/>
      <c r="E5160" s="398" t="s">
        <v>8503</v>
      </c>
      <c r="F5160" s="293" t="str">
        <f>IF(E5160="","",VLOOKUP(E5160,'2 Pdc unico solo segmento A'!F$3:H$723,3,FALSE))</f>
        <v>Debiti correnti per trasferimenti concessi e non erogati ad amministrazioni pubblliche</v>
      </c>
      <c r="G5160" s="368"/>
      <c r="H5160" s="428"/>
      <c r="I5160" s="368"/>
      <c r="J5160" s="275"/>
      <c r="K5160" s="248"/>
    </row>
    <row r="5161" spans="1:11" ht="25" customHeight="1" x14ac:dyDescent="0.35">
      <c r="A5161" s="394" t="s">
        <v>4653</v>
      </c>
      <c r="B5161" s="304" t="s">
        <v>9267</v>
      </c>
      <c r="C5161" s="395" t="s">
        <v>9268</v>
      </c>
      <c r="D5161" s="275"/>
      <c r="E5161" s="398" t="s">
        <v>8503</v>
      </c>
      <c r="F5161" s="293" t="str">
        <f>IF(E5161="","",VLOOKUP(E5161,'2 Pdc unico solo segmento A'!F$3:H$723,3,FALSE))</f>
        <v>Debiti correnti per trasferimenti concessi e non erogati ad amministrazioni pubblliche</v>
      </c>
      <c r="G5161" s="368"/>
      <c r="H5161" s="428"/>
      <c r="I5161" s="368"/>
      <c r="J5161" s="275"/>
      <c r="K5161" s="248"/>
    </row>
    <row r="5162" spans="1:11" ht="25" customHeight="1" x14ac:dyDescent="0.35">
      <c r="A5162" s="394" t="s">
        <v>4653</v>
      </c>
      <c r="B5162" s="304" t="s">
        <v>9269</v>
      </c>
      <c r="C5162" s="395" t="s">
        <v>9270</v>
      </c>
      <c r="D5162" s="275"/>
      <c r="E5162" s="398" t="s">
        <v>8503</v>
      </c>
      <c r="F5162" s="293" t="str">
        <f>IF(E5162="","",VLOOKUP(E5162,'2 Pdc unico solo segmento A'!F$3:H$723,3,FALSE))</f>
        <v>Debiti correnti per trasferimenti concessi e non erogati ad amministrazioni pubblliche</v>
      </c>
      <c r="G5162" s="368"/>
      <c r="H5162" s="428"/>
      <c r="I5162" s="368"/>
      <c r="J5162" s="275"/>
      <c r="K5162" s="248"/>
    </row>
    <row r="5163" spans="1:11" ht="25" customHeight="1" x14ac:dyDescent="0.35">
      <c r="A5163" s="394" t="s">
        <v>4653</v>
      </c>
      <c r="B5163" s="304" t="s">
        <v>9271</v>
      </c>
      <c r="C5163" s="395" t="s">
        <v>9272</v>
      </c>
      <c r="D5163" s="275"/>
      <c r="E5163" s="398" t="s">
        <v>8503</v>
      </c>
      <c r="F5163" s="293" t="str">
        <f>IF(E5163="","",VLOOKUP(E5163,'2 Pdc unico solo segmento A'!F$3:H$723,3,FALSE))</f>
        <v>Debiti correnti per trasferimenti concessi e non erogati ad amministrazioni pubblliche</v>
      </c>
      <c r="G5163" s="368"/>
      <c r="H5163" s="428"/>
      <c r="I5163" s="368"/>
      <c r="J5163" s="275"/>
      <c r="K5163" s="248"/>
    </row>
    <row r="5164" spans="1:11" ht="25" customHeight="1" x14ac:dyDescent="0.35">
      <c r="A5164" s="394" t="s">
        <v>4653</v>
      </c>
      <c r="B5164" s="304" t="s">
        <v>9273</v>
      </c>
      <c r="C5164" s="395" t="s">
        <v>9274</v>
      </c>
      <c r="D5164" s="275"/>
      <c r="E5164" s="398" t="s">
        <v>8503</v>
      </c>
      <c r="F5164" s="293" t="str">
        <f>IF(E5164="","",VLOOKUP(E5164,'2 Pdc unico solo segmento A'!F$3:H$723,3,FALSE))</f>
        <v>Debiti correnti per trasferimenti concessi e non erogati ad amministrazioni pubblliche</v>
      </c>
      <c r="G5164" s="368"/>
      <c r="H5164" s="428"/>
      <c r="I5164" s="368"/>
      <c r="J5164" s="275"/>
      <c r="K5164" s="248"/>
    </row>
    <row r="5165" spans="1:11" ht="25" customHeight="1" x14ac:dyDescent="0.35">
      <c r="A5165" s="394" t="s">
        <v>4653</v>
      </c>
      <c r="B5165" s="304" t="s">
        <v>9275</v>
      </c>
      <c r="C5165" s="395" t="s">
        <v>9276</v>
      </c>
      <c r="D5165" s="275"/>
      <c r="E5165" s="398" t="s">
        <v>8503</v>
      </c>
      <c r="F5165" s="293" t="str">
        <f>IF(E5165="","",VLOOKUP(E5165,'2 Pdc unico solo segmento A'!F$3:H$723,3,FALSE))</f>
        <v>Debiti correnti per trasferimenti concessi e non erogati ad amministrazioni pubblliche</v>
      </c>
      <c r="G5165" s="368"/>
      <c r="H5165" s="428"/>
      <c r="I5165" s="368"/>
      <c r="J5165" s="275"/>
      <c r="K5165" s="248"/>
    </row>
    <row r="5166" spans="1:11" ht="25" customHeight="1" x14ac:dyDescent="0.35">
      <c r="A5166" s="394" t="s">
        <v>4653</v>
      </c>
      <c r="B5166" s="304" t="s">
        <v>9277</v>
      </c>
      <c r="C5166" s="395" t="s">
        <v>9278</v>
      </c>
      <c r="D5166" s="275"/>
      <c r="E5166" s="398" t="s">
        <v>8503</v>
      </c>
      <c r="F5166" s="293" t="str">
        <f>IF(E5166="","",VLOOKUP(E5166,'2 Pdc unico solo segmento A'!F$3:H$723,3,FALSE))</f>
        <v>Debiti correnti per trasferimenti concessi e non erogati ad amministrazioni pubblliche</v>
      </c>
      <c r="G5166" s="368"/>
      <c r="H5166" s="428"/>
      <c r="I5166" s="368"/>
      <c r="J5166" s="275"/>
      <c r="K5166" s="248"/>
    </row>
    <row r="5167" spans="1:11" ht="25" customHeight="1" x14ac:dyDescent="0.35">
      <c r="A5167" s="394" t="s">
        <v>4653</v>
      </c>
      <c r="B5167" s="304" t="s">
        <v>9279</v>
      </c>
      <c r="C5167" s="395" t="s">
        <v>9280</v>
      </c>
      <c r="D5167" s="275"/>
      <c r="E5167" s="398" t="s">
        <v>8503</v>
      </c>
      <c r="F5167" s="293" t="str">
        <f>IF(E5167="","",VLOOKUP(E5167,'2 Pdc unico solo segmento A'!F$3:H$723,3,FALSE))</f>
        <v>Debiti correnti per trasferimenti concessi e non erogati ad amministrazioni pubblliche</v>
      </c>
      <c r="G5167" s="368"/>
      <c r="H5167" s="428"/>
      <c r="I5167" s="368"/>
      <c r="J5167" s="275"/>
      <c r="K5167" s="248"/>
    </row>
    <row r="5168" spans="1:11" ht="25" customHeight="1" x14ac:dyDescent="0.35">
      <c r="A5168" s="394" t="s">
        <v>4653</v>
      </c>
      <c r="B5168" s="304" t="s">
        <v>9281</v>
      </c>
      <c r="C5168" s="395" t="s">
        <v>9282</v>
      </c>
      <c r="D5168" s="275"/>
      <c r="E5168" s="398" t="s">
        <v>8503</v>
      </c>
      <c r="F5168" s="293" t="str">
        <f>IF(E5168="","",VLOOKUP(E5168,'2 Pdc unico solo segmento A'!F$3:H$723,3,FALSE))</f>
        <v>Debiti correnti per trasferimenti concessi e non erogati ad amministrazioni pubblliche</v>
      </c>
      <c r="G5168" s="368"/>
      <c r="H5168" s="428"/>
      <c r="I5168" s="368"/>
      <c r="J5168" s="275"/>
      <c r="K5168" s="248"/>
    </row>
    <row r="5169" spans="1:11" ht="25" customHeight="1" x14ac:dyDescent="0.35">
      <c r="A5169" s="394" t="s">
        <v>4653</v>
      </c>
      <c r="B5169" s="304" t="s">
        <v>9283</v>
      </c>
      <c r="C5169" s="395" t="s">
        <v>9284</v>
      </c>
      <c r="D5169" s="275"/>
      <c r="E5169" s="398" t="s">
        <v>8503</v>
      </c>
      <c r="F5169" s="293" t="str">
        <f>IF(E5169="","",VLOOKUP(E5169,'2 Pdc unico solo segmento A'!F$3:H$723,3,FALSE))</f>
        <v>Debiti correnti per trasferimenti concessi e non erogati ad amministrazioni pubblliche</v>
      </c>
      <c r="G5169" s="368"/>
      <c r="H5169" s="428"/>
      <c r="I5169" s="368"/>
      <c r="J5169" s="275"/>
      <c r="K5169" s="248"/>
    </row>
    <row r="5170" spans="1:11" ht="25" customHeight="1" x14ac:dyDescent="0.35">
      <c r="A5170" s="394" t="s">
        <v>4653</v>
      </c>
      <c r="B5170" s="304" t="s">
        <v>9285</v>
      </c>
      <c r="C5170" s="395" t="s">
        <v>9286</v>
      </c>
      <c r="D5170" s="275"/>
      <c r="E5170" s="398" t="s">
        <v>8503</v>
      </c>
      <c r="F5170" s="293" t="str">
        <f>IF(E5170="","",VLOOKUP(E5170,'2 Pdc unico solo segmento A'!F$3:H$723,3,FALSE))</f>
        <v>Debiti correnti per trasferimenti concessi e non erogati ad amministrazioni pubblliche</v>
      </c>
      <c r="G5170" s="368"/>
      <c r="H5170" s="428"/>
      <c r="I5170" s="368"/>
      <c r="J5170" s="275"/>
      <c r="K5170" s="248"/>
    </row>
    <row r="5171" spans="1:11" ht="25" customHeight="1" x14ac:dyDescent="0.35">
      <c r="A5171" s="394" t="s">
        <v>4653</v>
      </c>
      <c r="B5171" s="304" t="s">
        <v>9287</v>
      </c>
      <c r="C5171" s="395" t="s">
        <v>9288</v>
      </c>
      <c r="D5171" s="275"/>
      <c r="E5171" s="398" t="s">
        <v>8503</v>
      </c>
      <c r="F5171" s="293" t="str">
        <f>IF(E5171="","",VLOOKUP(E5171,'2 Pdc unico solo segmento A'!F$3:H$723,3,FALSE))</f>
        <v>Debiti correnti per trasferimenti concessi e non erogati ad amministrazioni pubblliche</v>
      </c>
      <c r="G5171" s="368"/>
      <c r="H5171" s="428"/>
      <c r="I5171" s="368"/>
      <c r="J5171" s="275"/>
      <c r="K5171" s="248"/>
    </row>
    <row r="5172" spans="1:11" ht="25" customHeight="1" x14ac:dyDescent="0.35">
      <c r="A5172" s="394" t="s">
        <v>4653</v>
      </c>
      <c r="B5172" s="304" t="s">
        <v>9289</v>
      </c>
      <c r="C5172" s="395" t="s">
        <v>9290</v>
      </c>
      <c r="D5172" s="275"/>
      <c r="E5172" s="398" t="s">
        <v>8503</v>
      </c>
      <c r="F5172" s="293" t="str">
        <f>IF(E5172="","",VLOOKUP(E5172,'2 Pdc unico solo segmento A'!F$3:H$723,3,FALSE))</f>
        <v>Debiti correnti per trasferimenti concessi e non erogati ad amministrazioni pubblliche</v>
      </c>
      <c r="G5172" s="368"/>
      <c r="H5172" s="428"/>
      <c r="I5172" s="368"/>
      <c r="J5172" s="275"/>
      <c r="K5172" s="248"/>
    </row>
    <row r="5173" spans="1:11" ht="25" customHeight="1" x14ac:dyDescent="0.35">
      <c r="A5173" s="394" t="s">
        <v>22</v>
      </c>
      <c r="B5173" s="304" t="s">
        <v>9291</v>
      </c>
      <c r="C5173" s="395" t="s">
        <v>9292</v>
      </c>
      <c r="D5173" s="275"/>
      <c r="E5173" s="396"/>
      <c r="F5173" s="394" t="str">
        <f>IF(E5173="","",VLOOKUP(E5173,'2 Pdc unico solo segmento A'!F$3:H$723,3,FALSE))</f>
        <v/>
      </c>
      <c r="G5173" s="368"/>
      <c r="H5173" s="425"/>
      <c r="I5173" s="368"/>
      <c r="J5173" s="275"/>
      <c r="K5173" s="248"/>
    </row>
    <row r="5174" spans="1:11" ht="25" customHeight="1" x14ac:dyDescent="0.35">
      <c r="A5174" s="394" t="s">
        <v>4653</v>
      </c>
      <c r="B5174" s="304" t="s">
        <v>9293</v>
      </c>
      <c r="C5174" s="395" t="s">
        <v>9294</v>
      </c>
      <c r="D5174" s="275"/>
      <c r="E5174" s="398" t="s">
        <v>8503</v>
      </c>
      <c r="F5174" s="293" t="str">
        <f>IF(E5174="","",VLOOKUP(E5174,'2 Pdc unico solo segmento A'!F$3:H$723,3,FALSE))</f>
        <v>Debiti correnti per trasferimenti concessi e non erogati ad amministrazioni pubblliche</v>
      </c>
      <c r="G5174" s="368"/>
      <c r="H5174" s="428"/>
      <c r="I5174" s="368"/>
      <c r="J5174" s="275"/>
      <c r="K5174" s="248"/>
    </row>
    <row r="5175" spans="1:11" ht="25" customHeight="1" x14ac:dyDescent="0.35">
      <c r="A5175" s="394" t="s">
        <v>4653</v>
      </c>
      <c r="B5175" s="304" t="s">
        <v>9295</v>
      </c>
      <c r="C5175" s="395" t="s">
        <v>9296</v>
      </c>
      <c r="D5175" s="275"/>
      <c r="E5175" s="398" t="s">
        <v>8503</v>
      </c>
      <c r="F5175" s="293" t="str">
        <f>IF(E5175="","",VLOOKUP(E5175,'2 Pdc unico solo segmento A'!F$3:H$723,3,FALSE))</f>
        <v>Debiti correnti per trasferimenti concessi e non erogati ad amministrazioni pubblliche</v>
      </c>
      <c r="G5175" s="368"/>
      <c r="H5175" s="428"/>
      <c r="I5175" s="368"/>
      <c r="J5175" s="275"/>
      <c r="K5175" s="248"/>
    </row>
    <row r="5176" spans="1:11" ht="25" customHeight="1" x14ac:dyDescent="0.35">
      <c r="A5176" s="394" t="s">
        <v>4653</v>
      </c>
      <c r="B5176" s="304" t="s">
        <v>9297</v>
      </c>
      <c r="C5176" s="395" t="s">
        <v>9298</v>
      </c>
      <c r="D5176" s="275"/>
      <c r="E5176" s="398" t="s">
        <v>8503</v>
      </c>
      <c r="F5176" s="293" t="str">
        <f>IF(E5176="","",VLOOKUP(E5176,'2 Pdc unico solo segmento A'!F$3:H$723,3,FALSE))</f>
        <v>Debiti correnti per trasferimenti concessi e non erogati ad amministrazioni pubblliche</v>
      </c>
      <c r="G5176" s="368"/>
      <c r="H5176" s="428"/>
      <c r="I5176" s="368"/>
      <c r="J5176" s="275"/>
      <c r="K5176" s="248"/>
    </row>
    <row r="5177" spans="1:11" ht="25" customHeight="1" x14ac:dyDescent="0.35">
      <c r="A5177" s="394" t="s">
        <v>22</v>
      </c>
      <c r="B5177" s="304" t="s">
        <v>9299</v>
      </c>
      <c r="C5177" s="395" t="s">
        <v>9300</v>
      </c>
      <c r="D5177" s="275"/>
      <c r="E5177" s="396"/>
      <c r="F5177" s="394" t="str">
        <f>IF(E5177="","",VLOOKUP(E5177,'2 Pdc unico solo segmento A'!F$3:H$723,3,FALSE))</f>
        <v/>
      </c>
      <c r="G5177" s="368"/>
      <c r="H5177" s="425"/>
      <c r="I5177" s="368"/>
      <c r="J5177" s="275"/>
      <c r="K5177" s="248"/>
    </row>
    <row r="5178" spans="1:11" ht="25" customHeight="1" x14ac:dyDescent="0.35">
      <c r="A5178" s="394" t="s">
        <v>4653</v>
      </c>
      <c r="B5178" s="304" t="s">
        <v>9301</v>
      </c>
      <c r="C5178" s="395" t="s">
        <v>9302</v>
      </c>
      <c r="D5178" s="275"/>
      <c r="E5178" s="398" t="s">
        <v>8503</v>
      </c>
      <c r="F5178" s="293" t="str">
        <f>IF(E5178="","",VLOOKUP(E5178,'2 Pdc unico solo segmento A'!F$3:H$723,3,FALSE))</f>
        <v>Debiti correnti per trasferimenti concessi e non erogati ad amministrazioni pubblliche</v>
      </c>
      <c r="G5178" s="368"/>
      <c r="H5178" s="428"/>
      <c r="I5178" s="368"/>
      <c r="J5178" s="275"/>
      <c r="K5178" s="248"/>
    </row>
    <row r="5179" spans="1:11" ht="25" customHeight="1" x14ac:dyDescent="0.35">
      <c r="A5179" s="376" t="s">
        <v>19</v>
      </c>
      <c r="B5179" s="295" t="s">
        <v>9303</v>
      </c>
      <c r="C5179" s="310" t="s">
        <v>9304</v>
      </c>
      <c r="D5179" s="275"/>
      <c r="E5179" s="295"/>
      <c r="F5179" s="376" t="str">
        <f>IF(E5179="","",VLOOKUP(E5179,'2 Pdc unico solo segmento A'!F$3:H$723,3,FALSE))</f>
        <v/>
      </c>
      <c r="G5179" s="368"/>
      <c r="H5179" s="424"/>
      <c r="I5179" s="368"/>
      <c r="J5179" s="275"/>
      <c r="K5179" s="248"/>
    </row>
    <row r="5180" spans="1:11" ht="25" customHeight="1" x14ac:dyDescent="0.35">
      <c r="A5180" s="394" t="s">
        <v>22</v>
      </c>
      <c r="B5180" s="304" t="s">
        <v>9305</v>
      </c>
      <c r="C5180" s="395" t="s">
        <v>9306</v>
      </c>
      <c r="D5180" s="275"/>
      <c r="E5180" s="396"/>
      <c r="F5180" s="394" t="str">
        <f>IF(E5180="","",VLOOKUP(E5180,'2 Pdc unico solo segmento A'!F$3:H$723,3,FALSE))</f>
        <v/>
      </c>
      <c r="G5180" s="368"/>
      <c r="H5180" s="425"/>
      <c r="I5180" s="368"/>
      <c r="J5180" s="275"/>
      <c r="K5180" s="248"/>
    </row>
    <row r="5181" spans="1:11" ht="25" customHeight="1" x14ac:dyDescent="0.35">
      <c r="A5181" s="394" t="s">
        <v>4653</v>
      </c>
      <c r="B5181" s="304" t="s">
        <v>9307</v>
      </c>
      <c r="C5181" s="395" t="s">
        <v>9308</v>
      </c>
      <c r="D5181" s="275"/>
      <c r="E5181" s="398" t="s">
        <v>8692</v>
      </c>
      <c r="F5181" s="293" t="str">
        <f>IF(E5181="","",VLOOKUP(E5181,'2 Pdc unico solo segmento A'!F$3:H$723,3,FALSE))</f>
        <v>Debiti correnti verso altri</v>
      </c>
      <c r="G5181" s="368"/>
      <c r="H5181" s="428"/>
      <c r="I5181" s="368"/>
      <c r="J5181" s="275"/>
      <c r="K5181" s="248"/>
    </row>
    <row r="5182" spans="1:11" ht="25" customHeight="1" x14ac:dyDescent="0.35">
      <c r="A5182" s="376" t="s">
        <v>19</v>
      </c>
      <c r="B5182" s="295" t="s">
        <v>9309</v>
      </c>
      <c r="C5182" s="310" t="s">
        <v>9310</v>
      </c>
      <c r="D5182" s="275"/>
      <c r="E5182" s="295"/>
      <c r="F5182" s="376" t="str">
        <f>IF(E5182="","",VLOOKUP(E5182,'2 Pdc unico solo segmento A'!F$3:H$723,3,FALSE))</f>
        <v/>
      </c>
      <c r="G5182" s="368"/>
      <c r="H5182" s="424"/>
      <c r="I5182" s="368"/>
      <c r="J5182" s="275"/>
      <c r="K5182" s="248"/>
    </row>
    <row r="5183" spans="1:11" ht="25" customHeight="1" x14ac:dyDescent="0.35">
      <c r="A5183" s="394" t="s">
        <v>22</v>
      </c>
      <c r="B5183" s="304" t="s">
        <v>9311</v>
      </c>
      <c r="C5183" s="395" t="s">
        <v>9312</v>
      </c>
      <c r="D5183" s="275"/>
      <c r="E5183" s="396"/>
      <c r="F5183" s="394" t="str">
        <f>IF(E5183="","",VLOOKUP(E5183,'2 Pdc unico solo segmento A'!F$3:H$723,3,FALSE))</f>
        <v/>
      </c>
      <c r="G5183" s="368"/>
      <c r="H5183" s="425"/>
      <c r="I5183" s="368"/>
      <c r="J5183" s="275"/>
      <c r="K5183" s="248"/>
    </row>
    <row r="5184" spans="1:11" ht="25" customHeight="1" x14ac:dyDescent="0.35">
      <c r="A5184" s="394" t="s">
        <v>4653</v>
      </c>
      <c r="B5184" s="304" t="s">
        <v>9313</v>
      </c>
      <c r="C5184" s="395" t="s">
        <v>9314</v>
      </c>
      <c r="D5184" s="275"/>
      <c r="E5184" s="398" t="s">
        <v>8692</v>
      </c>
      <c r="F5184" s="293" t="str">
        <f>IF(E5184="","",VLOOKUP(E5184,'2 Pdc unico solo segmento A'!F$3:H$723,3,FALSE))</f>
        <v>Debiti correnti verso altri</v>
      </c>
      <c r="G5184" s="368"/>
      <c r="H5184" s="428"/>
      <c r="I5184" s="368"/>
      <c r="J5184" s="275"/>
      <c r="K5184" s="248"/>
    </row>
    <row r="5185" spans="1:11" ht="25" customHeight="1" x14ac:dyDescent="0.35">
      <c r="A5185" s="376" t="s">
        <v>19</v>
      </c>
      <c r="B5185" s="295" t="s">
        <v>9315</v>
      </c>
      <c r="C5185" s="310" t="s">
        <v>9316</v>
      </c>
      <c r="D5185" s="275"/>
      <c r="E5185" s="295"/>
      <c r="F5185" s="376" t="str">
        <f>IF(E5185="","",VLOOKUP(E5185,'2 Pdc unico solo segmento A'!F$3:H$723,3,FALSE))</f>
        <v/>
      </c>
      <c r="G5185" s="368"/>
      <c r="H5185" s="424"/>
      <c r="I5185" s="368"/>
      <c r="J5185" s="275"/>
      <c r="K5185" s="248"/>
    </row>
    <row r="5186" spans="1:11" ht="25" customHeight="1" x14ac:dyDescent="0.35">
      <c r="A5186" s="394" t="s">
        <v>22</v>
      </c>
      <c r="B5186" s="304" t="s">
        <v>9317</v>
      </c>
      <c r="C5186" s="395" t="s">
        <v>9318</v>
      </c>
      <c r="D5186" s="275"/>
      <c r="E5186" s="396"/>
      <c r="F5186" s="394" t="str">
        <f>IF(E5186="","",VLOOKUP(E5186,'2 Pdc unico solo segmento A'!F$3:H$723,3,FALSE))</f>
        <v/>
      </c>
      <c r="G5186" s="368"/>
      <c r="H5186" s="425"/>
      <c r="I5186" s="368"/>
      <c r="J5186" s="275"/>
      <c r="K5186" s="248"/>
    </row>
    <row r="5187" spans="1:11" ht="25" customHeight="1" x14ac:dyDescent="0.35">
      <c r="A5187" s="394" t="s">
        <v>4653</v>
      </c>
      <c r="B5187" s="304" t="s">
        <v>9319</v>
      </c>
      <c r="C5187" s="395" t="s">
        <v>9320</v>
      </c>
      <c r="D5187" s="275"/>
      <c r="E5187" s="398" t="s">
        <v>8692</v>
      </c>
      <c r="F5187" s="293" t="str">
        <f>IF(E5187="","",VLOOKUP(E5187,'2 Pdc unico solo segmento A'!F$3:H$723,3,FALSE))</f>
        <v>Debiti correnti verso altri</v>
      </c>
      <c r="G5187" s="368"/>
      <c r="H5187" s="428"/>
      <c r="I5187" s="368"/>
      <c r="J5187" s="275"/>
      <c r="K5187" s="248"/>
    </row>
    <row r="5188" spans="1:11" ht="25" customHeight="1" x14ac:dyDescent="0.35">
      <c r="A5188" s="394" t="s">
        <v>22</v>
      </c>
      <c r="B5188" s="304" t="s">
        <v>9321</v>
      </c>
      <c r="C5188" s="395" t="s">
        <v>9322</v>
      </c>
      <c r="D5188" s="275"/>
      <c r="E5188" s="396"/>
      <c r="F5188" s="394" t="str">
        <f>IF(E5188="","",VLOOKUP(E5188,'2 Pdc unico solo segmento A'!F$3:H$723,3,FALSE))</f>
        <v/>
      </c>
      <c r="G5188" s="368"/>
      <c r="H5188" s="425"/>
      <c r="I5188" s="368"/>
      <c r="J5188" s="275"/>
      <c r="K5188" s="248"/>
    </row>
    <row r="5189" spans="1:11" ht="25" customHeight="1" x14ac:dyDescent="0.35">
      <c r="A5189" s="394" t="s">
        <v>4653</v>
      </c>
      <c r="B5189" s="304" t="s">
        <v>9321</v>
      </c>
      <c r="C5189" s="395" t="s">
        <v>9323</v>
      </c>
      <c r="D5189" s="275"/>
      <c r="E5189" s="398" t="s">
        <v>8692</v>
      </c>
      <c r="F5189" s="293" t="str">
        <f>IF(E5189="","",VLOOKUP(E5189,'2 Pdc unico solo segmento A'!F$3:H$723,3,FALSE))</f>
        <v>Debiti correnti verso altri</v>
      </c>
      <c r="G5189" s="368"/>
      <c r="H5189" s="428"/>
      <c r="I5189" s="368"/>
      <c r="J5189" s="275"/>
      <c r="K5189" s="248"/>
    </row>
    <row r="5190" spans="1:11" ht="25" customHeight="1" x14ac:dyDescent="0.35">
      <c r="A5190" s="394" t="s">
        <v>22</v>
      </c>
      <c r="B5190" s="304" t="s">
        <v>9324</v>
      </c>
      <c r="C5190" s="395" t="s">
        <v>9325</v>
      </c>
      <c r="D5190" s="275"/>
      <c r="E5190" s="396"/>
      <c r="F5190" s="394" t="str">
        <f>IF(E5190="","",VLOOKUP(E5190,'2 Pdc unico solo segmento A'!F$3:H$723,3,FALSE))</f>
        <v/>
      </c>
      <c r="G5190" s="368"/>
      <c r="H5190" s="425"/>
      <c r="I5190" s="368"/>
      <c r="J5190" s="275"/>
      <c r="K5190" s="248"/>
    </row>
    <row r="5191" spans="1:11" ht="25" customHeight="1" x14ac:dyDescent="0.35">
      <c r="A5191" s="394" t="s">
        <v>4653</v>
      </c>
      <c r="B5191" s="304" t="s">
        <v>9326</v>
      </c>
      <c r="C5191" s="395" t="s">
        <v>9327</v>
      </c>
      <c r="D5191" s="275"/>
      <c r="E5191" s="398" t="s">
        <v>8692</v>
      </c>
      <c r="F5191" s="293" t="str">
        <f>IF(E5191="","",VLOOKUP(E5191,'2 Pdc unico solo segmento A'!F$3:H$723,3,FALSE))</f>
        <v>Debiti correnti verso altri</v>
      </c>
      <c r="G5191" s="368"/>
      <c r="H5191" s="428"/>
      <c r="I5191" s="368"/>
      <c r="J5191" s="275"/>
      <c r="K5191" s="248"/>
    </row>
    <row r="5192" spans="1:11" ht="25" customHeight="1" x14ac:dyDescent="0.35">
      <c r="A5192" s="394" t="s">
        <v>22</v>
      </c>
      <c r="B5192" s="304" t="s">
        <v>9328</v>
      </c>
      <c r="C5192" s="395" t="s">
        <v>9329</v>
      </c>
      <c r="D5192" s="275"/>
      <c r="E5192" s="396"/>
      <c r="F5192" s="394" t="str">
        <f>IF(E5192="","",VLOOKUP(E5192,'2 Pdc unico solo segmento A'!F$3:H$723,3,FALSE))</f>
        <v/>
      </c>
      <c r="G5192" s="368"/>
      <c r="H5192" s="425"/>
      <c r="I5192" s="368"/>
      <c r="J5192" s="275"/>
      <c r="K5192" s="248"/>
    </row>
    <row r="5193" spans="1:11" ht="25" customHeight="1" x14ac:dyDescent="0.35">
      <c r="A5193" s="394" t="s">
        <v>4653</v>
      </c>
      <c r="B5193" s="304" t="s">
        <v>9330</v>
      </c>
      <c r="C5193" s="395" t="s">
        <v>9331</v>
      </c>
      <c r="D5193" s="275"/>
      <c r="E5193" s="398" t="s">
        <v>8692</v>
      </c>
      <c r="F5193" s="293" t="str">
        <f>IF(E5193="","",VLOOKUP(E5193,'2 Pdc unico solo segmento A'!F$3:H$723,3,FALSE))</f>
        <v>Debiti correnti verso altri</v>
      </c>
      <c r="G5193" s="368"/>
      <c r="H5193" s="428"/>
      <c r="I5193" s="368"/>
      <c r="J5193" s="275"/>
      <c r="K5193" s="248"/>
    </row>
    <row r="5194" spans="1:11" ht="25" customHeight="1" x14ac:dyDescent="0.35">
      <c r="A5194" s="394" t="s">
        <v>22</v>
      </c>
      <c r="B5194" s="304" t="s">
        <v>9332</v>
      </c>
      <c r="C5194" s="395" t="s">
        <v>9333</v>
      </c>
      <c r="D5194" s="275"/>
      <c r="E5194" s="396"/>
      <c r="F5194" s="394" t="str">
        <f>IF(E5194="","",VLOOKUP(E5194,'2 Pdc unico solo segmento A'!F$3:H$723,3,FALSE))</f>
        <v/>
      </c>
      <c r="G5194" s="368"/>
      <c r="H5194" s="425"/>
      <c r="I5194" s="368"/>
      <c r="J5194" s="275"/>
      <c r="K5194" s="248"/>
    </row>
    <row r="5195" spans="1:11" ht="25" customHeight="1" x14ac:dyDescent="0.35">
      <c r="A5195" s="394" t="s">
        <v>4653</v>
      </c>
      <c r="B5195" s="304" t="s">
        <v>9334</v>
      </c>
      <c r="C5195" s="395" t="s">
        <v>9335</v>
      </c>
      <c r="D5195" s="275"/>
      <c r="E5195" s="398" t="s">
        <v>8692</v>
      </c>
      <c r="F5195" s="293" t="str">
        <f>IF(E5195="","",VLOOKUP(E5195,'2 Pdc unico solo segmento A'!F$3:H$723,3,FALSE))</f>
        <v>Debiti correnti verso altri</v>
      </c>
      <c r="G5195" s="368"/>
      <c r="H5195" s="428"/>
      <c r="I5195" s="368"/>
      <c r="J5195" s="275"/>
      <c r="K5195" s="248"/>
    </row>
    <row r="5196" spans="1:11" ht="25" customHeight="1" x14ac:dyDescent="0.35">
      <c r="A5196" s="376" t="s">
        <v>19</v>
      </c>
      <c r="B5196" s="295" t="s">
        <v>9336</v>
      </c>
      <c r="C5196" s="310" t="s">
        <v>9337</v>
      </c>
      <c r="D5196" s="275"/>
      <c r="E5196" s="295"/>
      <c r="F5196" s="376" t="str">
        <f>IF(E5196="","",VLOOKUP(E5196,'2 Pdc unico solo segmento A'!F$3:H$723,3,FALSE))</f>
        <v/>
      </c>
      <c r="G5196" s="368"/>
      <c r="H5196" s="424"/>
      <c r="I5196" s="368"/>
      <c r="J5196" s="275"/>
      <c r="K5196" s="248"/>
    </row>
    <row r="5197" spans="1:11" ht="25" customHeight="1" x14ac:dyDescent="0.35">
      <c r="A5197" s="394" t="s">
        <v>22</v>
      </c>
      <c r="B5197" s="304" t="s">
        <v>9338</v>
      </c>
      <c r="C5197" s="395" t="s">
        <v>9339</v>
      </c>
      <c r="D5197" s="275"/>
      <c r="E5197" s="396"/>
      <c r="F5197" s="394" t="str">
        <f>IF(E5197="","",VLOOKUP(E5197,'2 Pdc unico solo segmento A'!F$3:H$723,3,FALSE))</f>
        <v/>
      </c>
      <c r="G5197" s="368"/>
      <c r="H5197" s="425"/>
      <c r="I5197" s="368"/>
      <c r="J5197" s="275"/>
      <c r="K5197" s="248"/>
    </row>
    <row r="5198" spans="1:11" ht="25" customHeight="1" x14ac:dyDescent="0.35">
      <c r="A5198" s="394" t="s">
        <v>4653</v>
      </c>
      <c r="B5198" s="304" t="s">
        <v>9340</v>
      </c>
      <c r="C5198" s="395" t="s">
        <v>9341</v>
      </c>
      <c r="D5198" s="275"/>
      <c r="E5198" s="398" t="s">
        <v>8503</v>
      </c>
      <c r="F5198" s="293" t="str">
        <f>IF(E5198="","",VLOOKUP(E5198,'2 Pdc unico solo segmento A'!F$3:H$723,3,FALSE))</f>
        <v>Debiti correnti per trasferimenti concessi e non erogati ad amministrazioni pubblliche</v>
      </c>
      <c r="G5198" s="368"/>
      <c r="H5198" s="428"/>
      <c r="I5198" s="368"/>
      <c r="J5198" s="275"/>
      <c r="K5198" s="248"/>
    </row>
    <row r="5199" spans="1:11" ht="25" customHeight="1" x14ac:dyDescent="0.35">
      <c r="A5199" s="394" t="s">
        <v>4653</v>
      </c>
      <c r="B5199" s="304" t="s">
        <v>9342</v>
      </c>
      <c r="C5199" s="395" t="s">
        <v>9343</v>
      </c>
      <c r="D5199" s="275"/>
      <c r="E5199" s="398" t="s">
        <v>8503</v>
      </c>
      <c r="F5199" s="293" t="str">
        <f>IF(E5199="","",VLOOKUP(E5199,'2 Pdc unico solo segmento A'!F$3:H$723,3,FALSE))</f>
        <v>Debiti correnti per trasferimenti concessi e non erogati ad amministrazioni pubblliche</v>
      </c>
      <c r="G5199" s="368"/>
      <c r="H5199" s="428"/>
      <c r="I5199" s="368"/>
      <c r="J5199" s="275"/>
      <c r="K5199" s="248"/>
    </row>
    <row r="5200" spans="1:11" ht="25" customHeight="1" x14ac:dyDescent="0.35">
      <c r="A5200" s="394" t="s">
        <v>4653</v>
      </c>
      <c r="B5200" s="304" t="s">
        <v>9344</v>
      </c>
      <c r="C5200" s="395" t="s">
        <v>9345</v>
      </c>
      <c r="D5200" s="275"/>
      <c r="E5200" s="398" t="s">
        <v>8503</v>
      </c>
      <c r="F5200" s="293" t="str">
        <f>IF(E5200="","",VLOOKUP(E5200,'2 Pdc unico solo segmento A'!F$3:H$723,3,FALSE))</f>
        <v>Debiti correnti per trasferimenti concessi e non erogati ad amministrazioni pubblliche</v>
      </c>
      <c r="G5200" s="368"/>
      <c r="H5200" s="428"/>
      <c r="I5200" s="368"/>
      <c r="J5200" s="275"/>
      <c r="K5200" s="248"/>
    </row>
    <row r="5201" spans="1:11" ht="25" customHeight="1" x14ac:dyDescent="0.35">
      <c r="A5201" s="394" t="s">
        <v>4653</v>
      </c>
      <c r="B5201" s="304" t="s">
        <v>9346</v>
      </c>
      <c r="C5201" s="395" t="s">
        <v>9347</v>
      </c>
      <c r="D5201" s="275"/>
      <c r="E5201" s="398" t="s">
        <v>8503</v>
      </c>
      <c r="F5201" s="293" t="str">
        <f>IF(E5201="","",VLOOKUP(E5201,'2 Pdc unico solo segmento A'!F$3:H$723,3,FALSE))</f>
        <v>Debiti correnti per trasferimenti concessi e non erogati ad amministrazioni pubblliche</v>
      </c>
      <c r="G5201" s="368"/>
      <c r="H5201" s="428"/>
      <c r="I5201" s="368"/>
      <c r="J5201" s="275"/>
      <c r="K5201" s="248"/>
    </row>
    <row r="5202" spans="1:11" ht="25" customHeight="1" x14ac:dyDescent="0.35">
      <c r="A5202" s="394" t="s">
        <v>4653</v>
      </c>
      <c r="B5202" s="304" t="s">
        <v>9348</v>
      </c>
      <c r="C5202" s="395" t="s">
        <v>9349</v>
      </c>
      <c r="D5202" s="275"/>
      <c r="E5202" s="398" t="s">
        <v>8503</v>
      </c>
      <c r="F5202" s="293" t="str">
        <f>IF(E5202="","",VLOOKUP(E5202,'2 Pdc unico solo segmento A'!F$3:H$723,3,FALSE))</f>
        <v>Debiti correnti per trasferimenti concessi e non erogati ad amministrazioni pubblliche</v>
      </c>
      <c r="G5202" s="368"/>
      <c r="H5202" s="428"/>
      <c r="I5202" s="368"/>
      <c r="J5202" s="275"/>
      <c r="K5202" s="248"/>
    </row>
    <row r="5203" spans="1:11" ht="25" customHeight="1" x14ac:dyDescent="0.35">
      <c r="A5203" s="394" t="s">
        <v>4653</v>
      </c>
      <c r="B5203" s="304" t="s">
        <v>9350</v>
      </c>
      <c r="C5203" s="395" t="s">
        <v>9351</v>
      </c>
      <c r="D5203" s="275"/>
      <c r="E5203" s="398" t="s">
        <v>8503</v>
      </c>
      <c r="F5203" s="293" t="str">
        <f>IF(E5203="","",VLOOKUP(E5203,'2 Pdc unico solo segmento A'!F$3:H$723,3,FALSE))</f>
        <v>Debiti correnti per trasferimenti concessi e non erogati ad amministrazioni pubblliche</v>
      </c>
      <c r="G5203" s="368"/>
      <c r="H5203" s="428"/>
      <c r="I5203" s="368"/>
      <c r="J5203" s="275"/>
      <c r="K5203" s="248"/>
    </row>
    <row r="5204" spans="1:11" ht="25" customHeight="1" x14ac:dyDescent="0.35">
      <c r="A5204" s="394" t="s">
        <v>4653</v>
      </c>
      <c r="B5204" s="304" t="s">
        <v>9352</v>
      </c>
      <c r="C5204" s="395" t="s">
        <v>9353</v>
      </c>
      <c r="D5204" s="275"/>
      <c r="E5204" s="398" t="s">
        <v>8503</v>
      </c>
      <c r="F5204" s="293" t="str">
        <f>IF(E5204="","",VLOOKUP(E5204,'2 Pdc unico solo segmento A'!F$3:H$723,3,FALSE))</f>
        <v>Debiti correnti per trasferimenti concessi e non erogati ad amministrazioni pubblliche</v>
      </c>
      <c r="G5204" s="368"/>
      <c r="H5204" s="428"/>
      <c r="I5204" s="368"/>
      <c r="J5204" s="275"/>
      <c r="K5204" s="248"/>
    </row>
    <row r="5205" spans="1:11" ht="25" customHeight="1" x14ac:dyDescent="0.35">
      <c r="A5205" s="394" t="s">
        <v>4653</v>
      </c>
      <c r="B5205" s="304" t="s">
        <v>9354</v>
      </c>
      <c r="C5205" s="395" t="s">
        <v>9355</v>
      </c>
      <c r="D5205" s="275"/>
      <c r="E5205" s="398" t="s">
        <v>8503</v>
      </c>
      <c r="F5205" s="293" t="str">
        <f>IF(E5205="","",VLOOKUP(E5205,'2 Pdc unico solo segmento A'!F$3:H$723,3,FALSE))</f>
        <v>Debiti correnti per trasferimenti concessi e non erogati ad amministrazioni pubblliche</v>
      </c>
      <c r="G5205" s="368"/>
      <c r="H5205" s="428"/>
      <c r="I5205" s="368"/>
      <c r="J5205" s="275"/>
      <c r="K5205" s="248"/>
    </row>
    <row r="5206" spans="1:11" ht="25" customHeight="1" x14ac:dyDescent="0.35">
      <c r="A5206" s="394" t="s">
        <v>4653</v>
      </c>
      <c r="B5206" s="304" t="s">
        <v>9356</v>
      </c>
      <c r="C5206" s="395" t="s">
        <v>9357</v>
      </c>
      <c r="D5206" s="275"/>
      <c r="E5206" s="398" t="s">
        <v>8503</v>
      </c>
      <c r="F5206" s="293" t="str">
        <f>IF(E5206="","",VLOOKUP(E5206,'2 Pdc unico solo segmento A'!F$3:H$723,3,FALSE))</f>
        <v>Debiti correnti per trasferimenti concessi e non erogati ad amministrazioni pubblliche</v>
      </c>
      <c r="G5206" s="368"/>
      <c r="H5206" s="428"/>
      <c r="I5206" s="368"/>
      <c r="J5206" s="275"/>
      <c r="K5206" s="248"/>
    </row>
    <row r="5207" spans="1:11" ht="25" customHeight="1" x14ac:dyDescent="0.35">
      <c r="A5207" s="394" t="s">
        <v>4653</v>
      </c>
      <c r="B5207" s="304" t="s">
        <v>9358</v>
      </c>
      <c r="C5207" s="395" t="s">
        <v>9359</v>
      </c>
      <c r="D5207" s="275"/>
      <c r="E5207" s="398" t="s">
        <v>8503</v>
      </c>
      <c r="F5207" s="293" t="str">
        <f>IF(E5207="","",VLOOKUP(E5207,'2 Pdc unico solo segmento A'!F$3:H$723,3,FALSE))</f>
        <v>Debiti correnti per trasferimenti concessi e non erogati ad amministrazioni pubblliche</v>
      </c>
      <c r="G5207" s="368"/>
      <c r="H5207" s="428"/>
      <c r="I5207" s="368"/>
      <c r="J5207" s="275"/>
      <c r="K5207" s="248"/>
    </row>
    <row r="5208" spans="1:11" ht="25" customHeight="1" x14ac:dyDescent="0.35">
      <c r="A5208" s="394" t="s">
        <v>4653</v>
      </c>
      <c r="B5208" s="304" t="s">
        <v>9360</v>
      </c>
      <c r="C5208" s="395" t="s">
        <v>9361</v>
      </c>
      <c r="D5208" s="275"/>
      <c r="E5208" s="398" t="s">
        <v>8503</v>
      </c>
      <c r="F5208" s="293" t="str">
        <f>IF(E5208="","",VLOOKUP(E5208,'2 Pdc unico solo segmento A'!F$3:H$723,3,FALSE))</f>
        <v>Debiti correnti per trasferimenti concessi e non erogati ad amministrazioni pubblliche</v>
      </c>
      <c r="G5208" s="368"/>
      <c r="H5208" s="428"/>
      <c r="I5208" s="368"/>
      <c r="J5208" s="275"/>
      <c r="K5208" s="248"/>
    </row>
    <row r="5209" spans="1:11" ht="25" customHeight="1" x14ac:dyDescent="0.35">
      <c r="A5209" s="394" t="s">
        <v>4653</v>
      </c>
      <c r="B5209" s="304" t="s">
        <v>9362</v>
      </c>
      <c r="C5209" s="395" t="s">
        <v>9363</v>
      </c>
      <c r="D5209" s="275"/>
      <c r="E5209" s="398" t="s">
        <v>8503</v>
      </c>
      <c r="F5209" s="293" t="str">
        <f>IF(E5209="","",VLOOKUP(E5209,'2 Pdc unico solo segmento A'!F$3:H$723,3,FALSE))</f>
        <v>Debiti correnti per trasferimenti concessi e non erogati ad amministrazioni pubblliche</v>
      </c>
      <c r="G5209" s="368"/>
      <c r="H5209" s="428"/>
      <c r="I5209" s="368"/>
      <c r="J5209" s="275"/>
      <c r="K5209" s="248"/>
    </row>
    <row r="5210" spans="1:11" ht="25" customHeight="1" x14ac:dyDescent="0.35">
      <c r="A5210" s="394" t="s">
        <v>4653</v>
      </c>
      <c r="B5210" s="304" t="s">
        <v>9364</v>
      </c>
      <c r="C5210" s="395" t="s">
        <v>9365</v>
      </c>
      <c r="D5210" s="275"/>
      <c r="E5210" s="398" t="s">
        <v>8503</v>
      </c>
      <c r="F5210" s="293" t="str">
        <f>IF(E5210="","",VLOOKUP(E5210,'2 Pdc unico solo segmento A'!F$3:H$723,3,FALSE))</f>
        <v>Debiti correnti per trasferimenti concessi e non erogati ad amministrazioni pubblliche</v>
      </c>
      <c r="G5210" s="368"/>
      <c r="H5210" s="428"/>
      <c r="I5210" s="368"/>
      <c r="J5210" s="275"/>
      <c r="K5210" s="248"/>
    </row>
    <row r="5211" spans="1:11" ht="25" customHeight="1" x14ac:dyDescent="0.35">
      <c r="A5211" s="394" t="s">
        <v>22</v>
      </c>
      <c r="B5211" s="304" t="s">
        <v>9366</v>
      </c>
      <c r="C5211" s="395" t="s">
        <v>9367</v>
      </c>
      <c r="D5211" s="275"/>
      <c r="E5211" s="396"/>
      <c r="F5211" s="394" t="str">
        <f>IF(E5211="","",VLOOKUP(E5211,'2 Pdc unico solo segmento A'!F$3:H$723,3,FALSE))</f>
        <v/>
      </c>
      <c r="G5211" s="368"/>
      <c r="H5211" s="425"/>
      <c r="I5211" s="368"/>
      <c r="J5211" s="275"/>
      <c r="K5211" s="248"/>
    </row>
    <row r="5212" spans="1:11" ht="25" customHeight="1" x14ac:dyDescent="0.35">
      <c r="A5212" s="394" t="s">
        <v>4653</v>
      </c>
      <c r="B5212" s="304" t="s">
        <v>9368</v>
      </c>
      <c r="C5212" s="395" t="s">
        <v>9369</v>
      </c>
      <c r="D5212" s="275"/>
      <c r="E5212" s="398" t="s">
        <v>8503</v>
      </c>
      <c r="F5212" s="293" t="str">
        <f>IF(E5212="","",VLOOKUP(E5212,'2 Pdc unico solo segmento A'!F$3:H$723,3,FALSE))</f>
        <v>Debiti correnti per trasferimenti concessi e non erogati ad amministrazioni pubblliche</v>
      </c>
      <c r="G5212" s="368"/>
      <c r="H5212" s="428"/>
      <c r="I5212" s="368"/>
      <c r="J5212" s="275"/>
      <c r="K5212" s="248"/>
    </row>
    <row r="5213" spans="1:11" ht="25" customHeight="1" x14ac:dyDescent="0.35">
      <c r="A5213" s="394" t="s">
        <v>4653</v>
      </c>
      <c r="B5213" s="304" t="s">
        <v>9370</v>
      </c>
      <c r="C5213" s="395" t="s">
        <v>9371</v>
      </c>
      <c r="D5213" s="275"/>
      <c r="E5213" s="398" t="s">
        <v>8503</v>
      </c>
      <c r="F5213" s="293" t="str">
        <f>IF(E5213="","",VLOOKUP(E5213,'2 Pdc unico solo segmento A'!F$3:H$723,3,FALSE))</f>
        <v>Debiti correnti per trasferimenti concessi e non erogati ad amministrazioni pubblliche</v>
      </c>
      <c r="G5213" s="368"/>
      <c r="H5213" s="428"/>
      <c r="I5213" s="368"/>
      <c r="J5213" s="275"/>
      <c r="K5213" s="248"/>
    </row>
    <row r="5214" spans="1:11" ht="25" customHeight="1" x14ac:dyDescent="0.35">
      <c r="A5214" s="394" t="s">
        <v>4653</v>
      </c>
      <c r="B5214" s="304" t="s">
        <v>9372</v>
      </c>
      <c r="C5214" s="395" t="s">
        <v>9373</v>
      </c>
      <c r="D5214" s="275"/>
      <c r="E5214" s="398" t="s">
        <v>8503</v>
      </c>
      <c r="F5214" s="293" t="str">
        <f>IF(E5214="","",VLOOKUP(E5214,'2 Pdc unico solo segmento A'!F$3:H$723,3,FALSE))</f>
        <v>Debiti correnti per trasferimenti concessi e non erogati ad amministrazioni pubblliche</v>
      </c>
      <c r="G5214" s="368"/>
      <c r="H5214" s="428"/>
      <c r="I5214" s="368"/>
      <c r="J5214" s="275"/>
      <c r="K5214" s="248"/>
    </row>
    <row r="5215" spans="1:11" ht="25" customHeight="1" x14ac:dyDescent="0.35">
      <c r="A5215" s="394" t="s">
        <v>4653</v>
      </c>
      <c r="B5215" s="304" t="s">
        <v>9374</v>
      </c>
      <c r="C5215" s="395" t="s">
        <v>9375</v>
      </c>
      <c r="D5215" s="275"/>
      <c r="E5215" s="398" t="s">
        <v>8503</v>
      </c>
      <c r="F5215" s="293" t="str">
        <f>IF(E5215="","",VLOOKUP(E5215,'2 Pdc unico solo segmento A'!F$3:H$723,3,FALSE))</f>
        <v>Debiti correnti per trasferimenti concessi e non erogati ad amministrazioni pubblliche</v>
      </c>
      <c r="G5215" s="368"/>
      <c r="H5215" s="428"/>
      <c r="I5215" s="368"/>
      <c r="J5215" s="275"/>
      <c r="K5215" s="248"/>
    </row>
    <row r="5216" spans="1:11" ht="25" customHeight="1" x14ac:dyDescent="0.35">
      <c r="A5216" s="394" t="s">
        <v>4653</v>
      </c>
      <c r="B5216" s="304" t="s">
        <v>9376</v>
      </c>
      <c r="C5216" s="395" t="s">
        <v>9377</v>
      </c>
      <c r="D5216" s="275"/>
      <c r="E5216" s="398" t="s">
        <v>8503</v>
      </c>
      <c r="F5216" s="293" t="str">
        <f>IF(E5216="","",VLOOKUP(E5216,'2 Pdc unico solo segmento A'!F$3:H$723,3,FALSE))</f>
        <v>Debiti correnti per trasferimenti concessi e non erogati ad amministrazioni pubblliche</v>
      </c>
      <c r="G5216" s="368"/>
      <c r="H5216" s="428"/>
      <c r="I5216" s="368"/>
      <c r="J5216" s="275"/>
      <c r="K5216" s="248"/>
    </row>
    <row r="5217" spans="1:11" ht="25" customHeight="1" x14ac:dyDescent="0.35">
      <c r="A5217" s="394" t="s">
        <v>4653</v>
      </c>
      <c r="B5217" s="304" t="s">
        <v>9378</v>
      </c>
      <c r="C5217" s="395" t="s">
        <v>9379</v>
      </c>
      <c r="D5217" s="275"/>
      <c r="E5217" s="398" t="s">
        <v>8503</v>
      </c>
      <c r="F5217" s="293" t="str">
        <f>IF(E5217="","",VLOOKUP(E5217,'2 Pdc unico solo segmento A'!F$3:H$723,3,FALSE))</f>
        <v>Debiti correnti per trasferimenti concessi e non erogati ad amministrazioni pubblliche</v>
      </c>
      <c r="G5217" s="368"/>
      <c r="H5217" s="428"/>
      <c r="I5217" s="368"/>
      <c r="J5217" s="275"/>
      <c r="K5217" s="248"/>
    </row>
    <row r="5218" spans="1:11" ht="25" customHeight="1" x14ac:dyDescent="0.35">
      <c r="A5218" s="394" t="s">
        <v>4653</v>
      </c>
      <c r="B5218" s="304" t="s">
        <v>9380</v>
      </c>
      <c r="C5218" s="395" t="s">
        <v>9381</v>
      </c>
      <c r="D5218" s="275"/>
      <c r="E5218" s="398" t="s">
        <v>8503</v>
      </c>
      <c r="F5218" s="293" t="str">
        <f>IF(E5218="","",VLOOKUP(E5218,'2 Pdc unico solo segmento A'!F$3:H$723,3,FALSE))</f>
        <v>Debiti correnti per trasferimenti concessi e non erogati ad amministrazioni pubblliche</v>
      </c>
      <c r="G5218" s="368"/>
      <c r="H5218" s="428"/>
      <c r="I5218" s="368"/>
      <c r="J5218" s="275"/>
      <c r="K5218" s="248"/>
    </row>
    <row r="5219" spans="1:11" ht="25" customHeight="1" x14ac:dyDescent="0.35">
      <c r="A5219" s="394" t="s">
        <v>4653</v>
      </c>
      <c r="B5219" s="304" t="s">
        <v>9382</v>
      </c>
      <c r="C5219" s="395" t="s">
        <v>9383</v>
      </c>
      <c r="D5219" s="275"/>
      <c r="E5219" s="398" t="s">
        <v>8503</v>
      </c>
      <c r="F5219" s="293" t="str">
        <f>IF(E5219="","",VLOOKUP(E5219,'2 Pdc unico solo segmento A'!F$3:H$723,3,FALSE))</f>
        <v>Debiti correnti per trasferimenti concessi e non erogati ad amministrazioni pubblliche</v>
      </c>
      <c r="G5219" s="368"/>
      <c r="H5219" s="428"/>
      <c r="I5219" s="368"/>
      <c r="J5219" s="275"/>
      <c r="K5219" s="248"/>
    </row>
    <row r="5220" spans="1:11" ht="25" customHeight="1" x14ac:dyDescent="0.35">
      <c r="A5220" s="394" t="s">
        <v>4653</v>
      </c>
      <c r="B5220" s="304" t="s">
        <v>9384</v>
      </c>
      <c r="C5220" s="395" t="s">
        <v>9385</v>
      </c>
      <c r="D5220" s="275"/>
      <c r="E5220" s="398" t="s">
        <v>8503</v>
      </c>
      <c r="F5220" s="293" t="str">
        <f>IF(E5220="","",VLOOKUP(E5220,'2 Pdc unico solo segmento A'!F$3:H$723,3,FALSE))</f>
        <v>Debiti correnti per trasferimenti concessi e non erogati ad amministrazioni pubblliche</v>
      </c>
      <c r="G5220" s="368"/>
      <c r="H5220" s="428"/>
      <c r="I5220" s="368"/>
      <c r="J5220" s="275"/>
      <c r="K5220" s="248"/>
    </row>
    <row r="5221" spans="1:11" ht="25" customHeight="1" x14ac:dyDescent="0.35">
      <c r="A5221" s="394" t="s">
        <v>4653</v>
      </c>
      <c r="B5221" s="304" t="s">
        <v>9386</v>
      </c>
      <c r="C5221" s="395" t="s">
        <v>9387</v>
      </c>
      <c r="D5221" s="275"/>
      <c r="E5221" s="398" t="s">
        <v>8503</v>
      </c>
      <c r="F5221" s="293" t="str">
        <f>IF(E5221="","",VLOOKUP(E5221,'2 Pdc unico solo segmento A'!F$3:H$723,3,FALSE))</f>
        <v>Debiti correnti per trasferimenti concessi e non erogati ad amministrazioni pubblliche</v>
      </c>
      <c r="G5221" s="368"/>
      <c r="H5221" s="428"/>
      <c r="I5221" s="368"/>
      <c r="J5221" s="275"/>
      <c r="K5221" s="248"/>
    </row>
    <row r="5222" spans="1:11" ht="25" customHeight="1" x14ac:dyDescent="0.35">
      <c r="A5222" s="394" t="s">
        <v>4653</v>
      </c>
      <c r="B5222" s="304" t="s">
        <v>9388</v>
      </c>
      <c r="C5222" s="395" t="s">
        <v>9389</v>
      </c>
      <c r="D5222" s="275"/>
      <c r="E5222" s="398" t="s">
        <v>8503</v>
      </c>
      <c r="F5222" s="293" t="str">
        <f>IF(E5222="","",VLOOKUP(E5222,'2 Pdc unico solo segmento A'!F$3:H$723,3,FALSE))</f>
        <v>Debiti correnti per trasferimenti concessi e non erogati ad amministrazioni pubblliche</v>
      </c>
      <c r="G5222" s="368"/>
      <c r="H5222" s="428"/>
      <c r="I5222" s="368"/>
      <c r="J5222" s="275"/>
      <c r="K5222" s="248"/>
    </row>
    <row r="5223" spans="1:11" ht="25" customHeight="1" x14ac:dyDescent="0.35">
      <c r="A5223" s="394" t="s">
        <v>4653</v>
      </c>
      <c r="B5223" s="304" t="s">
        <v>9390</v>
      </c>
      <c r="C5223" s="395" t="s">
        <v>9391</v>
      </c>
      <c r="D5223" s="275"/>
      <c r="E5223" s="398" t="s">
        <v>8503</v>
      </c>
      <c r="F5223" s="293" t="str">
        <f>IF(E5223="","",VLOOKUP(E5223,'2 Pdc unico solo segmento A'!F$3:H$723,3,FALSE))</f>
        <v>Debiti correnti per trasferimenti concessi e non erogati ad amministrazioni pubblliche</v>
      </c>
      <c r="G5223" s="368"/>
      <c r="H5223" s="428"/>
      <c r="I5223" s="368"/>
      <c r="J5223" s="275"/>
      <c r="K5223" s="248"/>
    </row>
    <row r="5224" spans="1:11" ht="25" customHeight="1" x14ac:dyDescent="0.35">
      <c r="A5224" s="394" t="s">
        <v>4653</v>
      </c>
      <c r="B5224" s="304" t="s">
        <v>9392</v>
      </c>
      <c r="C5224" s="395" t="s">
        <v>9393</v>
      </c>
      <c r="D5224" s="275"/>
      <c r="E5224" s="398" t="s">
        <v>8503</v>
      </c>
      <c r="F5224" s="293" t="str">
        <f>IF(E5224="","",VLOOKUP(E5224,'2 Pdc unico solo segmento A'!F$3:H$723,3,FALSE))</f>
        <v>Debiti correnti per trasferimenti concessi e non erogati ad amministrazioni pubblliche</v>
      </c>
      <c r="G5224" s="368"/>
      <c r="H5224" s="428"/>
      <c r="I5224" s="368"/>
      <c r="J5224" s="275"/>
      <c r="K5224" s="248"/>
    </row>
    <row r="5225" spans="1:11" ht="25" customHeight="1" x14ac:dyDescent="0.35">
      <c r="A5225" s="394" t="s">
        <v>4653</v>
      </c>
      <c r="B5225" s="304" t="s">
        <v>9394</v>
      </c>
      <c r="C5225" s="395" t="s">
        <v>9395</v>
      </c>
      <c r="D5225" s="275"/>
      <c r="E5225" s="398" t="s">
        <v>8503</v>
      </c>
      <c r="F5225" s="293" t="str">
        <f>IF(E5225="","",VLOOKUP(E5225,'2 Pdc unico solo segmento A'!F$3:H$723,3,FALSE))</f>
        <v>Debiti correnti per trasferimenti concessi e non erogati ad amministrazioni pubblliche</v>
      </c>
      <c r="G5225" s="368"/>
      <c r="H5225" s="428"/>
      <c r="I5225" s="368"/>
      <c r="J5225" s="275"/>
      <c r="K5225" s="248"/>
    </row>
    <row r="5226" spans="1:11" ht="25" customHeight="1" x14ac:dyDescent="0.35">
      <c r="A5226" s="394" t="s">
        <v>4653</v>
      </c>
      <c r="B5226" s="304" t="s">
        <v>9396</v>
      </c>
      <c r="C5226" s="395" t="s">
        <v>9397</v>
      </c>
      <c r="D5226" s="275"/>
      <c r="E5226" s="398" t="s">
        <v>8503</v>
      </c>
      <c r="F5226" s="293" t="str">
        <f>IF(E5226="","",VLOOKUP(E5226,'2 Pdc unico solo segmento A'!F$3:H$723,3,FALSE))</f>
        <v>Debiti correnti per trasferimenti concessi e non erogati ad amministrazioni pubblliche</v>
      </c>
      <c r="G5226" s="368"/>
      <c r="H5226" s="428"/>
      <c r="I5226" s="368"/>
      <c r="J5226" s="275"/>
      <c r="K5226" s="248"/>
    </row>
    <row r="5227" spans="1:11" ht="25" customHeight="1" x14ac:dyDescent="0.35">
      <c r="A5227" s="394" t="s">
        <v>4653</v>
      </c>
      <c r="B5227" s="304" t="s">
        <v>9398</v>
      </c>
      <c r="C5227" s="395" t="s">
        <v>9399</v>
      </c>
      <c r="D5227" s="275"/>
      <c r="E5227" s="398" t="s">
        <v>8503</v>
      </c>
      <c r="F5227" s="293" t="str">
        <f>IF(E5227="","",VLOOKUP(E5227,'2 Pdc unico solo segmento A'!F$3:H$723,3,FALSE))</f>
        <v>Debiti correnti per trasferimenti concessi e non erogati ad amministrazioni pubblliche</v>
      </c>
      <c r="G5227" s="368"/>
      <c r="H5227" s="428"/>
      <c r="I5227" s="368"/>
      <c r="J5227" s="275"/>
      <c r="K5227" s="248"/>
    </row>
    <row r="5228" spans="1:11" ht="25" customHeight="1" x14ac:dyDescent="0.35">
      <c r="A5228" s="394" t="s">
        <v>4653</v>
      </c>
      <c r="B5228" s="304" t="s">
        <v>9400</v>
      </c>
      <c r="C5228" s="395" t="s">
        <v>9401</v>
      </c>
      <c r="D5228" s="275"/>
      <c r="E5228" s="398" t="s">
        <v>8503</v>
      </c>
      <c r="F5228" s="293" t="str">
        <f>IF(E5228="","",VLOOKUP(E5228,'2 Pdc unico solo segmento A'!F$3:H$723,3,FALSE))</f>
        <v>Debiti correnti per trasferimenti concessi e non erogati ad amministrazioni pubblliche</v>
      </c>
      <c r="G5228" s="368"/>
      <c r="H5228" s="428"/>
      <c r="I5228" s="368"/>
      <c r="J5228" s="275"/>
      <c r="K5228" s="248"/>
    </row>
    <row r="5229" spans="1:11" ht="25" customHeight="1" x14ac:dyDescent="0.35">
      <c r="A5229" s="394" t="s">
        <v>4653</v>
      </c>
      <c r="B5229" s="304" t="s">
        <v>9402</v>
      </c>
      <c r="C5229" s="395" t="s">
        <v>9403</v>
      </c>
      <c r="D5229" s="275"/>
      <c r="E5229" s="398" t="s">
        <v>8503</v>
      </c>
      <c r="F5229" s="293" t="str">
        <f>IF(E5229="","",VLOOKUP(E5229,'2 Pdc unico solo segmento A'!F$3:H$723,3,FALSE))</f>
        <v>Debiti correnti per trasferimenti concessi e non erogati ad amministrazioni pubblliche</v>
      </c>
      <c r="G5229" s="368"/>
      <c r="H5229" s="428"/>
      <c r="I5229" s="368"/>
      <c r="J5229" s="275"/>
      <c r="K5229" s="248"/>
    </row>
    <row r="5230" spans="1:11" ht="25" customHeight="1" x14ac:dyDescent="0.35">
      <c r="A5230" s="394" t="s">
        <v>4653</v>
      </c>
      <c r="B5230" s="304" t="s">
        <v>9404</v>
      </c>
      <c r="C5230" s="395" t="s">
        <v>9405</v>
      </c>
      <c r="D5230" s="275"/>
      <c r="E5230" s="398" t="s">
        <v>8503</v>
      </c>
      <c r="F5230" s="293" t="str">
        <f>IF(E5230="","",VLOOKUP(E5230,'2 Pdc unico solo segmento A'!F$3:H$723,3,FALSE))</f>
        <v>Debiti correnti per trasferimenti concessi e non erogati ad amministrazioni pubblliche</v>
      </c>
      <c r="G5230" s="368"/>
      <c r="H5230" s="428"/>
      <c r="I5230" s="368"/>
      <c r="J5230" s="275"/>
      <c r="K5230" s="248"/>
    </row>
    <row r="5231" spans="1:11" ht="25" customHeight="1" x14ac:dyDescent="0.35">
      <c r="A5231" s="394" t="s">
        <v>4653</v>
      </c>
      <c r="B5231" s="304" t="s">
        <v>9406</v>
      </c>
      <c r="C5231" s="395" t="s">
        <v>9407</v>
      </c>
      <c r="D5231" s="275"/>
      <c r="E5231" s="398" t="s">
        <v>8503</v>
      </c>
      <c r="F5231" s="293" t="str">
        <f>IF(E5231="","",VLOOKUP(E5231,'2 Pdc unico solo segmento A'!F$3:H$723,3,FALSE))</f>
        <v>Debiti correnti per trasferimenti concessi e non erogati ad amministrazioni pubblliche</v>
      </c>
      <c r="G5231" s="368"/>
      <c r="H5231" s="428"/>
      <c r="I5231" s="368"/>
      <c r="J5231" s="275"/>
      <c r="K5231" s="248"/>
    </row>
    <row r="5232" spans="1:11" ht="25" customHeight="1" x14ac:dyDescent="0.35">
      <c r="A5232" s="394" t="s">
        <v>4653</v>
      </c>
      <c r="B5232" s="304" t="s">
        <v>9408</v>
      </c>
      <c r="C5232" s="395" t="s">
        <v>9409</v>
      </c>
      <c r="D5232" s="275"/>
      <c r="E5232" s="398" t="s">
        <v>8503</v>
      </c>
      <c r="F5232" s="293" t="str">
        <f>IF(E5232="","",VLOOKUP(E5232,'2 Pdc unico solo segmento A'!F$3:H$723,3,FALSE))</f>
        <v>Debiti correnti per trasferimenti concessi e non erogati ad amministrazioni pubblliche</v>
      </c>
      <c r="G5232" s="368"/>
      <c r="H5232" s="428"/>
      <c r="I5232" s="368"/>
      <c r="J5232" s="275"/>
      <c r="K5232" s="248"/>
    </row>
    <row r="5233" spans="1:11" ht="25" customHeight="1" x14ac:dyDescent="0.35">
      <c r="A5233" s="394" t="s">
        <v>4653</v>
      </c>
      <c r="B5233" s="304" t="s">
        <v>9410</v>
      </c>
      <c r="C5233" s="395" t="s">
        <v>9411</v>
      </c>
      <c r="D5233" s="275"/>
      <c r="E5233" s="398" t="s">
        <v>8503</v>
      </c>
      <c r="F5233" s="293" t="str">
        <f>IF(E5233="","",VLOOKUP(E5233,'2 Pdc unico solo segmento A'!F$3:H$723,3,FALSE))</f>
        <v>Debiti correnti per trasferimenti concessi e non erogati ad amministrazioni pubblliche</v>
      </c>
      <c r="G5233" s="368"/>
      <c r="H5233" s="428"/>
      <c r="I5233" s="368"/>
      <c r="J5233" s="275"/>
      <c r="K5233" s="248"/>
    </row>
    <row r="5234" spans="1:11" ht="25" customHeight="1" x14ac:dyDescent="0.35">
      <c r="A5234" s="394" t="s">
        <v>4653</v>
      </c>
      <c r="B5234" s="304" t="s">
        <v>9412</v>
      </c>
      <c r="C5234" s="395" t="s">
        <v>9413</v>
      </c>
      <c r="D5234" s="275"/>
      <c r="E5234" s="398" t="s">
        <v>8503</v>
      </c>
      <c r="F5234" s="293" t="str">
        <f>IF(E5234="","",VLOOKUP(E5234,'2 Pdc unico solo segmento A'!F$3:H$723,3,FALSE))</f>
        <v>Debiti correnti per trasferimenti concessi e non erogati ad amministrazioni pubblliche</v>
      </c>
      <c r="G5234" s="368"/>
      <c r="H5234" s="428"/>
      <c r="I5234" s="368"/>
      <c r="J5234" s="275"/>
      <c r="K5234" s="248"/>
    </row>
    <row r="5235" spans="1:11" ht="25" customHeight="1" x14ac:dyDescent="0.35">
      <c r="A5235" s="394" t="s">
        <v>22</v>
      </c>
      <c r="B5235" s="304" t="s">
        <v>9414</v>
      </c>
      <c r="C5235" s="395" t="s">
        <v>9415</v>
      </c>
      <c r="D5235" s="275"/>
      <c r="E5235" s="396"/>
      <c r="F5235" s="394" t="str">
        <f>IF(E5235="","",VLOOKUP(E5235,'2 Pdc unico solo segmento A'!F$3:H$723,3,FALSE))</f>
        <v/>
      </c>
      <c r="G5235" s="368"/>
      <c r="H5235" s="425"/>
      <c r="I5235" s="368"/>
      <c r="J5235" s="275"/>
      <c r="K5235" s="248"/>
    </row>
    <row r="5236" spans="1:11" ht="25" customHeight="1" x14ac:dyDescent="0.35">
      <c r="A5236" s="394" t="s">
        <v>4653</v>
      </c>
      <c r="B5236" s="304" t="s">
        <v>9416</v>
      </c>
      <c r="C5236" s="395" t="s">
        <v>9417</v>
      </c>
      <c r="D5236" s="275"/>
      <c r="E5236" s="398" t="s">
        <v>8503</v>
      </c>
      <c r="F5236" s="293" t="str">
        <f>IF(E5236="","",VLOOKUP(E5236,'2 Pdc unico solo segmento A'!F$3:H$723,3,FALSE))</f>
        <v>Debiti correnti per trasferimenti concessi e non erogati ad amministrazioni pubblliche</v>
      </c>
      <c r="G5236" s="368"/>
      <c r="H5236" s="428"/>
      <c r="I5236" s="368"/>
      <c r="J5236" s="275"/>
      <c r="K5236" s="248"/>
    </row>
    <row r="5237" spans="1:11" ht="25" customHeight="1" x14ac:dyDescent="0.35">
      <c r="A5237" s="394" t="s">
        <v>4653</v>
      </c>
      <c r="B5237" s="304" t="s">
        <v>9418</v>
      </c>
      <c r="C5237" s="395" t="s">
        <v>9419</v>
      </c>
      <c r="D5237" s="275"/>
      <c r="E5237" s="398" t="s">
        <v>8503</v>
      </c>
      <c r="F5237" s="293" t="str">
        <f>IF(E5237="","",VLOOKUP(E5237,'2 Pdc unico solo segmento A'!F$3:H$723,3,FALSE))</f>
        <v>Debiti correnti per trasferimenti concessi e non erogati ad amministrazioni pubblliche</v>
      </c>
      <c r="G5237" s="368"/>
      <c r="H5237" s="428"/>
      <c r="I5237" s="368"/>
      <c r="J5237" s="275"/>
      <c r="K5237" s="248"/>
    </row>
    <row r="5238" spans="1:11" ht="25" customHeight="1" x14ac:dyDescent="0.35">
      <c r="A5238" s="394" t="s">
        <v>4653</v>
      </c>
      <c r="B5238" s="304" t="s">
        <v>9420</v>
      </c>
      <c r="C5238" s="395" t="s">
        <v>9421</v>
      </c>
      <c r="D5238" s="275"/>
      <c r="E5238" s="398" t="s">
        <v>8503</v>
      </c>
      <c r="F5238" s="293" t="str">
        <f>IF(E5238="","",VLOOKUP(E5238,'2 Pdc unico solo segmento A'!F$3:H$723,3,FALSE))</f>
        <v>Debiti correnti per trasferimenti concessi e non erogati ad amministrazioni pubblliche</v>
      </c>
      <c r="G5238" s="368"/>
      <c r="H5238" s="428"/>
      <c r="I5238" s="368"/>
      <c r="J5238" s="275"/>
      <c r="K5238" s="248"/>
    </row>
    <row r="5239" spans="1:11" ht="25" customHeight="1" x14ac:dyDescent="0.35">
      <c r="A5239" s="394" t="s">
        <v>22</v>
      </c>
      <c r="B5239" s="304" t="s">
        <v>9422</v>
      </c>
      <c r="C5239" s="395" t="s">
        <v>9423</v>
      </c>
      <c r="D5239" s="275"/>
      <c r="E5239" s="396"/>
      <c r="F5239" s="394" t="str">
        <f>IF(E5239="","",VLOOKUP(E5239,'2 Pdc unico solo segmento A'!F$3:H$723,3,FALSE))</f>
        <v/>
      </c>
      <c r="G5239" s="368"/>
      <c r="H5239" s="425"/>
      <c r="I5239" s="368"/>
      <c r="J5239" s="275"/>
      <c r="K5239" s="248"/>
    </row>
    <row r="5240" spans="1:11" ht="25" customHeight="1" x14ac:dyDescent="0.35">
      <c r="A5240" s="394" t="s">
        <v>4653</v>
      </c>
      <c r="B5240" s="304" t="s">
        <v>9424</v>
      </c>
      <c r="C5240" s="395" t="s">
        <v>9425</v>
      </c>
      <c r="D5240" s="275"/>
      <c r="E5240" s="398" t="s">
        <v>8503</v>
      </c>
      <c r="F5240" s="293" t="str">
        <f>IF(E5240="","",VLOOKUP(E5240,'2 Pdc unico solo segmento A'!F$3:H$723,3,FALSE))</f>
        <v>Debiti correnti per trasferimenti concessi e non erogati ad amministrazioni pubblliche</v>
      </c>
      <c r="G5240" s="368"/>
      <c r="H5240" s="428"/>
      <c r="I5240" s="368"/>
      <c r="J5240" s="275"/>
      <c r="K5240" s="248"/>
    </row>
    <row r="5241" spans="1:11" ht="25" customHeight="1" x14ac:dyDescent="0.35">
      <c r="A5241" s="376" t="s">
        <v>19</v>
      </c>
      <c r="B5241" s="295" t="s">
        <v>9426</v>
      </c>
      <c r="C5241" s="310" t="s">
        <v>9427</v>
      </c>
      <c r="D5241" s="275"/>
      <c r="E5241" s="295"/>
      <c r="F5241" s="376" t="str">
        <f>IF(E5241="","",VLOOKUP(E5241,'2 Pdc unico solo segmento A'!F$3:H$723,3,FALSE))</f>
        <v/>
      </c>
      <c r="G5241" s="368"/>
      <c r="H5241" s="424"/>
      <c r="I5241" s="368"/>
      <c r="J5241" s="275"/>
      <c r="K5241" s="248"/>
    </row>
    <row r="5242" spans="1:11" ht="25" customHeight="1" x14ac:dyDescent="0.35">
      <c r="A5242" s="394" t="s">
        <v>22</v>
      </c>
      <c r="B5242" s="304" t="s">
        <v>9428</v>
      </c>
      <c r="C5242" s="395" t="s">
        <v>9429</v>
      </c>
      <c r="D5242" s="275"/>
      <c r="E5242" s="396"/>
      <c r="F5242" s="394" t="str">
        <f>IF(E5242="","",VLOOKUP(E5242,'2 Pdc unico solo segmento A'!F$3:H$723,3,FALSE))</f>
        <v/>
      </c>
      <c r="G5242" s="368"/>
      <c r="H5242" s="425"/>
      <c r="I5242" s="368"/>
      <c r="J5242" s="275"/>
      <c r="K5242" s="248"/>
    </row>
    <row r="5243" spans="1:11" ht="25" customHeight="1" x14ac:dyDescent="0.35">
      <c r="A5243" s="394" t="s">
        <v>4653</v>
      </c>
      <c r="B5243" s="304" t="s">
        <v>9430</v>
      </c>
      <c r="C5243" s="395" t="s">
        <v>9431</v>
      </c>
      <c r="D5243" s="275"/>
      <c r="E5243" s="398" t="s">
        <v>8692</v>
      </c>
      <c r="F5243" s="293" t="str">
        <f>IF(E5243="","",VLOOKUP(E5243,'2 Pdc unico solo segmento A'!F$3:H$723,3,FALSE))</f>
        <v>Debiti correnti verso altri</v>
      </c>
      <c r="G5243" s="368"/>
      <c r="H5243" s="428"/>
      <c r="I5243" s="368"/>
      <c r="J5243" s="275"/>
      <c r="K5243" s="248"/>
    </row>
    <row r="5244" spans="1:11" ht="25" customHeight="1" x14ac:dyDescent="0.35">
      <c r="A5244" s="376" t="s">
        <v>19</v>
      </c>
      <c r="B5244" s="295" t="s">
        <v>9432</v>
      </c>
      <c r="C5244" s="310" t="s">
        <v>9433</v>
      </c>
      <c r="D5244" s="275"/>
      <c r="E5244" s="295"/>
      <c r="F5244" s="376" t="str">
        <f>IF(E5244="","",VLOOKUP(E5244,'2 Pdc unico solo segmento A'!F$3:H$723,3,FALSE))</f>
        <v/>
      </c>
      <c r="G5244" s="368"/>
      <c r="H5244" s="424"/>
      <c r="I5244" s="368"/>
      <c r="J5244" s="275"/>
      <c r="K5244" s="248"/>
    </row>
    <row r="5245" spans="1:11" ht="25" customHeight="1" x14ac:dyDescent="0.35">
      <c r="A5245" s="394" t="s">
        <v>22</v>
      </c>
      <c r="B5245" s="304" t="s">
        <v>9432</v>
      </c>
      <c r="C5245" s="395" t="s">
        <v>9434</v>
      </c>
      <c r="D5245" s="275"/>
      <c r="E5245" s="396"/>
      <c r="F5245" s="394" t="str">
        <f>IF(E5245="","",VLOOKUP(E5245,'2 Pdc unico solo segmento A'!F$3:H$723,3,FALSE))</f>
        <v/>
      </c>
      <c r="G5245" s="368"/>
      <c r="H5245" s="425"/>
      <c r="I5245" s="368"/>
      <c r="J5245" s="275"/>
      <c r="K5245" s="248"/>
    </row>
    <row r="5246" spans="1:11" ht="25" customHeight="1" x14ac:dyDescent="0.35">
      <c r="A5246" s="394" t="s">
        <v>4653</v>
      </c>
      <c r="B5246" s="304" t="s">
        <v>9435</v>
      </c>
      <c r="C5246" s="395" t="s">
        <v>9436</v>
      </c>
      <c r="D5246" s="275"/>
      <c r="E5246" s="398" t="s">
        <v>8692</v>
      </c>
      <c r="F5246" s="293" t="str">
        <f>IF(E5246="","",VLOOKUP(E5246,'2 Pdc unico solo segmento A'!F$3:H$723,3,FALSE))</f>
        <v>Debiti correnti verso altri</v>
      </c>
      <c r="G5246" s="368"/>
      <c r="H5246" s="428"/>
      <c r="I5246" s="368"/>
      <c r="J5246" s="275"/>
      <c r="K5246" s="248"/>
    </row>
    <row r="5247" spans="1:11" ht="25" customHeight="1" x14ac:dyDescent="0.35">
      <c r="A5247" s="376" t="s">
        <v>19</v>
      </c>
      <c r="B5247" s="295" t="s">
        <v>9437</v>
      </c>
      <c r="C5247" s="310" t="s">
        <v>9438</v>
      </c>
      <c r="D5247" s="275"/>
      <c r="E5247" s="295"/>
      <c r="F5247" s="376" t="str">
        <f>IF(E5247="","",VLOOKUP(E5247,'2 Pdc unico solo segmento A'!F$3:H$723,3,FALSE))</f>
        <v/>
      </c>
      <c r="G5247" s="368"/>
      <c r="H5247" s="424"/>
      <c r="I5247" s="368"/>
      <c r="J5247" s="275"/>
      <c r="K5247" s="248"/>
    </row>
    <row r="5248" spans="1:11" ht="25" customHeight="1" x14ac:dyDescent="0.35">
      <c r="A5248" s="394" t="s">
        <v>22</v>
      </c>
      <c r="B5248" s="304" t="s">
        <v>9439</v>
      </c>
      <c r="C5248" s="395" t="s">
        <v>9440</v>
      </c>
      <c r="D5248" s="275"/>
      <c r="E5248" s="396"/>
      <c r="F5248" s="394" t="str">
        <f>IF(E5248="","",VLOOKUP(E5248,'2 Pdc unico solo segmento A'!F$3:H$723,3,FALSE))</f>
        <v/>
      </c>
      <c r="G5248" s="368"/>
      <c r="H5248" s="425"/>
      <c r="I5248" s="368"/>
      <c r="J5248" s="275"/>
      <c r="K5248" s="248"/>
    </row>
    <row r="5249" spans="1:11" ht="25" customHeight="1" x14ac:dyDescent="0.35">
      <c r="A5249" s="394" t="s">
        <v>4653</v>
      </c>
      <c r="B5249" s="304" t="s">
        <v>9441</v>
      </c>
      <c r="C5249" s="395" t="s">
        <v>9442</v>
      </c>
      <c r="D5249" s="275"/>
      <c r="E5249" s="398" t="s">
        <v>8692</v>
      </c>
      <c r="F5249" s="293" t="str">
        <f>IF(E5249="","",VLOOKUP(E5249,'2 Pdc unico solo segmento A'!F$3:H$723,3,FALSE))</f>
        <v>Debiti correnti verso altri</v>
      </c>
      <c r="G5249" s="368"/>
      <c r="H5249" s="428"/>
      <c r="I5249" s="368"/>
      <c r="J5249" s="275"/>
      <c r="K5249" s="248"/>
    </row>
    <row r="5250" spans="1:11" ht="25" customHeight="1" x14ac:dyDescent="0.35">
      <c r="A5250" s="394" t="s">
        <v>22</v>
      </c>
      <c r="B5250" s="304" t="s">
        <v>9443</v>
      </c>
      <c r="C5250" s="395" t="s">
        <v>9444</v>
      </c>
      <c r="D5250" s="275"/>
      <c r="E5250" s="396"/>
      <c r="F5250" s="394" t="str">
        <f>IF(E5250="","",VLOOKUP(E5250,'2 Pdc unico solo segmento A'!F$3:H$723,3,FALSE))</f>
        <v/>
      </c>
      <c r="G5250" s="368"/>
      <c r="H5250" s="425"/>
      <c r="I5250" s="368"/>
      <c r="J5250" s="275"/>
      <c r="K5250" s="248"/>
    </row>
    <row r="5251" spans="1:11" ht="25" customHeight="1" x14ac:dyDescent="0.35">
      <c r="A5251" s="394" t="s">
        <v>4653</v>
      </c>
      <c r="B5251" s="304" t="s">
        <v>9445</v>
      </c>
      <c r="C5251" s="395" t="s">
        <v>9446</v>
      </c>
      <c r="D5251" s="275"/>
      <c r="E5251" s="398" t="s">
        <v>8692</v>
      </c>
      <c r="F5251" s="293" t="str">
        <f>IF(E5251="","",VLOOKUP(E5251,'2 Pdc unico solo segmento A'!F$3:H$723,3,FALSE))</f>
        <v>Debiti correnti verso altri</v>
      </c>
      <c r="G5251" s="368"/>
      <c r="H5251" s="428"/>
      <c r="I5251" s="368"/>
      <c r="J5251" s="275"/>
      <c r="K5251" s="248"/>
    </row>
    <row r="5252" spans="1:11" ht="25" customHeight="1" x14ac:dyDescent="0.35">
      <c r="A5252" s="394" t="s">
        <v>22</v>
      </c>
      <c r="B5252" s="304" t="s">
        <v>9447</v>
      </c>
      <c r="C5252" s="395" t="s">
        <v>9448</v>
      </c>
      <c r="D5252" s="275"/>
      <c r="E5252" s="396"/>
      <c r="F5252" s="394" t="str">
        <f>IF(E5252="","",VLOOKUP(E5252,'2 Pdc unico solo segmento A'!F$3:H$723,3,FALSE))</f>
        <v/>
      </c>
      <c r="G5252" s="368"/>
      <c r="H5252" s="425"/>
      <c r="I5252" s="368"/>
      <c r="J5252" s="275"/>
      <c r="K5252" s="248"/>
    </row>
    <row r="5253" spans="1:11" ht="25" customHeight="1" x14ac:dyDescent="0.35">
      <c r="A5253" s="394" t="s">
        <v>4653</v>
      </c>
      <c r="B5253" s="304" t="s">
        <v>9449</v>
      </c>
      <c r="C5253" s="395" t="s">
        <v>9450</v>
      </c>
      <c r="D5253" s="275"/>
      <c r="E5253" s="398" t="s">
        <v>8692</v>
      </c>
      <c r="F5253" s="293" t="str">
        <f>IF(E5253="","",VLOOKUP(E5253,'2 Pdc unico solo segmento A'!F$3:H$723,3,FALSE))</f>
        <v>Debiti correnti verso altri</v>
      </c>
      <c r="G5253" s="368"/>
      <c r="H5253" s="428"/>
      <c r="I5253" s="368"/>
      <c r="J5253" s="275"/>
      <c r="K5253" s="248"/>
    </row>
    <row r="5254" spans="1:11" ht="25" customHeight="1" x14ac:dyDescent="0.35">
      <c r="A5254" s="394" t="s">
        <v>22</v>
      </c>
      <c r="B5254" s="304" t="s">
        <v>9451</v>
      </c>
      <c r="C5254" s="395" t="s">
        <v>9452</v>
      </c>
      <c r="D5254" s="275"/>
      <c r="E5254" s="396"/>
      <c r="F5254" s="394" t="str">
        <f>IF(E5254="","",VLOOKUP(E5254,'2 Pdc unico solo segmento A'!F$3:H$723,3,FALSE))</f>
        <v/>
      </c>
      <c r="G5254" s="368"/>
      <c r="H5254" s="425"/>
      <c r="I5254" s="368"/>
      <c r="J5254" s="275"/>
      <c r="K5254" s="248"/>
    </row>
    <row r="5255" spans="1:11" ht="25" customHeight="1" x14ac:dyDescent="0.35">
      <c r="A5255" s="394" t="s">
        <v>4653</v>
      </c>
      <c r="B5255" s="304" t="s">
        <v>9453</v>
      </c>
      <c r="C5255" s="395" t="s">
        <v>9454</v>
      </c>
      <c r="D5255" s="275"/>
      <c r="E5255" s="398" t="s">
        <v>8692</v>
      </c>
      <c r="F5255" s="293" t="str">
        <f>IF(E5255="","",VLOOKUP(E5255,'2 Pdc unico solo segmento A'!F$3:H$723,3,FALSE))</f>
        <v>Debiti correnti verso altri</v>
      </c>
      <c r="G5255" s="368"/>
      <c r="H5255" s="428"/>
      <c r="I5255" s="368"/>
      <c r="J5255" s="275"/>
      <c r="K5255" s="248"/>
    </row>
    <row r="5256" spans="1:11" ht="25" customHeight="1" x14ac:dyDescent="0.35">
      <c r="A5256" s="394" t="s">
        <v>22</v>
      </c>
      <c r="B5256" s="304" t="s">
        <v>9455</v>
      </c>
      <c r="C5256" s="395" t="s">
        <v>9456</v>
      </c>
      <c r="D5256" s="275"/>
      <c r="E5256" s="396"/>
      <c r="F5256" s="394" t="str">
        <f>IF(E5256="","",VLOOKUP(E5256,'2 Pdc unico solo segmento A'!F$3:H$723,3,FALSE))</f>
        <v/>
      </c>
      <c r="G5256" s="368"/>
      <c r="H5256" s="425"/>
      <c r="I5256" s="368"/>
      <c r="J5256" s="275"/>
      <c r="K5256" s="248"/>
    </row>
    <row r="5257" spans="1:11" ht="25" customHeight="1" x14ac:dyDescent="0.35">
      <c r="A5257" s="394" t="s">
        <v>4653</v>
      </c>
      <c r="B5257" s="304" t="s">
        <v>9457</v>
      </c>
      <c r="C5257" s="395" t="s">
        <v>9458</v>
      </c>
      <c r="D5257" s="275"/>
      <c r="E5257" s="398" t="s">
        <v>8692</v>
      </c>
      <c r="F5257" s="293" t="str">
        <f>IF(E5257="","",VLOOKUP(E5257,'2 Pdc unico solo segmento A'!F$3:H$723,3,FALSE))</f>
        <v>Debiti correnti verso altri</v>
      </c>
      <c r="G5257" s="368"/>
      <c r="H5257" s="428"/>
      <c r="I5257" s="368"/>
      <c r="J5257" s="275"/>
      <c r="K5257" s="248"/>
    </row>
    <row r="5258" spans="1:11" ht="25" customHeight="1" x14ac:dyDescent="0.35">
      <c r="A5258" s="372" t="s">
        <v>13</v>
      </c>
      <c r="B5258" s="370" t="s">
        <v>9459</v>
      </c>
      <c r="C5258" s="371" t="s">
        <v>9460</v>
      </c>
      <c r="D5258" s="275"/>
      <c r="E5258" s="370"/>
      <c r="F5258" s="372" t="str">
        <f>IF(E5258="","",VLOOKUP(E5258,'2 Pdc unico solo segmento A'!F$3:H$723,3,FALSE))</f>
        <v/>
      </c>
      <c r="G5258" s="368"/>
      <c r="H5258" s="422"/>
      <c r="I5258" s="368"/>
      <c r="J5258" s="275"/>
      <c r="K5258" s="248"/>
    </row>
    <row r="5259" spans="1:11" ht="25" customHeight="1" x14ac:dyDescent="0.35">
      <c r="A5259" s="374" t="s">
        <v>16</v>
      </c>
      <c r="B5259" s="294" t="s">
        <v>9459</v>
      </c>
      <c r="C5259" s="309" t="s">
        <v>9461</v>
      </c>
      <c r="D5259" s="275"/>
      <c r="E5259" s="294"/>
      <c r="F5259" s="374" t="str">
        <f>IF(E5259="","",VLOOKUP(E5259,'2 Pdc unico solo segmento A'!F$3:H$723,3,FALSE))</f>
        <v/>
      </c>
      <c r="G5259" s="368"/>
      <c r="H5259" s="423"/>
      <c r="I5259" s="368"/>
      <c r="J5259" s="275"/>
      <c r="K5259" s="248"/>
    </row>
    <row r="5260" spans="1:11" ht="25" customHeight="1" x14ac:dyDescent="0.35">
      <c r="A5260" s="376" t="s">
        <v>19</v>
      </c>
      <c r="B5260" s="295" t="s">
        <v>9459</v>
      </c>
      <c r="C5260" s="310" t="s">
        <v>9462</v>
      </c>
      <c r="D5260" s="275"/>
      <c r="E5260" s="295"/>
      <c r="F5260" s="376" t="str">
        <f>IF(E5260="","",VLOOKUP(E5260,'2 Pdc unico solo segmento A'!F$3:H$723,3,FALSE))</f>
        <v/>
      </c>
      <c r="G5260" s="368"/>
      <c r="H5260" s="424"/>
      <c r="I5260" s="368"/>
      <c r="J5260" s="275"/>
      <c r="K5260" s="248"/>
    </row>
    <row r="5261" spans="1:11" ht="25" customHeight="1" x14ac:dyDescent="0.35">
      <c r="A5261" s="394" t="s">
        <v>22</v>
      </c>
      <c r="B5261" s="304" t="s">
        <v>9459</v>
      </c>
      <c r="C5261" s="395" t="s">
        <v>9463</v>
      </c>
      <c r="D5261" s="275"/>
      <c r="E5261" s="396"/>
      <c r="F5261" s="394" t="str">
        <f>IF(E5261="","",VLOOKUP(E5261,'2 Pdc unico solo segmento A'!F$3:H$723,3,FALSE))</f>
        <v/>
      </c>
      <c r="G5261" s="368"/>
      <c r="H5261" s="425"/>
      <c r="I5261" s="368"/>
      <c r="J5261" s="275"/>
      <c r="K5261" s="248"/>
    </row>
    <row r="5262" spans="1:11" ht="25" customHeight="1" x14ac:dyDescent="0.35">
      <c r="A5262" s="394" t="s">
        <v>4653</v>
      </c>
      <c r="B5262" s="304" t="s">
        <v>9459</v>
      </c>
      <c r="C5262" s="395" t="s">
        <v>9464</v>
      </c>
      <c r="D5262" s="275"/>
      <c r="E5262" s="398" t="s">
        <v>9465</v>
      </c>
      <c r="F5262" s="293" t="str">
        <f>IF(E5262="","",VLOOKUP(E5262,'2 Pdc unico solo segmento A'!F$3:H$723,3,FALSE))</f>
        <v>Debiti correnti per Acconti passivi</v>
      </c>
      <c r="G5262" s="368"/>
      <c r="H5262" s="428"/>
      <c r="I5262" s="368"/>
      <c r="J5262" s="275"/>
      <c r="K5262" s="248"/>
    </row>
    <row r="5263" spans="1:11" ht="25" customHeight="1" x14ac:dyDescent="0.35">
      <c r="A5263" s="372" t="s">
        <v>13</v>
      </c>
      <c r="B5263" s="370" t="s">
        <v>9466</v>
      </c>
      <c r="C5263" s="371" t="s">
        <v>9467</v>
      </c>
      <c r="D5263" s="275"/>
      <c r="E5263" s="370"/>
      <c r="F5263" s="372" t="str">
        <f>IF(E5263="","",VLOOKUP(E5263,'2 Pdc unico solo segmento A'!F$3:H$723,3,FALSE))</f>
        <v/>
      </c>
      <c r="G5263" s="368"/>
      <c r="H5263" s="422"/>
      <c r="I5263" s="368"/>
      <c r="J5263" s="275"/>
      <c r="K5263" s="248"/>
    </row>
    <row r="5264" spans="1:11" ht="25" customHeight="1" x14ac:dyDescent="0.35">
      <c r="A5264" s="374" t="s">
        <v>16</v>
      </c>
      <c r="B5264" s="294" t="s">
        <v>9468</v>
      </c>
      <c r="C5264" s="309" t="s">
        <v>9469</v>
      </c>
      <c r="D5264" s="275"/>
      <c r="E5264" s="294"/>
      <c r="F5264" s="374" t="str">
        <f>IF(E5264="","",VLOOKUP(E5264,'2 Pdc unico solo segmento A'!F$3:H$723,3,FALSE))</f>
        <v/>
      </c>
      <c r="G5264" s="368"/>
      <c r="H5264" s="423"/>
      <c r="I5264" s="368"/>
      <c r="J5264" s="275"/>
      <c r="K5264" s="248"/>
    </row>
    <row r="5265" spans="1:11" ht="25" customHeight="1" x14ac:dyDescent="0.35">
      <c r="A5265" s="376" t="s">
        <v>19</v>
      </c>
      <c r="B5265" s="295" t="s">
        <v>1945</v>
      </c>
      <c r="C5265" s="310" t="s">
        <v>9470</v>
      </c>
      <c r="D5265" s="275"/>
      <c r="E5265" s="295"/>
      <c r="F5265" s="376" t="str">
        <f>IF(E5265="","",VLOOKUP(E5265,'2 Pdc unico solo segmento A'!F$3:H$723,3,FALSE))</f>
        <v/>
      </c>
      <c r="G5265" s="368"/>
      <c r="H5265" s="424"/>
      <c r="I5265" s="368"/>
      <c r="J5265" s="275"/>
      <c r="K5265" s="248"/>
    </row>
    <row r="5266" spans="1:11" ht="25" customHeight="1" x14ac:dyDescent="0.35">
      <c r="A5266" s="394" t="s">
        <v>22</v>
      </c>
      <c r="B5266" s="304" t="s">
        <v>1945</v>
      </c>
      <c r="C5266" s="395" t="s">
        <v>9471</v>
      </c>
      <c r="D5266" s="275"/>
      <c r="E5266" s="396"/>
      <c r="F5266" s="394" t="str">
        <f>IF(E5266="","",VLOOKUP(E5266,'2 Pdc unico solo segmento A'!F$3:H$723,3,FALSE))</f>
        <v/>
      </c>
      <c r="G5266" s="368"/>
      <c r="H5266" s="425"/>
      <c r="I5266" s="368"/>
      <c r="J5266" s="275"/>
      <c r="K5266" s="248"/>
    </row>
    <row r="5267" spans="1:11" ht="25" customHeight="1" x14ac:dyDescent="0.35">
      <c r="A5267" s="394" t="s">
        <v>4653</v>
      </c>
      <c r="B5267" s="304" t="s">
        <v>1945</v>
      </c>
      <c r="C5267" s="395" t="s">
        <v>9472</v>
      </c>
      <c r="D5267" s="275"/>
      <c r="E5267" s="398" t="s">
        <v>7966</v>
      </c>
      <c r="F5267" s="293" t="str">
        <f>IF(E5267="","",VLOOKUP(E5267,'2 Pdc unico solo segmento A'!F$3:H$723,3,FALSE))</f>
        <v>Altri debiti correnti verso amministrazioni pubbliche</v>
      </c>
      <c r="G5267" s="368"/>
      <c r="H5267" s="428"/>
      <c r="I5267" s="368"/>
      <c r="J5267" s="275"/>
      <c r="K5267" s="248"/>
    </row>
    <row r="5268" spans="1:11" ht="25" customHeight="1" x14ac:dyDescent="0.35">
      <c r="A5268" s="376" t="s">
        <v>19</v>
      </c>
      <c r="B5268" s="295" t="s">
        <v>1948</v>
      </c>
      <c r="C5268" s="310" t="s">
        <v>9473</v>
      </c>
      <c r="D5268" s="275"/>
      <c r="E5268" s="295"/>
      <c r="F5268" s="376" t="str">
        <f>IF(E5268="","",VLOOKUP(E5268,'2 Pdc unico solo segmento A'!F$3:H$723,3,FALSE))</f>
        <v/>
      </c>
      <c r="G5268" s="368"/>
      <c r="H5268" s="424"/>
      <c r="I5268" s="368"/>
      <c r="J5268" s="275"/>
      <c r="K5268" s="248"/>
    </row>
    <row r="5269" spans="1:11" ht="25" customHeight="1" x14ac:dyDescent="0.35">
      <c r="A5269" s="394" t="s">
        <v>22</v>
      </c>
      <c r="B5269" s="304" t="s">
        <v>1948</v>
      </c>
      <c r="C5269" s="395" t="s">
        <v>9474</v>
      </c>
      <c r="D5269" s="275"/>
      <c r="E5269" s="396"/>
      <c r="F5269" s="394" t="str">
        <f>IF(E5269="","",VLOOKUP(E5269,'2 Pdc unico solo segmento A'!F$3:H$723,3,FALSE))</f>
        <v/>
      </c>
      <c r="G5269" s="368"/>
      <c r="H5269" s="425"/>
      <c r="I5269" s="368"/>
      <c r="J5269" s="275"/>
      <c r="K5269" s="248"/>
    </row>
    <row r="5270" spans="1:11" ht="25" customHeight="1" x14ac:dyDescent="0.35">
      <c r="A5270" s="394" t="s">
        <v>4653</v>
      </c>
      <c r="B5270" s="304" t="s">
        <v>1948</v>
      </c>
      <c r="C5270" s="395" t="s">
        <v>9475</v>
      </c>
      <c r="D5270" s="275"/>
      <c r="E5270" s="398" t="s">
        <v>7966</v>
      </c>
      <c r="F5270" s="293" t="str">
        <f>IF(E5270="","",VLOOKUP(E5270,'2 Pdc unico solo segmento A'!F$3:H$723,3,FALSE))</f>
        <v>Altri debiti correnti verso amministrazioni pubbliche</v>
      </c>
      <c r="G5270" s="368"/>
      <c r="H5270" s="428"/>
      <c r="I5270" s="368"/>
      <c r="J5270" s="275"/>
      <c r="K5270" s="248"/>
    </row>
    <row r="5271" spans="1:11" ht="25" customHeight="1" x14ac:dyDescent="0.35">
      <c r="A5271" s="376" t="s">
        <v>19</v>
      </c>
      <c r="B5271" s="295" t="s">
        <v>136</v>
      </c>
      <c r="C5271" s="310" t="s">
        <v>9476</v>
      </c>
      <c r="D5271" s="275"/>
      <c r="E5271" s="295"/>
      <c r="F5271" s="376" t="str">
        <f>IF(E5271="","",VLOOKUP(E5271,'2 Pdc unico solo segmento A'!F$3:H$723,3,FALSE))</f>
        <v/>
      </c>
      <c r="G5271" s="368"/>
      <c r="H5271" s="424"/>
      <c r="I5271" s="368"/>
      <c r="J5271" s="275"/>
      <c r="K5271" s="248"/>
    </row>
    <row r="5272" spans="1:11" ht="25" customHeight="1" x14ac:dyDescent="0.35">
      <c r="A5272" s="394" t="s">
        <v>22</v>
      </c>
      <c r="B5272" s="304" t="s">
        <v>136</v>
      </c>
      <c r="C5272" s="395" t="s">
        <v>9477</v>
      </c>
      <c r="D5272" s="275"/>
      <c r="E5272" s="396"/>
      <c r="F5272" s="394" t="str">
        <f>IF(E5272="","",VLOOKUP(E5272,'2 Pdc unico solo segmento A'!F$3:H$723,3,FALSE))</f>
        <v/>
      </c>
      <c r="G5272" s="368"/>
      <c r="H5272" s="425"/>
      <c r="I5272" s="368"/>
      <c r="J5272" s="275"/>
      <c r="K5272" s="248"/>
    </row>
    <row r="5273" spans="1:11" ht="25" customHeight="1" x14ac:dyDescent="0.35">
      <c r="A5273" s="394" t="s">
        <v>4653</v>
      </c>
      <c r="B5273" s="304" t="s">
        <v>136</v>
      </c>
      <c r="C5273" s="395" t="s">
        <v>9478</v>
      </c>
      <c r="D5273" s="275"/>
      <c r="E5273" s="398" t="s">
        <v>7966</v>
      </c>
      <c r="F5273" s="293" t="str">
        <f>IF(E5273="","",VLOOKUP(E5273,'2 Pdc unico solo segmento A'!F$3:H$723,3,FALSE))</f>
        <v>Altri debiti correnti verso amministrazioni pubbliche</v>
      </c>
      <c r="G5273" s="368"/>
      <c r="H5273" s="428"/>
      <c r="I5273" s="368"/>
      <c r="J5273" s="275"/>
      <c r="K5273" s="248"/>
    </row>
    <row r="5274" spans="1:11" ht="25" customHeight="1" x14ac:dyDescent="0.35">
      <c r="A5274" s="376" t="s">
        <v>19</v>
      </c>
      <c r="B5274" s="295" t="s">
        <v>154</v>
      </c>
      <c r="C5274" s="310" t="s">
        <v>9479</v>
      </c>
      <c r="D5274" s="275"/>
      <c r="E5274" s="295"/>
      <c r="F5274" s="376" t="str">
        <f>IF(E5274="","",VLOOKUP(E5274,'2 Pdc unico solo segmento A'!F$3:H$723,3,FALSE))</f>
        <v/>
      </c>
      <c r="G5274" s="368"/>
      <c r="H5274" s="424"/>
      <c r="I5274" s="368"/>
      <c r="J5274" s="275"/>
      <c r="K5274" s="248"/>
    </row>
    <row r="5275" spans="1:11" ht="25" customHeight="1" x14ac:dyDescent="0.35">
      <c r="A5275" s="394" t="s">
        <v>22</v>
      </c>
      <c r="B5275" s="304" t="s">
        <v>154</v>
      </c>
      <c r="C5275" s="395" t="s">
        <v>9480</v>
      </c>
      <c r="D5275" s="275"/>
      <c r="E5275" s="396"/>
      <c r="F5275" s="394" t="str">
        <f>IF(E5275="","",VLOOKUP(E5275,'2 Pdc unico solo segmento A'!F$3:H$723,3,FALSE))</f>
        <v/>
      </c>
      <c r="G5275" s="368"/>
      <c r="H5275" s="425"/>
      <c r="I5275" s="368"/>
      <c r="J5275" s="275"/>
      <c r="K5275" s="248"/>
    </row>
    <row r="5276" spans="1:11" ht="25" customHeight="1" x14ac:dyDescent="0.35">
      <c r="A5276" s="394" t="s">
        <v>4653</v>
      </c>
      <c r="B5276" s="304" t="s">
        <v>154</v>
      </c>
      <c r="C5276" s="395" t="s">
        <v>9481</v>
      </c>
      <c r="D5276" s="275"/>
      <c r="E5276" s="398" t="s">
        <v>7966</v>
      </c>
      <c r="F5276" s="293" t="str">
        <f>IF(E5276="","",VLOOKUP(E5276,'2 Pdc unico solo segmento A'!F$3:H$723,3,FALSE))</f>
        <v>Altri debiti correnti verso amministrazioni pubbliche</v>
      </c>
      <c r="G5276" s="368"/>
      <c r="H5276" s="428"/>
      <c r="I5276" s="368"/>
      <c r="J5276" s="275"/>
      <c r="K5276" s="248"/>
    </row>
    <row r="5277" spans="1:11" ht="25" customHeight="1" x14ac:dyDescent="0.35">
      <c r="A5277" s="376" t="s">
        <v>19</v>
      </c>
      <c r="B5277" s="295" t="s">
        <v>1952</v>
      </c>
      <c r="C5277" s="310" t="s">
        <v>9482</v>
      </c>
      <c r="D5277" s="275"/>
      <c r="E5277" s="295"/>
      <c r="F5277" s="376" t="str">
        <f>IF(E5277="","",VLOOKUP(E5277,'2 Pdc unico solo segmento A'!F$3:H$723,3,FALSE))</f>
        <v/>
      </c>
      <c r="G5277" s="368"/>
      <c r="H5277" s="424"/>
      <c r="I5277" s="368"/>
      <c r="J5277" s="275"/>
      <c r="K5277" s="248"/>
    </row>
    <row r="5278" spans="1:11" ht="25" customHeight="1" x14ac:dyDescent="0.35">
      <c r="A5278" s="394" t="s">
        <v>22</v>
      </c>
      <c r="B5278" s="304" t="s">
        <v>1952</v>
      </c>
      <c r="C5278" s="395" t="s">
        <v>9483</v>
      </c>
      <c r="D5278" s="275"/>
      <c r="E5278" s="396"/>
      <c r="F5278" s="394" t="str">
        <f>IF(E5278="","",VLOOKUP(E5278,'2 Pdc unico solo segmento A'!F$3:H$723,3,FALSE))</f>
        <v/>
      </c>
      <c r="G5278" s="368"/>
      <c r="H5278" s="425"/>
      <c r="I5278" s="368"/>
      <c r="J5278" s="275"/>
      <c r="K5278" s="248"/>
    </row>
    <row r="5279" spans="1:11" ht="25" customHeight="1" x14ac:dyDescent="0.35">
      <c r="A5279" s="394" t="s">
        <v>4653</v>
      </c>
      <c r="B5279" s="304" t="s">
        <v>1952</v>
      </c>
      <c r="C5279" s="395" t="s">
        <v>9484</v>
      </c>
      <c r="D5279" s="275"/>
      <c r="E5279" s="398" t="s">
        <v>7966</v>
      </c>
      <c r="F5279" s="293" t="str">
        <f>IF(E5279="","",VLOOKUP(E5279,'2 Pdc unico solo segmento A'!F$3:H$723,3,FALSE))</f>
        <v>Altri debiti correnti verso amministrazioni pubbliche</v>
      </c>
      <c r="G5279" s="368"/>
      <c r="H5279" s="428"/>
      <c r="I5279" s="368"/>
      <c r="J5279" s="275"/>
      <c r="K5279" s="248"/>
    </row>
    <row r="5280" spans="1:11" ht="25" customHeight="1" x14ac:dyDescent="0.35">
      <c r="A5280" s="376" t="s">
        <v>19</v>
      </c>
      <c r="B5280" s="295" t="s">
        <v>1954</v>
      </c>
      <c r="C5280" s="310" t="s">
        <v>9485</v>
      </c>
      <c r="D5280" s="275"/>
      <c r="E5280" s="295"/>
      <c r="F5280" s="376" t="str">
        <f>IF(E5280="","",VLOOKUP(E5280,'2 Pdc unico solo segmento A'!F$3:H$723,3,FALSE))</f>
        <v/>
      </c>
      <c r="G5280" s="368"/>
      <c r="H5280" s="424"/>
      <c r="I5280" s="368"/>
      <c r="J5280" s="275"/>
      <c r="K5280" s="248"/>
    </row>
    <row r="5281" spans="1:11" ht="25" customHeight="1" x14ac:dyDescent="0.35">
      <c r="A5281" s="394" t="s">
        <v>22</v>
      </c>
      <c r="B5281" s="304" t="s">
        <v>1954</v>
      </c>
      <c r="C5281" s="395" t="s">
        <v>9486</v>
      </c>
      <c r="D5281" s="275"/>
      <c r="E5281" s="396"/>
      <c r="F5281" s="394" t="str">
        <f>IF(E5281="","",VLOOKUP(E5281,'2 Pdc unico solo segmento A'!F$3:H$723,3,FALSE))</f>
        <v/>
      </c>
      <c r="G5281" s="368"/>
      <c r="H5281" s="425"/>
      <c r="I5281" s="368"/>
      <c r="J5281" s="275"/>
      <c r="K5281" s="248"/>
    </row>
    <row r="5282" spans="1:11" ht="25" customHeight="1" x14ac:dyDescent="0.35">
      <c r="A5282" s="394" t="s">
        <v>4653</v>
      </c>
      <c r="B5282" s="304" t="s">
        <v>1954</v>
      </c>
      <c r="C5282" s="395" t="s">
        <v>9487</v>
      </c>
      <c r="D5282" s="275"/>
      <c r="E5282" s="398" t="s">
        <v>7966</v>
      </c>
      <c r="F5282" s="293" t="str">
        <f>IF(E5282="","",VLOOKUP(E5282,'2 Pdc unico solo segmento A'!F$3:H$723,3,FALSE))</f>
        <v>Altri debiti correnti verso amministrazioni pubbliche</v>
      </c>
      <c r="G5282" s="368"/>
      <c r="H5282" s="428"/>
      <c r="I5282" s="368"/>
      <c r="J5282" s="275"/>
      <c r="K5282" s="248"/>
    </row>
    <row r="5283" spans="1:11" ht="25" customHeight="1" x14ac:dyDescent="0.35">
      <c r="A5283" s="376" t="s">
        <v>19</v>
      </c>
      <c r="B5283" s="295" t="s">
        <v>1956</v>
      </c>
      <c r="C5283" s="310" t="s">
        <v>9488</v>
      </c>
      <c r="D5283" s="275"/>
      <c r="E5283" s="295"/>
      <c r="F5283" s="376" t="str">
        <f>IF(E5283="","",VLOOKUP(E5283,'2 Pdc unico solo segmento A'!F$3:H$723,3,FALSE))</f>
        <v/>
      </c>
      <c r="G5283" s="368"/>
      <c r="H5283" s="424"/>
      <c r="I5283" s="368"/>
      <c r="J5283" s="275"/>
      <c r="K5283" s="248"/>
    </row>
    <row r="5284" spans="1:11" ht="25" customHeight="1" x14ac:dyDescent="0.35">
      <c r="A5284" s="394" t="s">
        <v>22</v>
      </c>
      <c r="B5284" s="304" t="s">
        <v>1956</v>
      </c>
      <c r="C5284" s="395" t="s">
        <v>9489</v>
      </c>
      <c r="D5284" s="275"/>
      <c r="E5284" s="396"/>
      <c r="F5284" s="394" t="str">
        <f>IF(E5284="","",VLOOKUP(E5284,'2 Pdc unico solo segmento A'!F$3:H$723,3,FALSE))</f>
        <v/>
      </c>
      <c r="G5284" s="368"/>
      <c r="H5284" s="425"/>
      <c r="I5284" s="368"/>
      <c r="J5284" s="275"/>
      <c r="K5284" s="248"/>
    </row>
    <row r="5285" spans="1:11" ht="25" customHeight="1" x14ac:dyDescent="0.35">
      <c r="A5285" s="394" t="s">
        <v>4653</v>
      </c>
      <c r="B5285" s="304" t="s">
        <v>1956</v>
      </c>
      <c r="C5285" s="395" t="s">
        <v>9490</v>
      </c>
      <c r="D5285" s="275"/>
      <c r="E5285" s="398" t="s">
        <v>7966</v>
      </c>
      <c r="F5285" s="293" t="str">
        <f>IF(E5285="","",VLOOKUP(E5285,'2 Pdc unico solo segmento A'!F$3:H$723,3,FALSE))</f>
        <v>Altri debiti correnti verso amministrazioni pubbliche</v>
      </c>
      <c r="G5285" s="368"/>
      <c r="H5285" s="428"/>
      <c r="I5285" s="368"/>
      <c r="J5285" s="275"/>
      <c r="K5285" s="248"/>
    </row>
    <row r="5286" spans="1:11" ht="25" customHeight="1" x14ac:dyDescent="0.35">
      <c r="A5286" s="376" t="s">
        <v>19</v>
      </c>
      <c r="B5286" s="295" t="s">
        <v>451</v>
      </c>
      <c r="C5286" s="310" t="s">
        <v>9491</v>
      </c>
      <c r="D5286" s="275"/>
      <c r="E5286" s="295"/>
      <c r="F5286" s="376" t="str">
        <f>IF(E5286="","",VLOOKUP(E5286,'2 Pdc unico solo segmento A'!F$3:H$723,3,FALSE))</f>
        <v/>
      </c>
      <c r="G5286" s="368"/>
      <c r="H5286" s="424"/>
      <c r="I5286" s="368"/>
      <c r="J5286" s="275"/>
      <c r="K5286" s="248"/>
    </row>
    <row r="5287" spans="1:11" ht="25" customHeight="1" x14ac:dyDescent="0.35">
      <c r="A5287" s="394" t="s">
        <v>22</v>
      </c>
      <c r="B5287" s="304" t="s">
        <v>451</v>
      </c>
      <c r="C5287" s="395" t="s">
        <v>9492</v>
      </c>
      <c r="D5287" s="275"/>
      <c r="E5287" s="396"/>
      <c r="F5287" s="394" t="str">
        <f>IF(E5287="","",VLOOKUP(E5287,'2 Pdc unico solo segmento A'!F$3:H$723,3,FALSE))</f>
        <v/>
      </c>
      <c r="G5287" s="368"/>
      <c r="H5287" s="425"/>
      <c r="I5287" s="368"/>
      <c r="J5287" s="275"/>
      <c r="K5287" s="248"/>
    </row>
    <row r="5288" spans="1:11" ht="25" customHeight="1" x14ac:dyDescent="0.35">
      <c r="A5288" s="394" t="s">
        <v>4653</v>
      </c>
      <c r="B5288" s="304" t="s">
        <v>451</v>
      </c>
      <c r="C5288" s="395" t="s">
        <v>9493</v>
      </c>
      <c r="D5288" s="275"/>
      <c r="E5288" s="398" t="s">
        <v>7966</v>
      </c>
      <c r="F5288" s="293" t="str">
        <f>IF(E5288="","",VLOOKUP(E5288,'2 Pdc unico solo segmento A'!F$3:H$723,3,FALSE))</f>
        <v>Altri debiti correnti verso amministrazioni pubbliche</v>
      </c>
      <c r="G5288" s="368"/>
      <c r="H5288" s="428"/>
      <c r="I5288" s="368"/>
      <c r="J5288" s="275"/>
      <c r="K5288" s="248"/>
    </row>
    <row r="5289" spans="1:11" ht="25" customHeight="1" x14ac:dyDescent="0.35">
      <c r="A5289" s="376" t="s">
        <v>19</v>
      </c>
      <c r="B5289" s="295" t="s">
        <v>118</v>
      </c>
      <c r="C5289" s="310" t="s">
        <v>9494</v>
      </c>
      <c r="D5289" s="275"/>
      <c r="E5289" s="295"/>
      <c r="F5289" s="376" t="str">
        <f>IF(E5289="","",VLOOKUP(E5289,'2 Pdc unico solo segmento A'!F$3:H$723,3,FALSE))</f>
        <v/>
      </c>
      <c r="G5289" s="368"/>
      <c r="H5289" s="424"/>
      <c r="I5289" s="368"/>
      <c r="J5289" s="275"/>
      <c r="K5289" s="248"/>
    </row>
    <row r="5290" spans="1:11" ht="25" customHeight="1" x14ac:dyDescent="0.35">
      <c r="A5290" s="394" t="s">
        <v>22</v>
      </c>
      <c r="B5290" s="304" t="s">
        <v>118</v>
      </c>
      <c r="C5290" s="395" t="s">
        <v>9495</v>
      </c>
      <c r="D5290" s="275"/>
      <c r="E5290" s="396"/>
      <c r="F5290" s="394" t="str">
        <f>IF(E5290="","",VLOOKUP(E5290,'2 Pdc unico solo segmento A'!F$3:H$723,3,FALSE))</f>
        <v/>
      </c>
      <c r="G5290" s="368"/>
      <c r="H5290" s="425"/>
      <c r="I5290" s="368"/>
      <c r="J5290" s="275"/>
      <c r="K5290" s="248"/>
    </row>
    <row r="5291" spans="1:11" ht="25" customHeight="1" x14ac:dyDescent="0.35">
      <c r="A5291" s="394" t="s">
        <v>4653</v>
      </c>
      <c r="B5291" s="304" t="s">
        <v>118</v>
      </c>
      <c r="C5291" s="395" t="s">
        <v>9496</v>
      </c>
      <c r="D5291" s="275"/>
      <c r="E5291" s="398" t="s">
        <v>7966</v>
      </c>
      <c r="F5291" s="293" t="str">
        <f>IF(E5291="","",VLOOKUP(E5291,'2 Pdc unico solo segmento A'!F$3:H$723,3,FALSE))</f>
        <v>Altri debiti correnti verso amministrazioni pubbliche</v>
      </c>
      <c r="G5291" s="368"/>
      <c r="H5291" s="428"/>
      <c r="I5291" s="368"/>
      <c r="J5291" s="275"/>
      <c r="K5291" s="248"/>
    </row>
    <row r="5292" spans="1:11" ht="25" customHeight="1" x14ac:dyDescent="0.35">
      <c r="A5292" s="376" t="s">
        <v>19</v>
      </c>
      <c r="B5292" s="295" t="s">
        <v>9497</v>
      </c>
      <c r="C5292" s="310" t="s">
        <v>9498</v>
      </c>
      <c r="D5292" s="275"/>
      <c r="E5292" s="295"/>
      <c r="F5292" s="376" t="str">
        <f>IF(E5292="","",VLOOKUP(E5292,'2 Pdc unico solo segmento A'!F$3:H$723,3,FALSE))</f>
        <v/>
      </c>
      <c r="G5292" s="368"/>
      <c r="H5292" s="424"/>
      <c r="I5292" s="368"/>
      <c r="J5292" s="275"/>
      <c r="K5292" s="248"/>
    </row>
    <row r="5293" spans="1:11" ht="25" customHeight="1" x14ac:dyDescent="0.35">
      <c r="A5293" s="394" t="s">
        <v>22</v>
      </c>
      <c r="B5293" s="305" t="s">
        <v>2583</v>
      </c>
      <c r="C5293" s="395" t="s">
        <v>9499</v>
      </c>
      <c r="D5293" s="275"/>
      <c r="E5293" s="396"/>
      <c r="F5293" s="394" t="str">
        <f>IF(E5293="","",VLOOKUP(E5293,'2 Pdc unico solo segmento A'!F$3:H$723,3,FALSE))</f>
        <v/>
      </c>
      <c r="G5293" s="368"/>
      <c r="H5293" s="425"/>
      <c r="I5293" s="368"/>
      <c r="J5293" s="275"/>
      <c r="K5293" s="248"/>
    </row>
    <row r="5294" spans="1:11" ht="25" customHeight="1" x14ac:dyDescent="0.35">
      <c r="A5294" s="394" t="s">
        <v>4653</v>
      </c>
      <c r="B5294" s="306" t="s">
        <v>2583</v>
      </c>
      <c r="C5294" s="395" t="s">
        <v>9500</v>
      </c>
      <c r="D5294" s="275"/>
      <c r="E5294" s="398" t="s">
        <v>7966</v>
      </c>
      <c r="F5294" s="293" t="str">
        <f>IF(E5294="","",VLOOKUP(E5294,'2 Pdc unico solo segmento A'!F$3:H$723,3,FALSE))</f>
        <v>Altri debiti correnti verso amministrazioni pubbliche</v>
      </c>
      <c r="G5294" s="368"/>
      <c r="H5294" s="428"/>
      <c r="I5294" s="368"/>
      <c r="J5294" s="275"/>
      <c r="K5294" s="248"/>
    </row>
    <row r="5295" spans="1:11" ht="25" customHeight="1" x14ac:dyDescent="0.35">
      <c r="A5295" s="376" t="s">
        <v>19</v>
      </c>
      <c r="B5295" s="295" t="s">
        <v>28</v>
      </c>
      <c r="C5295" s="310" t="s">
        <v>9501</v>
      </c>
      <c r="D5295" s="275"/>
      <c r="E5295" s="295"/>
      <c r="F5295" s="376" t="str">
        <f>IF(E5295="","",VLOOKUP(E5295,'2 Pdc unico solo segmento A'!F$3:H$723,3,FALSE))</f>
        <v/>
      </c>
      <c r="G5295" s="368"/>
      <c r="H5295" s="424"/>
      <c r="I5295" s="368"/>
      <c r="J5295" s="275"/>
      <c r="K5295" s="248"/>
    </row>
    <row r="5296" spans="1:11" ht="25" customHeight="1" x14ac:dyDescent="0.35">
      <c r="A5296" s="394" t="s">
        <v>22</v>
      </c>
      <c r="B5296" s="304" t="s">
        <v>28</v>
      </c>
      <c r="C5296" s="395" t="s">
        <v>9502</v>
      </c>
      <c r="D5296" s="275"/>
      <c r="E5296" s="396"/>
      <c r="F5296" s="394" t="str">
        <f>IF(E5296="","",VLOOKUP(E5296,'2 Pdc unico solo segmento A'!F$3:H$723,3,FALSE))</f>
        <v/>
      </c>
      <c r="G5296" s="368"/>
      <c r="H5296" s="425"/>
      <c r="I5296" s="368"/>
      <c r="J5296" s="275"/>
      <c r="K5296" s="248"/>
    </row>
    <row r="5297" spans="1:11" ht="25" customHeight="1" x14ac:dyDescent="0.35">
      <c r="A5297" s="394" t="s">
        <v>4653</v>
      </c>
      <c r="B5297" s="304" t="s">
        <v>28</v>
      </c>
      <c r="C5297" s="395" t="s">
        <v>9503</v>
      </c>
      <c r="D5297" s="275"/>
      <c r="E5297" s="398" t="s">
        <v>7966</v>
      </c>
      <c r="F5297" s="293" t="str">
        <f>IF(E5297="","",VLOOKUP(E5297,'2 Pdc unico solo segmento A'!F$3:H$723,3,FALSE))</f>
        <v>Altri debiti correnti verso amministrazioni pubbliche</v>
      </c>
      <c r="G5297" s="368"/>
      <c r="H5297" s="428"/>
      <c r="I5297" s="368"/>
      <c r="J5297" s="275"/>
      <c r="K5297" s="248"/>
    </row>
    <row r="5298" spans="1:11" ht="25" customHeight="1" x14ac:dyDescent="0.35">
      <c r="A5298" s="376" t="s">
        <v>19</v>
      </c>
      <c r="B5298" s="295" t="s">
        <v>1963</v>
      </c>
      <c r="C5298" s="310" t="s">
        <v>9504</v>
      </c>
      <c r="D5298" s="275"/>
      <c r="E5298" s="295"/>
      <c r="F5298" s="376" t="str">
        <f>IF(E5298="","",VLOOKUP(E5298,'2 Pdc unico solo segmento A'!F$3:H$723,3,FALSE))</f>
        <v/>
      </c>
      <c r="G5298" s="368"/>
      <c r="H5298" s="424"/>
      <c r="I5298" s="368"/>
      <c r="J5298" s="275"/>
      <c r="K5298" s="248"/>
    </row>
    <row r="5299" spans="1:11" ht="25" customHeight="1" x14ac:dyDescent="0.35">
      <c r="A5299" s="394" t="s">
        <v>22</v>
      </c>
      <c r="B5299" s="304" t="s">
        <v>1963</v>
      </c>
      <c r="C5299" s="395" t="s">
        <v>9505</v>
      </c>
      <c r="D5299" s="275"/>
      <c r="E5299" s="396"/>
      <c r="F5299" s="394" t="str">
        <f>IF(E5299="","",VLOOKUP(E5299,'2 Pdc unico solo segmento A'!F$3:H$723,3,FALSE))</f>
        <v/>
      </c>
      <c r="G5299" s="368"/>
      <c r="H5299" s="425"/>
      <c r="I5299" s="368"/>
      <c r="J5299" s="275"/>
      <c r="K5299" s="248"/>
    </row>
    <row r="5300" spans="1:11" ht="25" customHeight="1" x14ac:dyDescent="0.35">
      <c r="A5300" s="394" t="s">
        <v>4653</v>
      </c>
      <c r="B5300" s="304" t="s">
        <v>1963</v>
      </c>
      <c r="C5300" s="395" t="s">
        <v>9506</v>
      </c>
      <c r="D5300" s="275"/>
      <c r="E5300" s="398" t="s">
        <v>7966</v>
      </c>
      <c r="F5300" s="293" t="str">
        <f>IF(E5300="","",VLOOKUP(E5300,'2 Pdc unico solo segmento A'!F$3:H$723,3,FALSE))</f>
        <v>Altri debiti correnti verso amministrazioni pubbliche</v>
      </c>
      <c r="G5300" s="368"/>
      <c r="H5300" s="428"/>
      <c r="I5300" s="368"/>
      <c r="J5300" s="275"/>
      <c r="K5300" s="248"/>
    </row>
    <row r="5301" spans="1:11" ht="25" customHeight="1" x14ac:dyDescent="0.35">
      <c r="A5301" s="376" t="s">
        <v>19</v>
      </c>
      <c r="B5301" s="295" t="s">
        <v>403</v>
      </c>
      <c r="C5301" s="310" t="s">
        <v>9507</v>
      </c>
      <c r="D5301" s="275"/>
      <c r="E5301" s="295"/>
      <c r="F5301" s="376" t="str">
        <f>IF(E5301="","",VLOOKUP(E5301,'2 Pdc unico solo segmento A'!F$3:H$723,3,FALSE))</f>
        <v/>
      </c>
      <c r="G5301" s="368"/>
      <c r="H5301" s="424"/>
      <c r="I5301" s="368"/>
      <c r="J5301" s="275"/>
      <c r="K5301" s="248"/>
    </row>
    <row r="5302" spans="1:11" ht="25" customHeight="1" x14ac:dyDescent="0.35">
      <c r="A5302" s="394" t="s">
        <v>22</v>
      </c>
      <c r="B5302" s="304" t="s">
        <v>403</v>
      </c>
      <c r="C5302" s="395" t="s">
        <v>9508</v>
      </c>
      <c r="D5302" s="275"/>
      <c r="E5302" s="396"/>
      <c r="F5302" s="394" t="str">
        <f>IF(E5302="","",VLOOKUP(E5302,'2 Pdc unico solo segmento A'!F$3:H$723,3,FALSE))</f>
        <v/>
      </c>
      <c r="G5302" s="368"/>
      <c r="H5302" s="425"/>
      <c r="I5302" s="368"/>
      <c r="J5302" s="275"/>
      <c r="K5302" s="248"/>
    </row>
    <row r="5303" spans="1:11" ht="25" customHeight="1" x14ac:dyDescent="0.35">
      <c r="A5303" s="394" t="s">
        <v>4653</v>
      </c>
      <c r="B5303" s="304" t="s">
        <v>403</v>
      </c>
      <c r="C5303" s="395" t="s">
        <v>9509</v>
      </c>
      <c r="D5303" s="275"/>
      <c r="E5303" s="398" t="s">
        <v>7966</v>
      </c>
      <c r="F5303" s="293" t="str">
        <f>IF(E5303="","",VLOOKUP(E5303,'2 Pdc unico solo segmento A'!F$3:H$723,3,FALSE))</f>
        <v>Altri debiti correnti verso amministrazioni pubbliche</v>
      </c>
      <c r="G5303" s="368"/>
      <c r="H5303" s="428"/>
      <c r="I5303" s="368"/>
      <c r="J5303" s="275"/>
      <c r="K5303" s="248"/>
    </row>
    <row r="5304" spans="1:11" ht="25" customHeight="1" x14ac:dyDescent="0.35">
      <c r="A5304" s="376" t="s">
        <v>19</v>
      </c>
      <c r="B5304" s="295" t="s">
        <v>1966</v>
      </c>
      <c r="C5304" s="310" t="s">
        <v>9510</v>
      </c>
      <c r="D5304" s="275"/>
      <c r="E5304" s="295"/>
      <c r="F5304" s="376" t="str">
        <f>IF(E5304="","",VLOOKUP(E5304,'2 Pdc unico solo segmento A'!F$3:H$723,3,FALSE))</f>
        <v/>
      </c>
      <c r="G5304" s="368"/>
      <c r="H5304" s="424"/>
      <c r="I5304" s="368"/>
      <c r="J5304" s="275"/>
      <c r="K5304" s="248"/>
    </row>
    <row r="5305" spans="1:11" ht="25" customHeight="1" x14ac:dyDescent="0.35">
      <c r="A5305" s="394" t="s">
        <v>22</v>
      </c>
      <c r="B5305" s="304" t="s">
        <v>1966</v>
      </c>
      <c r="C5305" s="395" t="s">
        <v>9511</v>
      </c>
      <c r="D5305" s="275"/>
      <c r="E5305" s="396"/>
      <c r="F5305" s="394" t="str">
        <f>IF(E5305="","",VLOOKUP(E5305,'2 Pdc unico solo segmento A'!F$3:H$723,3,FALSE))</f>
        <v/>
      </c>
      <c r="G5305" s="368"/>
      <c r="H5305" s="425"/>
      <c r="I5305" s="368"/>
      <c r="J5305" s="275"/>
      <c r="K5305" s="248"/>
    </row>
    <row r="5306" spans="1:11" ht="25" customHeight="1" x14ac:dyDescent="0.35">
      <c r="A5306" s="394" t="s">
        <v>4653</v>
      </c>
      <c r="B5306" s="304" t="s">
        <v>1966</v>
      </c>
      <c r="C5306" s="395" t="s">
        <v>9512</v>
      </c>
      <c r="D5306" s="275"/>
      <c r="E5306" s="398" t="s">
        <v>7966</v>
      </c>
      <c r="F5306" s="293" t="str">
        <f>IF(E5306="","",VLOOKUP(E5306,'2 Pdc unico solo segmento A'!F$3:H$723,3,FALSE))</f>
        <v>Altri debiti correnti verso amministrazioni pubbliche</v>
      </c>
      <c r="G5306" s="368"/>
      <c r="H5306" s="428"/>
      <c r="I5306" s="368"/>
      <c r="J5306" s="275"/>
      <c r="K5306" s="248"/>
    </row>
    <row r="5307" spans="1:11" ht="25" customHeight="1" x14ac:dyDescent="0.35">
      <c r="A5307" s="376" t="s">
        <v>19</v>
      </c>
      <c r="B5307" s="295" t="s">
        <v>1968</v>
      </c>
      <c r="C5307" s="310" t="s">
        <v>9513</v>
      </c>
      <c r="D5307" s="275"/>
      <c r="E5307" s="295"/>
      <c r="F5307" s="376" t="str">
        <f>IF(E5307="","",VLOOKUP(E5307,'2 Pdc unico solo segmento A'!F$3:H$723,3,FALSE))</f>
        <v/>
      </c>
      <c r="G5307" s="368"/>
      <c r="H5307" s="424"/>
      <c r="I5307" s="368"/>
      <c r="J5307" s="275"/>
      <c r="K5307" s="248"/>
    </row>
    <row r="5308" spans="1:11" ht="25" customHeight="1" x14ac:dyDescent="0.35">
      <c r="A5308" s="394" t="s">
        <v>22</v>
      </c>
      <c r="B5308" s="304" t="s">
        <v>1968</v>
      </c>
      <c r="C5308" s="395" t="s">
        <v>9514</v>
      </c>
      <c r="D5308" s="275"/>
      <c r="E5308" s="396"/>
      <c r="F5308" s="394" t="str">
        <f>IF(E5308="","",VLOOKUP(E5308,'2 Pdc unico solo segmento A'!F$3:H$723,3,FALSE))</f>
        <v/>
      </c>
      <c r="G5308" s="368"/>
      <c r="H5308" s="425"/>
      <c r="I5308" s="368"/>
      <c r="J5308" s="275"/>
      <c r="K5308" s="248"/>
    </row>
    <row r="5309" spans="1:11" ht="25" customHeight="1" x14ac:dyDescent="0.35">
      <c r="A5309" s="394" t="s">
        <v>4653</v>
      </c>
      <c r="B5309" s="304" t="s">
        <v>1968</v>
      </c>
      <c r="C5309" s="395" t="s">
        <v>9515</v>
      </c>
      <c r="D5309" s="275"/>
      <c r="E5309" s="398" t="s">
        <v>7966</v>
      </c>
      <c r="F5309" s="293" t="str">
        <f>IF(E5309="","",VLOOKUP(E5309,'2 Pdc unico solo segmento A'!F$3:H$723,3,FALSE))</f>
        <v>Altri debiti correnti verso amministrazioni pubbliche</v>
      </c>
      <c r="G5309" s="368"/>
      <c r="H5309" s="428"/>
      <c r="I5309" s="368"/>
      <c r="J5309" s="275"/>
      <c r="K5309" s="248"/>
    </row>
    <row r="5310" spans="1:11" ht="25" customHeight="1" x14ac:dyDescent="0.35">
      <c r="A5310" s="374" t="s">
        <v>16</v>
      </c>
      <c r="B5310" s="294" t="s">
        <v>9516</v>
      </c>
      <c r="C5310" s="309" t="s">
        <v>9517</v>
      </c>
      <c r="D5310" s="275"/>
      <c r="E5310" s="294"/>
      <c r="F5310" s="374" t="str">
        <f>IF(E5310="","",VLOOKUP(E5310,'2 Pdc unico solo segmento A'!F$3:H$723,3,FALSE))</f>
        <v/>
      </c>
      <c r="G5310" s="368"/>
      <c r="H5310" s="423"/>
      <c r="I5310" s="368"/>
      <c r="J5310" s="275"/>
      <c r="K5310" s="248"/>
    </row>
    <row r="5311" spans="1:11" ht="25" customHeight="1" x14ac:dyDescent="0.35">
      <c r="A5311" s="376" t="s">
        <v>19</v>
      </c>
      <c r="B5311" s="295" t="s">
        <v>1970</v>
      </c>
      <c r="C5311" s="310" t="s">
        <v>9518</v>
      </c>
      <c r="D5311" s="275"/>
      <c r="E5311" s="295"/>
      <c r="F5311" s="376" t="str">
        <f>IF(E5311="","",VLOOKUP(E5311,'2 Pdc unico solo segmento A'!F$3:H$723,3,FALSE))</f>
        <v/>
      </c>
      <c r="G5311" s="368"/>
      <c r="H5311" s="424"/>
      <c r="I5311" s="368"/>
      <c r="J5311" s="275"/>
      <c r="K5311" s="248"/>
    </row>
    <row r="5312" spans="1:11" ht="25" customHeight="1" x14ac:dyDescent="0.35">
      <c r="A5312" s="394" t="s">
        <v>22</v>
      </c>
      <c r="B5312" s="304" t="s">
        <v>1970</v>
      </c>
      <c r="C5312" s="395" t="s">
        <v>9519</v>
      </c>
      <c r="D5312" s="275"/>
      <c r="E5312" s="396"/>
      <c r="F5312" s="394" t="str">
        <f>IF(E5312="","",VLOOKUP(E5312,'2 Pdc unico solo segmento A'!F$3:H$723,3,FALSE))</f>
        <v/>
      </c>
      <c r="G5312" s="368"/>
      <c r="H5312" s="425"/>
      <c r="I5312" s="368"/>
      <c r="J5312" s="275"/>
      <c r="K5312" s="248"/>
    </row>
    <row r="5313" spans="1:11" ht="25" customHeight="1" x14ac:dyDescent="0.35">
      <c r="A5313" s="394" t="s">
        <v>4653</v>
      </c>
      <c r="B5313" s="304" t="s">
        <v>1970</v>
      </c>
      <c r="C5313" s="395" t="s">
        <v>9520</v>
      </c>
      <c r="D5313" s="275"/>
      <c r="E5313" s="398" t="s">
        <v>7966</v>
      </c>
      <c r="F5313" s="293" t="str">
        <f>IF(E5313="","",VLOOKUP(E5313,'2 Pdc unico solo segmento A'!F$3:H$723,3,FALSE))</f>
        <v>Altri debiti correnti verso amministrazioni pubbliche</v>
      </c>
      <c r="G5313" s="368"/>
      <c r="H5313" s="428"/>
      <c r="I5313" s="368"/>
      <c r="J5313" s="275"/>
      <c r="K5313" s="248"/>
    </row>
    <row r="5314" spans="1:11" ht="25" customHeight="1" x14ac:dyDescent="0.35">
      <c r="A5314" s="376" t="s">
        <v>19</v>
      </c>
      <c r="B5314" s="295" t="s">
        <v>1973</v>
      </c>
      <c r="C5314" s="310" t="s">
        <v>9521</v>
      </c>
      <c r="D5314" s="275"/>
      <c r="E5314" s="295"/>
      <c r="F5314" s="376" t="str">
        <f>IF(E5314="","",VLOOKUP(E5314,'2 Pdc unico solo segmento A'!F$3:H$723,3,FALSE))</f>
        <v/>
      </c>
      <c r="G5314" s="368"/>
      <c r="H5314" s="424"/>
      <c r="I5314" s="368"/>
      <c r="J5314" s="275"/>
      <c r="K5314" s="248"/>
    </row>
    <row r="5315" spans="1:11" ht="25" customHeight="1" x14ac:dyDescent="0.35">
      <c r="A5315" s="394" t="s">
        <v>22</v>
      </c>
      <c r="B5315" s="304" t="s">
        <v>1973</v>
      </c>
      <c r="C5315" s="395" t="s">
        <v>9522</v>
      </c>
      <c r="D5315" s="275"/>
      <c r="E5315" s="396"/>
      <c r="F5315" s="394" t="str">
        <f>IF(E5315="","",VLOOKUP(E5315,'2 Pdc unico solo segmento A'!F$3:H$723,3,FALSE))</f>
        <v/>
      </c>
      <c r="G5315" s="368"/>
      <c r="H5315" s="425"/>
      <c r="I5315" s="368"/>
      <c r="J5315" s="275"/>
      <c r="K5315" s="248"/>
    </row>
    <row r="5316" spans="1:11" ht="25" customHeight="1" x14ac:dyDescent="0.35">
      <c r="A5316" s="394" t="s">
        <v>4653</v>
      </c>
      <c r="B5316" s="304" t="s">
        <v>1973</v>
      </c>
      <c r="C5316" s="395" t="s">
        <v>9523</v>
      </c>
      <c r="D5316" s="275"/>
      <c r="E5316" s="398" t="s">
        <v>7966</v>
      </c>
      <c r="F5316" s="293" t="str">
        <f>IF(E5316="","",VLOOKUP(E5316,'2 Pdc unico solo segmento A'!F$3:H$723,3,FALSE))</f>
        <v>Altri debiti correnti verso amministrazioni pubbliche</v>
      </c>
      <c r="G5316" s="368"/>
      <c r="H5316" s="428"/>
      <c r="I5316" s="368"/>
      <c r="J5316" s="275"/>
      <c r="K5316" s="248"/>
    </row>
    <row r="5317" spans="1:11" ht="25" customHeight="1" x14ac:dyDescent="0.35">
      <c r="A5317" s="374" t="s">
        <v>16</v>
      </c>
      <c r="B5317" s="294" t="s">
        <v>9524</v>
      </c>
      <c r="C5317" s="309" t="s">
        <v>9525</v>
      </c>
      <c r="D5317" s="275"/>
      <c r="E5317" s="294"/>
      <c r="F5317" s="374" t="str">
        <f>IF(E5317="","",VLOOKUP(E5317,'2 Pdc unico solo segmento A'!F$3:H$723,3,FALSE))</f>
        <v/>
      </c>
      <c r="G5317" s="368"/>
      <c r="H5317" s="423"/>
      <c r="I5317" s="368"/>
      <c r="J5317" s="275"/>
      <c r="K5317" s="248"/>
    </row>
    <row r="5318" spans="1:11" ht="25" customHeight="1" x14ac:dyDescent="0.35">
      <c r="A5318" s="376" t="s">
        <v>19</v>
      </c>
      <c r="B5318" s="295" t="s">
        <v>9526</v>
      </c>
      <c r="C5318" s="310" t="s">
        <v>9527</v>
      </c>
      <c r="D5318" s="275"/>
      <c r="E5318" s="295"/>
      <c r="F5318" s="376" t="str">
        <f>IF(E5318="","",VLOOKUP(E5318,'2 Pdc unico solo segmento A'!F$3:H$723,3,FALSE))</f>
        <v/>
      </c>
      <c r="G5318" s="368"/>
      <c r="H5318" s="424"/>
      <c r="I5318" s="368"/>
      <c r="J5318" s="275"/>
      <c r="K5318" s="248"/>
    </row>
    <row r="5319" spans="1:11" ht="25" customHeight="1" x14ac:dyDescent="0.35">
      <c r="A5319" s="394" t="s">
        <v>22</v>
      </c>
      <c r="B5319" s="304" t="s">
        <v>9526</v>
      </c>
      <c r="C5319" s="395" t="s">
        <v>9528</v>
      </c>
      <c r="D5319" s="275"/>
      <c r="E5319" s="396"/>
      <c r="F5319" s="394" t="str">
        <f>IF(E5319="","",VLOOKUP(E5319,'2 Pdc unico solo segmento A'!F$3:H$723,3,FALSE))</f>
        <v/>
      </c>
      <c r="G5319" s="368"/>
      <c r="H5319" s="425"/>
      <c r="I5319" s="368"/>
      <c r="J5319" s="275"/>
      <c r="K5319" s="248"/>
    </row>
    <row r="5320" spans="1:11" ht="25" customHeight="1" x14ac:dyDescent="0.35">
      <c r="A5320" s="394" t="s">
        <v>4653</v>
      </c>
      <c r="B5320" s="304" t="s">
        <v>9526</v>
      </c>
      <c r="C5320" s="395" t="s">
        <v>9529</v>
      </c>
      <c r="D5320" s="275"/>
      <c r="E5320" s="398" t="s">
        <v>8692</v>
      </c>
      <c r="F5320" s="293" t="str">
        <f>IF(E5320="","",VLOOKUP(E5320,'2 Pdc unico solo segmento A'!F$3:H$723,3,FALSE))</f>
        <v>Debiti correnti verso altri</v>
      </c>
      <c r="G5320" s="368"/>
      <c r="H5320" s="428"/>
      <c r="I5320" s="368"/>
      <c r="J5320" s="275"/>
      <c r="K5320" s="248"/>
    </row>
    <row r="5321" spans="1:11" ht="25" customHeight="1" x14ac:dyDescent="0.35">
      <c r="A5321" s="376" t="s">
        <v>19</v>
      </c>
      <c r="B5321" s="295" t="s">
        <v>9530</v>
      </c>
      <c r="C5321" s="310" t="s">
        <v>9531</v>
      </c>
      <c r="D5321" s="275"/>
      <c r="E5321" s="295"/>
      <c r="F5321" s="376" t="str">
        <f>IF(E5321="","",VLOOKUP(E5321,'2 Pdc unico solo segmento A'!F$3:H$723,3,FALSE))</f>
        <v/>
      </c>
      <c r="G5321" s="368"/>
      <c r="H5321" s="424"/>
      <c r="I5321" s="368"/>
      <c r="J5321" s="275"/>
      <c r="K5321" s="248"/>
    </row>
    <row r="5322" spans="1:11" ht="25" customHeight="1" x14ac:dyDescent="0.35">
      <c r="A5322" s="394" t="s">
        <v>22</v>
      </c>
      <c r="B5322" s="304" t="s">
        <v>9530</v>
      </c>
      <c r="C5322" s="395" t="s">
        <v>9532</v>
      </c>
      <c r="D5322" s="275"/>
      <c r="E5322" s="396"/>
      <c r="F5322" s="394" t="str">
        <f>IF(E5322="","",VLOOKUP(E5322,'2 Pdc unico solo segmento A'!F$3:H$723,3,FALSE))</f>
        <v/>
      </c>
      <c r="G5322" s="368"/>
      <c r="H5322" s="425"/>
      <c r="I5322" s="368"/>
      <c r="J5322" s="275"/>
      <c r="K5322" s="248"/>
    </row>
    <row r="5323" spans="1:11" ht="25" customHeight="1" x14ac:dyDescent="0.35">
      <c r="A5323" s="394" t="s">
        <v>4653</v>
      </c>
      <c r="B5323" s="304" t="s">
        <v>9530</v>
      </c>
      <c r="C5323" s="395" t="s">
        <v>9533</v>
      </c>
      <c r="D5323" s="275"/>
      <c r="E5323" s="398" t="s">
        <v>8692</v>
      </c>
      <c r="F5323" s="293" t="str">
        <f>IF(E5323="","",VLOOKUP(E5323,'2 Pdc unico solo segmento A'!F$3:H$723,3,FALSE))</f>
        <v>Debiti correnti verso altri</v>
      </c>
      <c r="G5323" s="368"/>
      <c r="H5323" s="428"/>
      <c r="I5323" s="368"/>
      <c r="J5323" s="275"/>
      <c r="K5323" s="248"/>
    </row>
    <row r="5324" spans="1:11" ht="25" customHeight="1" x14ac:dyDescent="0.35">
      <c r="A5324" s="374" t="s">
        <v>16</v>
      </c>
      <c r="B5324" s="294" t="s">
        <v>9534</v>
      </c>
      <c r="C5324" s="309" t="s">
        <v>9535</v>
      </c>
      <c r="D5324" s="275"/>
      <c r="E5324" s="294"/>
      <c r="F5324" s="374" t="str">
        <f>IF(E5324="","",VLOOKUP(E5324,'2 Pdc unico solo segmento A'!F$3:H$723,3,FALSE))</f>
        <v/>
      </c>
      <c r="G5324" s="368"/>
      <c r="H5324" s="423"/>
      <c r="I5324" s="368"/>
      <c r="J5324" s="275"/>
      <c r="K5324" s="248"/>
    </row>
    <row r="5325" spans="1:11" ht="25" customHeight="1" x14ac:dyDescent="0.35">
      <c r="A5325" s="376" t="s">
        <v>19</v>
      </c>
      <c r="B5325" s="295" t="s">
        <v>9536</v>
      </c>
      <c r="C5325" s="310" t="s">
        <v>9537</v>
      </c>
      <c r="D5325" s="275"/>
      <c r="E5325" s="295"/>
      <c r="F5325" s="376" t="str">
        <f>IF(E5325="","",VLOOKUP(E5325,'2 Pdc unico solo segmento A'!F$3:H$723,3,FALSE))</f>
        <v/>
      </c>
      <c r="G5325" s="368"/>
      <c r="H5325" s="424"/>
      <c r="I5325" s="368"/>
      <c r="J5325" s="275"/>
      <c r="K5325" s="248"/>
    </row>
    <row r="5326" spans="1:11" ht="25" customHeight="1" x14ac:dyDescent="0.35">
      <c r="A5326" s="394" t="s">
        <v>22</v>
      </c>
      <c r="B5326" s="304" t="s">
        <v>9536</v>
      </c>
      <c r="C5326" s="395" t="s">
        <v>9538</v>
      </c>
      <c r="D5326" s="275"/>
      <c r="E5326" s="396"/>
      <c r="F5326" s="394" t="str">
        <f>IF(E5326="","",VLOOKUP(E5326,'2 Pdc unico solo segmento A'!F$3:H$723,3,FALSE))</f>
        <v/>
      </c>
      <c r="G5326" s="368"/>
      <c r="H5326" s="425"/>
      <c r="I5326" s="368"/>
      <c r="J5326" s="275"/>
      <c r="K5326" s="248"/>
    </row>
    <row r="5327" spans="1:11" ht="25" customHeight="1" x14ac:dyDescent="0.35">
      <c r="A5327" s="394" t="s">
        <v>4653</v>
      </c>
      <c r="B5327" s="304" t="s">
        <v>9539</v>
      </c>
      <c r="C5327" s="395" t="s">
        <v>9540</v>
      </c>
      <c r="D5327" s="275"/>
      <c r="E5327" s="398" t="s">
        <v>7966</v>
      </c>
      <c r="F5327" s="293" t="str">
        <f>IF(E5327="","",VLOOKUP(E5327,'2 Pdc unico solo segmento A'!F$3:H$723,3,FALSE))</f>
        <v>Altri debiti correnti verso amministrazioni pubbliche</v>
      </c>
      <c r="G5327" s="368"/>
      <c r="H5327" s="428"/>
      <c r="I5327" s="368"/>
      <c r="J5327" s="275"/>
      <c r="K5327" s="248"/>
    </row>
    <row r="5328" spans="1:11" ht="25" customHeight="1" x14ac:dyDescent="0.35">
      <c r="A5328" s="376" t="s">
        <v>19</v>
      </c>
      <c r="B5328" s="295" t="s">
        <v>9541</v>
      </c>
      <c r="C5328" s="310" t="s">
        <v>9542</v>
      </c>
      <c r="D5328" s="275"/>
      <c r="E5328" s="295"/>
      <c r="F5328" s="376" t="str">
        <f>IF(E5328="","",VLOOKUP(E5328,'2 Pdc unico solo segmento A'!F$3:H$723,3,FALSE))</f>
        <v/>
      </c>
      <c r="G5328" s="368"/>
      <c r="H5328" s="424"/>
      <c r="I5328" s="368"/>
      <c r="J5328" s="275"/>
      <c r="K5328" s="248"/>
    </row>
    <row r="5329" spans="1:11" ht="25" customHeight="1" x14ac:dyDescent="0.35">
      <c r="A5329" s="394" t="s">
        <v>22</v>
      </c>
      <c r="B5329" s="304" t="s">
        <v>9541</v>
      </c>
      <c r="C5329" s="395" t="s">
        <v>9543</v>
      </c>
      <c r="D5329" s="275"/>
      <c r="E5329" s="396"/>
      <c r="F5329" s="394" t="str">
        <f>IF(E5329="","",VLOOKUP(E5329,'2 Pdc unico solo segmento A'!F$3:H$723,3,FALSE))</f>
        <v/>
      </c>
      <c r="G5329" s="368"/>
      <c r="H5329" s="425"/>
      <c r="I5329" s="368"/>
      <c r="J5329" s="275"/>
      <c r="K5329" s="248"/>
    </row>
    <row r="5330" spans="1:11" ht="25" customHeight="1" x14ac:dyDescent="0.35">
      <c r="A5330" s="394" t="s">
        <v>4653</v>
      </c>
      <c r="B5330" s="304" t="s">
        <v>9544</v>
      </c>
      <c r="C5330" s="395" t="s">
        <v>9545</v>
      </c>
      <c r="D5330" s="275"/>
      <c r="E5330" s="398" t="s">
        <v>7966</v>
      </c>
      <c r="F5330" s="293" t="str">
        <f>IF(E5330="","",VLOOKUP(E5330,'2 Pdc unico solo segmento A'!F$3:H$723,3,FALSE))</f>
        <v>Altri debiti correnti verso amministrazioni pubbliche</v>
      </c>
      <c r="G5330" s="368"/>
      <c r="H5330" s="428"/>
      <c r="I5330" s="368"/>
      <c r="J5330" s="275"/>
      <c r="K5330" s="248"/>
    </row>
    <row r="5331" spans="1:11" ht="25" customHeight="1" x14ac:dyDescent="0.35">
      <c r="A5331" s="374" t="s">
        <v>16</v>
      </c>
      <c r="B5331" s="294" t="s">
        <v>9546</v>
      </c>
      <c r="C5331" s="309" t="s">
        <v>9547</v>
      </c>
      <c r="D5331" s="275"/>
      <c r="E5331" s="294"/>
      <c r="F5331" s="374" t="str">
        <f>IF(E5331="","",VLOOKUP(E5331,'2 Pdc unico solo segmento A'!F$3:H$723,3,FALSE))</f>
        <v/>
      </c>
      <c r="G5331" s="368"/>
      <c r="H5331" s="423"/>
      <c r="I5331" s="368"/>
      <c r="J5331" s="275"/>
      <c r="K5331" s="248"/>
    </row>
    <row r="5332" spans="1:11" ht="25" customHeight="1" x14ac:dyDescent="0.35">
      <c r="A5332" s="376" t="s">
        <v>19</v>
      </c>
      <c r="B5332" s="295" t="s">
        <v>9548</v>
      </c>
      <c r="C5332" s="310" t="s">
        <v>9549</v>
      </c>
      <c r="D5332" s="275"/>
      <c r="E5332" s="295"/>
      <c r="F5332" s="376" t="str">
        <f>IF(E5332="","",VLOOKUP(E5332,'2 Pdc unico solo segmento A'!F$3:H$723,3,FALSE))</f>
        <v/>
      </c>
      <c r="G5332" s="368"/>
      <c r="H5332" s="424"/>
      <c r="I5332" s="368"/>
      <c r="J5332" s="275"/>
      <c r="K5332" s="248"/>
    </row>
    <row r="5333" spans="1:11" ht="25" customHeight="1" x14ac:dyDescent="0.35">
      <c r="A5333" s="394" t="s">
        <v>22</v>
      </c>
      <c r="B5333" s="304" t="s">
        <v>9548</v>
      </c>
      <c r="C5333" s="395" t="s">
        <v>9550</v>
      </c>
      <c r="D5333" s="275"/>
      <c r="E5333" s="396"/>
      <c r="F5333" s="394" t="str">
        <f>IF(E5333="","",VLOOKUP(E5333,'2 Pdc unico solo segmento A'!F$3:H$723,3,FALSE))</f>
        <v/>
      </c>
      <c r="G5333" s="368"/>
      <c r="H5333" s="425"/>
      <c r="I5333" s="368"/>
      <c r="J5333" s="275"/>
      <c r="K5333" s="248"/>
    </row>
    <row r="5334" spans="1:11" ht="25" customHeight="1" x14ac:dyDescent="0.35">
      <c r="A5334" s="394" t="s">
        <v>4653</v>
      </c>
      <c r="B5334" s="304" t="s">
        <v>9548</v>
      </c>
      <c r="C5334" s="395" t="s">
        <v>9551</v>
      </c>
      <c r="D5334" s="275"/>
      <c r="E5334" s="398" t="s">
        <v>7966</v>
      </c>
      <c r="F5334" s="293" t="str">
        <f>IF(E5334="","",VLOOKUP(E5334,'2 Pdc unico solo segmento A'!F$3:H$723,3,FALSE))</f>
        <v>Altri debiti correnti verso amministrazioni pubbliche</v>
      </c>
      <c r="G5334" s="368"/>
      <c r="H5334" s="428"/>
      <c r="I5334" s="368"/>
      <c r="J5334" s="275"/>
      <c r="K5334" s="248"/>
    </row>
    <row r="5335" spans="1:11" ht="25" customHeight="1" x14ac:dyDescent="0.35">
      <c r="A5335" s="376" t="s">
        <v>19</v>
      </c>
      <c r="B5335" s="295" t="s">
        <v>9552</v>
      </c>
      <c r="C5335" s="310" t="s">
        <v>9553</v>
      </c>
      <c r="D5335" s="275"/>
      <c r="E5335" s="295"/>
      <c r="F5335" s="376" t="str">
        <f>IF(E5335="","",VLOOKUP(E5335,'2 Pdc unico solo segmento A'!F$3:H$723,3,FALSE))</f>
        <v/>
      </c>
      <c r="G5335" s="368"/>
      <c r="H5335" s="424"/>
      <c r="I5335" s="368"/>
      <c r="J5335" s="275"/>
      <c r="K5335" s="248"/>
    </row>
    <row r="5336" spans="1:11" ht="25" customHeight="1" x14ac:dyDescent="0.35">
      <c r="A5336" s="394" t="s">
        <v>22</v>
      </c>
      <c r="B5336" s="304" t="s">
        <v>9552</v>
      </c>
      <c r="C5336" s="395" t="s">
        <v>9554</v>
      </c>
      <c r="D5336" s="275"/>
      <c r="E5336" s="396"/>
      <c r="F5336" s="394" t="str">
        <f>IF(E5336="","",VLOOKUP(E5336,'2 Pdc unico solo segmento A'!F$3:H$723,3,FALSE))</f>
        <v/>
      </c>
      <c r="G5336" s="368"/>
      <c r="H5336" s="425"/>
      <c r="I5336" s="368"/>
      <c r="J5336" s="275"/>
      <c r="K5336" s="248"/>
    </row>
    <row r="5337" spans="1:11" ht="25" customHeight="1" x14ac:dyDescent="0.35">
      <c r="A5337" s="394" t="s">
        <v>4653</v>
      </c>
      <c r="B5337" s="304" t="s">
        <v>9552</v>
      </c>
      <c r="C5337" s="395" t="s">
        <v>9555</v>
      </c>
      <c r="D5337" s="275"/>
      <c r="E5337" s="398" t="s">
        <v>7966</v>
      </c>
      <c r="F5337" s="293" t="str">
        <f>IF(E5337="","",VLOOKUP(E5337,'2 Pdc unico solo segmento A'!F$3:H$723,3,FALSE))</f>
        <v>Altri debiti correnti verso amministrazioni pubbliche</v>
      </c>
      <c r="G5337" s="368"/>
      <c r="H5337" s="428"/>
      <c r="I5337" s="368"/>
      <c r="J5337" s="275"/>
      <c r="K5337" s="248"/>
    </row>
    <row r="5338" spans="1:11" ht="25" customHeight="1" x14ac:dyDescent="0.35">
      <c r="A5338" s="376" t="s">
        <v>19</v>
      </c>
      <c r="B5338" s="295" t="s">
        <v>9556</v>
      </c>
      <c r="C5338" s="310" t="s">
        <v>9557</v>
      </c>
      <c r="D5338" s="275"/>
      <c r="E5338" s="295"/>
      <c r="F5338" s="376" t="str">
        <f>IF(E5338="","",VLOOKUP(E5338,'2 Pdc unico solo segmento A'!F$3:H$723,3,FALSE))</f>
        <v/>
      </c>
      <c r="G5338" s="368"/>
      <c r="H5338" s="424"/>
      <c r="I5338" s="368"/>
      <c r="J5338" s="275"/>
      <c r="K5338" s="248"/>
    </row>
    <row r="5339" spans="1:11" ht="25" customHeight="1" x14ac:dyDescent="0.35">
      <c r="A5339" s="394" t="s">
        <v>22</v>
      </c>
      <c r="B5339" s="304" t="s">
        <v>9556</v>
      </c>
      <c r="C5339" s="395" t="s">
        <v>9558</v>
      </c>
      <c r="D5339" s="275"/>
      <c r="E5339" s="396"/>
      <c r="F5339" s="394" t="str">
        <f>IF(E5339="","",VLOOKUP(E5339,'2 Pdc unico solo segmento A'!F$3:H$723,3,FALSE))</f>
        <v/>
      </c>
      <c r="G5339" s="368"/>
      <c r="H5339" s="425"/>
      <c r="I5339" s="368"/>
      <c r="J5339" s="275"/>
      <c r="K5339" s="248"/>
    </row>
    <row r="5340" spans="1:11" ht="25" customHeight="1" x14ac:dyDescent="0.35">
      <c r="A5340" s="394" t="s">
        <v>4653</v>
      </c>
      <c r="B5340" s="304" t="s">
        <v>9556</v>
      </c>
      <c r="C5340" s="395" t="s">
        <v>9559</v>
      </c>
      <c r="D5340" s="275"/>
      <c r="E5340" s="398" t="s">
        <v>7966</v>
      </c>
      <c r="F5340" s="293" t="str">
        <f>IF(E5340="","",VLOOKUP(E5340,'2 Pdc unico solo segmento A'!F$3:H$723,3,FALSE))</f>
        <v>Altri debiti correnti verso amministrazioni pubbliche</v>
      </c>
      <c r="G5340" s="368"/>
      <c r="H5340" s="428"/>
      <c r="I5340" s="368"/>
      <c r="J5340" s="275"/>
      <c r="K5340" s="248"/>
    </row>
    <row r="5341" spans="1:11" ht="25" customHeight="1" x14ac:dyDescent="0.35">
      <c r="A5341" s="376" t="s">
        <v>19</v>
      </c>
      <c r="B5341" s="295" t="s">
        <v>9560</v>
      </c>
      <c r="C5341" s="310" t="s">
        <v>9561</v>
      </c>
      <c r="D5341" s="275"/>
      <c r="E5341" s="295"/>
      <c r="F5341" s="376" t="str">
        <f>IF(E5341="","",VLOOKUP(E5341,'2 Pdc unico solo segmento A'!F$3:H$723,3,FALSE))</f>
        <v/>
      </c>
      <c r="G5341" s="368"/>
      <c r="H5341" s="424"/>
      <c r="I5341" s="368"/>
      <c r="J5341" s="275"/>
      <c r="K5341" s="248"/>
    </row>
    <row r="5342" spans="1:11" ht="25" customHeight="1" x14ac:dyDescent="0.35">
      <c r="A5342" s="394" t="s">
        <v>22</v>
      </c>
      <c r="B5342" s="304" t="s">
        <v>9562</v>
      </c>
      <c r="C5342" s="395" t="s">
        <v>9563</v>
      </c>
      <c r="D5342" s="275"/>
      <c r="E5342" s="396"/>
      <c r="F5342" s="394" t="str">
        <f>IF(E5342="","",VLOOKUP(E5342,'2 Pdc unico solo segmento A'!F$3:H$723,3,FALSE))</f>
        <v/>
      </c>
      <c r="G5342" s="368"/>
      <c r="H5342" s="425"/>
      <c r="I5342" s="368"/>
      <c r="J5342" s="275"/>
      <c r="K5342" s="248"/>
    </row>
    <row r="5343" spans="1:11" ht="25" customHeight="1" x14ac:dyDescent="0.35">
      <c r="A5343" s="394" t="s">
        <v>4653</v>
      </c>
      <c r="B5343" s="304" t="s">
        <v>9564</v>
      </c>
      <c r="C5343" s="395" t="s">
        <v>9565</v>
      </c>
      <c r="D5343" s="275"/>
      <c r="E5343" s="398" t="s">
        <v>7966</v>
      </c>
      <c r="F5343" s="293" t="str">
        <f>IF(E5343="","",VLOOKUP(E5343,'2 Pdc unico solo segmento A'!F$3:H$723,3,FALSE))</f>
        <v>Altri debiti correnti verso amministrazioni pubbliche</v>
      </c>
      <c r="G5343" s="368"/>
      <c r="H5343" s="428"/>
      <c r="I5343" s="368"/>
      <c r="J5343" s="275"/>
      <c r="K5343" s="248"/>
    </row>
    <row r="5344" spans="1:11" ht="25" customHeight="1" x14ac:dyDescent="0.35">
      <c r="A5344" s="394" t="s">
        <v>4653</v>
      </c>
      <c r="B5344" s="304" t="s">
        <v>9566</v>
      </c>
      <c r="C5344" s="395" t="s">
        <v>9567</v>
      </c>
      <c r="D5344" s="275"/>
      <c r="E5344" s="398" t="s">
        <v>7966</v>
      </c>
      <c r="F5344" s="293" t="str">
        <f>IF(E5344="","",VLOOKUP(E5344,'2 Pdc unico solo segmento A'!F$3:H$723,3,FALSE))</f>
        <v>Altri debiti correnti verso amministrazioni pubbliche</v>
      </c>
      <c r="G5344" s="368"/>
      <c r="H5344" s="428"/>
      <c r="I5344" s="368"/>
      <c r="J5344" s="275"/>
      <c r="K5344" s="248"/>
    </row>
    <row r="5345" spans="1:11" ht="25" customHeight="1" x14ac:dyDescent="0.35">
      <c r="A5345" s="376" t="s">
        <v>19</v>
      </c>
      <c r="B5345" s="295" t="s">
        <v>9568</v>
      </c>
      <c r="C5345" s="310" t="s">
        <v>9569</v>
      </c>
      <c r="D5345" s="275"/>
      <c r="E5345" s="295"/>
      <c r="F5345" s="376" t="str">
        <f>IF(E5345="","",VLOOKUP(E5345,'2 Pdc unico solo segmento A'!F$3:H$723,3,FALSE))</f>
        <v/>
      </c>
      <c r="G5345" s="368"/>
      <c r="H5345" s="424"/>
      <c r="I5345" s="368"/>
      <c r="J5345" s="275"/>
      <c r="K5345" s="248"/>
    </row>
    <row r="5346" spans="1:11" ht="25" customHeight="1" x14ac:dyDescent="0.35">
      <c r="A5346" s="394" t="s">
        <v>22</v>
      </c>
      <c r="B5346" s="304" t="s">
        <v>9568</v>
      </c>
      <c r="C5346" s="395" t="s">
        <v>9570</v>
      </c>
      <c r="D5346" s="275"/>
      <c r="E5346" s="396"/>
      <c r="F5346" s="394" t="str">
        <f>IF(E5346="","",VLOOKUP(E5346,'2 Pdc unico solo segmento A'!F$3:H$723,3,FALSE))</f>
        <v/>
      </c>
      <c r="G5346" s="368"/>
      <c r="H5346" s="425"/>
      <c r="I5346" s="368"/>
      <c r="J5346" s="275"/>
      <c r="K5346" s="248"/>
    </row>
    <row r="5347" spans="1:11" ht="25" customHeight="1" x14ac:dyDescent="0.35">
      <c r="A5347" s="394" t="s">
        <v>4653</v>
      </c>
      <c r="B5347" s="304" t="s">
        <v>9568</v>
      </c>
      <c r="C5347" s="395" t="s">
        <v>9571</v>
      </c>
      <c r="D5347" s="275"/>
      <c r="E5347" s="398" t="s">
        <v>7966</v>
      </c>
      <c r="F5347" s="293" t="str">
        <f>IF(E5347="","",VLOOKUP(E5347,'2 Pdc unico solo segmento A'!F$3:H$723,3,FALSE))</f>
        <v>Altri debiti correnti verso amministrazioni pubbliche</v>
      </c>
      <c r="G5347" s="368"/>
      <c r="H5347" s="428"/>
      <c r="I5347" s="368"/>
      <c r="J5347" s="275"/>
      <c r="K5347" s="248"/>
    </row>
    <row r="5348" spans="1:11" ht="25" customHeight="1" x14ac:dyDescent="0.35">
      <c r="A5348" s="374" t="s">
        <v>16</v>
      </c>
      <c r="B5348" s="294" t="s">
        <v>9572</v>
      </c>
      <c r="C5348" s="309" t="s">
        <v>9573</v>
      </c>
      <c r="D5348" s="275"/>
      <c r="E5348" s="294"/>
      <c r="F5348" s="374" t="str">
        <f>IF(E5348="","",VLOOKUP(E5348,'2 Pdc unico solo segmento A'!F$3:H$723,3,FALSE))</f>
        <v/>
      </c>
      <c r="G5348" s="368"/>
      <c r="H5348" s="423"/>
      <c r="I5348" s="368"/>
      <c r="J5348" s="275"/>
      <c r="K5348" s="248"/>
    </row>
    <row r="5349" spans="1:11" ht="25" customHeight="1" x14ac:dyDescent="0.35">
      <c r="A5349" s="376" t="s">
        <v>19</v>
      </c>
      <c r="B5349" s="295" t="s">
        <v>9574</v>
      </c>
      <c r="C5349" s="310" t="s">
        <v>9575</v>
      </c>
      <c r="D5349" s="275"/>
      <c r="E5349" s="295"/>
      <c r="F5349" s="376" t="str">
        <f>IF(E5349="","",VLOOKUP(E5349,'2 Pdc unico solo segmento A'!F$3:H$723,3,FALSE))</f>
        <v/>
      </c>
      <c r="G5349" s="368"/>
      <c r="H5349" s="424"/>
      <c r="I5349" s="368"/>
      <c r="J5349" s="275"/>
      <c r="K5349" s="248"/>
    </row>
    <row r="5350" spans="1:11" ht="25" customHeight="1" x14ac:dyDescent="0.35">
      <c r="A5350" s="394" t="s">
        <v>22</v>
      </c>
      <c r="B5350" s="304" t="s">
        <v>9574</v>
      </c>
      <c r="C5350" s="395" t="s">
        <v>9576</v>
      </c>
      <c r="D5350" s="275"/>
      <c r="E5350" s="396"/>
      <c r="F5350" s="394" t="str">
        <f>IF(E5350="","",VLOOKUP(E5350,'2 Pdc unico solo segmento A'!F$3:H$723,3,FALSE))</f>
        <v/>
      </c>
      <c r="G5350" s="368"/>
      <c r="H5350" s="425"/>
      <c r="I5350" s="368"/>
      <c r="J5350" s="275"/>
      <c r="K5350" s="248"/>
    </row>
    <row r="5351" spans="1:11" ht="25" customHeight="1" x14ac:dyDescent="0.35">
      <c r="A5351" s="394" t="s">
        <v>4653</v>
      </c>
      <c r="B5351" s="304" t="s">
        <v>9574</v>
      </c>
      <c r="C5351" s="395" t="s">
        <v>9577</v>
      </c>
      <c r="D5351" s="275"/>
      <c r="E5351" s="398" t="s">
        <v>7966</v>
      </c>
      <c r="F5351" s="293" t="str">
        <f>IF(E5351="","",VLOOKUP(E5351,'2 Pdc unico solo segmento A'!F$3:H$723,3,FALSE))</f>
        <v>Altri debiti correnti verso amministrazioni pubbliche</v>
      </c>
      <c r="G5351" s="368"/>
      <c r="H5351" s="428"/>
      <c r="I5351" s="368"/>
      <c r="J5351" s="275"/>
      <c r="K5351" s="248"/>
    </row>
    <row r="5352" spans="1:11" ht="25" customHeight="1" x14ac:dyDescent="0.35">
      <c r="A5352" s="376" t="s">
        <v>19</v>
      </c>
      <c r="B5352" s="295" t="s">
        <v>9578</v>
      </c>
      <c r="C5352" s="310" t="s">
        <v>9579</v>
      </c>
      <c r="D5352" s="275"/>
      <c r="E5352" s="295"/>
      <c r="F5352" s="376" t="str">
        <f>IF(E5352="","",VLOOKUP(E5352,'2 Pdc unico solo segmento A'!F$3:H$723,3,FALSE))</f>
        <v/>
      </c>
      <c r="G5352" s="368"/>
      <c r="H5352" s="424"/>
      <c r="I5352" s="368"/>
      <c r="J5352" s="275"/>
      <c r="K5352" s="248"/>
    </row>
    <row r="5353" spans="1:11" ht="25" customHeight="1" x14ac:dyDescent="0.35">
      <c r="A5353" s="394" t="s">
        <v>22</v>
      </c>
      <c r="B5353" s="304" t="s">
        <v>9578</v>
      </c>
      <c r="C5353" s="395" t="s">
        <v>9580</v>
      </c>
      <c r="D5353" s="275"/>
      <c r="E5353" s="396"/>
      <c r="F5353" s="394" t="str">
        <f>IF(E5353="","",VLOOKUP(E5353,'2 Pdc unico solo segmento A'!F$3:H$723,3,FALSE))</f>
        <v/>
      </c>
      <c r="G5353" s="368"/>
      <c r="H5353" s="425"/>
      <c r="I5353" s="368"/>
      <c r="J5353" s="275"/>
      <c r="K5353" s="248"/>
    </row>
    <row r="5354" spans="1:11" ht="25" customHeight="1" x14ac:dyDescent="0.35">
      <c r="A5354" s="394" t="s">
        <v>4653</v>
      </c>
      <c r="B5354" s="304" t="s">
        <v>9578</v>
      </c>
      <c r="C5354" s="395" t="s">
        <v>9581</v>
      </c>
      <c r="D5354" s="275"/>
      <c r="E5354" s="398" t="s">
        <v>7966</v>
      </c>
      <c r="F5354" s="293" t="str">
        <f>IF(E5354="","",VLOOKUP(E5354,'2 Pdc unico solo segmento A'!F$3:H$723,3,FALSE))</f>
        <v>Altri debiti correnti verso amministrazioni pubbliche</v>
      </c>
      <c r="G5354" s="368"/>
      <c r="H5354" s="428"/>
      <c r="I5354" s="368"/>
      <c r="J5354" s="275"/>
      <c r="K5354" s="248"/>
    </row>
    <row r="5355" spans="1:11" ht="25" customHeight="1" x14ac:dyDescent="0.35">
      <c r="A5355" s="376" t="s">
        <v>19</v>
      </c>
      <c r="B5355" s="295" t="s">
        <v>9582</v>
      </c>
      <c r="C5355" s="310" t="s">
        <v>9583</v>
      </c>
      <c r="D5355" s="275"/>
      <c r="E5355" s="295"/>
      <c r="F5355" s="376" t="str">
        <f>IF(E5355="","",VLOOKUP(E5355,'2 Pdc unico solo segmento A'!F$3:H$723,3,FALSE))</f>
        <v/>
      </c>
      <c r="G5355" s="368"/>
      <c r="H5355" s="424"/>
      <c r="I5355" s="368"/>
      <c r="J5355" s="275"/>
      <c r="K5355" s="248"/>
    </row>
    <row r="5356" spans="1:11" ht="25" customHeight="1" x14ac:dyDescent="0.35">
      <c r="A5356" s="394" t="s">
        <v>22</v>
      </c>
      <c r="B5356" s="304" t="s">
        <v>9582</v>
      </c>
      <c r="C5356" s="395" t="s">
        <v>9584</v>
      </c>
      <c r="D5356" s="275"/>
      <c r="E5356" s="396"/>
      <c r="F5356" s="394" t="str">
        <f>IF(E5356="","",VLOOKUP(E5356,'2 Pdc unico solo segmento A'!F$3:H$723,3,FALSE))</f>
        <v/>
      </c>
      <c r="G5356" s="368"/>
      <c r="H5356" s="425"/>
      <c r="I5356" s="368"/>
      <c r="J5356" s="275"/>
      <c r="K5356" s="248"/>
    </row>
    <row r="5357" spans="1:11" ht="25" customHeight="1" x14ac:dyDescent="0.35">
      <c r="A5357" s="394" t="s">
        <v>4653</v>
      </c>
      <c r="B5357" s="304" t="s">
        <v>9582</v>
      </c>
      <c r="C5357" s="395" t="s">
        <v>9585</v>
      </c>
      <c r="D5357" s="275"/>
      <c r="E5357" s="398" t="s">
        <v>7966</v>
      </c>
      <c r="F5357" s="293" t="str">
        <f>IF(E5357="","",VLOOKUP(E5357,'2 Pdc unico solo segmento A'!F$3:H$723,3,FALSE))</f>
        <v>Altri debiti correnti verso amministrazioni pubbliche</v>
      </c>
      <c r="G5357" s="368"/>
      <c r="H5357" s="428"/>
      <c r="I5357" s="368"/>
      <c r="J5357" s="275"/>
      <c r="K5357" s="248"/>
    </row>
    <row r="5358" spans="1:11" ht="25" customHeight="1" x14ac:dyDescent="0.35">
      <c r="A5358" s="372" t="s">
        <v>13</v>
      </c>
      <c r="B5358" s="370" t="s">
        <v>9586</v>
      </c>
      <c r="C5358" s="371" t="s">
        <v>9587</v>
      </c>
      <c r="D5358" s="275"/>
      <c r="E5358" s="370"/>
      <c r="F5358" s="372" t="str">
        <f>IF(E5358="","",VLOOKUP(E5358,'2 Pdc unico solo segmento A'!F$3:H$723,3,FALSE))</f>
        <v/>
      </c>
      <c r="G5358" s="368"/>
      <c r="H5358" s="422"/>
      <c r="I5358" s="368"/>
      <c r="J5358" s="275"/>
      <c r="K5358" s="248"/>
    </row>
    <row r="5359" spans="1:11" ht="25" customHeight="1" x14ac:dyDescent="0.35">
      <c r="A5359" s="374" t="s">
        <v>16</v>
      </c>
      <c r="B5359" s="294" t="s">
        <v>9588</v>
      </c>
      <c r="C5359" s="309" t="s">
        <v>9589</v>
      </c>
      <c r="D5359" s="275"/>
      <c r="E5359" s="294"/>
      <c r="F5359" s="374" t="str">
        <f>IF(E5359="","",VLOOKUP(E5359,'2 Pdc unico solo segmento A'!F$3:H$723,3,FALSE))</f>
        <v/>
      </c>
      <c r="G5359" s="368"/>
      <c r="H5359" s="423"/>
      <c r="I5359" s="368"/>
      <c r="J5359" s="275"/>
      <c r="K5359" s="248"/>
    </row>
    <row r="5360" spans="1:11" ht="25" customHeight="1" x14ac:dyDescent="0.35">
      <c r="A5360" s="376" t="s">
        <v>19</v>
      </c>
      <c r="B5360" s="295" t="s">
        <v>9590</v>
      </c>
      <c r="C5360" s="310" t="s">
        <v>9591</v>
      </c>
      <c r="D5360" s="275"/>
      <c r="E5360" s="295"/>
      <c r="F5360" s="376" t="str">
        <f>IF(E5360="","",VLOOKUP(E5360,'2 Pdc unico solo segmento A'!F$3:H$723,3,FALSE))</f>
        <v/>
      </c>
      <c r="G5360" s="368"/>
      <c r="H5360" s="424"/>
      <c r="I5360" s="368"/>
      <c r="J5360" s="275"/>
      <c r="K5360" s="248"/>
    </row>
    <row r="5361" spans="1:11" ht="25" customHeight="1" x14ac:dyDescent="0.35">
      <c r="A5361" s="394" t="s">
        <v>22</v>
      </c>
      <c r="B5361" s="304" t="s">
        <v>9592</v>
      </c>
      <c r="C5361" s="395" t="s">
        <v>9593</v>
      </c>
      <c r="D5361" s="275"/>
      <c r="E5361" s="396"/>
      <c r="F5361" s="394" t="str">
        <f>IF(E5361="","",VLOOKUP(E5361,'2 Pdc unico solo segmento A'!F$3:H$723,3,FALSE))</f>
        <v/>
      </c>
      <c r="G5361" s="368"/>
      <c r="H5361" s="425"/>
      <c r="I5361" s="368"/>
      <c r="J5361" s="275"/>
      <c r="K5361" s="248"/>
    </row>
    <row r="5362" spans="1:11" ht="25" customHeight="1" x14ac:dyDescent="0.35">
      <c r="A5362" s="394" t="s">
        <v>4653</v>
      </c>
      <c r="B5362" s="304" t="s">
        <v>9592</v>
      </c>
      <c r="C5362" s="395" t="s">
        <v>9594</v>
      </c>
      <c r="D5362" s="275"/>
      <c r="E5362" s="398" t="s">
        <v>7966</v>
      </c>
      <c r="F5362" s="293" t="str">
        <f>IF(E5362="","",VLOOKUP(E5362,'2 Pdc unico solo segmento A'!F$3:H$723,3,FALSE))</f>
        <v>Altri debiti correnti verso amministrazioni pubbliche</v>
      </c>
      <c r="G5362" s="368"/>
      <c r="H5362" s="428"/>
      <c r="I5362" s="368"/>
      <c r="J5362" s="275"/>
      <c r="K5362" s="248"/>
    </row>
    <row r="5363" spans="1:11" ht="25" customHeight="1" x14ac:dyDescent="0.35">
      <c r="A5363" s="376" t="s">
        <v>19</v>
      </c>
      <c r="B5363" s="295" t="s">
        <v>9595</v>
      </c>
      <c r="C5363" s="310" t="s">
        <v>9596</v>
      </c>
      <c r="D5363" s="275"/>
      <c r="E5363" s="295"/>
      <c r="F5363" s="376" t="str">
        <f>IF(E5363="","",VLOOKUP(E5363,'2 Pdc unico solo segmento A'!F$3:H$723,3,FALSE))</f>
        <v/>
      </c>
      <c r="G5363" s="368"/>
      <c r="H5363" s="424"/>
      <c r="I5363" s="368"/>
      <c r="J5363" s="275"/>
      <c r="K5363" s="248"/>
    </row>
    <row r="5364" spans="1:11" ht="25" customHeight="1" x14ac:dyDescent="0.35">
      <c r="A5364" s="394" t="s">
        <v>22</v>
      </c>
      <c r="B5364" s="304" t="s">
        <v>9597</v>
      </c>
      <c r="C5364" s="395" t="s">
        <v>9598</v>
      </c>
      <c r="D5364" s="275"/>
      <c r="E5364" s="396"/>
      <c r="F5364" s="394" t="str">
        <f>IF(E5364="","",VLOOKUP(E5364,'2 Pdc unico solo segmento A'!F$3:H$723,3,FALSE))</f>
        <v/>
      </c>
      <c r="G5364" s="368"/>
      <c r="H5364" s="425"/>
      <c r="I5364" s="368"/>
      <c r="J5364" s="275"/>
      <c r="K5364" s="248"/>
    </row>
    <row r="5365" spans="1:11" ht="25" customHeight="1" x14ac:dyDescent="0.35">
      <c r="A5365" s="394" t="s">
        <v>4653</v>
      </c>
      <c r="B5365" s="304" t="s">
        <v>9599</v>
      </c>
      <c r="C5365" s="395" t="s">
        <v>9600</v>
      </c>
      <c r="D5365" s="275"/>
      <c r="E5365" s="398" t="s">
        <v>7966</v>
      </c>
      <c r="F5365" s="293" t="str">
        <f>IF(E5365="","",VLOOKUP(E5365,'2 Pdc unico solo segmento A'!F$3:H$723,3,FALSE))</f>
        <v>Altri debiti correnti verso amministrazioni pubbliche</v>
      </c>
      <c r="G5365" s="368"/>
      <c r="H5365" s="428"/>
      <c r="I5365" s="368"/>
      <c r="J5365" s="275"/>
      <c r="K5365" s="248"/>
    </row>
    <row r="5366" spans="1:11" ht="25" customHeight="1" x14ac:dyDescent="0.35">
      <c r="A5366" s="376" t="s">
        <v>19</v>
      </c>
      <c r="B5366" s="295" t="s">
        <v>9601</v>
      </c>
      <c r="C5366" s="310" t="s">
        <v>9602</v>
      </c>
      <c r="D5366" s="275"/>
      <c r="E5366" s="295"/>
      <c r="F5366" s="376" t="str">
        <f>IF(E5366="","",VLOOKUP(E5366,'2 Pdc unico solo segmento A'!F$3:H$723,3,FALSE))</f>
        <v/>
      </c>
      <c r="G5366" s="368"/>
      <c r="H5366" s="424"/>
      <c r="I5366" s="368"/>
      <c r="J5366" s="275"/>
      <c r="K5366" s="248"/>
    </row>
    <row r="5367" spans="1:11" ht="25" customHeight="1" x14ac:dyDescent="0.35">
      <c r="A5367" s="394" t="s">
        <v>22</v>
      </c>
      <c r="B5367" s="304" t="s">
        <v>9603</v>
      </c>
      <c r="C5367" s="395" t="s">
        <v>9604</v>
      </c>
      <c r="D5367" s="275"/>
      <c r="E5367" s="396"/>
      <c r="F5367" s="394" t="str">
        <f>IF(E5367="","",VLOOKUP(E5367,'2 Pdc unico solo segmento A'!F$3:H$723,3,FALSE))</f>
        <v/>
      </c>
      <c r="G5367" s="368"/>
      <c r="H5367" s="425"/>
      <c r="I5367" s="368"/>
      <c r="J5367" s="275"/>
      <c r="K5367" s="248"/>
    </row>
    <row r="5368" spans="1:11" ht="25" customHeight="1" x14ac:dyDescent="0.35">
      <c r="A5368" s="394" t="s">
        <v>4653</v>
      </c>
      <c r="B5368" s="304" t="s">
        <v>9603</v>
      </c>
      <c r="C5368" s="395" t="s">
        <v>9605</v>
      </c>
      <c r="D5368" s="275"/>
      <c r="E5368" s="398" t="s">
        <v>7966</v>
      </c>
      <c r="F5368" s="293" t="str">
        <f>IF(E5368="","",VLOOKUP(E5368,'2 Pdc unico solo segmento A'!F$3:H$723,3,FALSE))</f>
        <v>Altri debiti correnti verso amministrazioni pubbliche</v>
      </c>
      <c r="G5368" s="368"/>
      <c r="H5368" s="428"/>
      <c r="I5368" s="368"/>
      <c r="J5368" s="275"/>
      <c r="K5368" s="248"/>
    </row>
    <row r="5369" spans="1:11" ht="25" customHeight="1" x14ac:dyDescent="0.35">
      <c r="A5369" s="376" t="s">
        <v>19</v>
      </c>
      <c r="B5369" s="295" t="s">
        <v>9606</v>
      </c>
      <c r="C5369" s="310" t="s">
        <v>9607</v>
      </c>
      <c r="D5369" s="275"/>
      <c r="E5369" s="295"/>
      <c r="F5369" s="376" t="str">
        <f>IF(E5369="","",VLOOKUP(E5369,'2 Pdc unico solo segmento A'!F$3:H$723,3,FALSE))</f>
        <v/>
      </c>
      <c r="G5369" s="368"/>
      <c r="H5369" s="424"/>
      <c r="I5369" s="368"/>
      <c r="J5369" s="275"/>
      <c r="K5369" s="248"/>
    </row>
    <row r="5370" spans="1:11" ht="25" customHeight="1" x14ac:dyDescent="0.35">
      <c r="A5370" s="394" t="s">
        <v>22</v>
      </c>
      <c r="B5370" s="304" t="s">
        <v>9608</v>
      </c>
      <c r="C5370" s="395" t="s">
        <v>9609</v>
      </c>
      <c r="D5370" s="275"/>
      <c r="E5370" s="396"/>
      <c r="F5370" s="394" t="str">
        <f>IF(E5370="","",VLOOKUP(E5370,'2 Pdc unico solo segmento A'!F$3:H$723,3,FALSE))</f>
        <v/>
      </c>
      <c r="G5370" s="368"/>
      <c r="H5370" s="425"/>
      <c r="I5370" s="368"/>
      <c r="J5370" s="275"/>
      <c r="K5370" s="248"/>
    </row>
    <row r="5371" spans="1:11" ht="25" customHeight="1" x14ac:dyDescent="0.35">
      <c r="A5371" s="394" t="s">
        <v>4653</v>
      </c>
      <c r="B5371" s="304" t="s">
        <v>9608</v>
      </c>
      <c r="C5371" s="395" t="s">
        <v>9610</v>
      </c>
      <c r="D5371" s="275"/>
      <c r="E5371" s="398" t="s">
        <v>7966</v>
      </c>
      <c r="F5371" s="293" t="str">
        <f>IF(E5371="","",VLOOKUP(E5371,'2 Pdc unico solo segmento A'!F$3:H$723,3,FALSE))</f>
        <v>Altri debiti correnti verso amministrazioni pubbliche</v>
      </c>
      <c r="G5371" s="368"/>
      <c r="H5371" s="428"/>
      <c r="I5371" s="368"/>
      <c r="J5371" s="275"/>
      <c r="K5371" s="248"/>
    </row>
    <row r="5372" spans="1:11" ht="25" customHeight="1" x14ac:dyDescent="0.35">
      <c r="A5372" s="374" t="s">
        <v>16</v>
      </c>
      <c r="B5372" s="294" t="s">
        <v>9611</v>
      </c>
      <c r="C5372" s="309" t="s">
        <v>9612</v>
      </c>
      <c r="D5372" s="275"/>
      <c r="E5372" s="294"/>
      <c r="F5372" s="374" t="str">
        <f>IF(E5372="","",VLOOKUP(E5372,'2 Pdc unico solo segmento A'!F$3:H$723,3,FALSE))</f>
        <v/>
      </c>
      <c r="G5372" s="368"/>
      <c r="H5372" s="423"/>
      <c r="I5372" s="368"/>
      <c r="J5372" s="275"/>
      <c r="K5372" s="248"/>
    </row>
    <row r="5373" spans="1:11" ht="25" customHeight="1" x14ac:dyDescent="0.35">
      <c r="A5373" s="376" t="s">
        <v>19</v>
      </c>
      <c r="B5373" s="295" t="s">
        <v>9613</v>
      </c>
      <c r="C5373" s="310" t="s">
        <v>9614</v>
      </c>
      <c r="D5373" s="275"/>
      <c r="E5373" s="295"/>
      <c r="F5373" s="376" t="str">
        <f>IF(E5373="","",VLOOKUP(E5373,'2 Pdc unico solo segmento A'!F$3:H$723,3,FALSE))</f>
        <v/>
      </c>
      <c r="G5373" s="368"/>
      <c r="H5373" s="424"/>
      <c r="I5373" s="368"/>
      <c r="J5373" s="275"/>
      <c r="K5373" s="248"/>
    </row>
    <row r="5374" spans="1:11" ht="25" customHeight="1" x14ac:dyDescent="0.35">
      <c r="A5374" s="394" t="s">
        <v>22</v>
      </c>
      <c r="B5374" s="304" t="s">
        <v>9613</v>
      </c>
      <c r="C5374" s="395" t="s">
        <v>9615</v>
      </c>
      <c r="D5374" s="275"/>
      <c r="E5374" s="396"/>
      <c r="F5374" s="394" t="str">
        <f>IF(E5374="","",VLOOKUP(E5374,'2 Pdc unico solo segmento A'!F$3:H$723,3,FALSE))</f>
        <v/>
      </c>
      <c r="G5374" s="368"/>
      <c r="H5374" s="425"/>
      <c r="I5374" s="368"/>
      <c r="J5374" s="275"/>
      <c r="K5374" s="248"/>
    </row>
    <row r="5375" spans="1:11" ht="25" customHeight="1" x14ac:dyDescent="0.35">
      <c r="A5375" s="394" t="s">
        <v>4653</v>
      </c>
      <c r="B5375" s="304" t="s">
        <v>9613</v>
      </c>
      <c r="C5375" s="395" t="s">
        <v>9616</v>
      </c>
      <c r="D5375" s="275"/>
      <c r="E5375" s="398" t="s">
        <v>7966</v>
      </c>
      <c r="F5375" s="293" t="str">
        <f>IF(E5375="","",VLOOKUP(E5375,'2 Pdc unico solo segmento A'!F$3:H$723,3,FALSE))</f>
        <v>Altri debiti correnti verso amministrazioni pubbliche</v>
      </c>
      <c r="G5375" s="368"/>
      <c r="H5375" s="428"/>
      <c r="I5375" s="368"/>
      <c r="J5375" s="275"/>
      <c r="K5375" s="248"/>
    </row>
    <row r="5376" spans="1:11" ht="25" customHeight="1" x14ac:dyDescent="0.35">
      <c r="A5376" s="394" t="s">
        <v>22</v>
      </c>
      <c r="B5376" s="304" t="s">
        <v>9617</v>
      </c>
      <c r="C5376" s="395" t="s">
        <v>9618</v>
      </c>
      <c r="D5376" s="275"/>
      <c r="E5376" s="396"/>
      <c r="F5376" s="394" t="str">
        <f>IF(E5376="","",VLOOKUP(E5376,'2 Pdc unico solo segmento A'!F$3:H$723,3,FALSE))</f>
        <v/>
      </c>
      <c r="G5376" s="368"/>
      <c r="H5376" s="425"/>
      <c r="I5376" s="368"/>
      <c r="J5376" s="275"/>
      <c r="K5376" s="248"/>
    </row>
    <row r="5377" spans="1:11" ht="25" customHeight="1" x14ac:dyDescent="0.35">
      <c r="A5377" s="394" t="s">
        <v>4653</v>
      </c>
      <c r="B5377" s="304" t="s">
        <v>9617</v>
      </c>
      <c r="C5377" s="395" t="s">
        <v>9619</v>
      </c>
      <c r="D5377" s="275"/>
      <c r="E5377" s="398" t="s">
        <v>7966</v>
      </c>
      <c r="F5377" s="293" t="str">
        <f>IF(E5377="","",VLOOKUP(E5377,'2 Pdc unico solo segmento A'!F$3:H$723,3,FALSE))</f>
        <v>Altri debiti correnti verso amministrazioni pubbliche</v>
      </c>
      <c r="G5377" s="368"/>
      <c r="H5377" s="428"/>
      <c r="I5377" s="368"/>
      <c r="J5377" s="275"/>
      <c r="K5377" s="248"/>
    </row>
    <row r="5378" spans="1:11" ht="25" customHeight="1" x14ac:dyDescent="0.35">
      <c r="A5378" s="394" t="s">
        <v>22</v>
      </c>
      <c r="B5378" s="304" t="s">
        <v>9620</v>
      </c>
      <c r="C5378" s="395" t="s">
        <v>9621</v>
      </c>
      <c r="D5378" s="275"/>
      <c r="E5378" s="396"/>
      <c r="F5378" s="394" t="str">
        <f>IF(E5378="","",VLOOKUP(E5378,'2 Pdc unico solo segmento A'!F$3:H$723,3,FALSE))</f>
        <v/>
      </c>
      <c r="G5378" s="368"/>
      <c r="H5378" s="425"/>
      <c r="I5378" s="368"/>
      <c r="J5378" s="275"/>
      <c r="K5378" s="248"/>
    </row>
    <row r="5379" spans="1:11" ht="25" customHeight="1" x14ac:dyDescent="0.35">
      <c r="A5379" s="394" t="s">
        <v>4653</v>
      </c>
      <c r="B5379" s="304" t="s">
        <v>9620</v>
      </c>
      <c r="C5379" s="395" t="s">
        <v>9622</v>
      </c>
      <c r="D5379" s="275"/>
      <c r="E5379" s="398" t="s">
        <v>7966</v>
      </c>
      <c r="F5379" s="293" t="str">
        <f>IF(E5379="","",VLOOKUP(E5379,'2 Pdc unico solo segmento A'!F$3:H$723,3,FALSE))</f>
        <v>Altri debiti correnti verso amministrazioni pubbliche</v>
      </c>
      <c r="G5379" s="368"/>
      <c r="H5379" s="428"/>
      <c r="I5379" s="368"/>
      <c r="J5379" s="275"/>
      <c r="K5379" s="248"/>
    </row>
    <row r="5380" spans="1:11" ht="25" customHeight="1" x14ac:dyDescent="0.35">
      <c r="A5380" s="376" t="s">
        <v>19</v>
      </c>
      <c r="B5380" s="295" t="s">
        <v>9623</v>
      </c>
      <c r="C5380" s="310" t="s">
        <v>9624</v>
      </c>
      <c r="D5380" s="275"/>
      <c r="E5380" s="295"/>
      <c r="F5380" s="376" t="str">
        <f>IF(E5380="","",VLOOKUP(E5380,'2 Pdc unico solo segmento A'!F$3:H$723,3,FALSE))</f>
        <v/>
      </c>
      <c r="G5380" s="368"/>
      <c r="H5380" s="424"/>
      <c r="I5380" s="368"/>
      <c r="J5380" s="275"/>
      <c r="K5380" s="248"/>
    </row>
    <row r="5381" spans="1:11" ht="25" customHeight="1" x14ac:dyDescent="0.35">
      <c r="A5381" s="394" t="s">
        <v>22</v>
      </c>
      <c r="B5381" s="304" t="s">
        <v>9623</v>
      </c>
      <c r="C5381" s="395" t="s">
        <v>9625</v>
      </c>
      <c r="D5381" s="275"/>
      <c r="E5381" s="396"/>
      <c r="F5381" s="394" t="str">
        <f>IF(E5381="","",VLOOKUP(E5381,'2 Pdc unico solo segmento A'!F$3:H$723,3,FALSE))</f>
        <v/>
      </c>
      <c r="G5381" s="368"/>
      <c r="H5381" s="425"/>
      <c r="I5381" s="368"/>
      <c r="J5381" s="275"/>
      <c r="K5381" s="248"/>
    </row>
    <row r="5382" spans="1:11" ht="25" customHeight="1" x14ac:dyDescent="0.35">
      <c r="A5382" s="394" t="s">
        <v>4653</v>
      </c>
      <c r="B5382" s="304" t="s">
        <v>9623</v>
      </c>
      <c r="C5382" s="395" t="s">
        <v>9626</v>
      </c>
      <c r="D5382" s="275"/>
      <c r="E5382" s="398" t="s">
        <v>7966</v>
      </c>
      <c r="F5382" s="293" t="str">
        <f>IF(E5382="","",VLOOKUP(E5382,'2 Pdc unico solo segmento A'!F$3:H$723,3,FALSE))</f>
        <v>Altri debiti correnti verso amministrazioni pubbliche</v>
      </c>
      <c r="G5382" s="368"/>
      <c r="H5382" s="428"/>
      <c r="I5382" s="368"/>
      <c r="J5382" s="275"/>
      <c r="K5382" s="248"/>
    </row>
    <row r="5383" spans="1:11" ht="25" customHeight="1" x14ac:dyDescent="0.35">
      <c r="A5383" s="372" t="s">
        <v>13</v>
      </c>
      <c r="B5383" s="370" t="s">
        <v>9627</v>
      </c>
      <c r="C5383" s="371" t="s">
        <v>9628</v>
      </c>
      <c r="D5383" s="275"/>
      <c r="E5383" s="370"/>
      <c r="F5383" s="372" t="str">
        <f>IF(E5383="","",VLOOKUP(E5383,'2 Pdc unico solo segmento A'!F$3:H$723,3,FALSE))</f>
        <v/>
      </c>
      <c r="G5383" s="368"/>
      <c r="H5383" s="422"/>
      <c r="I5383" s="368"/>
      <c r="J5383" s="275"/>
      <c r="K5383" s="248"/>
    </row>
    <row r="5384" spans="1:11" ht="25" customHeight="1" x14ac:dyDescent="0.35">
      <c r="A5384" s="374" t="s">
        <v>16</v>
      </c>
      <c r="B5384" s="294" t="s">
        <v>9629</v>
      </c>
      <c r="C5384" s="309" t="s">
        <v>9630</v>
      </c>
      <c r="D5384" s="275"/>
      <c r="E5384" s="294"/>
      <c r="F5384" s="374" t="str">
        <f>IF(E5384="","",VLOOKUP(E5384,'2 Pdc unico solo segmento A'!F$3:H$723,3,FALSE))</f>
        <v/>
      </c>
      <c r="G5384" s="368"/>
      <c r="H5384" s="423"/>
      <c r="I5384" s="368"/>
      <c r="J5384" s="275"/>
      <c r="K5384" s="248"/>
    </row>
    <row r="5385" spans="1:11" ht="25" customHeight="1" x14ac:dyDescent="0.35">
      <c r="A5385" s="376" t="s">
        <v>19</v>
      </c>
      <c r="B5385" s="295" t="s">
        <v>9631</v>
      </c>
      <c r="C5385" s="310" t="s">
        <v>9632</v>
      </c>
      <c r="D5385" s="275"/>
      <c r="E5385" s="295"/>
      <c r="F5385" s="376" t="str">
        <f>IF(E5385="","",VLOOKUP(E5385,'2 Pdc unico solo segmento A'!F$3:H$723,3,FALSE))</f>
        <v/>
      </c>
      <c r="G5385" s="368"/>
      <c r="H5385" s="424"/>
      <c r="I5385" s="368"/>
      <c r="J5385" s="275"/>
      <c r="K5385" s="248"/>
    </row>
    <row r="5386" spans="1:11" ht="25" customHeight="1" x14ac:dyDescent="0.35">
      <c r="A5386" s="394" t="s">
        <v>22</v>
      </c>
      <c r="B5386" s="304" t="s">
        <v>9631</v>
      </c>
      <c r="C5386" s="395" t="s">
        <v>9633</v>
      </c>
      <c r="D5386" s="275"/>
      <c r="E5386" s="396"/>
      <c r="F5386" s="394" t="str">
        <f>IF(E5386="","",VLOOKUP(E5386,'2 Pdc unico solo segmento A'!F$3:H$723,3,FALSE))</f>
        <v/>
      </c>
      <c r="G5386" s="368"/>
      <c r="H5386" s="425"/>
      <c r="I5386" s="368"/>
      <c r="J5386" s="275"/>
      <c r="K5386" s="248"/>
    </row>
    <row r="5387" spans="1:11" ht="25" customHeight="1" x14ac:dyDescent="0.35">
      <c r="A5387" s="394" t="s">
        <v>4653</v>
      </c>
      <c r="B5387" s="304" t="s">
        <v>9631</v>
      </c>
      <c r="C5387" s="395" t="s">
        <v>9634</v>
      </c>
      <c r="D5387" s="275"/>
      <c r="E5387" s="398" t="s">
        <v>8692</v>
      </c>
      <c r="F5387" s="293" t="str">
        <f>IF(E5387="","",VLOOKUP(E5387,'2 Pdc unico solo segmento A'!F$3:H$723,3,FALSE))</f>
        <v>Debiti correnti verso altri</v>
      </c>
      <c r="G5387" s="368"/>
      <c r="H5387" s="428"/>
      <c r="I5387" s="368"/>
      <c r="J5387" s="275"/>
      <c r="K5387" s="248"/>
    </row>
    <row r="5388" spans="1:11" ht="25" customHeight="1" x14ac:dyDescent="0.35">
      <c r="A5388" s="376" t="s">
        <v>19</v>
      </c>
      <c r="B5388" s="295" t="s">
        <v>9635</v>
      </c>
      <c r="C5388" s="310" t="s">
        <v>9636</v>
      </c>
      <c r="D5388" s="275"/>
      <c r="E5388" s="295"/>
      <c r="F5388" s="376" t="str">
        <f>IF(E5388="","",VLOOKUP(E5388,'2 Pdc unico solo segmento A'!F$3:H$723,3,FALSE))</f>
        <v/>
      </c>
      <c r="G5388" s="368"/>
      <c r="H5388" s="424"/>
      <c r="I5388" s="368"/>
      <c r="J5388" s="275"/>
      <c r="K5388" s="248"/>
    </row>
    <row r="5389" spans="1:11" ht="25" customHeight="1" x14ac:dyDescent="0.35">
      <c r="A5389" s="394" t="s">
        <v>22</v>
      </c>
      <c r="B5389" s="304" t="s">
        <v>9635</v>
      </c>
      <c r="C5389" s="395" t="s">
        <v>9637</v>
      </c>
      <c r="D5389" s="275"/>
      <c r="E5389" s="396"/>
      <c r="F5389" s="394" t="str">
        <f>IF(E5389="","",VLOOKUP(E5389,'2 Pdc unico solo segmento A'!F$3:H$723,3,FALSE))</f>
        <v/>
      </c>
      <c r="G5389" s="368"/>
      <c r="H5389" s="425"/>
      <c r="I5389" s="368"/>
      <c r="J5389" s="275"/>
      <c r="K5389" s="248"/>
    </row>
    <row r="5390" spans="1:11" ht="25" customHeight="1" x14ac:dyDescent="0.35">
      <c r="A5390" s="394" t="s">
        <v>4653</v>
      </c>
      <c r="B5390" s="304" t="s">
        <v>9635</v>
      </c>
      <c r="C5390" s="395" t="s">
        <v>9638</v>
      </c>
      <c r="D5390" s="275"/>
      <c r="E5390" s="398" t="s">
        <v>8692</v>
      </c>
      <c r="F5390" s="293" t="str">
        <f>IF(E5390="","",VLOOKUP(E5390,'2 Pdc unico solo segmento A'!F$3:H$723,3,FALSE))</f>
        <v>Debiti correnti verso altri</v>
      </c>
      <c r="G5390" s="368"/>
      <c r="H5390" s="428"/>
      <c r="I5390" s="368"/>
      <c r="J5390" s="275"/>
      <c r="K5390" s="248"/>
    </row>
    <row r="5391" spans="1:11" ht="25" customHeight="1" x14ac:dyDescent="0.35">
      <c r="A5391" s="376" t="s">
        <v>19</v>
      </c>
      <c r="B5391" s="295" t="s">
        <v>9639</v>
      </c>
      <c r="C5391" s="310" t="s">
        <v>9640</v>
      </c>
      <c r="D5391" s="275"/>
      <c r="E5391" s="295"/>
      <c r="F5391" s="376" t="str">
        <f>IF(E5391="","",VLOOKUP(E5391,'2 Pdc unico solo segmento A'!F$3:H$723,3,FALSE))</f>
        <v/>
      </c>
      <c r="G5391" s="368"/>
      <c r="H5391" s="424"/>
      <c r="I5391" s="368"/>
      <c r="J5391" s="275"/>
      <c r="K5391" s="248"/>
    </row>
    <row r="5392" spans="1:11" ht="25" customHeight="1" x14ac:dyDescent="0.35">
      <c r="A5392" s="394" t="s">
        <v>22</v>
      </c>
      <c r="B5392" s="304" t="s">
        <v>9639</v>
      </c>
      <c r="C5392" s="395" t="s">
        <v>9641</v>
      </c>
      <c r="D5392" s="275"/>
      <c r="E5392" s="396"/>
      <c r="F5392" s="394" t="str">
        <f>IF(E5392="","",VLOOKUP(E5392,'2 Pdc unico solo segmento A'!F$3:H$723,3,FALSE))</f>
        <v/>
      </c>
      <c r="G5392" s="368"/>
      <c r="H5392" s="425"/>
      <c r="I5392" s="368"/>
      <c r="J5392" s="275"/>
      <c r="K5392" s="248"/>
    </row>
    <row r="5393" spans="1:11" ht="25" customHeight="1" x14ac:dyDescent="0.35">
      <c r="A5393" s="394" t="s">
        <v>4653</v>
      </c>
      <c r="B5393" s="304" t="s">
        <v>9639</v>
      </c>
      <c r="C5393" s="395" t="s">
        <v>9642</v>
      </c>
      <c r="D5393" s="275"/>
      <c r="E5393" s="398" t="s">
        <v>8692</v>
      </c>
      <c r="F5393" s="293" t="str">
        <f>IF(E5393="","",VLOOKUP(E5393,'2 Pdc unico solo segmento A'!F$3:H$723,3,FALSE))</f>
        <v>Debiti correnti verso altri</v>
      </c>
      <c r="G5393" s="368"/>
      <c r="H5393" s="428"/>
      <c r="I5393" s="368"/>
      <c r="J5393" s="275"/>
      <c r="K5393" s="248"/>
    </row>
    <row r="5394" spans="1:11" ht="25" customHeight="1" x14ac:dyDescent="0.35">
      <c r="A5394" s="376" t="s">
        <v>19</v>
      </c>
      <c r="B5394" s="295" t="s">
        <v>9643</v>
      </c>
      <c r="C5394" s="310" t="s">
        <v>9644</v>
      </c>
      <c r="D5394" s="275"/>
      <c r="E5394" s="295"/>
      <c r="F5394" s="376" t="str">
        <f>IF(E5394="","",VLOOKUP(E5394,'2 Pdc unico solo segmento A'!F$3:H$723,3,FALSE))</f>
        <v/>
      </c>
      <c r="G5394" s="368"/>
      <c r="H5394" s="424"/>
      <c r="I5394" s="368"/>
      <c r="J5394" s="275"/>
      <c r="K5394" s="248"/>
    </row>
    <row r="5395" spans="1:11" ht="25" customHeight="1" x14ac:dyDescent="0.35">
      <c r="A5395" s="394" t="s">
        <v>22</v>
      </c>
      <c r="B5395" s="304" t="s">
        <v>9643</v>
      </c>
      <c r="C5395" s="395" t="s">
        <v>9645</v>
      </c>
      <c r="D5395" s="275"/>
      <c r="E5395" s="396"/>
      <c r="F5395" s="394" t="str">
        <f>IF(E5395="","",VLOOKUP(E5395,'2 Pdc unico solo segmento A'!F$3:H$723,3,FALSE))</f>
        <v/>
      </c>
      <c r="G5395" s="368"/>
      <c r="H5395" s="425"/>
      <c r="I5395" s="368"/>
      <c r="J5395" s="275"/>
      <c r="K5395" s="248"/>
    </row>
    <row r="5396" spans="1:11" ht="25" customHeight="1" x14ac:dyDescent="0.35">
      <c r="A5396" s="394" t="s">
        <v>4653</v>
      </c>
      <c r="B5396" s="304" t="s">
        <v>9643</v>
      </c>
      <c r="C5396" s="395" t="s">
        <v>9646</v>
      </c>
      <c r="D5396" s="275"/>
      <c r="E5396" s="398" t="s">
        <v>8692</v>
      </c>
      <c r="F5396" s="293" t="str">
        <f>IF(E5396="","",VLOOKUP(E5396,'2 Pdc unico solo segmento A'!F$3:H$723,3,FALSE))</f>
        <v>Debiti correnti verso altri</v>
      </c>
      <c r="G5396" s="368"/>
      <c r="H5396" s="428"/>
      <c r="I5396" s="368"/>
      <c r="J5396" s="275"/>
      <c r="K5396" s="248"/>
    </row>
    <row r="5397" spans="1:11" ht="25" customHeight="1" x14ac:dyDescent="0.35">
      <c r="A5397" s="376" t="s">
        <v>19</v>
      </c>
      <c r="B5397" s="295" t="s">
        <v>9647</v>
      </c>
      <c r="C5397" s="310" t="s">
        <v>9648</v>
      </c>
      <c r="D5397" s="275"/>
      <c r="E5397" s="295"/>
      <c r="F5397" s="376" t="str">
        <f>IF(E5397="","",VLOOKUP(E5397,'2 Pdc unico solo segmento A'!F$3:H$723,3,FALSE))</f>
        <v/>
      </c>
      <c r="G5397" s="368"/>
      <c r="H5397" s="424"/>
      <c r="I5397" s="368"/>
      <c r="J5397" s="275"/>
      <c r="K5397" s="248"/>
    </row>
    <row r="5398" spans="1:11" ht="25" customHeight="1" x14ac:dyDescent="0.35">
      <c r="A5398" s="394" t="s">
        <v>22</v>
      </c>
      <c r="B5398" s="304" t="s">
        <v>9647</v>
      </c>
      <c r="C5398" s="395" t="s">
        <v>9649</v>
      </c>
      <c r="D5398" s="275"/>
      <c r="E5398" s="396"/>
      <c r="F5398" s="394" t="str">
        <f>IF(E5398="","",VLOOKUP(E5398,'2 Pdc unico solo segmento A'!F$3:H$723,3,FALSE))</f>
        <v/>
      </c>
      <c r="G5398" s="368"/>
      <c r="H5398" s="425"/>
      <c r="I5398" s="368"/>
      <c r="J5398" s="275"/>
      <c r="K5398" s="248"/>
    </row>
    <row r="5399" spans="1:11" ht="25" customHeight="1" x14ac:dyDescent="0.35">
      <c r="A5399" s="394" t="s">
        <v>4653</v>
      </c>
      <c r="B5399" s="304" t="s">
        <v>9647</v>
      </c>
      <c r="C5399" s="395" t="s">
        <v>9650</v>
      </c>
      <c r="D5399" s="275"/>
      <c r="E5399" s="398" t="s">
        <v>8692</v>
      </c>
      <c r="F5399" s="293" t="str">
        <f>IF(E5399="","",VLOOKUP(E5399,'2 Pdc unico solo segmento A'!F$3:H$723,3,FALSE))</f>
        <v>Debiti correnti verso altri</v>
      </c>
      <c r="G5399" s="368"/>
      <c r="H5399" s="428"/>
      <c r="I5399" s="368"/>
      <c r="J5399" s="275"/>
      <c r="K5399" s="248"/>
    </row>
    <row r="5400" spans="1:11" ht="25" customHeight="1" x14ac:dyDescent="0.35">
      <c r="A5400" s="376" t="s">
        <v>19</v>
      </c>
      <c r="B5400" s="295" t="s">
        <v>9651</v>
      </c>
      <c r="C5400" s="310" t="s">
        <v>9652</v>
      </c>
      <c r="D5400" s="275"/>
      <c r="E5400" s="295"/>
      <c r="F5400" s="376" t="str">
        <f>IF(E5400="","",VLOOKUP(E5400,'2 Pdc unico solo segmento A'!F$3:H$723,3,FALSE))</f>
        <v/>
      </c>
      <c r="G5400" s="368"/>
      <c r="H5400" s="424"/>
      <c r="I5400" s="368"/>
      <c r="J5400" s="275"/>
      <c r="K5400" s="248"/>
    </row>
    <row r="5401" spans="1:11" ht="25" customHeight="1" x14ac:dyDescent="0.35">
      <c r="A5401" s="394" t="s">
        <v>22</v>
      </c>
      <c r="B5401" s="304" t="s">
        <v>9651</v>
      </c>
      <c r="C5401" s="395" t="s">
        <v>9653</v>
      </c>
      <c r="D5401" s="275"/>
      <c r="E5401" s="396"/>
      <c r="F5401" s="394" t="str">
        <f>IF(E5401="","",VLOOKUP(E5401,'2 Pdc unico solo segmento A'!F$3:H$723,3,FALSE))</f>
        <v/>
      </c>
      <c r="G5401" s="368"/>
      <c r="H5401" s="425"/>
      <c r="I5401" s="368"/>
      <c r="J5401" s="275"/>
      <c r="K5401" s="248"/>
    </row>
    <row r="5402" spans="1:11" ht="25" customHeight="1" x14ac:dyDescent="0.35">
      <c r="A5402" s="394" t="s">
        <v>4653</v>
      </c>
      <c r="B5402" s="304" t="s">
        <v>9651</v>
      </c>
      <c r="C5402" s="395" t="s">
        <v>9654</v>
      </c>
      <c r="D5402" s="275"/>
      <c r="E5402" s="398" t="s">
        <v>8692</v>
      </c>
      <c r="F5402" s="293" t="str">
        <f>IF(E5402="","",VLOOKUP(E5402,'2 Pdc unico solo segmento A'!F$3:H$723,3,FALSE))</f>
        <v>Debiti correnti verso altri</v>
      </c>
      <c r="G5402" s="368"/>
      <c r="H5402" s="428"/>
      <c r="I5402" s="368"/>
      <c r="J5402" s="275"/>
      <c r="K5402" s="248"/>
    </row>
    <row r="5403" spans="1:11" ht="25" customHeight="1" x14ac:dyDescent="0.35">
      <c r="A5403" s="376" t="s">
        <v>19</v>
      </c>
      <c r="B5403" s="295" t="s">
        <v>9655</v>
      </c>
      <c r="C5403" s="310" t="s">
        <v>9656</v>
      </c>
      <c r="D5403" s="275"/>
      <c r="E5403" s="295"/>
      <c r="F5403" s="376" t="str">
        <f>IF(E5403="","",VLOOKUP(E5403,'2 Pdc unico solo segmento A'!F$3:H$723,3,FALSE))</f>
        <v/>
      </c>
      <c r="G5403" s="368"/>
      <c r="H5403" s="424"/>
      <c r="I5403" s="368"/>
      <c r="J5403" s="275"/>
      <c r="K5403" s="248"/>
    </row>
    <row r="5404" spans="1:11" ht="25" customHeight="1" x14ac:dyDescent="0.35">
      <c r="A5404" s="394" t="s">
        <v>22</v>
      </c>
      <c r="B5404" s="304" t="s">
        <v>9655</v>
      </c>
      <c r="C5404" s="395" t="s">
        <v>9657</v>
      </c>
      <c r="D5404" s="275"/>
      <c r="E5404" s="396"/>
      <c r="F5404" s="394" t="str">
        <f>IF(E5404="","",VLOOKUP(E5404,'2 Pdc unico solo segmento A'!F$3:H$723,3,FALSE))</f>
        <v/>
      </c>
      <c r="G5404" s="368"/>
      <c r="H5404" s="425"/>
      <c r="I5404" s="368"/>
      <c r="J5404" s="275"/>
      <c r="K5404" s="248"/>
    </row>
    <row r="5405" spans="1:11" ht="25" customHeight="1" x14ac:dyDescent="0.35">
      <c r="A5405" s="394" t="s">
        <v>4653</v>
      </c>
      <c r="B5405" s="304" t="s">
        <v>9655</v>
      </c>
      <c r="C5405" s="395" t="s">
        <v>9658</v>
      </c>
      <c r="D5405" s="275"/>
      <c r="E5405" s="398" t="s">
        <v>8692</v>
      </c>
      <c r="F5405" s="293" t="str">
        <f>IF(E5405="","",VLOOKUP(E5405,'2 Pdc unico solo segmento A'!F$3:H$723,3,FALSE))</f>
        <v>Debiti correnti verso altri</v>
      </c>
      <c r="G5405" s="368"/>
      <c r="H5405" s="428"/>
      <c r="I5405" s="368"/>
      <c r="J5405" s="275"/>
      <c r="K5405" s="248"/>
    </row>
    <row r="5406" spans="1:11" ht="25" customHeight="1" x14ac:dyDescent="0.35">
      <c r="A5406" s="376" t="s">
        <v>19</v>
      </c>
      <c r="B5406" s="295" t="s">
        <v>9659</v>
      </c>
      <c r="C5406" s="310" t="s">
        <v>9660</v>
      </c>
      <c r="D5406" s="275"/>
      <c r="E5406" s="295"/>
      <c r="F5406" s="376" t="str">
        <f>IF(E5406="","",VLOOKUP(E5406,'2 Pdc unico solo segmento A'!F$3:H$723,3,FALSE))</f>
        <v/>
      </c>
      <c r="G5406" s="368"/>
      <c r="H5406" s="424"/>
      <c r="I5406" s="368"/>
      <c r="J5406" s="275"/>
      <c r="K5406" s="248"/>
    </row>
    <row r="5407" spans="1:11" ht="25" customHeight="1" x14ac:dyDescent="0.35">
      <c r="A5407" s="394" t="s">
        <v>22</v>
      </c>
      <c r="B5407" s="304" t="s">
        <v>9659</v>
      </c>
      <c r="C5407" s="395" t="s">
        <v>9661</v>
      </c>
      <c r="D5407" s="275"/>
      <c r="E5407" s="396"/>
      <c r="F5407" s="394" t="str">
        <f>IF(E5407="","",VLOOKUP(E5407,'2 Pdc unico solo segmento A'!F$3:H$723,3,FALSE))</f>
        <v/>
      </c>
      <c r="G5407" s="368"/>
      <c r="H5407" s="425"/>
      <c r="I5407" s="368"/>
      <c r="J5407" s="275"/>
      <c r="K5407" s="248"/>
    </row>
    <row r="5408" spans="1:11" ht="25" customHeight="1" x14ac:dyDescent="0.35">
      <c r="A5408" s="394" t="s">
        <v>4653</v>
      </c>
      <c r="B5408" s="304" t="s">
        <v>9659</v>
      </c>
      <c r="C5408" s="395" t="s">
        <v>9662</v>
      </c>
      <c r="D5408" s="275"/>
      <c r="E5408" s="398" t="s">
        <v>8692</v>
      </c>
      <c r="F5408" s="293" t="str">
        <f>IF(E5408="","",VLOOKUP(E5408,'2 Pdc unico solo segmento A'!F$3:H$723,3,FALSE))</f>
        <v>Debiti correnti verso altri</v>
      </c>
      <c r="G5408" s="368"/>
      <c r="H5408" s="428"/>
      <c r="I5408" s="368"/>
      <c r="J5408" s="275"/>
      <c r="K5408" s="248"/>
    </row>
    <row r="5409" spans="1:11" ht="25" customHeight="1" x14ac:dyDescent="0.35">
      <c r="A5409" s="376" t="s">
        <v>19</v>
      </c>
      <c r="B5409" s="295" t="s">
        <v>9663</v>
      </c>
      <c r="C5409" s="310" t="s">
        <v>9664</v>
      </c>
      <c r="D5409" s="275"/>
      <c r="E5409" s="295"/>
      <c r="F5409" s="376" t="str">
        <f>IF(E5409="","",VLOOKUP(E5409,'2 Pdc unico solo segmento A'!F$3:H$723,3,FALSE))</f>
        <v/>
      </c>
      <c r="G5409" s="368"/>
      <c r="H5409" s="424"/>
      <c r="I5409" s="368"/>
      <c r="J5409" s="275"/>
      <c r="K5409" s="248"/>
    </row>
    <row r="5410" spans="1:11" ht="25" customHeight="1" x14ac:dyDescent="0.35">
      <c r="A5410" s="394" t="s">
        <v>22</v>
      </c>
      <c r="B5410" s="304" t="s">
        <v>9663</v>
      </c>
      <c r="C5410" s="395" t="s">
        <v>9665</v>
      </c>
      <c r="D5410" s="275"/>
      <c r="E5410" s="396"/>
      <c r="F5410" s="394" t="str">
        <f>IF(E5410="","",VLOOKUP(E5410,'2 Pdc unico solo segmento A'!F$3:H$723,3,FALSE))</f>
        <v/>
      </c>
      <c r="G5410" s="368"/>
      <c r="H5410" s="425"/>
      <c r="I5410" s="368"/>
      <c r="J5410" s="275"/>
      <c r="K5410" s="248"/>
    </row>
    <row r="5411" spans="1:11" ht="25" customHeight="1" x14ac:dyDescent="0.35">
      <c r="A5411" s="394" t="s">
        <v>4653</v>
      </c>
      <c r="B5411" s="304" t="s">
        <v>9663</v>
      </c>
      <c r="C5411" s="395" t="s">
        <v>9666</v>
      </c>
      <c r="D5411" s="275"/>
      <c r="E5411" s="398" t="s">
        <v>8692</v>
      </c>
      <c r="F5411" s="293" t="str">
        <f>IF(E5411="","",VLOOKUP(E5411,'2 Pdc unico solo segmento A'!F$3:H$723,3,FALSE))</f>
        <v>Debiti correnti verso altri</v>
      </c>
      <c r="G5411" s="368"/>
      <c r="H5411" s="428"/>
      <c r="I5411" s="368"/>
      <c r="J5411" s="275"/>
      <c r="K5411" s="248"/>
    </row>
    <row r="5412" spans="1:11" ht="25" customHeight="1" x14ac:dyDescent="0.35">
      <c r="A5412" s="376" t="s">
        <v>19</v>
      </c>
      <c r="B5412" s="295" t="s">
        <v>9667</v>
      </c>
      <c r="C5412" s="310" t="s">
        <v>9668</v>
      </c>
      <c r="D5412" s="275"/>
      <c r="E5412" s="295"/>
      <c r="F5412" s="376" t="str">
        <f>IF(E5412="","",VLOOKUP(E5412,'2 Pdc unico solo segmento A'!F$3:H$723,3,FALSE))</f>
        <v/>
      </c>
      <c r="G5412" s="368"/>
      <c r="H5412" s="424"/>
      <c r="I5412" s="368"/>
      <c r="J5412" s="275"/>
      <c r="K5412" s="248"/>
    </row>
    <row r="5413" spans="1:11" ht="25" customHeight="1" x14ac:dyDescent="0.35">
      <c r="A5413" s="394" t="s">
        <v>22</v>
      </c>
      <c r="B5413" s="304" t="s">
        <v>9667</v>
      </c>
      <c r="C5413" s="395" t="s">
        <v>9669</v>
      </c>
      <c r="D5413" s="275"/>
      <c r="E5413" s="396"/>
      <c r="F5413" s="394" t="str">
        <f>IF(E5413="","",VLOOKUP(E5413,'2 Pdc unico solo segmento A'!F$3:H$723,3,FALSE))</f>
        <v/>
      </c>
      <c r="G5413" s="368"/>
      <c r="H5413" s="425"/>
      <c r="I5413" s="368"/>
      <c r="J5413" s="275"/>
      <c r="K5413" s="248"/>
    </row>
    <row r="5414" spans="1:11" ht="25" customHeight="1" x14ac:dyDescent="0.35">
      <c r="A5414" s="394" t="s">
        <v>4653</v>
      </c>
      <c r="B5414" s="304" t="s">
        <v>9667</v>
      </c>
      <c r="C5414" s="395" t="s">
        <v>9670</v>
      </c>
      <c r="D5414" s="275"/>
      <c r="E5414" s="398" t="s">
        <v>8692</v>
      </c>
      <c r="F5414" s="293" t="str">
        <f>IF(E5414="","",VLOOKUP(E5414,'2 Pdc unico solo segmento A'!F$3:H$723,3,FALSE))</f>
        <v>Debiti correnti verso altri</v>
      </c>
      <c r="G5414" s="368"/>
      <c r="H5414" s="428"/>
      <c r="I5414" s="368"/>
      <c r="J5414" s="275"/>
      <c r="K5414" s="248"/>
    </row>
    <row r="5415" spans="1:11" ht="25" customHeight="1" x14ac:dyDescent="0.35">
      <c r="A5415" s="376" t="s">
        <v>19</v>
      </c>
      <c r="B5415" s="295" t="s">
        <v>9671</v>
      </c>
      <c r="C5415" s="310" t="s">
        <v>9672</v>
      </c>
      <c r="D5415" s="275"/>
      <c r="E5415" s="295"/>
      <c r="F5415" s="376" t="str">
        <f>IF(E5415="","",VLOOKUP(E5415,'2 Pdc unico solo segmento A'!F$3:H$723,3,FALSE))</f>
        <v/>
      </c>
      <c r="G5415" s="368"/>
      <c r="H5415" s="424"/>
      <c r="I5415" s="368"/>
      <c r="J5415" s="275"/>
      <c r="K5415" s="248"/>
    </row>
    <row r="5416" spans="1:11" ht="25" customHeight="1" x14ac:dyDescent="0.35">
      <c r="A5416" s="394" t="s">
        <v>22</v>
      </c>
      <c r="B5416" s="304" t="s">
        <v>9671</v>
      </c>
      <c r="C5416" s="395" t="s">
        <v>9673</v>
      </c>
      <c r="D5416" s="275"/>
      <c r="E5416" s="396"/>
      <c r="F5416" s="394" t="str">
        <f>IF(E5416="","",VLOOKUP(E5416,'2 Pdc unico solo segmento A'!F$3:H$723,3,FALSE))</f>
        <v/>
      </c>
      <c r="G5416" s="368"/>
      <c r="H5416" s="425"/>
      <c r="I5416" s="368"/>
      <c r="J5416" s="275"/>
      <c r="K5416" s="248"/>
    </row>
    <row r="5417" spans="1:11" ht="25" customHeight="1" x14ac:dyDescent="0.35">
      <c r="A5417" s="394" t="s">
        <v>4653</v>
      </c>
      <c r="B5417" s="304" t="s">
        <v>9671</v>
      </c>
      <c r="C5417" s="395" t="s">
        <v>9674</v>
      </c>
      <c r="D5417" s="275"/>
      <c r="E5417" s="398" t="s">
        <v>8692</v>
      </c>
      <c r="F5417" s="293" t="str">
        <f>IF(E5417="","",VLOOKUP(E5417,'2 Pdc unico solo segmento A'!F$3:H$723,3,FALSE))</f>
        <v>Debiti correnti verso altri</v>
      </c>
      <c r="G5417" s="368"/>
      <c r="H5417" s="428"/>
      <c r="I5417" s="368"/>
      <c r="J5417" s="275"/>
      <c r="K5417" s="248"/>
    </row>
    <row r="5418" spans="1:11" ht="25" customHeight="1" x14ac:dyDescent="0.35">
      <c r="A5418" s="376" t="s">
        <v>19</v>
      </c>
      <c r="B5418" s="295" t="s">
        <v>9675</v>
      </c>
      <c r="C5418" s="310" t="s">
        <v>9676</v>
      </c>
      <c r="D5418" s="275"/>
      <c r="E5418" s="295"/>
      <c r="F5418" s="376" t="str">
        <f>IF(E5418="","",VLOOKUP(E5418,'2 Pdc unico solo segmento A'!F$3:H$723,3,FALSE))</f>
        <v/>
      </c>
      <c r="G5418" s="368"/>
      <c r="H5418" s="424"/>
      <c r="I5418" s="368"/>
      <c r="J5418" s="275"/>
      <c r="K5418" s="248"/>
    </row>
    <row r="5419" spans="1:11" ht="25" customHeight="1" x14ac:dyDescent="0.35">
      <c r="A5419" s="394" t="s">
        <v>22</v>
      </c>
      <c r="B5419" s="304" t="s">
        <v>9675</v>
      </c>
      <c r="C5419" s="395" t="s">
        <v>9677</v>
      </c>
      <c r="D5419" s="275"/>
      <c r="E5419" s="396"/>
      <c r="F5419" s="394" t="str">
        <f>IF(E5419="","",VLOOKUP(E5419,'2 Pdc unico solo segmento A'!F$3:H$723,3,FALSE))</f>
        <v/>
      </c>
      <c r="G5419" s="368"/>
      <c r="H5419" s="425"/>
      <c r="I5419" s="368"/>
      <c r="J5419" s="275"/>
      <c r="K5419" s="248"/>
    </row>
    <row r="5420" spans="1:11" ht="25" customHeight="1" x14ac:dyDescent="0.35">
      <c r="A5420" s="394" t="s">
        <v>4653</v>
      </c>
      <c r="B5420" s="304" t="s">
        <v>9675</v>
      </c>
      <c r="C5420" s="395" t="s">
        <v>9678</v>
      </c>
      <c r="D5420" s="275"/>
      <c r="E5420" s="398" t="s">
        <v>8692</v>
      </c>
      <c r="F5420" s="293" t="str">
        <f>IF(E5420="","",VLOOKUP(E5420,'2 Pdc unico solo segmento A'!F$3:H$723,3,FALSE))</f>
        <v>Debiti correnti verso altri</v>
      </c>
      <c r="G5420" s="368"/>
      <c r="H5420" s="428"/>
      <c r="I5420" s="368"/>
      <c r="J5420" s="275"/>
      <c r="K5420" s="248"/>
    </row>
    <row r="5421" spans="1:11" ht="25" customHeight="1" x14ac:dyDescent="0.35">
      <c r="A5421" s="376" t="s">
        <v>19</v>
      </c>
      <c r="B5421" s="295" t="s">
        <v>9679</v>
      </c>
      <c r="C5421" s="310" t="s">
        <v>9680</v>
      </c>
      <c r="D5421" s="275"/>
      <c r="E5421" s="295"/>
      <c r="F5421" s="376" t="str">
        <f>IF(E5421="","",VLOOKUP(E5421,'2 Pdc unico solo segmento A'!F$3:H$723,3,FALSE))</f>
        <v/>
      </c>
      <c r="G5421" s="368"/>
      <c r="H5421" s="424"/>
      <c r="I5421" s="368"/>
      <c r="J5421" s="275"/>
      <c r="K5421" s="248"/>
    </row>
    <row r="5422" spans="1:11" ht="25" customHeight="1" x14ac:dyDescent="0.35">
      <c r="A5422" s="394" t="s">
        <v>22</v>
      </c>
      <c r="B5422" s="305" t="s">
        <v>9681</v>
      </c>
      <c r="C5422" s="395" t="s">
        <v>9682</v>
      </c>
      <c r="D5422" s="275"/>
      <c r="E5422" s="396"/>
      <c r="F5422" s="394" t="str">
        <f>IF(E5422="","",VLOOKUP(E5422,'2 Pdc unico solo segmento A'!F$3:H$723,3,FALSE))</f>
        <v/>
      </c>
      <c r="G5422" s="368"/>
      <c r="H5422" s="425"/>
      <c r="I5422" s="368"/>
      <c r="J5422" s="275"/>
      <c r="K5422" s="248"/>
    </row>
    <row r="5423" spans="1:11" ht="25" customHeight="1" x14ac:dyDescent="0.35">
      <c r="A5423" s="394" t="s">
        <v>4653</v>
      </c>
      <c r="B5423" s="306" t="s">
        <v>9683</v>
      </c>
      <c r="C5423" s="395" t="s">
        <v>9684</v>
      </c>
      <c r="D5423" s="275"/>
      <c r="E5423" s="398" t="s">
        <v>8692</v>
      </c>
      <c r="F5423" s="293" t="str">
        <f>IF(E5423="","",VLOOKUP(E5423,'2 Pdc unico solo segmento A'!F$3:H$723,3,FALSE))</f>
        <v>Debiti correnti verso altri</v>
      </c>
      <c r="G5423" s="368"/>
      <c r="H5423" s="428"/>
      <c r="I5423" s="368"/>
      <c r="J5423" s="275"/>
      <c r="K5423" s="248"/>
    </row>
    <row r="5424" spans="1:11" ht="25" customHeight="1" x14ac:dyDescent="0.35">
      <c r="A5424" s="376" t="s">
        <v>19</v>
      </c>
      <c r="B5424" s="295" t="s">
        <v>9685</v>
      </c>
      <c r="C5424" s="310" t="s">
        <v>9686</v>
      </c>
      <c r="D5424" s="275"/>
      <c r="E5424" s="295"/>
      <c r="F5424" s="376" t="str">
        <f>IF(E5424="","",VLOOKUP(E5424,'2 Pdc unico solo segmento A'!F$3:H$723,3,FALSE))</f>
        <v/>
      </c>
      <c r="G5424" s="368"/>
      <c r="H5424" s="424"/>
      <c r="I5424" s="368"/>
      <c r="J5424" s="275"/>
      <c r="K5424" s="248"/>
    </row>
    <row r="5425" spans="1:11" ht="25" customHeight="1" x14ac:dyDescent="0.35">
      <c r="A5425" s="394" t="s">
        <v>22</v>
      </c>
      <c r="B5425" s="304" t="s">
        <v>9685</v>
      </c>
      <c r="C5425" s="395" t="s">
        <v>9687</v>
      </c>
      <c r="D5425" s="275"/>
      <c r="E5425" s="396"/>
      <c r="F5425" s="394" t="str">
        <f>IF(E5425="","",VLOOKUP(E5425,'2 Pdc unico solo segmento A'!F$3:H$723,3,FALSE))</f>
        <v/>
      </c>
      <c r="G5425" s="368"/>
      <c r="H5425" s="425"/>
      <c r="I5425" s="368"/>
      <c r="J5425" s="275"/>
      <c r="K5425" s="248"/>
    </row>
    <row r="5426" spans="1:11" ht="25" customHeight="1" x14ac:dyDescent="0.35">
      <c r="A5426" s="394" t="s">
        <v>4653</v>
      </c>
      <c r="B5426" s="304" t="s">
        <v>9685</v>
      </c>
      <c r="C5426" s="395" t="s">
        <v>9688</v>
      </c>
      <c r="D5426" s="275"/>
      <c r="E5426" s="398" t="s">
        <v>8692</v>
      </c>
      <c r="F5426" s="293" t="str">
        <f>IF(E5426="","",VLOOKUP(E5426,'2 Pdc unico solo segmento A'!F$3:H$723,3,FALSE))</f>
        <v>Debiti correnti verso altri</v>
      </c>
      <c r="G5426" s="368"/>
      <c r="H5426" s="428"/>
      <c r="I5426" s="368"/>
      <c r="J5426" s="275"/>
      <c r="K5426" s="248"/>
    </row>
    <row r="5427" spans="1:11" ht="25" customHeight="1" x14ac:dyDescent="0.35">
      <c r="A5427" s="376" t="s">
        <v>19</v>
      </c>
      <c r="B5427" s="295" t="s">
        <v>1533</v>
      </c>
      <c r="C5427" s="310" t="s">
        <v>9689</v>
      </c>
      <c r="D5427" s="275"/>
      <c r="E5427" s="295"/>
      <c r="F5427" s="376" t="str">
        <f>IF(E5427="","",VLOOKUP(E5427,'2 Pdc unico solo segmento A'!F$3:H$723,3,FALSE))</f>
        <v/>
      </c>
      <c r="G5427" s="368"/>
      <c r="H5427" s="424"/>
      <c r="I5427" s="368"/>
      <c r="J5427" s="275"/>
      <c r="K5427" s="248"/>
    </row>
    <row r="5428" spans="1:11" ht="25" customHeight="1" x14ac:dyDescent="0.35">
      <c r="A5428" s="394" t="s">
        <v>22</v>
      </c>
      <c r="B5428" s="304" t="s">
        <v>1533</v>
      </c>
      <c r="C5428" s="395" t="s">
        <v>9690</v>
      </c>
      <c r="D5428" s="275"/>
      <c r="E5428" s="396"/>
      <c r="F5428" s="394" t="str">
        <f>IF(E5428="","",VLOOKUP(E5428,'2 Pdc unico solo segmento A'!F$3:H$723,3,FALSE))</f>
        <v/>
      </c>
      <c r="G5428" s="368"/>
      <c r="H5428" s="425"/>
      <c r="I5428" s="368"/>
      <c r="J5428" s="275"/>
      <c r="K5428" s="248"/>
    </row>
    <row r="5429" spans="1:11" ht="25" customHeight="1" x14ac:dyDescent="0.35">
      <c r="A5429" s="394" t="s">
        <v>4653</v>
      </c>
      <c r="B5429" s="304" t="s">
        <v>1533</v>
      </c>
      <c r="C5429" s="395" t="s">
        <v>9691</v>
      </c>
      <c r="D5429" s="275"/>
      <c r="E5429" s="398" t="s">
        <v>8692</v>
      </c>
      <c r="F5429" s="293" t="str">
        <f>IF(E5429="","",VLOOKUP(E5429,'2 Pdc unico solo segmento A'!F$3:H$723,3,FALSE))</f>
        <v>Debiti correnti verso altri</v>
      </c>
      <c r="G5429" s="368"/>
      <c r="H5429" s="428"/>
      <c r="I5429" s="368"/>
      <c r="J5429" s="275"/>
      <c r="K5429" s="248"/>
    </row>
    <row r="5430" spans="1:11" ht="25" customHeight="1" x14ac:dyDescent="0.35">
      <c r="A5430" s="376" t="s">
        <v>19</v>
      </c>
      <c r="B5430" s="295" t="s">
        <v>9692</v>
      </c>
      <c r="C5430" s="310" t="s">
        <v>9693</v>
      </c>
      <c r="D5430" s="275"/>
      <c r="E5430" s="295"/>
      <c r="F5430" s="376" t="str">
        <f>IF(E5430="","",VLOOKUP(E5430,'2 Pdc unico solo segmento A'!F$3:H$723,3,FALSE))</f>
        <v/>
      </c>
      <c r="G5430" s="368"/>
      <c r="H5430" s="424"/>
      <c r="I5430" s="368"/>
      <c r="J5430" s="275"/>
      <c r="K5430" s="248"/>
    </row>
    <row r="5431" spans="1:11" ht="25" customHeight="1" x14ac:dyDescent="0.35">
      <c r="A5431" s="394" t="s">
        <v>22</v>
      </c>
      <c r="B5431" s="304" t="s">
        <v>9692</v>
      </c>
      <c r="C5431" s="395" t="s">
        <v>9694</v>
      </c>
      <c r="D5431" s="275"/>
      <c r="E5431" s="396"/>
      <c r="F5431" s="394" t="str">
        <f>IF(E5431="","",VLOOKUP(E5431,'2 Pdc unico solo segmento A'!F$3:H$723,3,FALSE))</f>
        <v/>
      </c>
      <c r="G5431" s="368"/>
      <c r="H5431" s="425"/>
      <c r="I5431" s="368"/>
      <c r="J5431" s="275"/>
      <c r="K5431" s="248"/>
    </row>
    <row r="5432" spans="1:11" ht="25" customHeight="1" x14ac:dyDescent="0.35">
      <c r="A5432" s="394" t="s">
        <v>4653</v>
      </c>
      <c r="B5432" s="304" t="s">
        <v>9692</v>
      </c>
      <c r="C5432" s="395" t="s">
        <v>9695</v>
      </c>
      <c r="D5432" s="275"/>
      <c r="E5432" s="398" t="s">
        <v>8692</v>
      </c>
      <c r="F5432" s="293" t="str">
        <f>IF(E5432="","",VLOOKUP(E5432,'2 Pdc unico solo segmento A'!F$3:H$723,3,FALSE))</f>
        <v>Debiti correnti verso altri</v>
      </c>
      <c r="G5432" s="368"/>
      <c r="H5432" s="428"/>
      <c r="I5432" s="368"/>
      <c r="J5432" s="275"/>
      <c r="K5432" s="248"/>
    </row>
    <row r="5433" spans="1:11" ht="25" customHeight="1" x14ac:dyDescent="0.35">
      <c r="A5433" s="376" t="s">
        <v>19</v>
      </c>
      <c r="B5433" s="295" t="s">
        <v>9696</v>
      </c>
      <c r="C5433" s="310" t="s">
        <v>9697</v>
      </c>
      <c r="D5433" s="275"/>
      <c r="E5433" s="295"/>
      <c r="F5433" s="376" t="str">
        <f>IF(E5433="","",VLOOKUP(E5433,'2 Pdc unico solo segmento A'!F$3:H$723,3,FALSE))</f>
        <v/>
      </c>
      <c r="G5433" s="368"/>
      <c r="H5433" s="424"/>
      <c r="I5433" s="368"/>
      <c r="J5433" s="275"/>
      <c r="K5433" s="248"/>
    </row>
    <row r="5434" spans="1:11" ht="25" customHeight="1" x14ac:dyDescent="0.35">
      <c r="A5434" s="394" t="s">
        <v>22</v>
      </c>
      <c r="B5434" s="304" t="s">
        <v>9696</v>
      </c>
      <c r="C5434" s="395" t="s">
        <v>9698</v>
      </c>
      <c r="D5434" s="275"/>
      <c r="E5434" s="396"/>
      <c r="F5434" s="394" t="str">
        <f>IF(E5434="","",VLOOKUP(E5434,'2 Pdc unico solo segmento A'!F$3:H$723,3,FALSE))</f>
        <v/>
      </c>
      <c r="G5434" s="368"/>
      <c r="H5434" s="425"/>
      <c r="I5434" s="368"/>
      <c r="J5434" s="275"/>
      <c r="K5434" s="248"/>
    </row>
    <row r="5435" spans="1:11" ht="25" customHeight="1" x14ac:dyDescent="0.35">
      <c r="A5435" s="394" t="s">
        <v>4653</v>
      </c>
      <c r="B5435" s="304" t="s">
        <v>9696</v>
      </c>
      <c r="C5435" s="395" t="s">
        <v>9699</v>
      </c>
      <c r="D5435" s="275"/>
      <c r="E5435" s="398" t="s">
        <v>8692</v>
      </c>
      <c r="F5435" s="293" t="str">
        <f>IF(E5435="","",VLOOKUP(E5435,'2 Pdc unico solo segmento A'!F$3:H$723,3,FALSE))</f>
        <v>Debiti correnti verso altri</v>
      </c>
      <c r="G5435" s="368"/>
      <c r="H5435" s="428"/>
      <c r="I5435" s="368"/>
      <c r="J5435" s="275"/>
      <c r="K5435" s="248"/>
    </row>
    <row r="5436" spans="1:11" ht="25" customHeight="1" x14ac:dyDescent="0.35">
      <c r="A5436" s="374" t="s">
        <v>16</v>
      </c>
      <c r="B5436" s="294" t="s">
        <v>9700</v>
      </c>
      <c r="C5436" s="309" t="s">
        <v>9701</v>
      </c>
      <c r="D5436" s="275"/>
      <c r="E5436" s="294"/>
      <c r="F5436" s="374" t="str">
        <f>IF(E5436="","",VLOOKUP(E5436,'2 Pdc unico solo segmento A'!F$3:H$723,3,FALSE))</f>
        <v/>
      </c>
      <c r="G5436" s="368"/>
      <c r="H5436" s="423"/>
      <c r="I5436" s="368"/>
      <c r="J5436" s="275"/>
      <c r="K5436" s="248"/>
    </row>
    <row r="5437" spans="1:11" ht="25" customHeight="1" x14ac:dyDescent="0.35">
      <c r="A5437" s="376" t="s">
        <v>19</v>
      </c>
      <c r="B5437" s="295" t="s">
        <v>9702</v>
      </c>
      <c r="C5437" s="310" t="s">
        <v>9703</v>
      </c>
      <c r="D5437" s="275"/>
      <c r="E5437" s="295"/>
      <c r="F5437" s="376" t="str">
        <f>IF(E5437="","",VLOOKUP(E5437,'2 Pdc unico solo segmento A'!F$3:H$723,3,FALSE))</f>
        <v/>
      </c>
      <c r="G5437" s="368"/>
      <c r="H5437" s="424"/>
      <c r="I5437" s="368"/>
      <c r="J5437" s="275"/>
      <c r="K5437" s="248"/>
    </row>
    <row r="5438" spans="1:11" ht="25" customHeight="1" x14ac:dyDescent="0.35">
      <c r="A5438" s="394" t="s">
        <v>22</v>
      </c>
      <c r="B5438" s="304" t="s">
        <v>9702</v>
      </c>
      <c r="C5438" s="395" t="s">
        <v>9704</v>
      </c>
      <c r="D5438" s="275"/>
      <c r="E5438" s="396"/>
      <c r="F5438" s="394" t="str">
        <f>IF(E5438="","",VLOOKUP(E5438,'2 Pdc unico solo segmento A'!F$3:H$723,3,FALSE))</f>
        <v/>
      </c>
      <c r="G5438" s="368"/>
      <c r="H5438" s="425"/>
      <c r="I5438" s="368"/>
      <c r="J5438" s="275"/>
      <c r="K5438" s="248"/>
    </row>
    <row r="5439" spans="1:11" ht="25" customHeight="1" x14ac:dyDescent="0.35">
      <c r="A5439" s="394" t="s">
        <v>4653</v>
      </c>
      <c r="B5439" s="304" t="s">
        <v>9702</v>
      </c>
      <c r="C5439" s="395" t="s">
        <v>9705</v>
      </c>
      <c r="D5439" s="275"/>
      <c r="E5439" s="398" t="s">
        <v>8692</v>
      </c>
      <c r="F5439" s="293" t="str">
        <f>IF(E5439="","",VLOOKUP(E5439,'2 Pdc unico solo segmento A'!F$3:H$723,3,FALSE))</f>
        <v>Debiti correnti verso altri</v>
      </c>
      <c r="G5439" s="368"/>
      <c r="H5439" s="428"/>
      <c r="I5439" s="368"/>
      <c r="J5439" s="275"/>
      <c r="K5439" s="248"/>
    </row>
    <row r="5440" spans="1:11" ht="25" customHeight="1" x14ac:dyDescent="0.35">
      <c r="A5440" s="376" t="s">
        <v>19</v>
      </c>
      <c r="B5440" s="295" t="s">
        <v>9706</v>
      </c>
      <c r="C5440" s="310" t="s">
        <v>9707</v>
      </c>
      <c r="D5440" s="275"/>
      <c r="E5440" s="295"/>
      <c r="F5440" s="376" t="str">
        <f>IF(E5440="","",VLOOKUP(E5440,'2 Pdc unico solo segmento A'!F$3:H$723,3,FALSE))</f>
        <v/>
      </c>
      <c r="G5440" s="368"/>
      <c r="H5440" s="424"/>
      <c r="I5440" s="368"/>
      <c r="J5440" s="275"/>
      <c r="K5440" s="248"/>
    </row>
    <row r="5441" spans="1:11" ht="25" customHeight="1" x14ac:dyDescent="0.35">
      <c r="A5441" s="394" t="s">
        <v>22</v>
      </c>
      <c r="B5441" s="304" t="s">
        <v>9706</v>
      </c>
      <c r="C5441" s="395" t="s">
        <v>9708</v>
      </c>
      <c r="D5441" s="275"/>
      <c r="E5441" s="396"/>
      <c r="F5441" s="394" t="str">
        <f>IF(E5441="","",VLOOKUP(E5441,'2 Pdc unico solo segmento A'!F$3:H$723,3,FALSE))</f>
        <v/>
      </c>
      <c r="G5441" s="368"/>
      <c r="H5441" s="425"/>
      <c r="I5441" s="368"/>
      <c r="J5441" s="275"/>
      <c r="K5441" s="248"/>
    </row>
    <row r="5442" spans="1:11" ht="25" customHeight="1" x14ac:dyDescent="0.35">
      <c r="A5442" s="394" t="s">
        <v>4653</v>
      </c>
      <c r="B5442" s="304" t="s">
        <v>9706</v>
      </c>
      <c r="C5442" s="395" t="s">
        <v>9709</v>
      </c>
      <c r="D5442" s="275"/>
      <c r="E5442" s="398" t="s">
        <v>8692</v>
      </c>
      <c r="F5442" s="293" t="str">
        <f>IF(E5442="","",VLOOKUP(E5442,'2 Pdc unico solo segmento A'!F$3:H$723,3,FALSE))</f>
        <v>Debiti correnti verso altri</v>
      </c>
      <c r="G5442" s="368"/>
      <c r="H5442" s="428"/>
      <c r="I5442" s="368"/>
      <c r="J5442" s="275"/>
      <c r="K5442" s="248"/>
    </row>
    <row r="5443" spans="1:11" ht="25" customHeight="1" x14ac:dyDescent="0.35">
      <c r="A5443" s="374" t="s">
        <v>16</v>
      </c>
      <c r="B5443" s="294" t="s">
        <v>9710</v>
      </c>
      <c r="C5443" s="309" t="s">
        <v>9711</v>
      </c>
      <c r="D5443" s="275"/>
      <c r="E5443" s="294"/>
      <c r="F5443" s="374" t="str">
        <f>IF(E5443="","",VLOOKUP(E5443,'2 Pdc unico solo segmento A'!F$3:H$723,3,FALSE))</f>
        <v/>
      </c>
      <c r="G5443" s="368"/>
      <c r="H5443" s="423"/>
      <c r="I5443" s="368"/>
      <c r="J5443" s="275"/>
      <c r="K5443" s="248"/>
    </row>
    <row r="5444" spans="1:11" ht="25" customHeight="1" x14ac:dyDescent="0.35">
      <c r="A5444" s="376" t="s">
        <v>19</v>
      </c>
      <c r="B5444" s="295" t="s">
        <v>9712</v>
      </c>
      <c r="C5444" s="310" t="s">
        <v>9713</v>
      </c>
      <c r="D5444" s="275"/>
      <c r="E5444" s="295"/>
      <c r="F5444" s="376" t="str">
        <f>IF(E5444="","",VLOOKUP(E5444,'2 Pdc unico solo segmento A'!F$3:H$723,3,FALSE))</f>
        <v/>
      </c>
      <c r="G5444" s="368"/>
      <c r="H5444" s="424"/>
      <c r="I5444" s="368"/>
      <c r="J5444" s="275"/>
      <c r="K5444" s="248"/>
    </row>
    <row r="5445" spans="1:11" ht="25" customHeight="1" x14ac:dyDescent="0.35">
      <c r="A5445" s="394" t="s">
        <v>22</v>
      </c>
      <c r="B5445" s="304" t="s">
        <v>9712</v>
      </c>
      <c r="C5445" s="395" t="s">
        <v>9714</v>
      </c>
      <c r="D5445" s="275"/>
      <c r="E5445" s="396"/>
      <c r="F5445" s="394" t="str">
        <f>IF(E5445="","",VLOOKUP(E5445,'2 Pdc unico solo segmento A'!F$3:H$723,3,FALSE))</f>
        <v/>
      </c>
      <c r="G5445" s="368"/>
      <c r="H5445" s="425"/>
      <c r="I5445" s="368"/>
      <c r="J5445" s="275"/>
      <c r="K5445" s="248"/>
    </row>
    <row r="5446" spans="1:11" ht="25" customHeight="1" x14ac:dyDescent="0.35">
      <c r="A5446" s="394" t="s">
        <v>4653</v>
      </c>
      <c r="B5446" s="304" t="s">
        <v>9712</v>
      </c>
      <c r="C5446" s="395" t="s">
        <v>9715</v>
      </c>
      <c r="D5446" s="275"/>
      <c r="E5446" s="398" t="s">
        <v>8692</v>
      </c>
      <c r="F5446" s="293" t="str">
        <f>IF(E5446="","",VLOOKUP(E5446,'2 Pdc unico solo segmento A'!F$3:H$723,3,FALSE))</f>
        <v>Debiti correnti verso altri</v>
      </c>
      <c r="G5446" s="368"/>
      <c r="H5446" s="428"/>
      <c r="I5446" s="368"/>
      <c r="J5446" s="275"/>
      <c r="K5446" s="248"/>
    </row>
    <row r="5447" spans="1:11" ht="25" customHeight="1" x14ac:dyDescent="0.35">
      <c r="A5447" s="376" t="s">
        <v>19</v>
      </c>
      <c r="B5447" s="295" t="s">
        <v>9716</v>
      </c>
      <c r="C5447" s="310" t="s">
        <v>9717</v>
      </c>
      <c r="D5447" s="275"/>
      <c r="E5447" s="295"/>
      <c r="F5447" s="376" t="str">
        <f>IF(E5447="","",VLOOKUP(E5447,'2 Pdc unico solo segmento A'!F$3:H$723,3,FALSE))</f>
        <v/>
      </c>
      <c r="G5447" s="368"/>
      <c r="H5447" s="424"/>
      <c r="I5447" s="368"/>
      <c r="J5447" s="275"/>
      <c r="K5447" s="248"/>
    </row>
    <row r="5448" spans="1:11" ht="25" customHeight="1" x14ac:dyDescent="0.35">
      <c r="A5448" s="394" t="s">
        <v>22</v>
      </c>
      <c r="B5448" s="304" t="s">
        <v>9716</v>
      </c>
      <c r="C5448" s="395" t="s">
        <v>9718</v>
      </c>
      <c r="D5448" s="275"/>
      <c r="E5448" s="396"/>
      <c r="F5448" s="394" t="str">
        <f>IF(E5448="","",VLOOKUP(E5448,'2 Pdc unico solo segmento A'!F$3:H$723,3,FALSE))</f>
        <v/>
      </c>
      <c r="G5448" s="368"/>
      <c r="H5448" s="425"/>
      <c r="I5448" s="368"/>
      <c r="J5448" s="275"/>
      <c r="K5448" s="248"/>
    </row>
    <row r="5449" spans="1:11" ht="25" customHeight="1" x14ac:dyDescent="0.35">
      <c r="A5449" s="394" t="s">
        <v>4653</v>
      </c>
      <c r="B5449" s="304" t="s">
        <v>9716</v>
      </c>
      <c r="C5449" s="395" t="s">
        <v>9719</v>
      </c>
      <c r="D5449" s="275"/>
      <c r="E5449" s="398" t="s">
        <v>8497</v>
      </c>
      <c r="F5449" s="293" t="str">
        <f>IF(E5449="","",VLOOKUP(E5449,'2 Pdc unico solo segmento A'!F$3:H$723,3,FALSE))</f>
        <v>Debiti correnti verso fornitori</v>
      </c>
      <c r="G5449" s="368"/>
      <c r="H5449" s="428"/>
      <c r="I5449" s="368"/>
      <c r="J5449" s="275"/>
      <c r="K5449" s="248"/>
    </row>
    <row r="5450" spans="1:11" ht="25" customHeight="1" x14ac:dyDescent="0.35">
      <c r="A5450" s="376" t="s">
        <v>19</v>
      </c>
      <c r="B5450" s="295" t="s">
        <v>9720</v>
      </c>
      <c r="C5450" s="310" t="s">
        <v>9721</v>
      </c>
      <c r="D5450" s="275"/>
      <c r="E5450" s="295"/>
      <c r="F5450" s="376" t="str">
        <f>IF(E5450="","",VLOOKUP(E5450,'2 Pdc unico solo segmento A'!F$3:H$723,3,FALSE))</f>
        <v/>
      </c>
      <c r="G5450" s="368"/>
      <c r="H5450" s="424"/>
      <c r="I5450" s="368"/>
      <c r="J5450" s="275"/>
      <c r="K5450" s="248"/>
    </row>
    <row r="5451" spans="1:11" ht="25" customHeight="1" x14ac:dyDescent="0.35">
      <c r="A5451" s="394" t="s">
        <v>22</v>
      </c>
      <c r="B5451" s="304" t="s">
        <v>9720</v>
      </c>
      <c r="C5451" s="395" t="s">
        <v>9722</v>
      </c>
      <c r="D5451" s="275"/>
      <c r="E5451" s="396"/>
      <c r="F5451" s="394" t="str">
        <f>IF(E5451="","",VLOOKUP(E5451,'2 Pdc unico solo segmento A'!F$3:H$723,3,FALSE))</f>
        <v/>
      </c>
      <c r="G5451" s="368"/>
      <c r="H5451" s="425"/>
      <c r="I5451" s="368"/>
      <c r="J5451" s="275"/>
      <c r="K5451" s="248"/>
    </row>
    <row r="5452" spans="1:11" ht="25" customHeight="1" x14ac:dyDescent="0.35">
      <c r="A5452" s="394" t="s">
        <v>4653</v>
      </c>
      <c r="B5452" s="304" t="s">
        <v>9720</v>
      </c>
      <c r="C5452" s="395" t="s">
        <v>9723</v>
      </c>
      <c r="D5452" s="275"/>
      <c r="E5452" s="398" t="s">
        <v>8497</v>
      </c>
      <c r="F5452" s="293" t="str">
        <f>IF(E5452="","",VLOOKUP(E5452,'2 Pdc unico solo segmento A'!F$3:H$723,3,FALSE))</f>
        <v>Debiti correnti verso fornitori</v>
      </c>
      <c r="G5452" s="368"/>
      <c r="H5452" s="428"/>
      <c r="I5452" s="368"/>
      <c r="J5452" s="275"/>
      <c r="K5452" s="248"/>
    </row>
    <row r="5453" spans="1:11" ht="25" customHeight="1" x14ac:dyDescent="0.35">
      <c r="A5453" s="376" t="s">
        <v>19</v>
      </c>
      <c r="B5453" s="295" t="s">
        <v>9724</v>
      </c>
      <c r="C5453" s="310" t="s">
        <v>9725</v>
      </c>
      <c r="D5453" s="275"/>
      <c r="E5453" s="295"/>
      <c r="F5453" s="376" t="str">
        <f>IF(E5453="","",VLOOKUP(E5453,'2 Pdc unico solo segmento A'!F$3:H$723,3,FALSE))</f>
        <v/>
      </c>
      <c r="G5453" s="368"/>
      <c r="H5453" s="424"/>
      <c r="I5453" s="368"/>
      <c r="J5453" s="275"/>
      <c r="K5453" s="248"/>
    </row>
    <row r="5454" spans="1:11" ht="25" customHeight="1" x14ac:dyDescent="0.35">
      <c r="A5454" s="394" t="s">
        <v>22</v>
      </c>
      <c r="B5454" s="304" t="s">
        <v>9724</v>
      </c>
      <c r="C5454" s="395" t="s">
        <v>9726</v>
      </c>
      <c r="D5454" s="275"/>
      <c r="E5454" s="396"/>
      <c r="F5454" s="394" t="str">
        <f>IF(E5454="","",VLOOKUP(E5454,'2 Pdc unico solo segmento A'!F$3:H$723,3,FALSE))</f>
        <v/>
      </c>
      <c r="G5454" s="368"/>
      <c r="H5454" s="425"/>
      <c r="I5454" s="368"/>
      <c r="J5454" s="275"/>
      <c r="K5454" s="248"/>
    </row>
    <row r="5455" spans="1:11" ht="25" customHeight="1" x14ac:dyDescent="0.35">
      <c r="A5455" s="394" t="s">
        <v>4653</v>
      </c>
      <c r="B5455" s="304" t="s">
        <v>9724</v>
      </c>
      <c r="C5455" s="395" t="s">
        <v>9727</v>
      </c>
      <c r="D5455" s="275"/>
      <c r="E5455" s="398" t="s">
        <v>8497</v>
      </c>
      <c r="F5455" s="293" t="str">
        <f>IF(E5455="","",VLOOKUP(E5455,'2 Pdc unico solo segmento A'!F$3:H$723,3,FALSE))</f>
        <v>Debiti correnti verso fornitori</v>
      </c>
      <c r="G5455" s="368"/>
      <c r="H5455" s="428"/>
      <c r="I5455" s="368"/>
      <c r="J5455" s="275"/>
      <c r="K5455" s="248"/>
    </row>
    <row r="5456" spans="1:11" ht="25" customHeight="1" x14ac:dyDescent="0.35">
      <c r="A5456" s="374" t="s">
        <v>16</v>
      </c>
      <c r="B5456" s="294" t="s">
        <v>9728</v>
      </c>
      <c r="C5456" s="309" t="s">
        <v>9729</v>
      </c>
      <c r="D5456" s="275"/>
      <c r="E5456" s="294"/>
      <c r="F5456" s="374" t="str">
        <f>IF(E5456="","",VLOOKUP(E5456,'2 Pdc unico solo segmento A'!F$3:H$723,3,FALSE))</f>
        <v/>
      </c>
      <c r="G5456" s="368"/>
      <c r="H5456" s="423"/>
      <c r="I5456" s="368"/>
      <c r="J5456" s="275"/>
      <c r="K5456" s="248"/>
    </row>
    <row r="5457" spans="1:11" ht="25" customHeight="1" x14ac:dyDescent="0.35">
      <c r="A5457" s="376" t="s">
        <v>19</v>
      </c>
      <c r="B5457" s="295" t="s">
        <v>9730</v>
      </c>
      <c r="C5457" s="310" t="s">
        <v>9731</v>
      </c>
      <c r="D5457" s="275"/>
      <c r="E5457" s="295"/>
      <c r="F5457" s="376" t="str">
        <f>IF(E5457="","",VLOOKUP(E5457,'2 Pdc unico solo segmento A'!F$3:H$723,3,FALSE))</f>
        <v/>
      </c>
      <c r="G5457" s="368"/>
      <c r="H5457" s="424"/>
      <c r="I5457" s="368"/>
      <c r="J5457" s="275"/>
      <c r="K5457" s="248"/>
    </row>
    <row r="5458" spans="1:11" ht="25" customHeight="1" x14ac:dyDescent="0.35">
      <c r="A5458" s="394" t="s">
        <v>22</v>
      </c>
      <c r="B5458" s="304" t="s">
        <v>9732</v>
      </c>
      <c r="C5458" s="395" t="s">
        <v>9733</v>
      </c>
      <c r="D5458" s="275"/>
      <c r="E5458" s="396"/>
      <c r="F5458" s="394" t="str">
        <f>IF(E5458="","",VLOOKUP(E5458,'2 Pdc unico solo segmento A'!F$3:H$723,3,FALSE))</f>
        <v/>
      </c>
      <c r="G5458" s="368"/>
      <c r="H5458" s="425"/>
      <c r="I5458" s="368"/>
      <c r="J5458" s="275"/>
      <c r="K5458" s="248"/>
    </row>
    <row r="5459" spans="1:11" ht="25" customHeight="1" x14ac:dyDescent="0.35">
      <c r="A5459" s="394" t="s">
        <v>4653</v>
      </c>
      <c r="B5459" s="304" t="s">
        <v>3959</v>
      </c>
      <c r="C5459" s="395" t="s">
        <v>9734</v>
      </c>
      <c r="D5459" s="275"/>
      <c r="E5459" s="398" t="s">
        <v>7966</v>
      </c>
      <c r="F5459" s="293" t="str">
        <f>IF(E5459="","",VLOOKUP(E5459,'2 Pdc unico solo segmento A'!F$3:H$723,3,FALSE))</f>
        <v>Altri debiti correnti verso amministrazioni pubbliche</v>
      </c>
      <c r="G5459" s="368"/>
      <c r="H5459" s="428"/>
      <c r="I5459" s="368"/>
      <c r="J5459" s="275"/>
      <c r="K5459" s="248"/>
    </row>
    <row r="5460" spans="1:11" ht="25" customHeight="1" x14ac:dyDescent="0.35">
      <c r="A5460" s="394" t="s">
        <v>4653</v>
      </c>
      <c r="B5460" s="304" t="s">
        <v>3961</v>
      </c>
      <c r="C5460" s="395" t="s">
        <v>9735</v>
      </c>
      <c r="D5460" s="275"/>
      <c r="E5460" s="398" t="s">
        <v>7966</v>
      </c>
      <c r="F5460" s="293" t="str">
        <f>IF(E5460="","",VLOOKUP(E5460,'2 Pdc unico solo segmento A'!F$3:H$723,3,FALSE))</f>
        <v>Altri debiti correnti verso amministrazioni pubbliche</v>
      </c>
      <c r="G5460" s="368"/>
      <c r="H5460" s="428"/>
      <c r="I5460" s="368"/>
      <c r="J5460" s="275"/>
      <c r="K5460" s="248"/>
    </row>
    <row r="5461" spans="1:11" ht="25" customHeight="1" x14ac:dyDescent="0.35">
      <c r="A5461" s="394" t="s">
        <v>4653</v>
      </c>
      <c r="B5461" s="304" t="s">
        <v>3963</v>
      </c>
      <c r="C5461" s="395" t="s">
        <v>9736</v>
      </c>
      <c r="D5461" s="275"/>
      <c r="E5461" s="398" t="s">
        <v>7966</v>
      </c>
      <c r="F5461" s="293" t="str">
        <f>IF(E5461="","",VLOOKUP(E5461,'2 Pdc unico solo segmento A'!F$3:H$723,3,FALSE))</f>
        <v>Altri debiti correnti verso amministrazioni pubbliche</v>
      </c>
      <c r="G5461" s="368"/>
      <c r="H5461" s="428"/>
      <c r="I5461" s="368"/>
      <c r="J5461" s="275"/>
      <c r="K5461" s="248"/>
    </row>
    <row r="5462" spans="1:11" ht="25" customHeight="1" x14ac:dyDescent="0.35">
      <c r="A5462" s="394" t="s">
        <v>22</v>
      </c>
      <c r="B5462" s="304" t="s">
        <v>9737</v>
      </c>
      <c r="C5462" s="395" t="s">
        <v>9738</v>
      </c>
      <c r="D5462" s="275"/>
      <c r="E5462" s="396"/>
      <c r="F5462" s="394" t="str">
        <f>IF(E5462="","",VLOOKUP(E5462,'2 Pdc unico solo segmento A'!F$3:H$723,3,FALSE))</f>
        <v/>
      </c>
      <c r="G5462" s="368"/>
      <c r="H5462" s="425"/>
      <c r="I5462" s="368"/>
      <c r="J5462" s="275"/>
      <c r="K5462" s="248"/>
    </row>
    <row r="5463" spans="1:11" ht="25" customHeight="1" x14ac:dyDescent="0.35">
      <c r="A5463" s="394" t="s">
        <v>4653</v>
      </c>
      <c r="B5463" s="304" t="s">
        <v>3967</v>
      </c>
      <c r="C5463" s="395" t="s">
        <v>9739</v>
      </c>
      <c r="D5463" s="275"/>
      <c r="E5463" s="398" t="s">
        <v>8692</v>
      </c>
      <c r="F5463" s="293" t="str">
        <f>IF(E5463="","",VLOOKUP(E5463,'2 Pdc unico solo segmento A'!F$3:H$723,3,FALSE))</f>
        <v>Debiti correnti verso altri</v>
      </c>
      <c r="G5463" s="368"/>
      <c r="H5463" s="428"/>
      <c r="I5463" s="368"/>
      <c r="J5463" s="275"/>
      <c r="K5463" s="248"/>
    </row>
    <row r="5464" spans="1:11" ht="25" customHeight="1" x14ac:dyDescent="0.35">
      <c r="A5464" s="394" t="s">
        <v>22</v>
      </c>
      <c r="B5464" s="304" t="s">
        <v>9740</v>
      </c>
      <c r="C5464" s="395" t="s">
        <v>9741</v>
      </c>
      <c r="D5464" s="275"/>
      <c r="E5464" s="396"/>
      <c r="F5464" s="394" t="str">
        <f>IF(E5464="","",VLOOKUP(E5464,'2 Pdc unico solo segmento A'!F$3:H$723,3,FALSE))</f>
        <v/>
      </c>
      <c r="G5464" s="368"/>
      <c r="H5464" s="425"/>
      <c r="I5464" s="368"/>
      <c r="J5464" s="275"/>
      <c r="K5464" s="248"/>
    </row>
    <row r="5465" spans="1:11" ht="25" customHeight="1" x14ac:dyDescent="0.35">
      <c r="A5465" s="394" t="s">
        <v>4653</v>
      </c>
      <c r="B5465" s="304" t="s">
        <v>3965</v>
      </c>
      <c r="C5465" s="395" t="s">
        <v>9742</v>
      </c>
      <c r="D5465" s="275"/>
      <c r="E5465" s="398" t="s">
        <v>8692</v>
      </c>
      <c r="F5465" s="293" t="str">
        <f>IF(E5465="","",VLOOKUP(E5465,'2 Pdc unico solo segmento A'!F$3:H$723,3,FALSE))</f>
        <v>Debiti correnti verso altri</v>
      </c>
      <c r="G5465" s="368"/>
      <c r="H5465" s="428"/>
      <c r="I5465" s="368"/>
      <c r="J5465" s="275"/>
      <c r="K5465" s="248"/>
    </row>
    <row r="5466" spans="1:11" ht="25" customHeight="1" x14ac:dyDescent="0.35">
      <c r="A5466" s="394" t="s">
        <v>4653</v>
      </c>
      <c r="B5466" s="304" t="s">
        <v>3969</v>
      </c>
      <c r="C5466" s="395" t="s">
        <v>9743</v>
      </c>
      <c r="D5466" s="275"/>
      <c r="E5466" s="398" t="s">
        <v>8692</v>
      </c>
      <c r="F5466" s="293" t="str">
        <f>IF(E5466="","",VLOOKUP(E5466,'2 Pdc unico solo segmento A'!F$3:H$723,3,FALSE))</f>
        <v>Debiti correnti verso altri</v>
      </c>
      <c r="G5466" s="368"/>
      <c r="H5466" s="428"/>
      <c r="I5466" s="368"/>
      <c r="J5466" s="275"/>
      <c r="K5466" s="248"/>
    </row>
    <row r="5467" spans="1:11" ht="25" customHeight="1" x14ac:dyDescent="0.35">
      <c r="A5467" s="394" t="s">
        <v>4653</v>
      </c>
      <c r="B5467" s="304" t="s">
        <v>9744</v>
      </c>
      <c r="C5467" s="395" t="s">
        <v>9745</v>
      </c>
      <c r="D5467" s="275"/>
      <c r="E5467" s="398" t="s">
        <v>8692</v>
      </c>
      <c r="F5467" s="293" t="str">
        <f>IF(E5467="","",VLOOKUP(E5467,'2 Pdc unico solo segmento A'!F$3:H$723,3,FALSE))</f>
        <v>Debiti correnti verso altri</v>
      </c>
      <c r="G5467" s="368"/>
      <c r="H5467" s="428"/>
      <c r="I5467" s="368"/>
      <c r="J5467" s="275"/>
      <c r="K5467" s="248"/>
    </row>
    <row r="5468" spans="1:11" ht="25" customHeight="1" x14ac:dyDescent="0.35">
      <c r="A5468" s="376" t="s">
        <v>19</v>
      </c>
      <c r="B5468" s="295" t="s">
        <v>9746</v>
      </c>
      <c r="C5468" s="310" t="s">
        <v>9747</v>
      </c>
      <c r="D5468" s="275"/>
      <c r="E5468" s="295"/>
      <c r="F5468" s="376" t="str">
        <f>IF(E5468="","",VLOOKUP(E5468,'2 Pdc unico solo segmento A'!F$3:H$723,3,FALSE))</f>
        <v/>
      </c>
      <c r="G5468" s="368"/>
      <c r="H5468" s="424"/>
      <c r="I5468" s="368"/>
      <c r="J5468" s="275"/>
      <c r="K5468" s="248"/>
    </row>
    <row r="5469" spans="1:11" ht="25" customHeight="1" x14ac:dyDescent="0.35">
      <c r="A5469" s="394" t="s">
        <v>22</v>
      </c>
      <c r="B5469" s="305" t="s">
        <v>9748</v>
      </c>
      <c r="C5469" s="395" t="s">
        <v>9749</v>
      </c>
      <c r="D5469" s="275"/>
      <c r="E5469" s="396"/>
      <c r="F5469" s="394" t="str">
        <f>IF(E5469="","",VLOOKUP(E5469,'2 Pdc unico solo segmento A'!F$3:H$723,3,FALSE))</f>
        <v/>
      </c>
      <c r="G5469" s="368"/>
      <c r="H5469" s="425"/>
      <c r="I5469" s="368"/>
      <c r="J5469" s="275"/>
      <c r="K5469" s="248"/>
    </row>
    <row r="5470" spans="1:11" ht="25" customHeight="1" x14ac:dyDescent="0.35">
      <c r="A5470" s="394" t="s">
        <v>4653</v>
      </c>
      <c r="B5470" s="304" t="s">
        <v>9750</v>
      </c>
      <c r="C5470" s="395" t="s">
        <v>9751</v>
      </c>
      <c r="D5470" s="275"/>
      <c r="E5470" s="398" t="s">
        <v>8692</v>
      </c>
      <c r="F5470" s="293" t="str">
        <f>IF(E5470="","",VLOOKUP(E5470,'2 Pdc unico solo segmento A'!F$3:H$723,3,FALSE))</f>
        <v>Debiti correnti verso altri</v>
      </c>
      <c r="G5470" s="368"/>
      <c r="H5470" s="428"/>
      <c r="I5470" s="368"/>
      <c r="J5470" s="275"/>
      <c r="K5470" s="248"/>
    </row>
    <row r="5471" spans="1:11" ht="25" customHeight="1" x14ac:dyDescent="0.35">
      <c r="A5471" s="394" t="s">
        <v>4653</v>
      </c>
      <c r="B5471" s="304" t="s">
        <v>9752</v>
      </c>
      <c r="C5471" s="395" t="s">
        <v>9753</v>
      </c>
      <c r="D5471" s="275"/>
      <c r="E5471" s="398" t="s">
        <v>8692</v>
      </c>
      <c r="F5471" s="293" t="str">
        <f>IF(E5471="","",VLOOKUP(E5471,'2 Pdc unico solo segmento A'!F$3:H$723,3,FALSE))</f>
        <v>Debiti correnti verso altri</v>
      </c>
      <c r="G5471" s="368"/>
      <c r="H5471" s="428"/>
      <c r="I5471" s="368"/>
      <c r="J5471" s="275"/>
      <c r="K5471" s="248"/>
    </row>
    <row r="5472" spans="1:11" ht="25" customHeight="1" x14ac:dyDescent="0.35">
      <c r="A5472" s="394" t="s">
        <v>4653</v>
      </c>
      <c r="B5472" s="304" t="s">
        <v>9754</v>
      </c>
      <c r="C5472" s="395" t="s">
        <v>9755</v>
      </c>
      <c r="D5472" s="275"/>
      <c r="E5472" s="398" t="s">
        <v>8692</v>
      </c>
      <c r="F5472" s="293" t="str">
        <f>IF(E5472="","",VLOOKUP(E5472,'2 Pdc unico solo segmento A'!F$3:H$723,3,FALSE))</f>
        <v>Debiti correnti verso altri</v>
      </c>
      <c r="G5472" s="368"/>
      <c r="H5472" s="428"/>
      <c r="I5472" s="368"/>
      <c r="J5472" s="275"/>
      <c r="K5472" s="248"/>
    </row>
    <row r="5473" spans="1:11" ht="25" customHeight="1" x14ac:dyDescent="0.35">
      <c r="A5473" s="376" t="s">
        <v>19</v>
      </c>
      <c r="B5473" s="295" t="s">
        <v>9756</v>
      </c>
      <c r="C5473" s="310" t="s">
        <v>9757</v>
      </c>
      <c r="D5473" s="275"/>
      <c r="E5473" s="295"/>
      <c r="F5473" s="376" t="str">
        <f>IF(E5473="","",VLOOKUP(E5473,'2 Pdc unico solo segmento A'!F$3:H$723,3,FALSE))</f>
        <v/>
      </c>
      <c r="G5473" s="368"/>
      <c r="H5473" s="424"/>
      <c r="I5473" s="368"/>
      <c r="J5473" s="275"/>
      <c r="K5473" s="248"/>
    </row>
    <row r="5474" spans="1:11" ht="25" customHeight="1" x14ac:dyDescent="0.35">
      <c r="A5474" s="394" t="s">
        <v>22</v>
      </c>
      <c r="B5474" s="304" t="s">
        <v>9756</v>
      </c>
      <c r="C5474" s="395" t="s">
        <v>9758</v>
      </c>
      <c r="D5474" s="275"/>
      <c r="E5474" s="396"/>
      <c r="F5474" s="394" t="str">
        <f>IF(E5474="","",VLOOKUP(E5474,'2 Pdc unico solo segmento A'!F$3:H$723,3,FALSE))</f>
        <v/>
      </c>
      <c r="G5474" s="368"/>
      <c r="H5474" s="425"/>
      <c r="I5474" s="368"/>
      <c r="J5474" s="275"/>
      <c r="K5474" s="248"/>
    </row>
    <row r="5475" spans="1:11" ht="25" customHeight="1" x14ac:dyDescent="0.35">
      <c r="A5475" s="394" t="s">
        <v>4653</v>
      </c>
      <c r="B5475" s="304" t="s">
        <v>9756</v>
      </c>
      <c r="C5475" s="395" t="s">
        <v>9759</v>
      </c>
      <c r="D5475" s="275"/>
      <c r="E5475" s="398" t="s">
        <v>8497</v>
      </c>
      <c r="F5475" s="293" t="str">
        <f>IF(E5475="","",VLOOKUP(E5475,'2 Pdc unico solo segmento A'!F$3:H$723,3,FALSE))</f>
        <v>Debiti correnti verso fornitori</v>
      </c>
      <c r="G5475" s="368"/>
      <c r="H5475" s="428"/>
      <c r="I5475" s="368"/>
      <c r="J5475" s="275"/>
      <c r="K5475" s="248"/>
    </row>
    <row r="5476" spans="1:11" ht="25" customHeight="1" x14ac:dyDescent="0.35">
      <c r="A5476" s="394" t="s">
        <v>4653</v>
      </c>
      <c r="B5476" s="304" t="s">
        <v>9760</v>
      </c>
      <c r="C5476" s="395" t="s">
        <v>9761</v>
      </c>
      <c r="D5476" s="275"/>
      <c r="E5476" s="398" t="s">
        <v>8497</v>
      </c>
      <c r="F5476" s="293" t="str">
        <f>IF(E5476="","",VLOOKUP(E5476,'2 Pdc unico solo segmento A'!F$3:H$723,3,FALSE))</f>
        <v>Debiti correnti verso fornitori</v>
      </c>
      <c r="G5476" s="368"/>
      <c r="H5476" s="428"/>
      <c r="I5476" s="368"/>
      <c r="J5476" s="275"/>
      <c r="K5476" s="248"/>
    </row>
    <row r="5477" spans="1:11" ht="25" customHeight="1" x14ac:dyDescent="0.35">
      <c r="A5477" s="376" t="s">
        <v>19</v>
      </c>
      <c r="B5477" s="295" t="s">
        <v>9762</v>
      </c>
      <c r="C5477" s="310" t="s">
        <v>9763</v>
      </c>
      <c r="D5477" s="275"/>
      <c r="E5477" s="295"/>
      <c r="F5477" s="376" t="str">
        <f>IF(E5477="","",VLOOKUP(E5477,'2 Pdc unico solo segmento A'!F$3:H$723,3,FALSE))</f>
        <v/>
      </c>
      <c r="G5477" s="368"/>
      <c r="H5477" s="424"/>
      <c r="I5477" s="368"/>
      <c r="J5477" s="275"/>
      <c r="K5477" s="248"/>
    </row>
    <row r="5478" spans="1:11" ht="25" customHeight="1" x14ac:dyDescent="0.35">
      <c r="A5478" s="394" t="s">
        <v>22</v>
      </c>
      <c r="B5478" s="304" t="s">
        <v>9762</v>
      </c>
      <c r="C5478" s="395" t="s">
        <v>9764</v>
      </c>
      <c r="D5478" s="275"/>
      <c r="E5478" s="396"/>
      <c r="F5478" s="394" t="str">
        <f>IF(E5478="","",VLOOKUP(E5478,'2 Pdc unico solo segmento A'!F$3:H$723,3,FALSE))</f>
        <v/>
      </c>
      <c r="G5478" s="368"/>
      <c r="H5478" s="425"/>
      <c r="I5478" s="368"/>
      <c r="J5478" s="275"/>
      <c r="K5478" s="248"/>
    </row>
    <row r="5479" spans="1:11" ht="25" customHeight="1" x14ac:dyDescent="0.35">
      <c r="A5479" s="394" t="s">
        <v>4653</v>
      </c>
      <c r="B5479" s="304" t="s">
        <v>9762</v>
      </c>
      <c r="C5479" s="395" t="s">
        <v>9765</v>
      </c>
      <c r="D5479" s="275"/>
      <c r="E5479" s="398" t="s">
        <v>7966</v>
      </c>
      <c r="F5479" s="293" t="str">
        <f>IF(E5479="","",VLOOKUP(E5479,'2 Pdc unico solo segmento A'!F$3:H$723,3,FALSE))</f>
        <v>Altri debiti correnti verso amministrazioni pubbliche</v>
      </c>
      <c r="G5479" s="368"/>
      <c r="H5479" s="428"/>
      <c r="I5479" s="368"/>
      <c r="J5479" s="275"/>
      <c r="K5479" s="248"/>
    </row>
    <row r="5480" spans="1:11" ht="25" customHeight="1" x14ac:dyDescent="0.35">
      <c r="A5480" s="376" t="s">
        <v>19</v>
      </c>
      <c r="B5480" s="295" t="s">
        <v>9766</v>
      </c>
      <c r="C5480" s="310" t="s">
        <v>9767</v>
      </c>
      <c r="D5480" s="275"/>
      <c r="E5480" s="295"/>
      <c r="F5480" s="376" t="str">
        <f>IF(E5480="","",VLOOKUP(E5480,'2 Pdc unico solo segmento A'!F$3:H$723,3,FALSE))</f>
        <v/>
      </c>
      <c r="G5480" s="368"/>
      <c r="H5480" s="424"/>
      <c r="I5480" s="368"/>
      <c r="J5480" s="275"/>
      <c r="K5480" s="248"/>
    </row>
    <row r="5481" spans="1:11" ht="25" customHeight="1" x14ac:dyDescent="0.35">
      <c r="A5481" s="394" t="s">
        <v>22</v>
      </c>
      <c r="B5481" s="304" t="s">
        <v>9766</v>
      </c>
      <c r="C5481" s="395" t="s">
        <v>9768</v>
      </c>
      <c r="D5481" s="275"/>
      <c r="E5481" s="396"/>
      <c r="F5481" s="394" t="str">
        <f>IF(E5481="","",VLOOKUP(E5481,'2 Pdc unico solo segmento A'!F$3:H$723,3,FALSE))</f>
        <v/>
      </c>
      <c r="G5481" s="368"/>
      <c r="H5481" s="425"/>
      <c r="I5481" s="368"/>
      <c r="J5481" s="275"/>
      <c r="K5481" s="248"/>
    </row>
    <row r="5482" spans="1:11" ht="25" customHeight="1" x14ac:dyDescent="0.35">
      <c r="A5482" s="394" t="s">
        <v>4653</v>
      </c>
      <c r="B5482" s="304" t="s">
        <v>9766</v>
      </c>
      <c r="C5482" s="395" t="s">
        <v>9769</v>
      </c>
      <c r="D5482" s="275"/>
      <c r="E5482" s="398" t="s">
        <v>8692</v>
      </c>
      <c r="F5482" s="293" t="str">
        <f>IF(E5482="","",VLOOKUP(E5482,'2 Pdc unico solo segmento A'!F$3:H$723,3,FALSE))</f>
        <v>Debiti correnti verso altri</v>
      </c>
      <c r="G5482" s="368"/>
      <c r="H5482" s="428"/>
      <c r="I5482" s="368"/>
      <c r="J5482" s="275"/>
      <c r="K5482" s="248"/>
    </row>
    <row r="5483" spans="1:11" ht="25" customHeight="1" x14ac:dyDescent="0.35">
      <c r="A5483" s="376" t="s">
        <v>19</v>
      </c>
      <c r="B5483" s="295" t="s">
        <v>9770</v>
      </c>
      <c r="C5483" s="310" t="s">
        <v>9771</v>
      </c>
      <c r="D5483" s="275"/>
      <c r="E5483" s="295"/>
      <c r="F5483" s="376" t="str">
        <f>IF(E5483="","",VLOOKUP(E5483,'2 Pdc unico solo segmento A'!F$3:H$723,3,FALSE))</f>
        <v/>
      </c>
      <c r="G5483" s="368"/>
      <c r="H5483" s="424"/>
      <c r="I5483" s="368"/>
      <c r="J5483" s="275"/>
      <c r="K5483" s="248"/>
    </row>
    <row r="5484" spans="1:11" ht="25" customHeight="1" x14ac:dyDescent="0.35">
      <c r="A5484" s="394" t="s">
        <v>22</v>
      </c>
      <c r="B5484" s="304" t="s">
        <v>9770</v>
      </c>
      <c r="C5484" s="395" t="s">
        <v>9772</v>
      </c>
      <c r="D5484" s="275"/>
      <c r="E5484" s="396"/>
      <c r="F5484" s="394" t="str">
        <f>IF(E5484="","",VLOOKUP(E5484,'2 Pdc unico solo segmento A'!F$3:H$723,3,FALSE))</f>
        <v/>
      </c>
      <c r="G5484" s="368"/>
      <c r="H5484" s="425"/>
      <c r="I5484" s="368"/>
      <c r="J5484" s="275"/>
      <c r="K5484" s="248"/>
    </row>
    <row r="5485" spans="1:11" ht="25" customHeight="1" x14ac:dyDescent="0.35">
      <c r="A5485" s="394" t="s">
        <v>4653</v>
      </c>
      <c r="B5485" s="304" t="s">
        <v>9770</v>
      </c>
      <c r="C5485" s="395" t="s">
        <v>9773</v>
      </c>
      <c r="D5485" s="275"/>
      <c r="E5485" s="398" t="s">
        <v>7966</v>
      </c>
      <c r="F5485" s="293" t="str">
        <f>IF(E5485="","",VLOOKUP(E5485,'2 Pdc unico solo segmento A'!F$3:H$723,3,FALSE))</f>
        <v>Altri debiti correnti verso amministrazioni pubbliche</v>
      </c>
      <c r="G5485" s="368"/>
      <c r="H5485" s="428"/>
      <c r="I5485" s="368"/>
      <c r="J5485" s="275"/>
      <c r="K5485" s="248"/>
    </row>
    <row r="5486" spans="1:11" ht="25" customHeight="1" x14ac:dyDescent="0.35">
      <c r="A5486" s="376" t="s">
        <v>19</v>
      </c>
      <c r="B5486" s="295" t="s">
        <v>9774</v>
      </c>
      <c r="C5486" s="310" t="s">
        <v>9775</v>
      </c>
      <c r="D5486" s="275"/>
      <c r="E5486" s="295"/>
      <c r="F5486" s="376" t="str">
        <f>IF(E5486="","",VLOOKUP(E5486,'2 Pdc unico solo segmento A'!F$3:H$723,3,FALSE))</f>
        <v/>
      </c>
      <c r="G5486" s="368"/>
      <c r="H5486" s="424"/>
      <c r="I5486" s="368"/>
      <c r="J5486" s="275"/>
      <c r="K5486" s="248"/>
    </row>
    <row r="5487" spans="1:11" ht="25" customHeight="1" x14ac:dyDescent="0.35">
      <c r="A5487" s="394" t="s">
        <v>22</v>
      </c>
      <c r="B5487" s="304" t="s">
        <v>9776</v>
      </c>
      <c r="C5487" s="395" t="s">
        <v>9777</v>
      </c>
      <c r="D5487" s="275"/>
      <c r="E5487" s="396"/>
      <c r="F5487" s="394" t="str">
        <f>IF(E5487="","",VLOOKUP(E5487,'2 Pdc unico solo segmento A'!F$3:H$723,3,FALSE))</f>
        <v/>
      </c>
      <c r="G5487" s="368"/>
      <c r="H5487" s="425"/>
      <c r="I5487" s="368"/>
      <c r="J5487" s="275"/>
      <c r="K5487" s="248"/>
    </row>
    <row r="5488" spans="1:11" ht="25" customHeight="1" x14ac:dyDescent="0.35">
      <c r="A5488" s="394" t="s">
        <v>4653</v>
      </c>
      <c r="B5488" s="304" t="s">
        <v>9778</v>
      </c>
      <c r="C5488" s="395" t="s">
        <v>9779</v>
      </c>
      <c r="D5488" s="275"/>
      <c r="E5488" s="398" t="s">
        <v>7966</v>
      </c>
      <c r="F5488" s="293" t="str">
        <f>IF(E5488="","",VLOOKUP(E5488,'2 Pdc unico solo segmento A'!F$3:H$723,3,FALSE))</f>
        <v>Altri debiti correnti verso amministrazioni pubbliche</v>
      </c>
      <c r="G5488" s="368"/>
      <c r="H5488" s="428"/>
      <c r="I5488" s="368"/>
      <c r="J5488" s="275"/>
      <c r="K5488" s="248"/>
    </row>
    <row r="5489" spans="1:11" ht="25" customHeight="1" x14ac:dyDescent="0.35">
      <c r="A5489" s="394" t="s">
        <v>4653</v>
      </c>
      <c r="B5489" s="304" t="s">
        <v>9780</v>
      </c>
      <c r="C5489" s="395" t="s">
        <v>9781</v>
      </c>
      <c r="D5489" s="275"/>
      <c r="E5489" s="398" t="s">
        <v>7966</v>
      </c>
      <c r="F5489" s="293" t="str">
        <f>IF(E5489="","",VLOOKUP(E5489,'2 Pdc unico solo segmento A'!F$3:H$723,3,FALSE))</f>
        <v>Altri debiti correnti verso amministrazioni pubbliche</v>
      </c>
      <c r="G5489" s="368"/>
      <c r="H5489" s="428"/>
      <c r="I5489" s="368"/>
      <c r="J5489" s="275"/>
      <c r="K5489" s="248"/>
    </row>
    <row r="5490" spans="1:11" ht="25" customHeight="1" x14ac:dyDescent="0.35">
      <c r="A5490" s="394" t="s">
        <v>4653</v>
      </c>
      <c r="B5490" s="304" t="s">
        <v>9782</v>
      </c>
      <c r="C5490" s="395" t="s">
        <v>9783</v>
      </c>
      <c r="D5490" s="275"/>
      <c r="E5490" s="398" t="s">
        <v>7966</v>
      </c>
      <c r="F5490" s="293" t="str">
        <f>IF(E5490="","",VLOOKUP(E5490,'2 Pdc unico solo segmento A'!F$3:H$723,3,FALSE))</f>
        <v>Altri debiti correnti verso amministrazioni pubbliche</v>
      </c>
      <c r="G5490" s="368"/>
      <c r="H5490" s="428"/>
      <c r="I5490" s="368"/>
      <c r="J5490" s="275"/>
      <c r="K5490" s="248"/>
    </row>
    <row r="5491" spans="1:11" ht="25" customHeight="1" x14ac:dyDescent="0.35">
      <c r="A5491" s="394" t="s">
        <v>22</v>
      </c>
      <c r="B5491" s="304" t="s">
        <v>9784</v>
      </c>
      <c r="C5491" s="395" t="s">
        <v>9785</v>
      </c>
      <c r="D5491" s="275"/>
      <c r="E5491" s="396"/>
      <c r="F5491" s="394" t="str">
        <f>IF(E5491="","",VLOOKUP(E5491,'2 Pdc unico solo segmento A'!F$3:H$723,3,FALSE))</f>
        <v/>
      </c>
      <c r="G5491" s="368"/>
      <c r="H5491" s="425"/>
      <c r="I5491" s="368"/>
      <c r="J5491" s="275"/>
      <c r="K5491" s="248"/>
    </row>
    <row r="5492" spans="1:11" ht="25" customHeight="1" x14ac:dyDescent="0.35">
      <c r="A5492" s="394" t="s">
        <v>4653</v>
      </c>
      <c r="B5492" s="304" t="s">
        <v>9786</v>
      </c>
      <c r="C5492" s="395" t="s">
        <v>9787</v>
      </c>
      <c r="D5492" s="275"/>
      <c r="E5492" s="398" t="s">
        <v>8692</v>
      </c>
      <c r="F5492" s="293" t="str">
        <f>IF(E5492="","",VLOOKUP(E5492,'2 Pdc unico solo segmento A'!F$3:H$723,3,FALSE))</f>
        <v>Debiti correnti verso altri</v>
      </c>
      <c r="G5492" s="368"/>
      <c r="H5492" s="428"/>
      <c r="I5492" s="368"/>
      <c r="J5492" s="275"/>
      <c r="K5492" s="248"/>
    </row>
    <row r="5493" spans="1:11" ht="25" customHeight="1" x14ac:dyDescent="0.35">
      <c r="A5493" s="394" t="s">
        <v>22</v>
      </c>
      <c r="B5493" s="304" t="s">
        <v>9788</v>
      </c>
      <c r="C5493" s="395" t="s">
        <v>9789</v>
      </c>
      <c r="D5493" s="275"/>
      <c r="E5493" s="396"/>
      <c r="F5493" s="394" t="str">
        <f>IF(E5493="","",VLOOKUP(E5493,'2 Pdc unico solo segmento A'!F$3:H$723,3,FALSE))</f>
        <v/>
      </c>
      <c r="G5493" s="368"/>
      <c r="H5493" s="425"/>
      <c r="I5493" s="368"/>
      <c r="J5493" s="275"/>
      <c r="K5493" s="248"/>
    </row>
    <row r="5494" spans="1:11" ht="25" customHeight="1" x14ac:dyDescent="0.35">
      <c r="A5494" s="394" t="s">
        <v>4653</v>
      </c>
      <c r="B5494" s="304" t="s">
        <v>9790</v>
      </c>
      <c r="C5494" s="395" t="s">
        <v>9791</v>
      </c>
      <c r="D5494" s="275"/>
      <c r="E5494" s="398" t="s">
        <v>8692</v>
      </c>
      <c r="F5494" s="293" t="str">
        <f>IF(E5494="","",VLOOKUP(E5494,'2 Pdc unico solo segmento A'!F$3:H$723,3,FALSE))</f>
        <v>Debiti correnti verso altri</v>
      </c>
      <c r="G5494" s="368"/>
      <c r="H5494" s="428"/>
      <c r="I5494" s="368"/>
      <c r="J5494" s="275"/>
      <c r="K5494" s="248"/>
    </row>
    <row r="5495" spans="1:11" ht="25" customHeight="1" x14ac:dyDescent="0.35">
      <c r="A5495" s="394" t="s">
        <v>4653</v>
      </c>
      <c r="B5495" s="304" t="s">
        <v>9792</v>
      </c>
      <c r="C5495" s="395" t="s">
        <v>9793</v>
      </c>
      <c r="D5495" s="275"/>
      <c r="E5495" s="398" t="s">
        <v>8692</v>
      </c>
      <c r="F5495" s="293" t="str">
        <f>IF(E5495="","",VLOOKUP(E5495,'2 Pdc unico solo segmento A'!F$3:H$723,3,FALSE))</f>
        <v>Debiti correnti verso altri</v>
      </c>
      <c r="G5495" s="368"/>
      <c r="H5495" s="428"/>
      <c r="I5495" s="368"/>
      <c r="J5495" s="275"/>
      <c r="K5495" s="248"/>
    </row>
    <row r="5496" spans="1:11" ht="25" customHeight="1" x14ac:dyDescent="0.35">
      <c r="A5496" s="394" t="s">
        <v>4653</v>
      </c>
      <c r="B5496" s="304" t="s">
        <v>9794</v>
      </c>
      <c r="C5496" s="395" t="s">
        <v>9795</v>
      </c>
      <c r="D5496" s="275"/>
      <c r="E5496" s="398" t="s">
        <v>8692</v>
      </c>
      <c r="F5496" s="293" t="str">
        <f>IF(E5496="","",VLOOKUP(E5496,'2 Pdc unico solo segmento A'!F$3:H$723,3,FALSE))</f>
        <v>Debiti correnti verso altri</v>
      </c>
      <c r="G5496" s="368"/>
      <c r="H5496" s="428"/>
      <c r="I5496" s="368"/>
      <c r="J5496" s="275"/>
      <c r="K5496" s="248"/>
    </row>
    <row r="5497" spans="1:11" ht="25" customHeight="1" x14ac:dyDescent="0.35">
      <c r="A5497" s="376" t="s">
        <v>19</v>
      </c>
      <c r="B5497" s="295" t="s">
        <v>9796</v>
      </c>
      <c r="C5497" s="310" t="s">
        <v>9797</v>
      </c>
      <c r="D5497" s="275"/>
      <c r="E5497" s="295"/>
      <c r="F5497" s="376" t="str">
        <f>IF(E5497="","",VLOOKUP(E5497,'2 Pdc unico solo segmento A'!F$3:H$723,3,FALSE))</f>
        <v/>
      </c>
      <c r="G5497" s="368"/>
      <c r="H5497" s="424"/>
      <c r="I5497" s="368"/>
      <c r="J5497" s="275"/>
      <c r="K5497" s="248"/>
    </row>
    <row r="5498" spans="1:11" ht="25" customHeight="1" x14ac:dyDescent="0.35">
      <c r="A5498" s="394" t="s">
        <v>22</v>
      </c>
      <c r="B5498" s="304" t="s">
        <v>9796</v>
      </c>
      <c r="C5498" s="395" t="s">
        <v>9798</v>
      </c>
      <c r="D5498" s="275"/>
      <c r="E5498" s="396"/>
      <c r="F5498" s="394" t="str">
        <f>IF(E5498="","",VLOOKUP(E5498,'2 Pdc unico solo segmento A'!F$3:H$723,3,FALSE))</f>
        <v/>
      </c>
      <c r="G5498" s="368"/>
      <c r="H5498" s="425"/>
      <c r="I5498" s="368"/>
      <c r="J5498" s="275"/>
      <c r="K5498" s="248"/>
    </row>
    <row r="5499" spans="1:11" ht="25" customHeight="1" x14ac:dyDescent="0.35">
      <c r="A5499" s="394" t="s">
        <v>4653</v>
      </c>
      <c r="B5499" s="304" t="s">
        <v>9796</v>
      </c>
      <c r="C5499" s="395" t="s">
        <v>9799</v>
      </c>
      <c r="D5499" s="275"/>
      <c r="E5499" s="398" t="s">
        <v>8692</v>
      </c>
      <c r="F5499" s="293" t="str">
        <f>IF(E5499="","",VLOOKUP(E5499,'2 Pdc unico solo segmento A'!F$3:H$723,3,FALSE))</f>
        <v>Debiti correnti verso altri</v>
      </c>
      <c r="G5499" s="368"/>
      <c r="H5499" s="428"/>
      <c r="I5499" s="368"/>
      <c r="J5499" s="275"/>
      <c r="K5499" s="248"/>
    </row>
    <row r="5500" spans="1:11" ht="25" customHeight="1" x14ac:dyDescent="0.35">
      <c r="A5500" s="376" t="s">
        <v>19</v>
      </c>
      <c r="B5500" s="295" t="s">
        <v>9800</v>
      </c>
      <c r="C5500" s="310" t="s">
        <v>9801</v>
      </c>
      <c r="D5500" s="275"/>
      <c r="E5500" s="295"/>
      <c r="F5500" s="376" t="str">
        <f>IF(E5500="","",VLOOKUP(E5500,'2 Pdc unico solo segmento A'!F$3:H$723,3,FALSE))</f>
        <v/>
      </c>
      <c r="G5500" s="368"/>
      <c r="H5500" s="424"/>
      <c r="I5500" s="368"/>
      <c r="J5500" s="275"/>
      <c r="K5500" s="248"/>
    </row>
    <row r="5501" spans="1:11" ht="25" customHeight="1" x14ac:dyDescent="0.35">
      <c r="A5501" s="394" t="s">
        <v>22</v>
      </c>
      <c r="B5501" s="304" t="s">
        <v>9800</v>
      </c>
      <c r="C5501" s="395" t="s">
        <v>9802</v>
      </c>
      <c r="D5501" s="275"/>
      <c r="E5501" s="396"/>
      <c r="F5501" s="394" t="str">
        <f>IF(E5501="","",VLOOKUP(E5501,'2 Pdc unico solo segmento A'!F$3:H$723,3,FALSE))</f>
        <v/>
      </c>
      <c r="G5501" s="368"/>
      <c r="H5501" s="425"/>
      <c r="I5501" s="368"/>
      <c r="J5501" s="275"/>
      <c r="K5501" s="248"/>
    </row>
    <row r="5502" spans="1:11" ht="25" customHeight="1" x14ac:dyDescent="0.35">
      <c r="A5502" s="394" t="s">
        <v>4653</v>
      </c>
      <c r="B5502" s="304" t="s">
        <v>9800</v>
      </c>
      <c r="C5502" s="395" t="s">
        <v>9803</v>
      </c>
      <c r="D5502" s="275"/>
      <c r="E5502" s="398" t="s">
        <v>8692</v>
      </c>
      <c r="F5502" s="293" t="str">
        <f>IF(E5502="","",VLOOKUP(E5502,'2 Pdc unico solo segmento A'!F$3:H$723,3,FALSE))</f>
        <v>Debiti correnti verso altri</v>
      </c>
      <c r="G5502" s="368"/>
      <c r="H5502" s="428"/>
      <c r="I5502" s="368"/>
      <c r="J5502" s="275"/>
      <c r="K5502" s="248"/>
    </row>
    <row r="5503" spans="1:11" ht="25" customHeight="1" x14ac:dyDescent="0.35">
      <c r="A5503" s="376" t="s">
        <v>19</v>
      </c>
      <c r="B5503" s="295" t="s">
        <v>9804</v>
      </c>
      <c r="C5503" s="310" t="s">
        <v>9805</v>
      </c>
      <c r="D5503" s="275"/>
      <c r="E5503" s="295"/>
      <c r="F5503" s="376" t="str">
        <f>IF(E5503="","",VLOOKUP(E5503,'2 Pdc unico solo segmento A'!F$3:H$723,3,FALSE))</f>
        <v/>
      </c>
      <c r="G5503" s="368"/>
      <c r="H5503" s="424"/>
      <c r="I5503" s="368"/>
      <c r="J5503" s="275"/>
      <c r="K5503" s="248"/>
    </row>
    <row r="5504" spans="1:11" ht="25" customHeight="1" x14ac:dyDescent="0.35">
      <c r="A5504" s="394" t="s">
        <v>22</v>
      </c>
      <c r="B5504" s="304" t="s">
        <v>9804</v>
      </c>
      <c r="C5504" s="395" t="s">
        <v>9806</v>
      </c>
      <c r="D5504" s="275"/>
      <c r="E5504" s="396"/>
      <c r="F5504" s="394" t="str">
        <f>IF(E5504="","",VLOOKUP(E5504,'2 Pdc unico solo segmento A'!F$3:H$723,3,FALSE))</f>
        <v/>
      </c>
      <c r="G5504" s="368"/>
      <c r="H5504" s="425"/>
      <c r="I5504" s="368"/>
      <c r="J5504" s="275"/>
      <c r="K5504" s="248"/>
    </row>
    <row r="5505" spans="1:11" ht="25" customHeight="1" x14ac:dyDescent="0.35">
      <c r="A5505" s="394" t="s">
        <v>4653</v>
      </c>
      <c r="B5505" s="304" t="s">
        <v>9804</v>
      </c>
      <c r="C5505" s="395" t="s">
        <v>9807</v>
      </c>
      <c r="D5505" s="275"/>
      <c r="E5505" s="398" t="s">
        <v>8692</v>
      </c>
      <c r="F5505" s="293" t="str">
        <f>IF(E5505="","",VLOOKUP(E5505,'2 Pdc unico solo segmento A'!F$3:H$723,3,FALSE))</f>
        <v>Debiti correnti verso altri</v>
      </c>
      <c r="G5505" s="368"/>
      <c r="H5505" s="428"/>
      <c r="I5505" s="368"/>
      <c r="J5505" s="275"/>
      <c r="K5505" s="248"/>
    </row>
    <row r="5506" spans="1:11" ht="25" customHeight="1" x14ac:dyDescent="0.35">
      <c r="A5506" s="376" t="s">
        <v>19</v>
      </c>
      <c r="B5506" s="295" t="s">
        <v>9808</v>
      </c>
      <c r="C5506" s="310" t="s">
        <v>9809</v>
      </c>
      <c r="D5506" s="275"/>
      <c r="E5506" s="295"/>
      <c r="F5506" s="376" t="str">
        <f>IF(E5506="","",VLOOKUP(E5506,'2 Pdc unico solo segmento A'!F$3:H$723,3,FALSE))</f>
        <v/>
      </c>
      <c r="G5506" s="368"/>
      <c r="H5506" s="424"/>
      <c r="I5506" s="368"/>
      <c r="J5506" s="275"/>
      <c r="K5506" s="248"/>
    </row>
    <row r="5507" spans="1:11" ht="25" customHeight="1" x14ac:dyDescent="0.35">
      <c r="A5507" s="394" t="s">
        <v>22</v>
      </c>
      <c r="B5507" s="305" t="s">
        <v>9810</v>
      </c>
      <c r="C5507" s="395" t="s">
        <v>9811</v>
      </c>
      <c r="D5507" s="275"/>
      <c r="E5507" s="396"/>
      <c r="F5507" s="394" t="str">
        <f>IF(E5507="","",VLOOKUP(E5507,'2 Pdc unico solo segmento A'!F$3:H$723,3,FALSE))</f>
        <v/>
      </c>
      <c r="G5507" s="368"/>
      <c r="H5507" s="425"/>
      <c r="I5507" s="368"/>
      <c r="J5507" s="275"/>
      <c r="K5507" s="248"/>
    </row>
    <row r="5508" spans="1:11" ht="25" customHeight="1" x14ac:dyDescent="0.35">
      <c r="A5508" s="394" t="s">
        <v>4653</v>
      </c>
      <c r="B5508" s="306" t="s">
        <v>9812</v>
      </c>
      <c r="C5508" s="395" t="s">
        <v>9813</v>
      </c>
      <c r="D5508" s="275"/>
      <c r="E5508" s="398" t="s">
        <v>8692</v>
      </c>
      <c r="F5508" s="293" t="str">
        <f>IF(E5508="","",VLOOKUP(E5508,'2 Pdc unico solo segmento A'!F$3:H$723,3,FALSE))</f>
        <v>Debiti correnti verso altri</v>
      </c>
      <c r="G5508" s="368"/>
      <c r="H5508" s="428"/>
      <c r="I5508" s="368"/>
      <c r="J5508" s="275"/>
      <c r="K5508" s="248"/>
    </row>
    <row r="5509" spans="1:11" ht="25" customHeight="1" x14ac:dyDescent="0.35">
      <c r="A5509" s="376" t="s">
        <v>19</v>
      </c>
      <c r="B5509" s="295" t="s">
        <v>9814</v>
      </c>
      <c r="C5509" s="310" t="s">
        <v>9815</v>
      </c>
      <c r="D5509" s="275"/>
      <c r="E5509" s="295"/>
      <c r="F5509" s="376" t="str">
        <f>IF(E5509="","",VLOOKUP(E5509,'2 Pdc unico solo segmento A'!F$3:H$723,3,FALSE))</f>
        <v/>
      </c>
      <c r="G5509" s="368"/>
      <c r="H5509" s="424"/>
      <c r="I5509" s="368"/>
      <c r="J5509" s="275"/>
      <c r="K5509" s="248"/>
    </row>
    <row r="5510" spans="1:11" ht="25" customHeight="1" x14ac:dyDescent="0.35">
      <c r="A5510" s="394" t="s">
        <v>22</v>
      </c>
      <c r="B5510" s="305" t="s">
        <v>9814</v>
      </c>
      <c r="C5510" s="395" t="s">
        <v>9816</v>
      </c>
      <c r="D5510" s="275"/>
      <c r="E5510" s="396"/>
      <c r="F5510" s="394" t="str">
        <f>IF(E5510="","",VLOOKUP(E5510,'2 Pdc unico solo segmento A'!F$3:H$723,3,FALSE))</f>
        <v/>
      </c>
      <c r="G5510" s="368"/>
      <c r="H5510" s="425"/>
      <c r="I5510" s="368"/>
      <c r="J5510" s="275"/>
      <c r="K5510" s="248"/>
    </row>
    <row r="5511" spans="1:11" ht="25" customHeight="1" x14ac:dyDescent="0.35">
      <c r="A5511" s="394" t="s">
        <v>4653</v>
      </c>
      <c r="B5511" s="306" t="s">
        <v>9817</v>
      </c>
      <c r="C5511" s="395" t="s">
        <v>9818</v>
      </c>
      <c r="D5511" s="275"/>
      <c r="E5511" s="398" t="s">
        <v>8692</v>
      </c>
      <c r="F5511" s="293" t="str">
        <f>IF(E5511="","",VLOOKUP(E5511,'2 Pdc unico solo segmento A'!F$3:H$723,3,FALSE))</f>
        <v>Debiti correnti verso altri</v>
      </c>
      <c r="G5511" s="368"/>
      <c r="H5511" s="428"/>
      <c r="I5511" s="368"/>
      <c r="J5511" s="275"/>
      <c r="K5511" s="248"/>
    </row>
    <row r="5512" spans="1:11" ht="25" customHeight="1" x14ac:dyDescent="0.35">
      <c r="A5512" s="376" t="s">
        <v>19</v>
      </c>
      <c r="B5512" s="295" t="s">
        <v>9819</v>
      </c>
      <c r="C5512" s="310" t="s">
        <v>9820</v>
      </c>
      <c r="D5512" s="275"/>
      <c r="E5512" s="295"/>
      <c r="F5512" s="376" t="str">
        <f>IF(E5512="","",VLOOKUP(E5512,'2 Pdc unico solo segmento A'!F$3:H$723,3,FALSE))</f>
        <v/>
      </c>
      <c r="G5512" s="368"/>
      <c r="H5512" s="424"/>
      <c r="I5512" s="368"/>
      <c r="J5512" s="275"/>
      <c r="K5512" s="248"/>
    </row>
    <row r="5513" spans="1:11" ht="25" customHeight="1" x14ac:dyDescent="0.35">
      <c r="A5513" s="394" t="s">
        <v>22</v>
      </c>
      <c r="B5513" s="304" t="s">
        <v>9819</v>
      </c>
      <c r="C5513" s="395" t="s">
        <v>9821</v>
      </c>
      <c r="D5513" s="275"/>
      <c r="E5513" s="396"/>
      <c r="F5513" s="394" t="str">
        <f>IF(E5513="","",VLOOKUP(E5513,'2 Pdc unico solo segmento A'!F$3:H$723,3,FALSE))</f>
        <v/>
      </c>
      <c r="G5513" s="368"/>
      <c r="H5513" s="425"/>
      <c r="I5513" s="368"/>
      <c r="J5513" s="275"/>
      <c r="K5513" s="248"/>
    </row>
    <row r="5514" spans="1:11" ht="25" customHeight="1" x14ac:dyDescent="0.35">
      <c r="A5514" s="394" t="s">
        <v>4653</v>
      </c>
      <c r="B5514" s="304" t="s">
        <v>9819</v>
      </c>
      <c r="C5514" s="395" t="s">
        <v>9822</v>
      </c>
      <c r="D5514" s="275"/>
      <c r="E5514" s="398" t="s">
        <v>7966</v>
      </c>
      <c r="F5514" s="293" t="str">
        <f>IF(E5514="","",VLOOKUP(E5514,'2 Pdc unico solo segmento A'!F$3:H$723,3,FALSE))</f>
        <v>Altri debiti correnti verso amministrazioni pubbliche</v>
      </c>
      <c r="G5514" s="368"/>
      <c r="H5514" s="428"/>
      <c r="I5514" s="368"/>
      <c r="J5514" s="275"/>
      <c r="K5514" s="248"/>
    </row>
    <row r="5515" spans="1:11" ht="25" customHeight="1" x14ac:dyDescent="0.35">
      <c r="A5515" s="376" t="s">
        <v>19</v>
      </c>
      <c r="B5515" s="295" t="s">
        <v>2008</v>
      </c>
      <c r="C5515" s="310" t="s">
        <v>9823</v>
      </c>
      <c r="D5515" s="275"/>
      <c r="E5515" s="295"/>
      <c r="F5515" s="376" t="str">
        <f>IF(E5515="","",VLOOKUP(E5515,'2 Pdc unico solo segmento A'!F$3:H$723,3,FALSE))</f>
        <v/>
      </c>
      <c r="G5515" s="368"/>
      <c r="H5515" s="424"/>
      <c r="I5515" s="368"/>
      <c r="J5515" s="275"/>
      <c r="K5515" s="248"/>
    </row>
    <row r="5516" spans="1:11" ht="25" customHeight="1" x14ac:dyDescent="0.35">
      <c r="A5516" s="394" t="s">
        <v>22</v>
      </c>
      <c r="B5516" s="304" t="s">
        <v>2008</v>
      </c>
      <c r="C5516" s="395" t="s">
        <v>9824</v>
      </c>
      <c r="D5516" s="275"/>
      <c r="E5516" s="396"/>
      <c r="F5516" s="394" t="str">
        <f>IF(E5516="","",VLOOKUP(E5516,'2 Pdc unico solo segmento A'!F$3:H$723,3,FALSE))</f>
        <v/>
      </c>
      <c r="G5516" s="368"/>
      <c r="H5516" s="425"/>
      <c r="I5516" s="368"/>
      <c r="J5516" s="275"/>
      <c r="K5516" s="248"/>
    </row>
    <row r="5517" spans="1:11" ht="25" customHeight="1" x14ac:dyDescent="0.35">
      <c r="A5517" s="394" t="s">
        <v>4653</v>
      </c>
      <c r="B5517" s="304" t="s">
        <v>2008</v>
      </c>
      <c r="C5517" s="395" t="s">
        <v>9825</v>
      </c>
      <c r="D5517" s="275"/>
      <c r="E5517" s="398" t="s">
        <v>8692</v>
      </c>
      <c r="F5517" s="293" t="str">
        <f>IF(E5517="","",VLOOKUP(E5517,'2 Pdc unico solo segmento A'!F$3:H$723,3,FALSE))</f>
        <v>Debiti correnti verso altri</v>
      </c>
      <c r="G5517" s="368"/>
      <c r="H5517" s="428"/>
      <c r="I5517" s="368"/>
      <c r="J5517" s="275"/>
      <c r="K5517" s="248"/>
    </row>
    <row r="5518" spans="1:11" ht="25" customHeight="1" x14ac:dyDescent="0.35">
      <c r="A5518" s="376" t="s">
        <v>19</v>
      </c>
      <c r="B5518" s="295" t="s">
        <v>9826</v>
      </c>
      <c r="C5518" s="310" t="s">
        <v>9827</v>
      </c>
      <c r="D5518" s="275"/>
      <c r="E5518" s="295"/>
      <c r="F5518" s="376" t="str">
        <f>IF(E5518="","",VLOOKUP(E5518,'2 Pdc unico solo segmento A'!F$3:H$723,3,FALSE))</f>
        <v/>
      </c>
      <c r="G5518" s="368"/>
      <c r="H5518" s="424"/>
      <c r="I5518" s="368"/>
      <c r="J5518" s="275"/>
      <c r="K5518" s="248"/>
    </row>
    <row r="5519" spans="1:11" ht="25" customHeight="1" x14ac:dyDescent="0.35">
      <c r="A5519" s="394" t="s">
        <v>22</v>
      </c>
      <c r="B5519" s="304" t="s">
        <v>9826</v>
      </c>
      <c r="C5519" s="395" t="s">
        <v>9828</v>
      </c>
      <c r="D5519" s="275"/>
      <c r="E5519" s="396"/>
      <c r="F5519" s="394" t="str">
        <f>IF(E5519="","",VLOOKUP(E5519,'2 Pdc unico solo segmento A'!F$3:H$723,3,FALSE))</f>
        <v/>
      </c>
      <c r="G5519" s="368"/>
      <c r="H5519" s="425"/>
      <c r="I5519" s="368"/>
      <c r="J5519" s="275"/>
      <c r="K5519" s="248"/>
    </row>
    <row r="5520" spans="1:11" ht="25" customHeight="1" x14ac:dyDescent="0.35">
      <c r="A5520" s="394" t="s">
        <v>4653</v>
      </c>
      <c r="B5520" s="304" t="s">
        <v>9826</v>
      </c>
      <c r="C5520" s="395" t="s">
        <v>9829</v>
      </c>
      <c r="D5520" s="275"/>
      <c r="E5520" s="398" t="s">
        <v>7966</v>
      </c>
      <c r="F5520" s="293" t="str">
        <f>IF(E5520="","",VLOOKUP(E5520,'2 Pdc unico solo segmento A'!F$3:H$723,3,FALSE))</f>
        <v>Altri debiti correnti verso amministrazioni pubbliche</v>
      </c>
      <c r="G5520" s="368"/>
      <c r="H5520" s="428"/>
      <c r="I5520" s="368"/>
      <c r="J5520" s="275"/>
      <c r="K5520" s="248"/>
    </row>
    <row r="5521" spans="1:11" ht="25" customHeight="1" x14ac:dyDescent="0.35">
      <c r="A5521" s="376" t="s">
        <v>19</v>
      </c>
      <c r="B5521" s="295" t="s">
        <v>9830</v>
      </c>
      <c r="C5521" s="310" t="s">
        <v>9831</v>
      </c>
      <c r="D5521" s="275"/>
      <c r="E5521" s="295"/>
      <c r="F5521" s="376" t="str">
        <f>IF(E5521="","",VLOOKUP(E5521,'2 Pdc unico solo segmento A'!F$3:H$723,3,FALSE))</f>
        <v/>
      </c>
      <c r="G5521" s="368"/>
      <c r="H5521" s="424"/>
      <c r="I5521" s="368"/>
      <c r="J5521" s="275"/>
      <c r="K5521" s="248"/>
    </row>
    <row r="5522" spans="1:11" ht="25" customHeight="1" x14ac:dyDescent="0.35">
      <c r="A5522" s="394" t="s">
        <v>22</v>
      </c>
      <c r="B5522" s="304" t="s">
        <v>9830</v>
      </c>
      <c r="C5522" s="395" t="s">
        <v>9832</v>
      </c>
      <c r="D5522" s="275"/>
      <c r="E5522" s="396"/>
      <c r="F5522" s="394" t="str">
        <f>IF(E5522="","",VLOOKUP(E5522,'2 Pdc unico solo segmento A'!F$3:H$723,3,FALSE))</f>
        <v/>
      </c>
      <c r="G5522" s="368"/>
      <c r="H5522" s="425"/>
      <c r="I5522" s="368"/>
      <c r="J5522" s="275"/>
      <c r="K5522" s="248"/>
    </row>
    <row r="5523" spans="1:11" ht="25" customHeight="1" x14ac:dyDescent="0.35">
      <c r="A5523" s="394" t="s">
        <v>4653</v>
      </c>
      <c r="B5523" s="304" t="s">
        <v>9833</v>
      </c>
      <c r="C5523" s="395" t="s">
        <v>9834</v>
      </c>
      <c r="D5523" s="275"/>
      <c r="E5523" s="398" t="s">
        <v>7941</v>
      </c>
      <c r="F5523" s="293" t="str">
        <f>IF(E5523="","",VLOOKUP(E5523,'2 Pdc unico solo segmento A'!F$3:H$723,3,FALSE))</f>
        <v>Debiti correnti verso altri finanziatori</v>
      </c>
      <c r="G5523" s="368"/>
      <c r="H5523" s="428"/>
      <c r="I5523" s="368"/>
      <c r="J5523" s="275"/>
      <c r="K5523" s="248"/>
    </row>
    <row r="5524" spans="1:11" ht="25" customHeight="1" x14ac:dyDescent="0.35">
      <c r="A5524" s="394" t="s">
        <v>4653</v>
      </c>
      <c r="B5524" s="304" t="s">
        <v>9835</v>
      </c>
      <c r="C5524" s="395" t="s">
        <v>9836</v>
      </c>
      <c r="D5524" s="275"/>
      <c r="E5524" s="398" t="s">
        <v>7941</v>
      </c>
      <c r="F5524" s="293" t="str">
        <f>IF(E5524="","",VLOOKUP(E5524,'2 Pdc unico solo segmento A'!F$3:H$723,3,FALSE))</f>
        <v>Debiti correnti verso altri finanziatori</v>
      </c>
      <c r="G5524" s="368"/>
      <c r="H5524" s="428"/>
      <c r="I5524" s="368"/>
      <c r="J5524" s="275"/>
      <c r="K5524" s="248"/>
    </row>
    <row r="5525" spans="1:11" ht="25" customHeight="1" x14ac:dyDescent="0.35">
      <c r="A5525" s="376" t="s">
        <v>19</v>
      </c>
      <c r="B5525" s="295" t="s">
        <v>9837</v>
      </c>
      <c r="C5525" s="310" t="s">
        <v>9838</v>
      </c>
      <c r="D5525" s="275"/>
      <c r="E5525" s="295"/>
      <c r="F5525" s="376" t="str">
        <f>IF(E5525="","",VLOOKUP(E5525,'2 Pdc unico solo segmento A'!F$3:H$723,3,FALSE))</f>
        <v/>
      </c>
      <c r="G5525" s="368"/>
      <c r="H5525" s="424"/>
      <c r="I5525" s="368"/>
      <c r="J5525" s="275"/>
      <c r="K5525" s="248"/>
    </row>
    <row r="5526" spans="1:11" ht="25" customHeight="1" x14ac:dyDescent="0.35">
      <c r="A5526" s="394" t="s">
        <v>22</v>
      </c>
      <c r="B5526" s="304" t="s">
        <v>9837</v>
      </c>
      <c r="C5526" s="395" t="s">
        <v>9839</v>
      </c>
      <c r="D5526" s="275"/>
      <c r="E5526" s="396"/>
      <c r="F5526" s="394" t="str">
        <f>IF(E5526="","",VLOOKUP(E5526,'2 Pdc unico solo segmento A'!F$3:H$723,3,FALSE))</f>
        <v/>
      </c>
      <c r="G5526" s="368"/>
      <c r="H5526" s="425"/>
      <c r="I5526" s="368"/>
      <c r="J5526" s="275"/>
      <c r="K5526" s="248"/>
    </row>
    <row r="5527" spans="1:11" ht="25" customHeight="1" x14ac:dyDescent="0.35">
      <c r="A5527" s="394" t="s">
        <v>4653</v>
      </c>
      <c r="B5527" s="304" t="s">
        <v>9837</v>
      </c>
      <c r="C5527" s="395" t="s">
        <v>9840</v>
      </c>
      <c r="D5527" s="275"/>
      <c r="E5527" s="398" t="s">
        <v>8692</v>
      </c>
      <c r="F5527" s="293" t="str">
        <f>IF(E5527="","",VLOOKUP(E5527,'2 Pdc unico solo segmento A'!F$3:H$723,3,FALSE))</f>
        <v>Debiti correnti verso altri</v>
      </c>
      <c r="G5527" s="368"/>
      <c r="H5527" s="428"/>
      <c r="I5527" s="368"/>
      <c r="J5527" s="275"/>
      <c r="K5527" s="248"/>
    </row>
    <row r="5528" spans="1:11" ht="25" customHeight="1" x14ac:dyDescent="0.35">
      <c r="A5528" s="372" t="s">
        <v>13</v>
      </c>
      <c r="B5528" s="370" t="s">
        <v>9841</v>
      </c>
      <c r="C5528" s="371" t="s">
        <v>9842</v>
      </c>
      <c r="D5528" s="275"/>
      <c r="E5528" s="370"/>
      <c r="F5528" s="372" t="str">
        <f>IF(E5528="","",VLOOKUP(E5528,'2 Pdc unico solo segmento A'!F$3:H$723,3,FALSE))</f>
        <v/>
      </c>
      <c r="G5528" s="368"/>
      <c r="H5528" s="422"/>
      <c r="I5528" s="368"/>
      <c r="J5528" s="275"/>
      <c r="K5528" s="248"/>
    </row>
    <row r="5529" spans="1:11" ht="25" customHeight="1" x14ac:dyDescent="0.35">
      <c r="A5529" s="374" t="s">
        <v>16</v>
      </c>
      <c r="B5529" s="294" t="s">
        <v>9841</v>
      </c>
      <c r="C5529" s="309" t="s">
        <v>9843</v>
      </c>
      <c r="D5529" s="275"/>
      <c r="E5529" s="294"/>
      <c r="F5529" s="374" t="str">
        <f>IF(E5529="","",VLOOKUP(E5529,'2 Pdc unico solo segmento A'!F$3:H$723,3,FALSE))</f>
        <v/>
      </c>
      <c r="G5529" s="368"/>
      <c r="H5529" s="423"/>
      <c r="I5529" s="368"/>
      <c r="J5529" s="275"/>
      <c r="K5529" s="248"/>
    </row>
    <row r="5530" spans="1:11" ht="25" customHeight="1" x14ac:dyDescent="0.35">
      <c r="A5530" s="376" t="s">
        <v>19</v>
      </c>
      <c r="B5530" s="295" t="s">
        <v>9841</v>
      </c>
      <c r="C5530" s="310" t="s">
        <v>9844</v>
      </c>
      <c r="D5530" s="275"/>
      <c r="E5530" s="295"/>
      <c r="F5530" s="376" t="str">
        <f>IF(E5530="","",VLOOKUP(E5530,'2 Pdc unico solo segmento A'!F$3:H$723,3,FALSE))</f>
        <v/>
      </c>
      <c r="G5530" s="368"/>
      <c r="H5530" s="424"/>
      <c r="I5530" s="368"/>
      <c r="J5530" s="275"/>
      <c r="K5530" s="248"/>
    </row>
    <row r="5531" spans="1:11" ht="25" customHeight="1" x14ac:dyDescent="0.35">
      <c r="A5531" s="394" t="s">
        <v>22</v>
      </c>
      <c r="B5531" s="304" t="s">
        <v>9841</v>
      </c>
      <c r="C5531" s="395" t="s">
        <v>9845</v>
      </c>
      <c r="D5531" s="275"/>
      <c r="E5531" s="396"/>
      <c r="F5531" s="394" t="str">
        <f>IF(E5531="","",VLOOKUP(E5531,'2 Pdc unico solo segmento A'!F$3:H$723,3,FALSE))</f>
        <v/>
      </c>
      <c r="G5531" s="368"/>
      <c r="H5531" s="425"/>
      <c r="I5531" s="368"/>
      <c r="J5531" s="275"/>
      <c r="K5531" s="248"/>
    </row>
    <row r="5532" spans="1:11" ht="25" customHeight="1" x14ac:dyDescent="0.35">
      <c r="A5532" s="394" t="s">
        <v>4653</v>
      </c>
      <c r="B5532" s="304" t="s">
        <v>9841</v>
      </c>
      <c r="C5532" s="395" t="s">
        <v>9846</v>
      </c>
      <c r="D5532" s="275"/>
      <c r="E5532" s="398" t="s">
        <v>8497</v>
      </c>
      <c r="F5532" s="293" t="str">
        <f>IF(E5532="","",VLOOKUP(E5532,'2 Pdc unico solo segmento A'!F$3:H$723,3,FALSE))</f>
        <v>Debiti correnti verso fornitori</v>
      </c>
      <c r="G5532" s="368"/>
      <c r="H5532" s="428"/>
      <c r="I5532" s="368"/>
      <c r="J5532" s="275"/>
      <c r="K5532" s="248"/>
    </row>
    <row r="5533" spans="1:11" ht="25" customHeight="1" x14ac:dyDescent="0.35">
      <c r="A5533" s="365" t="s">
        <v>10</v>
      </c>
      <c r="B5533" s="366" t="s">
        <v>9847</v>
      </c>
      <c r="C5533" s="367" t="s">
        <v>2839</v>
      </c>
      <c r="D5533" s="275"/>
      <c r="E5533" s="366"/>
      <c r="F5533" s="365" t="str">
        <f>IF(E5533="","",VLOOKUP(E5533,'2 Pdc unico solo segmento A'!F$3:H$723,3,FALSE))</f>
        <v/>
      </c>
      <c r="G5533" s="368"/>
      <c r="H5533" s="421"/>
      <c r="I5533" s="368"/>
      <c r="J5533" s="275"/>
      <c r="K5533" s="248"/>
    </row>
    <row r="5534" spans="1:11" ht="25" customHeight="1" x14ac:dyDescent="0.35">
      <c r="A5534" s="372" t="s">
        <v>13</v>
      </c>
      <c r="B5534" s="370" t="s">
        <v>9848</v>
      </c>
      <c r="C5534" s="371" t="s">
        <v>2840</v>
      </c>
      <c r="D5534" s="275"/>
      <c r="E5534" s="370"/>
      <c r="F5534" s="372" t="str">
        <f>IF(E5534="","",VLOOKUP(E5534,'2 Pdc unico solo segmento A'!F$3:H$723,3,FALSE))</f>
        <v/>
      </c>
      <c r="G5534" s="368"/>
      <c r="H5534" s="422"/>
      <c r="I5534" s="368"/>
      <c r="J5534" s="275"/>
      <c r="K5534" s="248"/>
    </row>
    <row r="5535" spans="1:11" ht="25" customHeight="1" x14ac:dyDescent="0.35">
      <c r="A5535" s="374" t="s">
        <v>16</v>
      </c>
      <c r="B5535" s="294" t="s">
        <v>9849</v>
      </c>
      <c r="C5535" s="309" t="s">
        <v>2841</v>
      </c>
      <c r="D5535" s="275"/>
      <c r="E5535" s="294"/>
      <c r="F5535" s="374" t="str">
        <f>IF(E5535="","",VLOOKUP(E5535,'2 Pdc unico solo segmento A'!F$3:H$723,3,FALSE))</f>
        <v/>
      </c>
      <c r="G5535" s="368"/>
      <c r="H5535" s="423"/>
      <c r="I5535" s="368"/>
      <c r="J5535" s="275"/>
      <c r="K5535" s="248"/>
    </row>
    <row r="5536" spans="1:11" ht="25" customHeight="1" x14ac:dyDescent="0.35">
      <c r="A5536" s="376" t="s">
        <v>19</v>
      </c>
      <c r="B5536" s="295" t="s">
        <v>9849</v>
      </c>
      <c r="C5536" s="310" t="s">
        <v>2842</v>
      </c>
      <c r="D5536" s="275"/>
      <c r="E5536" s="295"/>
      <c r="F5536" s="376" t="str">
        <f>IF(E5536="","",VLOOKUP(E5536,'2 Pdc unico solo segmento A'!F$3:H$723,3,FALSE))</f>
        <v/>
      </c>
      <c r="G5536" s="368"/>
      <c r="H5536" s="424"/>
      <c r="I5536" s="368"/>
      <c r="J5536" s="275"/>
      <c r="K5536" s="248"/>
    </row>
    <row r="5537" spans="1:11" ht="25" customHeight="1" x14ac:dyDescent="0.35">
      <c r="A5537" s="394" t="s">
        <v>22</v>
      </c>
      <c r="B5537" s="304" t="s">
        <v>9849</v>
      </c>
      <c r="C5537" s="395" t="s">
        <v>9850</v>
      </c>
      <c r="D5537" s="275"/>
      <c r="E5537" s="396"/>
      <c r="F5537" s="394" t="str">
        <f>IF(E5537="","",VLOOKUP(E5537,'2 Pdc unico solo segmento A'!F$3:H$723,3,FALSE))</f>
        <v/>
      </c>
      <c r="G5537" s="368"/>
      <c r="H5537" s="425"/>
      <c r="I5537" s="368"/>
      <c r="J5537" s="275"/>
      <c r="K5537" s="248"/>
    </row>
    <row r="5538" spans="1:11" ht="25" customHeight="1" x14ac:dyDescent="0.35">
      <c r="A5538" s="394" t="s">
        <v>4653</v>
      </c>
      <c r="B5538" s="304" t="s">
        <v>9849</v>
      </c>
      <c r="C5538" s="395" t="s">
        <v>9851</v>
      </c>
      <c r="D5538" s="275"/>
      <c r="E5538" s="398" t="s">
        <v>9852</v>
      </c>
      <c r="F5538" s="293" t="str">
        <f>IF(E5538="","",VLOOKUP(E5538,'2 Pdc unico solo segmento A'!F$3:H$723,3,FALSE))</f>
        <v>Ratei passivi</v>
      </c>
      <c r="G5538" s="368"/>
      <c r="H5538" s="428"/>
      <c r="I5538" s="368"/>
      <c r="J5538" s="275"/>
      <c r="K5538" s="248"/>
    </row>
    <row r="5539" spans="1:11" ht="25" customHeight="1" x14ac:dyDescent="0.35">
      <c r="A5539" s="374" t="s">
        <v>16</v>
      </c>
      <c r="B5539" s="294" t="s">
        <v>9853</v>
      </c>
      <c r="C5539" s="309" t="s">
        <v>9854</v>
      </c>
      <c r="D5539" s="275"/>
      <c r="E5539" s="294"/>
      <c r="F5539" s="374" t="str">
        <f>IF(E5539="","",VLOOKUP(E5539,'2 Pdc unico solo segmento A'!F$3:H$723,3,FALSE))</f>
        <v/>
      </c>
      <c r="G5539" s="368"/>
      <c r="H5539" s="423"/>
      <c r="I5539" s="368"/>
      <c r="J5539" s="275"/>
      <c r="K5539" s="248"/>
    </row>
    <row r="5540" spans="1:11" ht="25" customHeight="1" x14ac:dyDescent="0.35">
      <c r="A5540" s="376" t="s">
        <v>19</v>
      </c>
      <c r="B5540" s="295" t="s">
        <v>9853</v>
      </c>
      <c r="C5540" s="310" t="s">
        <v>9855</v>
      </c>
      <c r="D5540" s="275"/>
      <c r="E5540" s="295"/>
      <c r="F5540" s="376" t="str">
        <f>IF(E5540="","",VLOOKUP(E5540,'2 Pdc unico solo segmento A'!F$3:H$723,3,FALSE))</f>
        <v/>
      </c>
      <c r="G5540" s="368"/>
      <c r="H5540" s="424"/>
      <c r="I5540" s="368"/>
      <c r="J5540" s="275"/>
      <c r="K5540" s="248"/>
    </row>
    <row r="5541" spans="1:11" ht="25" customHeight="1" x14ac:dyDescent="0.35">
      <c r="A5541" s="394" t="s">
        <v>22</v>
      </c>
      <c r="B5541" s="304" t="s">
        <v>9853</v>
      </c>
      <c r="C5541" s="395" t="s">
        <v>9856</v>
      </c>
      <c r="D5541" s="275"/>
      <c r="E5541" s="396"/>
      <c r="F5541" s="394" t="str">
        <f>IF(E5541="","",VLOOKUP(E5541,'2 Pdc unico solo segmento A'!F$3:H$723,3,FALSE))</f>
        <v/>
      </c>
      <c r="G5541" s="368"/>
      <c r="H5541" s="425"/>
      <c r="I5541" s="368"/>
      <c r="J5541" s="275"/>
      <c r="K5541" s="248"/>
    </row>
    <row r="5542" spans="1:11" ht="25" customHeight="1" x14ac:dyDescent="0.35">
      <c r="A5542" s="394" t="s">
        <v>4653</v>
      </c>
      <c r="B5542" s="304" t="s">
        <v>9853</v>
      </c>
      <c r="C5542" s="395" t="s">
        <v>9857</v>
      </c>
      <c r="D5542" s="275"/>
      <c r="E5542" s="398" t="s">
        <v>9852</v>
      </c>
      <c r="F5542" s="293" t="str">
        <f>IF(E5542="","",VLOOKUP(E5542,'2 Pdc unico solo segmento A'!F$3:H$723,3,FALSE))</f>
        <v>Ratei passivi</v>
      </c>
      <c r="G5542" s="368"/>
      <c r="H5542" s="428"/>
      <c r="I5542" s="368"/>
      <c r="J5542" s="275"/>
      <c r="K5542" s="248"/>
    </row>
    <row r="5543" spans="1:11" ht="25" customHeight="1" x14ac:dyDescent="0.35">
      <c r="A5543" s="374" t="s">
        <v>16</v>
      </c>
      <c r="B5543" s="294" t="s">
        <v>9858</v>
      </c>
      <c r="C5543" s="309" t="s">
        <v>9859</v>
      </c>
      <c r="D5543" s="275"/>
      <c r="E5543" s="294"/>
      <c r="F5543" s="374" t="str">
        <f>IF(E5543="","",VLOOKUP(E5543,'2 Pdc unico solo segmento A'!F$3:H$723,3,FALSE))</f>
        <v/>
      </c>
      <c r="G5543" s="368"/>
      <c r="H5543" s="423"/>
      <c r="I5543" s="368"/>
      <c r="J5543" s="275"/>
      <c r="K5543" s="248"/>
    </row>
    <row r="5544" spans="1:11" ht="25" customHeight="1" x14ac:dyDescent="0.35">
      <c r="A5544" s="376" t="s">
        <v>19</v>
      </c>
      <c r="B5544" s="295" t="s">
        <v>9858</v>
      </c>
      <c r="C5544" s="310" t="s">
        <v>9860</v>
      </c>
      <c r="D5544" s="275"/>
      <c r="E5544" s="295"/>
      <c r="F5544" s="376" t="str">
        <f>IF(E5544="","",VLOOKUP(E5544,'2 Pdc unico solo segmento A'!F$3:H$723,3,FALSE))</f>
        <v/>
      </c>
      <c r="G5544" s="368"/>
      <c r="H5544" s="424"/>
      <c r="I5544" s="368"/>
      <c r="J5544" s="275"/>
      <c r="K5544" s="248"/>
    </row>
    <row r="5545" spans="1:11" ht="25" customHeight="1" x14ac:dyDescent="0.35">
      <c r="A5545" s="394" t="s">
        <v>22</v>
      </c>
      <c r="B5545" s="304" t="s">
        <v>9858</v>
      </c>
      <c r="C5545" s="395" t="s">
        <v>9861</v>
      </c>
      <c r="D5545" s="275"/>
      <c r="E5545" s="396"/>
      <c r="F5545" s="394" t="str">
        <f>IF(E5545="","",VLOOKUP(E5545,'2 Pdc unico solo segmento A'!F$3:H$723,3,FALSE))</f>
        <v/>
      </c>
      <c r="G5545" s="368"/>
      <c r="H5545" s="425"/>
      <c r="I5545" s="368"/>
      <c r="J5545" s="275"/>
      <c r="K5545" s="248"/>
    </row>
    <row r="5546" spans="1:11" ht="25" customHeight="1" x14ac:dyDescent="0.35">
      <c r="A5546" s="394" t="s">
        <v>4653</v>
      </c>
      <c r="B5546" s="304" t="s">
        <v>9858</v>
      </c>
      <c r="C5546" s="395" t="s">
        <v>9862</v>
      </c>
      <c r="D5546" s="275"/>
      <c r="E5546" s="398" t="s">
        <v>9852</v>
      </c>
      <c r="F5546" s="293" t="str">
        <f>IF(E5546="","",VLOOKUP(E5546,'2 Pdc unico solo segmento A'!F$3:H$723,3,FALSE))</f>
        <v>Ratei passivi</v>
      </c>
      <c r="G5546" s="368"/>
      <c r="H5546" s="428"/>
      <c r="I5546" s="368"/>
      <c r="J5546" s="275"/>
      <c r="K5546" s="248"/>
    </row>
    <row r="5547" spans="1:11" ht="25" customHeight="1" x14ac:dyDescent="0.35">
      <c r="A5547" s="372" t="s">
        <v>13</v>
      </c>
      <c r="B5547" s="370" t="s">
        <v>9863</v>
      </c>
      <c r="C5547" s="371" t="s">
        <v>9864</v>
      </c>
      <c r="D5547" s="275"/>
      <c r="E5547" s="370"/>
      <c r="F5547" s="372" t="str">
        <f>IF(E5547="","",VLOOKUP(E5547,'2 Pdc unico solo segmento A'!F$3:H$723,3,FALSE))</f>
        <v/>
      </c>
      <c r="G5547" s="368"/>
      <c r="H5547" s="422"/>
      <c r="I5547" s="368"/>
      <c r="J5547" s="275"/>
      <c r="K5547" s="248"/>
    </row>
    <row r="5548" spans="1:11" ht="25" customHeight="1" x14ac:dyDescent="0.35">
      <c r="A5548" s="374" t="s">
        <v>16</v>
      </c>
      <c r="B5548" s="294" t="s">
        <v>9865</v>
      </c>
      <c r="C5548" s="309" t="s">
        <v>9866</v>
      </c>
      <c r="D5548" s="275"/>
      <c r="E5548" s="294"/>
      <c r="F5548" s="374" t="str">
        <f>IF(E5548="","",VLOOKUP(E5548,'2 Pdc unico solo segmento A'!F$3:H$723,3,FALSE))</f>
        <v/>
      </c>
      <c r="G5548" s="368"/>
      <c r="H5548" s="423"/>
      <c r="I5548" s="368"/>
      <c r="J5548" s="275"/>
      <c r="K5548" s="248"/>
    </row>
    <row r="5549" spans="1:11" ht="25" customHeight="1" x14ac:dyDescent="0.35">
      <c r="A5549" s="376" t="s">
        <v>19</v>
      </c>
      <c r="B5549" s="295" t="s">
        <v>9865</v>
      </c>
      <c r="C5549" s="310" t="s">
        <v>9867</v>
      </c>
      <c r="D5549" s="275"/>
      <c r="E5549" s="295"/>
      <c r="F5549" s="376" t="str">
        <f>IF(E5549="","",VLOOKUP(E5549,'2 Pdc unico solo segmento A'!F$3:H$723,3,FALSE))</f>
        <v/>
      </c>
      <c r="G5549" s="368"/>
      <c r="H5549" s="424"/>
      <c r="I5549" s="368"/>
      <c r="J5549" s="275"/>
      <c r="K5549" s="248"/>
    </row>
    <row r="5550" spans="1:11" ht="25" customHeight="1" x14ac:dyDescent="0.35">
      <c r="A5550" s="394" t="s">
        <v>22</v>
      </c>
      <c r="B5550" s="304" t="s">
        <v>9865</v>
      </c>
      <c r="C5550" s="395" t="s">
        <v>9868</v>
      </c>
      <c r="D5550" s="275"/>
      <c r="E5550" s="396"/>
      <c r="F5550" s="394" t="str">
        <f>IF(E5550="","",VLOOKUP(E5550,'2 Pdc unico solo segmento A'!F$3:H$723,3,FALSE))</f>
        <v/>
      </c>
      <c r="G5550" s="368"/>
      <c r="H5550" s="425"/>
      <c r="I5550" s="368"/>
      <c r="J5550" s="275"/>
      <c r="K5550" s="248"/>
    </row>
    <row r="5551" spans="1:11" ht="25" customHeight="1" x14ac:dyDescent="0.35">
      <c r="A5551" s="394" t="s">
        <v>4653</v>
      </c>
      <c r="B5551" s="304" t="s">
        <v>9865</v>
      </c>
      <c r="C5551" s="395" t="s">
        <v>9869</v>
      </c>
      <c r="D5551" s="275"/>
      <c r="E5551" s="398" t="s">
        <v>9870</v>
      </c>
      <c r="F5551" s="293" t="str">
        <f>IF(E5551="","",VLOOKUP(E5551,'2 Pdc unico solo segmento A'!F$3:H$723,3,FALSE))</f>
        <v>Diritti da Concessioni di servizi correnti</v>
      </c>
      <c r="G5551" s="368"/>
      <c r="H5551" s="428"/>
      <c r="I5551" s="368"/>
      <c r="J5551" s="275"/>
      <c r="K5551" s="248"/>
    </row>
    <row r="5552" spans="1:11" ht="25" customHeight="1" x14ac:dyDescent="0.35">
      <c r="A5552" s="374" t="s">
        <v>16</v>
      </c>
      <c r="B5552" s="294" t="s">
        <v>9871</v>
      </c>
      <c r="C5552" s="309" t="s">
        <v>9872</v>
      </c>
      <c r="D5552" s="275"/>
      <c r="E5552" s="294"/>
      <c r="F5552" s="374" t="str">
        <f>IF(E5552="","",VLOOKUP(E5552,'2 Pdc unico solo segmento A'!F$3:H$723,3,FALSE))</f>
        <v/>
      </c>
      <c r="G5552" s="368"/>
      <c r="H5552" s="423"/>
      <c r="I5552" s="368"/>
      <c r="J5552" s="275"/>
      <c r="K5552" s="248"/>
    </row>
    <row r="5553" spans="1:11" ht="25" customHeight="1" x14ac:dyDescent="0.35">
      <c r="A5553" s="376" t="s">
        <v>19</v>
      </c>
      <c r="B5553" s="295" t="s">
        <v>9871</v>
      </c>
      <c r="C5553" s="310" t="s">
        <v>9873</v>
      </c>
      <c r="D5553" s="275"/>
      <c r="E5553" s="295"/>
      <c r="F5553" s="376" t="str">
        <f>IF(E5553="","",VLOOKUP(E5553,'2 Pdc unico solo segmento A'!F$3:H$723,3,FALSE))</f>
        <v/>
      </c>
      <c r="G5553" s="368"/>
      <c r="H5553" s="424"/>
      <c r="I5553" s="368"/>
      <c r="J5553" s="275"/>
      <c r="K5553" s="248"/>
    </row>
    <row r="5554" spans="1:11" ht="25" customHeight="1" x14ac:dyDescent="0.35">
      <c r="A5554" s="394" t="s">
        <v>22</v>
      </c>
      <c r="B5554" s="304" t="s">
        <v>9871</v>
      </c>
      <c r="C5554" s="395" t="s">
        <v>9874</v>
      </c>
      <c r="D5554" s="275"/>
      <c r="E5554" s="396"/>
      <c r="F5554" s="394" t="str">
        <f>IF(E5554="","",VLOOKUP(E5554,'2 Pdc unico solo segmento A'!F$3:H$723,3,FALSE))</f>
        <v/>
      </c>
      <c r="G5554" s="368"/>
      <c r="H5554" s="425"/>
      <c r="I5554" s="368"/>
      <c r="J5554" s="275"/>
      <c r="K5554" s="248"/>
    </row>
    <row r="5555" spans="1:11" ht="25" customHeight="1" x14ac:dyDescent="0.35">
      <c r="A5555" s="394" t="s">
        <v>4653</v>
      </c>
      <c r="B5555" s="304" t="s">
        <v>9871</v>
      </c>
      <c r="C5555" s="395" t="s">
        <v>9875</v>
      </c>
      <c r="D5555" s="275"/>
      <c r="E5555" s="398" t="s">
        <v>9876</v>
      </c>
      <c r="F5555" s="293" t="str">
        <f>IF(E5555="","",VLOOKUP(E5555,'2 Pdc unico solo segmento A'!F$3:H$723,3,FALSE))</f>
        <v>Risconti passivi pluriennali (non correnti)</v>
      </c>
      <c r="G5555" s="368"/>
      <c r="H5555" s="428"/>
      <c r="I5555" s="368"/>
      <c r="J5555" s="275"/>
      <c r="K5555" s="248"/>
    </row>
    <row r="5556" spans="1:11" ht="25" customHeight="1" x14ac:dyDescent="0.35">
      <c r="A5556" s="374" t="s">
        <v>16</v>
      </c>
      <c r="B5556" s="294" t="s">
        <v>9877</v>
      </c>
      <c r="C5556" s="309" t="s">
        <v>9878</v>
      </c>
      <c r="D5556" s="275"/>
      <c r="E5556" s="294"/>
      <c r="F5556" s="374" t="str">
        <f>IF(E5556="","",VLOOKUP(E5556,'2 Pdc unico solo segmento A'!F$3:H$723,3,FALSE))</f>
        <v/>
      </c>
      <c r="G5556" s="368"/>
      <c r="H5556" s="423"/>
      <c r="I5556" s="368"/>
      <c r="J5556" s="275"/>
      <c r="K5556" s="248"/>
    </row>
    <row r="5557" spans="1:11" ht="25" customHeight="1" x14ac:dyDescent="0.35">
      <c r="A5557" s="376" t="s">
        <v>19</v>
      </c>
      <c r="B5557" s="295" t="s">
        <v>9877</v>
      </c>
      <c r="C5557" s="310" t="s">
        <v>9879</v>
      </c>
      <c r="D5557" s="275"/>
      <c r="E5557" s="295"/>
      <c r="F5557" s="376" t="str">
        <f>IF(E5557="","",VLOOKUP(E5557,'2 Pdc unico solo segmento A'!F$3:H$723,3,FALSE))</f>
        <v/>
      </c>
      <c r="G5557" s="368"/>
      <c r="H5557" s="424"/>
      <c r="I5557" s="368"/>
      <c r="J5557" s="275"/>
      <c r="K5557" s="248"/>
    </row>
    <row r="5558" spans="1:11" ht="25" customHeight="1" x14ac:dyDescent="0.35">
      <c r="A5558" s="394" t="s">
        <v>22</v>
      </c>
      <c r="B5558" s="304" t="s">
        <v>9877</v>
      </c>
      <c r="C5558" s="395" t="s">
        <v>9880</v>
      </c>
      <c r="D5558" s="275"/>
      <c r="E5558" s="396"/>
      <c r="F5558" s="394" t="str">
        <f>IF(E5558="","",VLOOKUP(E5558,'2 Pdc unico solo segmento A'!F$3:H$723,3,FALSE))</f>
        <v/>
      </c>
      <c r="G5558" s="368"/>
      <c r="H5558" s="425"/>
      <c r="I5558" s="368"/>
      <c r="J5558" s="275"/>
      <c r="K5558" s="248"/>
    </row>
    <row r="5559" spans="1:11" ht="25" customHeight="1" x14ac:dyDescent="0.35">
      <c r="A5559" s="394" t="s">
        <v>4653</v>
      </c>
      <c r="B5559" s="304" t="s">
        <v>9877</v>
      </c>
      <c r="C5559" s="395" t="s">
        <v>9881</v>
      </c>
      <c r="D5559" s="275"/>
      <c r="E5559" s="398" t="s">
        <v>9882</v>
      </c>
      <c r="F5559" s="293" t="str">
        <f>IF(E5559="","",VLOOKUP(E5559,'2 Pdc unico solo segmento A'!F$3:H$723,3,FALSE))</f>
        <v>Risconti passivi annuali (correnti)</v>
      </c>
      <c r="G5559" s="368"/>
      <c r="H5559" s="428"/>
      <c r="I5559" s="368"/>
      <c r="J5559" s="275"/>
      <c r="K5559" s="248"/>
    </row>
    <row r="5560" spans="1:11" ht="25" customHeight="1" x14ac:dyDescent="0.35">
      <c r="A5560" s="372" t="s">
        <v>13</v>
      </c>
      <c r="B5560" s="370" t="s">
        <v>920</v>
      </c>
      <c r="C5560" s="371" t="s">
        <v>9883</v>
      </c>
      <c r="D5560" s="275"/>
      <c r="E5560" s="370"/>
      <c r="F5560" s="372" t="str">
        <f>IF(E5560="","",VLOOKUP(E5560,'2 Pdc unico solo segmento A'!F$3:H$723,3,FALSE))</f>
        <v/>
      </c>
      <c r="G5560" s="368"/>
      <c r="H5560" s="422"/>
      <c r="I5560" s="368"/>
      <c r="J5560" s="275"/>
      <c r="K5560" s="248"/>
    </row>
    <row r="5561" spans="1:11" ht="25" customHeight="1" x14ac:dyDescent="0.35">
      <c r="A5561" s="374" t="s">
        <v>16</v>
      </c>
      <c r="B5561" s="294" t="s">
        <v>920</v>
      </c>
      <c r="C5561" s="309" t="s">
        <v>9884</v>
      </c>
      <c r="D5561" s="275"/>
      <c r="E5561" s="294"/>
      <c r="F5561" s="374" t="str">
        <f>IF(E5561="","",VLOOKUP(E5561,'2 Pdc unico solo segmento A'!F$3:H$723,3,FALSE))</f>
        <v/>
      </c>
      <c r="G5561" s="368"/>
      <c r="H5561" s="423"/>
      <c r="I5561" s="368"/>
      <c r="J5561" s="275"/>
      <c r="K5561" s="248"/>
    </row>
    <row r="5562" spans="1:11" ht="25" customHeight="1" x14ac:dyDescent="0.35">
      <c r="A5562" s="376" t="s">
        <v>19</v>
      </c>
      <c r="B5562" s="295" t="s">
        <v>922</v>
      </c>
      <c r="C5562" s="310" t="s">
        <v>9885</v>
      </c>
      <c r="D5562" s="275"/>
      <c r="E5562" s="295"/>
      <c r="F5562" s="376" t="str">
        <f>IF(E5562="","",VLOOKUP(E5562,'2 Pdc unico solo segmento A'!F$3:H$723,3,FALSE))</f>
        <v/>
      </c>
      <c r="G5562" s="368"/>
      <c r="H5562" s="424"/>
      <c r="I5562" s="368"/>
      <c r="J5562" s="275"/>
      <c r="K5562" s="248"/>
    </row>
    <row r="5563" spans="1:11" ht="25" customHeight="1" x14ac:dyDescent="0.35">
      <c r="A5563" s="394" t="s">
        <v>22</v>
      </c>
      <c r="B5563" s="304" t="s">
        <v>9886</v>
      </c>
      <c r="C5563" s="395" t="s">
        <v>9887</v>
      </c>
      <c r="D5563" s="275"/>
      <c r="E5563" s="396"/>
      <c r="F5563" s="394" t="str">
        <f>IF(E5563="","",VLOOKUP(E5563,'2 Pdc unico solo segmento A'!F$3:H$723,3,FALSE))</f>
        <v/>
      </c>
      <c r="G5563" s="368"/>
      <c r="H5563" s="425"/>
      <c r="I5563" s="368"/>
      <c r="J5563" s="275"/>
      <c r="K5563" s="248"/>
    </row>
    <row r="5564" spans="1:11" ht="25" customHeight="1" x14ac:dyDescent="0.35">
      <c r="A5564" s="394" t="s">
        <v>4653</v>
      </c>
      <c r="B5564" s="304" t="s">
        <v>926</v>
      </c>
      <c r="C5564" s="395" t="s">
        <v>9888</v>
      </c>
      <c r="D5564" s="275"/>
      <c r="E5564" s="399"/>
      <c r="F5564" s="400" t="str">
        <f>IF(E5564="","",VLOOKUP(E5564,'2 Pdc unico solo segmento A'!F$3:H$723,3,FALSE))</f>
        <v/>
      </c>
      <c r="G5564" s="368"/>
      <c r="H5564" s="430"/>
      <c r="I5564" s="368"/>
      <c r="J5564" s="275"/>
      <c r="K5564" s="248"/>
    </row>
    <row r="5565" spans="1:11" ht="25" customHeight="1" x14ac:dyDescent="0.35">
      <c r="A5565" s="394" t="s">
        <v>4653</v>
      </c>
      <c r="B5565" s="304" t="s">
        <v>929</v>
      </c>
      <c r="C5565" s="395" t="s">
        <v>9889</v>
      </c>
      <c r="D5565" s="275"/>
      <c r="E5565" s="399"/>
      <c r="F5565" s="400" t="str">
        <f>IF(E5565="","",VLOOKUP(E5565,'2 Pdc unico solo segmento A'!F$3:H$723,3,FALSE))</f>
        <v/>
      </c>
      <c r="G5565" s="368"/>
      <c r="H5565" s="430"/>
      <c r="I5565" s="368"/>
      <c r="J5565" s="275"/>
      <c r="K5565" s="248"/>
    </row>
    <row r="5566" spans="1:11" ht="25" customHeight="1" x14ac:dyDescent="0.35">
      <c r="A5566" s="394" t="s">
        <v>4653</v>
      </c>
      <c r="B5566" s="304" t="s">
        <v>931</v>
      </c>
      <c r="C5566" s="395" t="s">
        <v>9890</v>
      </c>
      <c r="D5566" s="275"/>
      <c r="E5566" s="399"/>
      <c r="F5566" s="400" t="str">
        <f>IF(E5566="","",VLOOKUP(E5566,'2 Pdc unico solo segmento A'!F$3:H$723,3,FALSE))</f>
        <v/>
      </c>
      <c r="G5566" s="368"/>
      <c r="H5566" s="430"/>
      <c r="I5566" s="368"/>
      <c r="J5566" s="275"/>
      <c r="K5566" s="248"/>
    </row>
    <row r="5567" spans="1:11" ht="25" customHeight="1" x14ac:dyDescent="0.35">
      <c r="A5567" s="394" t="s">
        <v>4653</v>
      </c>
      <c r="B5567" s="304" t="s">
        <v>933</v>
      </c>
      <c r="C5567" s="395" t="s">
        <v>9891</v>
      </c>
      <c r="D5567" s="275"/>
      <c r="E5567" s="399"/>
      <c r="F5567" s="400" t="str">
        <f>IF(E5567="","",VLOOKUP(E5567,'2 Pdc unico solo segmento A'!F$3:H$723,3,FALSE))</f>
        <v/>
      </c>
      <c r="G5567" s="368"/>
      <c r="H5567" s="430"/>
      <c r="I5567" s="368"/>
      <c r="J5567" s="275"/>
      <c r="K5567" s="248"/>
    </row>
    <row r="5568" spans="1:11" ht="25" customHeight="1" x14ac:dyDescent="0.35">
      <c r="A5568" s="394" t="s">
        <v>4653</v>
      </c>
      <c r="B5568" s="304" t="s">
        <v>935</v>
      </c>
      <c r="C5568" s="395" t="s">
        <v>9892</v>
      </c>
      <c r="D5568" s="275"/>
      <c r="E5568" s="399"/>
      <c r="F5568" s="400" t="str">
        <f>IF(E5568="","",VLOOKUP(E5568,'2 Pdc unico solo segmento A'!F$3:H$723,3,FALSE))</f>
        <v/>
      </c>
      <c r="G5568" s="368"/>
      <c r="H5568" s="430"/>
      <c r="I5568" s="368"/>
      <c r="J5568" s="275"/>
      <c r="K5568" s="248"/>
    </row>
    <row r="5569" spans="1:11" ht="25" customHeight="1" x14ac:dyDescent="0.35">
      <c r="A5569" s="394" t="s">
        <v>4653</v>
      </c>
      <c r="B5569" s="304" t="s">
        <v>937</v>
      </c>
      <c r="C5569" s="395" t="s">
        <v>9893</v>
      </c>
      <c r="D5569" s="275"/>
      <c r="E5569" s="399"/>
      <c r="F5569" s="400" t="str">
        <f>IF(E5569="","",VLOOKUP(E5569,'2 Pdc unico solo segmento A'!F$3:H$723,3,FALSE))</f>
        <v/>
      </c>
      <c r="G5569" s="368"/>
      <c r="H5569" s="430"/>
      <c r="I5569" s="368"/>
      <c r="J5569" s="275"/>
      <c r="K5569" s="248"/>
    </row>
    <row r="5570" spans="1:11" ht="25" customHeight="1" x14ac:dyDescent="0.35">
      <c r="A5570" s="394" t="s">
        <v>4653</v>
      </c>
      <c r="B5570" s="304" t="s">
        <v>939</v>
      </c>
      <c r="C5570" s="395" t="s">
        <v>9894</v>
      </c>
      <c r="D5570" s="275"/>
      <c r="E5570" s="399"/>
      <c r="F5570" s="400" t="str">
        <f>IF(E5570="","",VLOOKUP(E5570,'2 Pdc unico solo segmento A'!F$3:H$723,3,FALSE))</f>
        <v/>
      </c>
      <c r="G5570" s="368"/>
      <c r="H5570" s="430"/>
      <c r="I5570" s="368"/>
      <c r="J5570" s="275"/>
      <c r="K5570" s="248"/>
    </row>
    <row r="5571" spans="1:11" ht="25" customHeight="1" x14ac:dyDescent="0.35">
      <c r="A5571" s="394" t="s">
        <v>4653</v>
      </c>
      <c r="B5571" s="304" t="s">
        <v>941</v>
      </c>
      <c r="C5571" s="395" t="s">
        <v>9895</v>
      </c>
      <c r="D5571" s="275"/>
      <c r="E5571" s="399"/>
      <c r="F5571" s="400" t="str">
        <f>IF(E5571="","",VLOOKUP(E5571,'2 Pdc unico solo segmento A'!F$3:H$723,3,FALSE))</f>
        <v/>
      </c>
      <c r="G5571" s="368"/>
      <c r="H5571" s="430"/>
      <c r="I5571" s="368"/>
      <c r="J5571" s="275"/>
      <c r="K5571" s="248"/>
    </row>
    <row r="5572" spans="1:11" ht="25" customHeight="1" x14ac:dyDescent="0.35">
      <c r="A5572" s="394" t="s">
        <v>4653</v>
      </c>
      <c r="B5572" s="304" t="s">
        <v>943</v>
      </c>
      <c r="C5572" s="395" t="s">
        <v>9896</v>
      </c>
      <c r="D5572" s="275"/>
      <c r="E5572" s="399"/>
      <c r="F5572" s="400" t="str">
        <f>IF(E5572="","",VLOOKUP(E5572,'2 Pdc unico solo segmento A'!F$3:H$723,3,FALSE))</f>
        <v/>
      </c>
      <c r="G5572" s="368"/>
      <c r="H5572" s="430"/>
      <c r="I5572" s="368"/>
      <c r="J5572" s="275"/>
      <c r="K5572" s="248"/>
    </row>
    <row r="5573" spans="1:11" ht="25" customHeight="1" x14ac:dyDescent="0.35">
      <c r="A5573" s="394" t="s">
        <v>4653</v>
      </c>
      <c r="B5573" s="304" t="s">
        <v>945</v>
      </c>
      <c r="C5573" s="395" t="s">
        <v>9897</v>
      </c>
      <c r="D5573" s="275"/>
      <c r="E5573" s="399"/>
      <c r="F5573" s="400" t="str">
        <f>IF(E5573="","",VLOOKUP(E5573,'2 Pdc unico solo segmento A'!F$3:H$723,3,FALSE))</f>
        <v/>
      </c>
      <c r="G5573" s="368"/>
      <c r="H5573" s="430"/>
      <c r="I5573" s="368"/>
      <c r="J5573" s="275"/>
      <c r="K5573" s="248"/>
    </row>
    <row r="5574" spans="1:11" ht="25" customHeight="1" x14ac:dyDescent="0.35">
      <c r="A5574" s="394" t="s">
        <v>4653</v>
      </c>
      <c r="B5574" s="304" t="s">
        <v>947</v>
      </c>
      <c r="C5574" s="395" t="s">
        <v>9898</v>
      </c>
      <c r="D5574" s="275"/>
      <c r="E5574" s="399"/>
      <c r="F5574" s="400" t="str">
        <f>IF(E5574="","",VLOOKUP(E5574,'2 Pdc unico solo segmento A'!F$3:H$723,3,FALSE))</f>
        <v/>
      </c>
      <c r="G5574" s="368"/>
      <c r="H5574" s="430"/>
      <c r="I5574" s="368"/>
      <c r="J5574" s="275"/>
      <c r="K5574" s="248"/>
    </row>
    <row r="5575" spans="1:11" ht="25" customHeight="1" x14ac:dyDescent="0.35">
      <c r="A5575" s="394" t="s">
        <v>4653</v>
      </c>
      <c r="B5575" s="304" t="s">
        <v>949</v>
      </c>
      <c r="C5575" s="395" t="s">
        <v>9899</v>
      </c>
      <c r="D5575" s="275"/>
      <c r="E5575" s="399"/>
      <c r="F5575" s="400" t="str">
        <f>IF(E5575="","",VLOOKUP(E5575,'2 Pdc unico solo segmento A'!F$3:H$723,3,FALSE))</f>
        <v/>
      </c>
      <c r="G5575" s="368"/>
      <c r="H5575" s="430"/>
      <c r="I5575" s="368"/>
      <c r="J5575" s="275"/>
      <c r="K5575" s="248"/>
    </row>
    <row r="5576" spans="1:11" ht="25" customHeight="1" x14ac:dyDescent="0.35">
      <c r="A5576" s="394" t="s">
        <v>4653</v>
      </c>
      <c r="B5576" s="304" t="s">
        <v>951</v>
      </c>
      <c r="C5576" s="395" t="s">
        <v>9900</v>
      </c>
      <c r="D5576" s="275"/>
      <c r="E5576" s="399"/>
      <c r="F5576" s="400" t="str">
        <f>IF(E5576="","",VLOOKUP(E5576,'2 Pdc unico solo segmento A'!F$3:H$723,3,FALSE))</f>
        <v/>
      </c>
      <c r="G5576" s="368"/>
      <c r="H5576" s="430"/>
      <c r="I5576" s="368"/>
      <c r="J5576" s="275"/>
      <c r="K5576" s="248"/>
    </row>
    <row r="5577" spans="1:11" ht="25" customHeight="1" x14ac:dyDescent="0.35">
      <c r="A5577" s="394" t="s">
        <v>4653</v>
      </c>
      <c r="B5577" s="304" t="s">
        <v>955</v>
      </c>
      <c r="C5577" s="395" t="s">
        <v>9901</v>
      </c>
      <c r="D5577" s="275"/>
      <c r="E5577" s="399"/>
      <c r="F5577" s="400" t="str">
        <f>IF(E5577="","",VLOOKUP(E5577,'2 Pdc unico solo segmento A'!F$3:H$723,3,FALSE))</f>
        <v/>
      </c>
      <c r="G5577" s="368"/>
      <c r="H5577" s="430"/>
      <c r="I5577" s="368"/>
      <c r="J5577" s="275"/>
      <c r="K5577" s="248"/>
    </row>
    <row r="5578" spans="1:11" ht="25" customHeight="1" x14ac:dyDescent="0.35">
      <c r="A5578" s="394" t="s">
        <v>22</v>
      </c>
      <c r="B5578" s="304" t="s">
        <v>9902</v>
      </c>
      <c r="C5578" s="395" t="s">
        <v>9903</v>
      </c>
      <c r="D5578" s="275"/>
      <c r="E5578" s="399"/>
      <c r="F5578" s="400" t="str">
        <f>IF(E5578="","",VLOOKUP(E5578,'2 Pdc unico solo segmento A'!F$3:H$723,3,FALSE))</f>
        <v/>
      </c>
      <c r="G5578" s="368"/>
      <c r="H5578" s="430"/>
      <c r="I5578" s="368"/>
      <c r="J5578" s="275"/>
      <c r="K5578" s="248"/>
    </row>
    <row r="5579" spans="1:11" ht="25" customHeight="1" x14ac:dyDescent="0.35">
      <c r="A5579" s="394" t="s">
        <v>4653</v>
      </c>
      <c r="B5579" s="304" t="s">
        <v>959</v>
      </c>
      <c r="C5579" s="395" t="s">
        <v>9904</v>
      </c>
      <c r="D5579" s="275"/>
      <c r="E5579" s="399"/>
      <c r="F5579" s="400" t="str">
        <f>IF(E5579="","",VLOOKUP(E5579,'2 Pdc unico solo segmento A'!F$3:H$723,3,FALSE))</f>
        <v/>
      </c>
      <c r="G5579" s="368"/>
      <c r="H5579" s="430"/>
      <c r="I5579" s="368"/>
      <c r="J5579" s="275"/>
      <c r="K5579" s="248"/>
    </row>
    <row r="5580" spans="1:11" ht="25" customHeight="1" x14ac:dyDescent="0.35">
      <c r="A5580" s="394" t="s">
        <v>4653</v>
      </c>
      <c r="B5580" s="304" t="s">
        <v>961</v>
      </c>
      <c r="C5580" s="395" t="s">
        <v>9905</v>
      </c>
      <c r="D5580" s="275"/>
      <c r="E5580" s="399"/>
      <c r="F5580" s="400" t="str">
        <f>IF(E5580="","",VLOOKUP(E5580,'2 Pdc unico solo segmento A'!F$3:H$723,3,FALSE))</f>
        <v/>
      </c>
      <c r="G5580" s="368"/>
      <c r="H5580" s="430"/>
      <c r="I5580" s="368"/>
      <c r="J5580" s="275"/>
      <c r="K5580" s="248"/>
    </row>
    <row r="5581" spans="1:11" ht="25" customHeight="1" x14ac:dyDescent="0.35">
      <c r="A5581" s="394" t="s">
        <v>4653</v>
      </c>
      <c r="B5581" s="304" t="s">
        <v>963</v>
      </c>
      <c r="C5581" s="395" t="s">
        <v>9906</v>
      </c>
      <c r="D5581" s="275"/>
      <c r="E5581" s="399"/>
      <c r="F5581" s="400" t="str">
        <f>IF(E5581="","",VLOOKUP(E5581,'2 Pdc unico solo segmento A'!F$3:H$723,3,FALSE))</f>
        <v/>
      </c>
      <c r="G5581" s="368"/>
      <c r="H5581" s="430"/>
      <c r="I5581" s="368"/>
      <c r="J5581" s="275"/>
      <c r="K5581" s="248"/>
    </row>
    <row r="5582" spans="1:11" ht="25" customHeight="1" x14ac:dyDescent="0.35">
      <c r="A5582" s="394" t="s">
        <v>4653</v>
      </c>
      <c r="B5582" s="304" t="s">
        <v>965</v>
      </c>
      <c r="C5582" s="395" t="s">
        <v>9907</v>
      </c>
      <c r="D5582" s="275"/>
      <c r="E5582" s="399"/>
      <c r="F5582" s="400" t="str">
        <f>IF(E5582="","",VLOOKUP(E5582,'2 Pdc unico solo segmento A'!F$3:H$723,3,FALSE))</f>
        <v/>
      </c>
      <c r="G5582" s="368"/>
      <c r="H5582" s="430"/>
      <c r="I5582" s="368"/>
      <c r="J5582" s="275"/>
      <c r="K5582" s="248"/>
    </row>
    <row r="5583" spans="1:11" ht="25" customHeight="1" x14ac:dyDescent="0.35">
      <c r="A5583" s="394" t="s">
        <v>4653</v>
      </c>
      <c r="B5583" s="304" t="s">
        <v>967</v>
      </c>
      <c r="C5583" s="395" t="s">
        <v>9908</v>
      </c>
      <c r="D5583" s="275"/>
      <c r="E5583" s="399"/>
      <c r="F5583" s="400" t="str">
        <f>IF(E5583="","",VLOOKUP(E5583,'2 Pdc unico solo segmento A'!F$3:H$723,3,FALSE))</f>
        <v/>
      </c>
      <c r="G5583" s="368"/>
      <c r="H5583" s="430"/>
      <c r="I5583" s="368"/>
      <c r="J5583" s="275"/>
      <c r="K5583" s="248"/>
    </row>
    <row r="5584" spans="1:11" ht="25" customHeight="1" x14ac:dyDescent="0.35">
      <c r="A5584" s="394" t="s">
        <v>4653</v>
      </c>
      <c r="B5584" s="304" t="s">
        <v>969</v>
      </c>
      <c r="C5584" s="395" t="s">
        <v>9909</v>
      </c>
      <c r="D5584" s="275"/>
      <c r="E5584" s="399"/>
      <c r="F5584" s="400" t="str">
        <f>IF(E5584="","",VLOOKUP(E5584,'2 Pdc unico solo segmento A'!F$3:H$723,3,FALSE))</f>
        <v/>
      </c>
      <c r="G5584" s="368"/>
      <c r="H5584" s="430"/>
      <c r="I5584" s="368"/>
      <c r="J5584" s="275"/>
      <c r="K5584" s="248"/>
    </row>
    <row r="5585" spans="1:11" ht="25" customHeight="1" x14ac:dyDescent="0.35">
      <c r="A5585" s="394" t="s">
        <v>4653</v>
      </c>
      <c r="B5585" s="304" t="s">
        <v>971</v>
      </c>
      <c r="C5585" s="395" t="s">
        <v>9910</v>
      </c>
      <c r="D5585" s="275"/>
      <c r="E5585" s="399"/>
      <c r="F5585" s="400" t="str">
        <f>IF(E5585="","",VLOOKUP(E5585,'2 Pdc unico solo segmento A'!F$3:H$723,3,FALSE))</f>
        <v/>
      </c>
      <c r="G5585" s="368"/>
      <c r="H5585" s="430"/>
      <c r="I5585" s="368"/>
      <c r="J5585" s="275"/>
      <c r="K5585" s="248"/>
    </row>
    <row r="5586" spans="1:11" ht="25" customHeight="1" x14ac:dyDescent="0.35">
      <c r="A5586" s="394" t="s">
        <v>4653</v>
      </c>
      <c r="B5586" s="304" t="s">
        <v>973</v>
      </c>
      <c r="C5586" s="395" t="s">
        <v>9911</v>
      </c>
      <c r="D5586" s="275"/>
      <c r="E5586" s="399"/>
      <c r="F5586" s="400" t="str">
        <f>IF(E5586="","",VLOOKUP(E5586,'2 Pdc unico solo segmento A'!F$3:H$723,3,FALSE))</f>
        <v/>
      </c>
      <c r="G5586" s="368"/>
      <c r="H5586" s="430"/>
      <c r="I5586" s="368"/>
      <c r="J5586" s="275"/>
      <c r="K5586" s="248"/>
    </row>
    <row r="5587" spans="1:11" ht="25" customHeight="1" x14ac:dyDescent="0.35">
      <c r="A5587" s="394" t="s">
        <v>4653</v>
      </c>
      <c r="B5587" s="304" t="s">
        <v>975</v>
      </c>
      <c r="C5587" s="395" t="s">
        <v>9912</v>
      </c>
      <c r="D5587" s="275"/>
      <c r="E5587" s="399"/>
      <c r="F5587" s="400" t="str">
        <f>IF(E5587="","",VLOOKUP(E5587,'2 Pdc unico solo segmento A'!F$3:H$723,3,FALSE))</f>
        <v/>
      </c>
      <c r="G5587" s="368"/>
      <c r="H5587" s="430"/>
      <c r="I5587" s="368"/>
      <c r="J5587" s="275"/>
      <c r="K5587" s="248"/>
    </row>
    <row r="5588" spans="1:11" ht="25" customHeight="1" x14ac:dyDescent="0.35">
      <c r="A5588" s="394" t="s">
        <v>4653</v>
      </c>
      <c r="B5588" s="304" t="s">
        <v>977</v>
      </c>
      <c r="C5588" s="395" t="s">
        <v>9913</v>
      </c>
      <c r="D5588" s="275"/>
      <c r="E5588" s="399"/>
      <c r="F5588" s="400" t="str">
        <f>IF(E5588="","",VLOOKUP(E5588,'2 Pdc unico solo segmento A'!F$3:H$723,3,FALSE))</f>
        <v/>
      </c>
      <c r="G5588" s="368"/>
      <c r="H5588" s="430"/>
      <c r="I5588" s="368"/>
      <c r="J5588" s="275"/>
      <c r="K5588" s="248"/>
    </row>
    <row r="5589" spans="1:11" ht="25" customHeight="1" x14ac:dyDescent="0.35">
      <c r="A5589" s="394" t="s">
        <v>4653</v>
      </c>
      <c r="B5589" s="304" t="s">
        <v>979</v>
      </c>
      <c r="C5589" s="395" t="s">
        <v>9914</v>
      </c>
      <c r="D5589" s="275"/>
      <c r="E5589" s="399"/>
      <c r="F5589" s="400" t="str">
        <f>IF(E5589="","",VLOOKUP(E5589,'2 Pdc unico solo segmento A'!F$3:H$723,3,FALSE))</f>
        <v/>
      </c>
      <c r="G5589" s="368"/>
      <c r="H5589" s="430"/>
      <c r="I5589" s="368"/>
      <c r="J5589" s="275"/>
      <c r="K5589" s="248"/>
    </row>
    <row r="5590" spans="1:11" ht="25" customHeight="1" x14ac:dyDescent="0.35">
      <c r="A5590" s="394" t="s">
        <v>4653</v>
      </c>
      <c r="B5590" s="304" t="s">
        <v>981</v>
      </c>
      <c r="C5590" s="395" t="s">
        <v>9915</v>
      </c>
      <c r="D5590" s="275"/>
      <c r="E5590" s="399"/>
      <c r="F5590" s="400" t="str">
        <f>IF(E5590="","",VLOOKUP(E5590,'2 Pdc unico solo segmento A'!F$3:H$723,3,FALSE))</f>
        <v/>
      </c>
      <c r="G5590" s="368"/>
      <c r="H5590" s="430"/>
      <c r="I5590" s="368"/>
      <c r="J5590" s="275"/>
      <c r="K5590" s="248"/>
    </row>
    <row r="5591" spans="1:11" ht="25" customHeight="1" x14ac:dyDescent="0.35">
      <c r="A5591" s="394" t="s">
        <v>4653</v>
      </c>
      <c r="B5591" s="304" t="s">
        <v>983</v>
      </c>
      <c r="C5591" s="395" t="s">
        <v>9916</v>
      </c>
      <c r="D5591" s="275"/>
      <c r="E5591" s="399"/>
      <c r="F5591" s="400" t="str">
        <f>IF(E5591="","",VLOOKUP(E5591,'2 Pdc unico solo segmento A'!F$3:H$723,3,FALSE))</f>
        <v/>
      </c>
      <c r="G5591" s="368"/>
      <c r="H5591" s="430"/>
      <c r="I5591" s="368"/>
      <c r="J5591" s="275"/>
      <c r="K5591" s="248"/>
    </row>
    <row r="5592" spans="1:11" ht="25" customHeight="1" x14ac:dyDescent="0.35">
      <c r="A5592" s="394" t="s">
        <v>4653</v>
      </c>
      <c r="B5592" s="304" t="s">
        <v>985</v>
      </c>
      <c r="C5592" s="395" t="s">
        <v>9917</v>
      </c>
      <c r="D5592" s="275"/>
      <c r="E5592" s="399"/>
      <c r="F5592" s="400" t="str">
        <f>IF(E5592="","",VLOOKUP(E5592,'2 Pdc unico solo segmento A'!F$3:H$723,3,FALSE))</f>
        <v/>
      </c>
      <c r="G5592" s="368"/>
      <c r="H5592" s="430"/>
      <c r="I5592" s="368"/>
      <c r="J5592" s="275"/>
      <c r="K5592" s="248"/>
    </row>
    <row r="5593" spans="1:11" ht="25" customHeight="1" x14ac:dyDescent="0.35">
      <c r="A5593" s="394" t="s">
        <v>4653</v>
      </c>
      <c r="B5593" s="304" t="s">
        <v>987</v>
      </c>
      <c r="C5593" s="395" t="s">
        <v>9918</v>
      </c>
      <c r="D5593" s="275"/>
      <c r="E5593" s="399"/>
      <c r="F5593" s="400" t="str">
        <f>IF(E5593="","",VLOOKUP(E5593,'2 Pdc unico solo segmento A'!F$3:H$723,3,FALSE))</f>
        <v/>
      </c>
      <c r="G5593" s="368"/>
      <c r="H5593" s="430"/>
      <c r="I5593" s="368"/>
      <c r="J5593" s="275"/>
      <c r="K5593" s="248"/>
    </row>
    <row r="5594" spans="1:11" ht="25" customHeight="1" x14ac:dyDescent="0.35">
      <c r="A5594" s="394" t="s">
        <v>4653</v>
      </c>
      <c r="B5594" s="304" t="s">
        <v>989</v>
      </c>
      <c r="C5594" s="395" t="s">
        <v>9919</v>
      </c>
      <c r="D5594" s="275"/>
      <c r="E5594" s="399"/>
      <c r="F5594" s="400" t="str">
        <f>IF(E5594="","",VLOOKUP(E5594,'2 Pdc unico solo segmento A'!F$3:H$723,3,FALSE))</f>
        <v/>
      </c>
      <c r="G5594" s="368"/>
      <c r="H5594" s="430"/>
      <c r="I5594" s="368"/>
      <c r="J5594" s="275"/>
      <c r="K5594" s="248"/>
    </row>
    <row r="5595" spans="1:11" ht="25" customHeight="1" x14ac:dyDescent="0.35">
      <c r="A5595" s="394" t="s">
        <v>4653</v>
      </c>
      <c r="B5595" s="304" t="s">
        <v>991</v>
      </c>
      <c r="C5595" s="395" t="s">
        <v>9920</v>
      </c>
      <c r="D5595" s="275"/>
      <c r="E5595" s="399"/>
      <c r="F5595" s="400" t="str">
        <f>IF(E5595="","",VLOOKUP(E5595,'2 Pdc unico solo segmento A'!F$3:H$723,3,FALSE))</f>
        <v/>
      </c>
      <c r="G5595" s="368"/>
      <c r="H5595" s="430"/>
      <c r="I5595" s="368"/>
      <c r="J5595" s="275"/>
      <c r="K5595" s="248"/>
    </row>
    <row r="5596" spans="1:11" ht="25" customHeight="1" x14ac:dyDescent="0.35">
      <c r="A5596" s="394" t="s">
        <v>4653</v>
      </c>
      <c r="B5596" s="304" t="s">
        <v>993</v>
      </c>
      <c r="C5596" s="395" t="s">
        <v>9921</v>
      </c>
      <c r="D5596" s="275"/>
      <c r="E5596" s="399"/>
      <c r="F5596" s="400" t="str">
        <f>IF(E5596="","",VLOOKUP(E5596,'2 Pdc unico solo segmento A'!F$3:H$723,3,FALSE))</f>
        <v/>
      </c>
      <c r="G5596" s="368"/>
      <c r="H5596" s="430"/>
      <c r="I5596" s="368"/>
      <c r="J5596" s="275"/>
      <c r="K5596" s="248"/>
    </row>
    <row r="5597" spans="1:11" ht="25" customHeight="1" x14ac:dyDescent="0.35">
      <c r="A5597" s="394" t="s">
        <v>4653</v>
      </c>
      <c r="B5597" s="304" t="s">
        <v>995</v>
      </c>
      <c r="C5597" s="395" t="s">
        <v>9922</v>
      </c>
      <c r="D5597" s="275"/>
      <c r="E5597" s="399"/>
      <c r="F5597" s="400" t="str">
        <f>IF(E5597="","",VLOOKUP(E5597,'2 Pdc unico solo segmento A'!F$3:H$723,3,FALSE))</f>
        <v/>
      </c>
      <c r="G5597" s="368"/>
      <c r="H5597" s="430"/>
      <c r="I5597" s="368"/>
      <c r="J5597" s="275"/>
      <c r="K5597" s="248"/>
    </row>
    <row r="5598" spans="1:11" ht="25" customHeight="1" x14ac:dyDescent="0.35">
      <c r="A5598" s="394" t="s">
        <v>4653</v>
      </c>
      <c r="B5598" s="304" t="s">
        <v>997</v>
      </c>
      <c r="C5598" s="395" t="s">
        <v>9923</v>
      </c>
      <c r="D5598" s="275"/>
      <c r="E5598" s="399"/>
      <c r="F5598" s="400" t="str">
        <f>IF(E5598="","",VLOOKUP(E5598,'2 Pdc unico solo segmento A'!F$3:H$723,3,FALSE))</f>
        <v/>
      </c>
      <c r="G5598" s="368"/>
      <c r="H5598" s="430"/>
      <c r="I5598" s="368"/>
      <c r="J5598" s="275"/>
      <c r="K5598" s="248"/>
    </row>
    <row r="5599" spans="1:11" ht="25" customHeight="1" x14ac:dyDescent="0.35">
      <c r="A5599" s="394" t="s">
        <v>22</v>
      </c>
      <c r="B5599" s="304" t="s">
        <v>9924</v>
      </c>
      <c r="C5599" s="395" t="s">
        <v>9925</v>
      </c>
      <c r="D5599" s="275"/>
      <c r="E5599" s="399"/>
      <c r="F5599" s="400" t="str">
        <f>IF(E5599="","",VLOOKUP(E5599,'2 Pdc unico solo segmento A'!F$3:H$723,3,FALSE))</f>
        <v/>
      </c>
      <c r="G5599" s="368"/>
      <c r="H5599" s="430"/>
      <c r="I5599" s="368"/>
      <c r="J5599" s="275"/>
      <c r="K5599" s="248"/>
    </row>
    <row r="5600" spans="1:11" ht="25" customHeight="1" x14ac:dyDescent="0.35">
      <c r="A5600" s="394" t="s">
        <v>4653</v>
      </c>
      <c r="B5600" s="304" t="s">
        <v>1001</v>
      </c>
      <c r="C5600" s="395" t="s">
        <v>9926</v>
      </c>
      <c r="D5600" s="275"/>
      <c r="E5600" s="399"/>
      <c r="F5600" s="400" t="str">
        <f>IF(E5600="","",VLOOKUP(E5600,'2 Pdc unico solo segmento A'!F$3:H$723,3,FALSE))</f>
        <v/>
      </c>
      <c r="G5600" s="368"/>
      <c r="H5600" s="430"/>
      <c r="I5600" s="368"/>
      <c r="J5600" s="275"/>
      <c r="K5600" s="248"/>
    </row>
    <row r="5601" spans="1:11" ht="25" customHeight="1" x14ac:dyDescent="0.35">
      <c r="A5601" s="394" t="s">
        <v>4653</v>
      </c>
      <c r="B5601" s="304" t="s">
        <v>1003</v>
      </c>
      <c r="C5601" s="395" t="s">
        <v>9927</v>
      </c>
      <c r="D5601" s="275"/>
      <c r="E5601" s="399"/>
      <c r="F5601" s="400" t="str">
        <f>IF(E5601="","",VLOOKUP(E5601,'2 Pdc unico solo segmento A'!F$3:H$723,3,FALSE))</f>
        <v/>
      </c>
      <c r="G5601" s="368"/>
      <c r="H5601" s="430"/>
      <c r="I5601" s="368"/>
      <c r="J5601" s="275"/>
      <c r="K5601" s="248"/>
    </row>
    <row r="5602" spans="1:11" ht="25" customHeight="1" x14ac:dyDescent="0.35">
      <c r="A5602" s="394" t="s">
        <v>4653</v>
      </c>
      <c r="B5602" s="304" t="s">
        <v>1005</v>
      </c>
      <c r="C5602" s="395" t="s">
        <v>9928</v>
      </c>
      <c r="D5602" s="275"/>
      <c r="E5602" s="399"/>
      <c r="F5602" s="400" t="str">
        <f>IF(E5602="","",VLOOKUP(E5602,'2 Pdc unico solo segmento A'!F$3:H$723,3,FALSE))</f>
        <v/>
      </c>
      <c r="G5602" s="368"/>
      <c r="H5602" s="430"/>
      <c r="I5602" s="368"/>
      <c r="J5602" s="275"/>
      <c r="K5602" s="248"/>
    </row>
    <row r="5603" spans="1:11" ht="25" customHeight="1" x14ac:dyDescent="0.35">
      <c r="A5603" s="394" t="s">
        <v>22</v>
      </c>
      <c r="B5603" s="304" t="s">
        <v>1007</v>
      </c>
      <c r="C5603" s="395" t="s">
        <v>9929</v>
      </c>
      <c r="D5603" s="275"/>
      <c r="E5603" s="399"/>
      <c r="F5603" s="400" t="str">
        <f>IF(E5603="","",VLOOKUP(E5603,'2 Pdc unico solo segmento A'!F$3:H$723,3,FALSE))</f>
        <v/>
      </c>
      <c r="G5603" s="368"/>
      <c r="H5603" s="430"/>
      <c r="I5603" s="368"/>
      <c r="J5603" s="275"/>
      <c r="K5603" s="248"/>
    </row>
    <row r="5604" spans="1:11" ht="25" customHeight="1" x14ac:dyDescent="0.35">
      <c r="A5604" s="394" t="s">
        <v>4653</v>
      </c>
      <c r="B5604" s="304" t="s">
        <v>1009</v>
      </c>
      <c r="C5604" s="395" t="s">
        <v>9930</v>
      </c>
      <c r="D5604" s="275"/>
      <c r="E5604" s="399"/>
      <c r="F5604" s="400" t="str">
        <f>IF(E5604="","",VLOOKUP(E5604,'2 Pdc unico solo segmento A'!F$3:H$723,3,FALSE))</f>
        <v/>
      </c>
      <c r="G5604" s="368"/>
      <c r="H5604" s="430"/>
      <c r="I5604" s="368"/>
      <c r="J5604" s="275"/>
      <c r="K5604" s="248"/>
    </row>
    <row r="5605" spans="1:11" ht="25" customHeight="1" x14ac:dyDescent="0.35">
      <c r="A5605" s="376" t="s">
        <v>19</v>
      </c>
      <c r="B5605" s="295" t="s">
        <v>1011</v>
      </c>
      <c r="C5605" s="310" t="s">
        <v>9931</v>
      </c>
      <c r="D5605" s="275"/>
      <c r="E5605" s="402"/>
      <c r="F5605" s="403" t="str">
        <f>IF(E5605="","",VLOOKUP(E5605,'2 Pdc unico solo segmento A'!F$3:H$723,3,FALSE))</f>
        <v/>
      </c>
      <c r="G5605" s="368"/>
      <c r="H5605" s="431"/>
      <c r="I5605" s="368"/>
      <c r="J5605" s="275"/>
      <c r="K5605" s="248"/>
    </row>
    <row r="5606" spans="1:11" ht="25" customHeight="1" x14ac:dyDescent="0.35">
      <c r="A5606" s="394" t="s">
        <v>22</v>
      </c>
      <c r="B5606" s="304" t="s">
        <v>1011</v>
      </c>
      <c r="C5606" s="395" t="s">
        <v>9932</v>
      </c>
      <c r="D5606" s="275"/>
      <c r="E5606" s="399"/>
      <c r="F5606" s="400" t="str">
        <f>IF(E5606="","",VLOOKUP(E5606,'2 Pdc unico solo segmento A'!F$3:H$723,3,FALSE))</f>
        <v/>
      </c>
      <c r="G5606" s="368"/>
      <c r="H5606" s="430"/>
      <c r="I5606" s="368"/>
      <c r="J5606" s="275"/>
      <c r="K5606" s="248"/>
    </row>
    <row r="5607" spans="1:11" ht="25" customHeight="1" x14ac:dyDescent="0.35">
      <c r="A5607" s="394" t="s">
        <v>4653</v>
      </c>
      <c r="B5607" s="304" t="s">
        <v>1011</v>
      </c>
      <c r="C5607" s="395" t="s">
        <v>9933</v>
      </c>
      <c r="D5607" s="275"/>
      <c r="E5607" s="399"/>
      <c r="F5607" s="400" t="str">
        <f>IF(E5607="","",VLOOKUP(E5607,'2 Pdc unico solo segmento A'!F$3:H$723,3,FALSE))</f>
        <v/>
      </c>
      <c r="G5607" s="368"/>
      <c r="H5607" s="430"/>
      <c r="I5607" s="368"/>
      <c r="J5607" s="275"/>
      <c r="K5607" s="248"/>
    </row>
    <row r="5608" spans="1:11" ht="25" customHeight="1" x14ac:dyDescent="0.35">
      <c r="A5608" s="376" t="s">
        <v>19</v>
      </c>
      <c r="B5608" s="295" t="s">
        <v>1015</v>
      </c>
      <c r="C5608" s="310" t="s">
        <v>9934</v>
      </c>
      <c r="D5608" s="275"/>
      <c r="E5608" s="402"/>
      <c r="F5608" s="403" t="str">
        <f>IF(E5608="","",VLOOKUP(E5608,'2 Pdc unico solo segmento A'!F$3:H$723,3,FALSE))</f>
        <v/>
      </c>
      <c r="G5608" s="368"/>
      <c r="H5608" s="431"/>
      <c r="I5608" s="368"/>
      <c r="J5608" s="275"/>
      <c r="K5608" s="248"/>
    </row>
    <row r="5609" spans="1:11" ht="25" customHeight="1" x14ac:dyDescent="0.35">
      <c r="A5609" s="394" t="s">
        <v>22</v>
      </c>
      <c r="B5609" s="304" t="s">
        <v>1017</v>
      </c>
      <c r="C5609" s="395" t="s">
        <v>9935</v>
      </c>
      <c r="D5609" s="275"/>
      <c r="E5609" s="399"/>
      <c r="F5609" s="400" t="str">
        <f>IF(E5609="","",VLOOKUP(E5609,'2 Pdc unico solo segmento A'!F$3:H$723,3,FALSE))</f>
        <v/>
      </c>
      <c r="G5609" s="368"/>
      <c r="H5609" s="430"/>
      <c r="I5609" s="368"/>
      <c r="J5609" s="275"/>
      <c r="K5609" s="248"/>
    </row>
    <row r="5610" spans="1:11" ht="25" customHeight="1" x14ac:dyDescent="0.35">
      <c r="A5610" s="394" t="s">
        <v>4653</v>
      </c>
      <c r="B5610" s="304" t="s">
        <v>1017</v>
      </c>
      <c r="C5610" s="395" t="s">
        <v>9936</v>
      </c>
      <c r="D5610" s="275"/>
      <c r="E5610" s="399"/>
      <c r="F5610" s="400" t="str">
        <f>IF(E5610="","",VLOOKUP(E5610,'2 Pdc unico solo segmento A'!F$3:H$723,3,FALSE))</f>
        <v/>
      </c>
      <c r="G5610" s="368"/>
      <c r="H5610" s="430"/>
      <c r="I5610" s="368"/>
      <c r="J5610" s="275"/>
      <c r="K5610" s="248"/>
    </row>
    <row r="5611" spans="1:11" ht="25" customHeight="1" x14ac:dyDescent="0.35">
      <c r="A5611" s="394" t="s">
        <v>22</v>
      </c>
      <c r="B5611" s="304" t="s">
        <v>1020</v>
      </c>
      <c r="C5611" s="395" t="s">
        <v>9937</v>
      </c>
      <c r="D5611" s="275"/>
      <c r="E5611" s="399"/>
      <c r="F5611" s="400" t="str">
        <f>IF(E5611="","",VLOOKUP(E5611,'2 Pdc unico solo segmento A'!F$3:H$723,3,FALSE))</f>
        <v/>
      </c>
      <c r="G5611" s="368"/>
      <c r="H5611" s="430"/>
      <c r="I5611" s="368"/>
      <c r="J5611" s="275"/>
      <c r="K5611" s="248"/>
    </row>
    <row r="5612" spans="1:11" ht="25" customHeight="1" x14ac:dyDescent="0.35">
      <c r="A5612" s="394" t="s">
        <v>4653</v>
      </c>
      <c r="B5612" s="304" t="s">
        <v>1022</v>
      </c>
      <c r="C5612" s="395" t="s">
        <v>9938</v>
      </c>
      <c r="D5612" s="275"/>
      <c r="E5612" s="399"/>
      <c r="F5612" s="400" t="str">
        <f>IF(E5612="","",VLOOKUP(E5612,'2 Pdc unico solo segmento A'!F$3:H$723,3,FALSE))</f>
        <v/>
      </c>
      <c r="G5612" s="368"/>
      <c r="H5612" s="430"/>
      <c r="I5612" s="368"/>
      <c r="J5612" s="275"/>
      <c r="K5612" s="248"/>
    </row>
    <row r="5613" spans="1:11" ht="25" customHeight="1" x14ac:dyDescent="0.35">
      <c r="A5613" s="394" t="s">
        <v>22</v>
      </c>
      <c r="B5613" s="304" t="s">
        <v>1024</v>
      </c>
      <c r="C5613" s="395" t="s">
        <v>9939</v>
      </c>
      <c r="D5613" s="275"/>
      <c r="E5613" s="399"/>
      <c r="F5613" s="400" t="str">
        <f>IF(E5613="","",VLOOKUP(E5613,'2 Pdc unico solo segmento A'!F$3:H$723,3,FALSE))</f>
        <v/>
      </c>
      <c r="G5613" s="368"/>
      <c r="H5613" s="430"/>
      <c r="I5613" s="368"/>
      <c r="J5613" s="275"/>
      <c r="K5613" s="248"/>
    </row>
    <row r="5614" spans="1:11" ht="25" customHeight="1" x14ac:dyDescent="0.35">
      <c r="A5614" s="394" t="s">
        <v>4653</v>
      </c>
      <c r="B5614" s="304" t="s">
        <v>1024</v>
      </c>
      <c r="C5614" s="395" t="s">
        <v>9940</v>
      </c>
      <c r="D5614" s="275"/>
      <c r="E5614" s="399"/>
      <c r="F5614" s="400" t="str">
        <f>IF(E5614="","",VLOOKUP(E5614,'2 Pdc unico solo segmento A'!F$3:H$723,3,FALSE))</f>
        <v/>
      </c>
      <c r="G5614" s="368"/>
      <c r="H5614" s="430"/>
      <c r="I5614" s="368"/>
      <c r="J5614" s="275"/>
      <c r="K5614" s="248"/>
    </row>
    <row r="5615" spans="1:11" ht="25" customHeight="1" x14ac:dyDescent="0.35">
      <c r="A5615" s="376" t="s">
        <v>19</v>
      </c>
      <c r="B5615" s="295" t="s">
        <v>1027</v>
      </c>
      <c r="C5615" s="310" t="s">
        <v>9941</v>
      </c>
      <c r="D5615" s="275"/>
      <c r="E5615" s="402"/>
      <c r="F5615" s="403" t="str">
        <f>IF(E5615="","",VLOOKUP(E5615,'2 Pdc unico solo segmento A'!F$3:H$723,3,FALSE))</f>
        <v/>
      </c>
      <c r="G5615" s="368"/>
      <c r="H5615" s="431"/>
      <c r="I5615" s="368"/>
      <c r="J5615" s="275"/>
      <c r="K5615" s="248"/>
    </row>
    <row r="5616" spans="1:11" ht="25" customHeight="1" x14ac:dyDescent="0.35">
      <c r="A5616" s="394" t="s">
        <v>22</v>
      </c>
      <c r="B5616" s="304" t="s">
        <v>1027</v>
      </c>
      <c r="C5616" s="395" t="s">
        <v>9942</v>
      </c>
      <c r="D5616" s="275"/>
      <c r="E5616" s="399"/>
      <c r="F5616" s="400" t="str">
        <f>IF(E5616="","",VLOOKUP(E5616,'2 Pdc unico solo segmento A'!F$3:H$723,3,FALSE))</f>
        <v/>
      </c>
      <c r="G5616" s="368"/>
      <c r="H5616" s="430"/>
      <c r="I5616" s="368"/>
      <c r="J5616" s="275"/>
      <c r="K5616" s="248"/>
    </row>
    <row r="5617" spans="1:11" ht="25" customHeight="1" x14ac:dyDescent="0.35">
      <c r="A5617" s="394" t="s">
        <v>4653</v>
      </c>
      <c r="B5617" s="304" t="s">
        <v>1030</v>
      </c>
      <c r="C5617" s="395" t="s">
        <v>9943</v>
      </c>
      <c r="D5617" s="275"/>
      <c r="E5617" s="399"/>
      <c r="F5617" s="400" t="str">
        <f>IF(E5617="","",VLOOKUP(E5617,'2 Pdc unico solo segmento A'!F$3:H$723,3,FALSE))</f>
        <v/>
      </c>
      <c r="G5617" s="368"/>
      <c r="H5617" s="430"/>
      <c r="I5617" s="368"/>
      <c r="J5617" s="275"/>
      <c r="K5617" s="248"/>
    </row>
    <row r="5618" spans="1:11" ht="25" customHeight="1" x14ac:dyDescent="0.35">
      <c r="A5618" s="376" t="s">
        <v>19</v>
      </c>
      <c r="B5618" s="295" t="s">
        <v>1032</v>
      </c>
      <c r="C5618" s="310" t="s">
        <v>9944</v>
      </c>
      <c r="D5618" s="275"/>
      <c r="E5618" s="402"/>
      <c r="F5618" s="403" t="str">
        <f>IF(E5618="","",VLOOKUP(E5618,'2 Pdc unico solo segmento A'!F$3:H$723,3,FALSE))</f>
        <v/>
      </c>
      <c r="G5618" s="368"/>
      <c r="H5618" s="431"/>
      <c r="I5618" s="368"/>
      <c r="J5618" s="275"/>
      <c r="K5618" s="248"/>
    </row>
    <row r="5619" spans="1:11" ht="25" customHeight="1" x14ac:dyDescent="0.35">
      <c r="A5619" s="394" t="s">
        <v>22</v>
      </c>
      <c r="B5619" s="304" t="s">
        <v>9945</v>
      </c>
      <c r="C5619" s="395" t="s">
        <v>9946</v>
      </c>
      <c r="D5619" s="275"/>
      <c r="E5619" s="399"/>
      <c r="F5619" s="400" t="str">
        <f>IF(E5619="","",VLOOKUP(E5619,'2 Pdc unico solo segmento A'!F$3:H$723,3,FALSE))</f>
        <v/>
      </c>
      <c r="G5619" s="368"/>
      <c r="H5619" s="430"/>
      <c r="I5619" s="368"/>
      <c r="J5619" s="275"/>
      <c r="K5619" s="248"/>
    </row>
    <row r="5620" spans="1:11" ht="25" customHeight="1" x14ac:dyDescent="0.35">
      <c r="A5620" s="394" t="s">
        <v>4653</v>
      </c>
      <c r="B5620" s="304" t="s">
        <v>9945</v>
      </c>
      <c r="C5620" s="395" t="s">
        <v>9947</v>
      </c>
      <c r="D5620" s="275"/>
      <c r="E5620" s="399"/>
      <c r="F5620" s="400" t="str">
        <f>IF(E5620="","",VLOOKUP(E5620,'2 Pdc unico solo segmento A'!F$3:H$723,3,FALSE))</f>
        <v/>
      </c>
      <c r="G5620" s="368"/>
      <c r="H5620" s="430"/>
      <c r="I5620" s="368"/>
      <c r="J5620" s="275"/>
      <c r="K5620" s="248"/>
    </row>
    <row r="5621" spans="1:11" ht="25" customHeight="1" x14ac:dyDescent="0.35">
      <c r="A5621" s="394" t="s">
        <v>22</v>
      </c>
      <c r="B5621" s="304" t="s">
        <v>1046</v>
      </c>
      <c r="C5621" s="395" t="s">
        <v>9948</v>
      </c>
      <c r="D5621" s="275"/>
      <c r="E5621" s="399"/>
      <c r="F5621" s="400" t="str">
        <f>IF(E5621="","",VLOOKUP(E5621,'2 Pdc unico solo segmento A'!F$3:H$723,3,FALSE))</f>
        <v/>
      </c>
      <c r="G5621" s="368"/>
      <c r="H5621" s="430"/>
      <c r="I5621" s="368"/>
      <c r="J5621" s="275"/>
      <c r="K5621" s="248"/>
    </row>
    <row r="5622" spans="1:11" ht="25" customHeight="1" x14ac:dyDescent="0.35">
      <c r="A5622" s="394" t="s">
        <v>4653</v>
      </c>
      <c r="B5622" s="304" t="s">
        <v>1046</v>
      </c>
      <c r="C5622" s="395" t="s">
        <v>9949</v>
      </c>
      <c r="D5622" s="275"/>
      <c r="E5622" s="399"/>
      <c r="F5622" s="400" t="str">
        <f>IF(E5622="","",VLOOKUP(E5622,'2 Pdc unico solo segmento A'!F$3:H$723,3,FALSE))</f>
        <v/>
      </c>
      <c r="G5622" s="368"/>
      <c r="H5622" s="430"/>
      <c r="I5622" s="368"/>
      <c r="J5622" s="275"/>
      <c r="K5622" s="248"/>
    </row>
    <row r="5623" spans="1:11" ht="7.5" customHeight="1" x14ac:dyDescent="0.35">
      <c r="A5623" s="276"/>
      <c r="B5623" s="277"/>
      <c r="C5623" s="64"/>
      <c r="D5623" s="276"/>
      <c r="E5623" s="311"/>
      <c r="F5623" s="82"/>
      <c r="G5623" s="288"/>
      <c r="H5623" s="432"/>
      <c r="I5623" s="288"/>
      <c r="J5623" s="248"/>
      <c r="K5623" s="248"/>
    </row>
  </sheetData>
  <sheetProtection algorithmName="SHA-512" hashValue="eAxl66HoyAlGKp/a2WtRz6aS+2Y32+EcXIQGEi/7dz30JZ0mzJBjgxFLpwtjrS//wBqS8IRCkENhNkoSpMVY9A==" saltValue="J5ztKb2gN+8i+aTeomFU3w==" spinCount="100000" sheet="1" objects="1" scenarios="1"/>
  <autoFilter ref="A2:K5622" xr:uid="{6CEA5425-9416-4114-8D7E-02E2203BF171}"/>
  <sortState xmlns:xlrd2="http://schemas.microsoft.com/office/spreadsheetml/2017/richdata2" ref="A3:C564">
    <sortCondition ref="A4:A564"/>
  </sortState>
  <mergeCells count="3">
    <mergeCell ref="A1:C1"/>
    <mergeCell ref="A2552:C2552"/>
    <mergeCell ref="E1:F1"/>
  </mergeCells>
  <phoneticPr fontId="42" type="noConversion"/>
  <conditionalFormatting sqref="E1:F1 H1">
    <cfRule type="cellIs" dxfId="9" priority="1" operator="equal">
      <formula>"n.a."</formula>
    </cfRule>
  </conditionalFormatting>
  <printOptions horizontalCentered="1"/>
  <pageMargins left="0.23622047244094491" right="0.23622047244094491" top="0.74803149606299213" bottom="0.74803149606299213" header="0.31496062992125984" footer="0.31496062992125984"/>
  <pageSetup paperSize="9" scale="52" fitToHeight="128" orientation="portrait" horizontalDpi="300" verticalDpi="300" r:id="rId1"/>
  <headerFooter>
    <oddHeader>&amp;L&amp;"-,Grassetto"&amp;22         &amp;24Modello 2b&amp;C&amp;20FOGLIO 1</oddHeader>
    <oddFooter>&amp;C&amp;16Pagina &amp;P di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83D6-74BC-4994-9E92-DC8C0262AD58}">
  <sheetPr>
    <pageSetUpPr fitToPage="1"/>
  </sheetPr>
  <dimension ref="A1:N723"/>
  <sheetViews>
    <sheetView tabSelected="1" topLeftCell="C1" zoomScaleNormal="100" zoomScaleSheetLayoutView="100" workbookViewId="0">
      <pane ySplit="3" topLeftCell="A286" activePane="bottomLeft" state="frozen"/>
      <selection activeCell="E4" sqref="E4:E5622"/>
      <selection pane="bottomLeft" activeCell="E4" sqref="E4:E5622"/>
    </sheetView>
  </sheetViews>
  <sheetFormatPr defaultColWidth="48" defaultRowHeight="15.5" x14ac:dyDescent="0.25"/>
  <cols>
    <col min="1" max="1" width="4.453125" style="256" customWidth="1"/>
    <col min="2" max="2" width="4.54296875" style="256" bestFit="1" customWidth="1"/>
    <col min="3" max="3" width="5" style="256" bestFit="1" customWidth="1"/>
    <col min="4" max="5" width="4.54296875" style="256" bestFit="1" customWidth="1"/>
    <col min="6" max="6" width="17.453125" style="256" customWidth="1"/>
    <col min="7" max="7" width="11.453125" style="257" customWidth="1"/>
    <col min="8" max="8" width="79" style="456" customWidth="1"/>
    <col min="9" max="9" width="32.54296875" style="253" customWidth="1"/>
    <col min="10" max="10" width="24.54296875" style="254" customWidth="1"/>
    <col min="11" max="11" width="1.453125" style="254" customWidth="1"/>
    <col min="12" max="12" width="23.453125" style="474" customWidth="1"/>
    <col min="13" max="13" width="1.54296875" style="254" customWidth="1"/>
    <col min="14" max="14" width="25.453125" style="255" customWidth="1"/>
    <col min="15" max="86" width="20.54296875" style="19" customWidth="1"/>
    <col min="87" max="16384" width="48" style="19"/>
  </cols>
  <sheetData>
    <row r="1" spans="1:14" s="2" customFormat="1" ht="77.150000000000006" customHeight="1" thickBot="1" x14ac:dyDescent="0.4">
      <c r="A1" s="531" t="s">
        <v>9950</v>
      </c>
      <c r="B1" s="532"/>
      <c r="C1" s="532"/>
      <c r="D1" s="532"/>
      <c r="E1" s="532"/>
      <c r="F1" s="532"/>
      <c r="G1" s="532"/>
      <c r="H1" s="532"/>
      <c r="I1" s="61" t="s">
        <v>9951</v>
      </c>
      <c r="J1" s="177" t="s">
        <v>9952</v>
      </c>
      <c r="K1" s="176"/>
      <c r="L1" s="457" t="s">
        <v>9953</v>
      </c>
      <c r="M1" s="359"/>
      <c r="N1" s="360" t="s">
        <v>9954</v>
      </c>
    </row>
    <row r="2" spans="1:14" s="2" customFormat="1" ht="36.5" thickBot="1" x14ac:dyDescent="0.4">
      <c r="A2" s="527" t="s">
        <v>9955</v>
      </c>
      <c r="B2" s="527"/>
      <c r="C2" s="527"/>
      <c r="D2" s="527"/>
      <c r="E2" s="527"/>
      <c r="F2" s="528"/>
      <c r="G2" s="529" t="s">
        <v>9956</v>
      </c>
      <c r="H2" s="530"/>
      <c r="I2" s="143"/>
      <c r="J2" s="178" t="s">
        <v>9957</v>
      </c>
      <c r="K2" s="176"/>
      <c r="L2" s="458" t="s">
        <v>9958</v>
      </c>
      <c r="M2" s="176"/>
      <c r="N2" s="265" t="s">
        <v>9959</v>
      </c>
    </row>
    <row r="3" spans="1:14" s="2" customFormat="1" ht="108" customHeight="1" thickBot="1" x14ac:dyDescent="0.4">
      <c r="A3" s="210" t="s">
        <v>9960</v>
      </c>
      <c r="B3" s="210" t="s">
        <v>9961</v>
      </c>
      <c r="C3" s="210" t="s">
        <v>9962</v>
      </c>
      <c r="D3" s="210" t="s">
        <v>9963</v>
      </c>
      <c r="E3" s="210" t="s">
        <v>9964</v>
      </c>
      <c r="F3" s="211" t="s">
        <v>9965</v>
      </c>
      <c r="G3" s="212" t="s">
        <v>9966</v>
      </c>
      <c r="H3" s="438" t="s">
        <v>9967</v>
      </c>
      <c r="I3" s="147" t="s">
        <v>9968</v>
      </c>
      <c r="J3" s="179" t="s">
        <v>9969</v>
      </c>
      <c r="K3" s="176"/>
      <c r="L3" s="459" t="s">
        <v>9970</v>
      </c>
      <c r="M3" s="176"/>
      <c r="N3" s="266" t="s">
        <v>9971</v>
      </c>
    </row>
    <row r="4" spans="1:14" s="6" customFormat="1" ht="33.5" x14ac:dyDescent="0.35">
      <c r="A4" s="213">
        <v>1</v>
      </c>
      <c r="B4" s="65">
        <v>0</v>
      </c>
      <c r="C4" s="65">
        <v>0</v>
      </c>
      <c r="D4" s="65">
        <v>0</v>
      </c>
      <c r="E4" s="65">
        <v>0</v>
      </c>
      <c r="F4" s="65" t="str">
        <f>CONCATENATE(A4,".",B4,".",C4,".",D4,".",E4)</f>
        <v>1.0.0.0.0</v>
      </c>
      <c r="G4" s="66" t="s">
        <v>8</v>
      </c>
      <c r="H4" s="439" t="s">
        <v>9972</v>
      </c>
      <c r="I4" s="314"/>
      <c r="J4" s="329">
        <f>+J5+J27+J146+J156</f>
        <v>0</v>
      </c>
      <c r="K4" s="259"/>
      <c r="L4" s="460">
        <f>+L5+L27+L146+L156</f>
        <v>0</v>
      </c>
      <c r="M4" s="259"/>
      <c r="N4" s="341">
        <f>+N5+N27+N146+N156</f>
        <v>0</v>
      </c>
    </row>
    <row r="5" spans="1:14" s="6" customFormat="1" ht="28.4" customHeight="1" collapsed="1" x14ac:dyDescent="0.35">
      <c r="A5" s="214">
        <v>1</v>
      </c>
      <c r="B5" s="67">
        <v>1</v>
      </c>
      <c r="C5" s="67">
        <v>0</v>
      </c>
      <c r="D5" s="67">
        <v>0</v>
      </c>
      <c r="E5" s="67">
        <v>0</v>
      </c>
      <c r="F5" s="67" t="str">
        <f t="shared" ref="F5:F69" si="0">CONCATENATE(A5,".",B5,".",C5,".",D5,".",E5)</f>
        <v>1.1.0.0.0</v>
      </c>
      <c r="G5" s="68" t="s">
        <v>10</v>
      </c>
      <c r="H5" s="440" t="s">
        <v>9973</v>
      </c>
      <c r="I5" s="315"/>
      <c r="J5" s="330">
        <f>+J6+J10+J14+J18+J22+J23</f>
        <v>0</v>
      </c>
      <c r="K5" s="261"/>
      <c r="L5" s="461">
        <f>+L6+L10+L14+L18+L22+L23</f>
        <v>0</v>
      </c>
      <c r="M5" s="261"/>
      <c r="N5" s="342">
        <f>+N6+N10+N14+N18+N22+N23</f>
        <v>0</v>
      </c>
    </row>
    <row r="6" spans="1:14" s="6" customFormat="1" ht="47" x14ac:dyDescent="0.35">
      <c r="A6" s="215">
        <v>1</v>
      </c>
      <c r="B6" s="144">
        <v>1</v>
      </c>
      <c r="C6" s="144">
        <v>1</v>
      </c>
      <c r="D6" s="144">
        <v>0</v>
      </c>
      <c r="E6" s="144">
        <v>0</v>
      </c>
      <c r="F6" s="144" t="str">
        <f t="shared" si="0"/>
        <v>1.1.1.0.0</v>
      </c>
      <c r="G6" s="144" t="s">
        <v>13</v>
      </c>
      <c r="H6" s="441" t="s">
        <v>9974</v>
      </c>
      <c r="I6" s="316" t="s">
        <v>9975</v>
      </c>
      <c r="J6" s="331">
        <f>SUM(J7:J9)</f>
        <v>0</v>
      </c>
      <c r="K6" s="263"/>
      <c r="L6" s="462">
        <f>SUM(L7:L9)</f>
        <v>0</v>
      </c>
      <c r="M6" s="263"/>
      <c r="N6" s="343">
        <f>SUM(N7:N9)</f>
        <v>0</v>
      </c>
    </row>
    <row r="7" spans="1:14" s="6" customFormat="1" ht="37" x14ac:dyDescent="0.35">
      <c r="A7" s="216">
        <v>1</v>
      </c>
      <c r="B7" s="70">
        <v>1</v>
      </c>
      <c r="C7" s="70">
        <v>1</v>
      </c>
      <c r="D7" s="70">
        <v>1</v>
      </c>
      <c r="E7" s="70">
        <v>0</v>
      </c>
      <c r="F7" s="70" t="str">
        <f t="shared" si="0"/>
        <v>1.1.1.1.0</v>
      </c>
      <c r="G7" s="70" t="s">
        <v>16</v>
      </c>
      <c r="H7" s="442" t="s">
        <v>9976</v>
      </c>
      <c r="I7" s="317" t="s">
        <v>9977</v>
      </c>
      <c r="J7" s="332">
        <f>SUMIF('1 PdC DLGS 118_2011_PE e PP'!$E$4:$E$5622,'2 Pdc unico solo segmento A'!F7,'1 PdC DLGS 118_2011_PE e PP'!$H$4:$H$5622)</f>
        <v>0</v>
      </c>
      <c r="K7" s="180"/>
      <c r="L7" s="463">
        <v>0</v>
      </c>
      <c r="M7" s="180"/>
      <c r="N7" s="344">
        <f t="shared" ref="N7:N68" si="1">+J7+L7</f>
        <v>0</v>
      </c>
    </row>
    <row r="8" spans="1:14" s="6" customFormat="1" ht="37" x14ac:dyDescent="0.35">
      <c r="A8" s="216">
        <v>1</v>
      </c>
      <c r="B8" s="70">
        <v>1</v>
      </c>
      <c r="C8" s="70">
        <v>1</v>
      </c>
      <c r="D8" s="70">
        <v>2</v>
      </c>
      <c r="E8" s="70">
        <v>0</v>
      </c>
      <c r="F8" s="70" t="str">
        <f t="shared" si="0"/>
        <v>1.1.1.2.0</v>
      </c>
      <c r="G8" s="70" t="s">
        <v>16</v>
      </c>
      <c r="H8" s="442" t="s">
        <v>9978</v>
      </c>
      <c r="I8" s="317" t="s">
        <v>9979</v>
      </c>
      <c r="J8" s="332">
        <f>SUMIF('1 PdC DLGS 118_2011_PE e PP'!$E$4:$E$5622,'2 Pdc unico solo segmento A'!F8,'1 PdC DLGS 118_2011_PE e PP'!$H$4:$H$5622)</f>
        <v>0</v>
      </c>
      <c r="K8" s="180"/>
      <c r="L8" s="463">
        <v>0</v>
      </c>
      <c r="M8" s="180"/>
      <c r="N8" s="344">
        <f t="shared" si="1"/>
        <v>0</v>
      </c>
    </row>
    <row r="9" spans="1:14" s="6" customFormat="1" ht="37" x14ac:dyDescent="0.35">
      <c r="A9" s="216">
        <v>1</v>
      </c>
      <c r="B9" s="70">
        <v>1</v>
      </c>
      <c r="C9" s="70">
        <v>1</v>
      </c>
      <c r="D9" s="70">
        <v>3</v>
      </c>
      <c r="E9" s="70">
        <v>0</v>
      </c>
      <c r="F9" s="70" t="str">
        <f t="shared" si="0"/>
        <v>1.1.1.3.0</v>
      </c>
      <c r="G9" s="70" t="s">
        <v>16</v>
      </c>
      <c r="H9" s="442" t="s">
        <v>9980</v>
      </c>
      <c r="I9" s="317" t="s">
        <v>9981</v>
      </c>
      <c r="J9" s="332">
        <f>SUMIF('1 PdC DLGS 118_2011_PE e PP'!$E$4:$E$5622,'2 Pdc unico solo segmento A'!F9,'1 PdC DLGS 118_2011_PE e PP'!$H$4:$H$5622)</f>
        <v>0</v>
      </c>
      <c r="K9" s="180"/>
      <c r="L9" s="463">
        <v>0</v>
      </c>
      <c r="M9" s="180"/>
      <c r="N9" s="344">
        <f t="shared" si="1"/>
        <v>0</v>
      </c>
    </row>
    <row r="10" spans="1:14" s="6" customFormat="1" ht="23.5" x14ac:dyDescent="0.35">
      <c r="A10" s="215">
        <v>1</v>
      </c>
      <c r="B10" s="144">
        <v>1</v>
      </c>
      <c r="C10" s="144">
        <v>2</v>
      </c>
      <c r="D10" s="144">
        <v>0</v>
      </c>
      <c r="E10" s="144">
        <v>0</v>
      </c>
      <c r="F10" s="144" t="str">
        <f t="shared" si="0"/>
        <v>1.1.2.0.0</v>
      </c>
      <c r="G10" s="144" t="s">
        <v>13</v>
      </c>
      <c r="H10" s="441" t="s">
        <v>9982</v>
      </c>
      <c r="I10" s="316" t="s">
        <v>9983</v>
      </c>
      <c r="J10" s="331">
        <f>SUM(J11:J13)</f>
        <v>0</v>
      </c>
      <c r="K10" s="263"/>
      <c r="L10" s="462">
        <f>SUM(L11:L13)</f>
        <v>0</v>
      </c>
      <c r="M10" s="263"/>
      <c r="N10" s="343">
        <f>SUM(N11:N13)</f>
        <v>0</v>
      </c>
    </row>
    <row r="11" spans="1:14" s="6" customFormat="1" ht="18.5" x14ac:dyDescent="0.35">
      <c r="A11" s="216">
        <v>1</v>
      </c>
      <c r="B11" s="70">
        <v>1</v>
      </c>
      <c r="C11" s="70">
        <v>2</v>
      </c>
      <c r="D11" s="70">
        <v>1</v>
      </c>
      <c r="E11" s="70">
        <v>0</v>
      </c>
      <c r="F11" s="70" t="str">
        <f t="shared" si="0"/>
        <v>1.1.2.1.0</v>
      </c>
      <c r="G11" s="70" t="s">
        <v>16</v>
      </c>
      <c r="H11" s="442" t="s">
        <v>9984</v>
      </c>
      <c r="I11" s="317" t="s">
        <v>9985</v>
      </c>
      <c r="J11" s="332">
        <f>SUMIF('1 PdC DLGS 118_2011_PE e PP'!$E$4:$E$5622,'2 Pdc unico solo segmento A'!F11,'1 PdC DLGS 118_2011_PE e PP'!$H$4:$H$5622)</f>
        <v>0</v>
      </c>
      <c r="K11" s="180"/>
      <c r="L11" s="463">
        <v>0</v>
      </c>
      <c r="M11" s="180"/>
      <c r="N11" s="344">
        <f t="shared" si="1"/>
        <v>0</v>
      </c>
    </row>
    <row r="12" spans="1:14" s="6" customFormat="1" ht="18.5" x14ac:dyDescent="0.35">
      <c r="A12" s="216">
        <v>1</v>
      </c>
      <c r="B12" s="70">
        <v>1</v>
      </c>
      <c r="C12" s="70">
        <v>2</v>
      </c>
      <c r="D12" s="70">
        <v>2</v>
      </c>
      <c r="E12" s="70">
        <v>0</v>
      </c>
      <c r="F12" s="70" t="str">
        <f t="shared" si="0"/>
        <v>1.1.2.2.0</v>
      </c>
      <c r="G12" s="70" t="s">
        <v>16</v>
      </c>
      <c r="H12" s="442" t="s">
        <v>9986</v>
      </c>
      <c r="I12" s="317" t="s">
        <v>9987</v>
      </c>
      <c r="J12" s="332">
        <f>SUMIF('1 PdC DLGS 118_2011_PE e PP'!$E$4:$E$5622,'2 Pdc unico solo segmento A'!F12,'1 PdC DLGS 118_2011_PE e PP'!$H$4:$H$5622)</f>
        <v>0</v>
      </c>
      <c r="K12" s="180"/>
      <c r="L12" s="463">
        <v>0</v>
      </c>
      <c r="M12" s="180"/>
      <c r="N12" s="344">
        <f t="shared" si="1"/>
        <v>0</v>
      </c>
    </row>
    <row r="13" spans="1:14" s="6" customFormat="1" ht="37" x14ac:dyDescent="0.35">
      <c r="A13" s="216">
        <v>1</v>
      </c>
      <c r="B13" s="70">
        <v>1</v>
      </c>
      <c r="C13" s="70">
        <v>2</v>
      </c>
      <c r="D13" s="70">
        <v>3</v>
      </c>
      <c r="E13" s="70">
        <v>0</v>
      </c>
      <c r="F13" s="70" t="str">
        <f t="shared" si="0"/>
        <v>1.1.2.3.0</v>
      </c>
      <c r="G13" s="70" t="s">
        <v>16</v>
      </c>
      <c r="H13" s="442" t="s">
        <v>9988</v>
      </c>
      <c r="I13" s="317" t="s">
        <v>9989</v>
      </c>
      <c r="J13" s="332">
        <f>SUMIF('1 PdC DLGS 118_2011_PE e PP'!$E$4:$E$5622,'2 Pdc unico solo segmento A'!F13,'1 PdC DLGS 118_2011_PE e PP'!$H$4:$H$5622)</f>
        <v>0</v>
      </c>
      <c r="K13" s="180"/>
      <c r="L13" s="463">
        <v>0</v>
      </c>
      <c r="M13" s="180"/>
      <c r="N13" s="344">
        <f t="shared" si="1"/>
        <v>0</v>
      </c>
    </row>
    <row r="14" spans="1:14" s="6" customFormat="1" ht="23.5" x14ac:dyDescent="0.35">
      <c r="A14" s="215">
        <v>1</v>
      </c>
      <c r="B14" s="144">
        <v>1</v>
      </c>
      <c r="C14" s="144">
        <v>3</v>
      </c>
      <c r="D14" s="144">
        <v>0</v>
      </c>
      <c r="E14" s="144">
        <v>0</v>
      </c>
      <c r="F14" s="144" t="str">
        <f t="shared" si="0"/>
        <v>1.1.3.0.0</v>
      </c>
      <c r="G14" s="144" t="s">
        <v>13</v>
      </c>
      <c r="H14" s="441" t="s">
        <v>9990</v>
      </c>
      <c r="I14" s="316" t="s">
        <v>9991</v>
      </c>
      <c r="J14" s="331">
        <f>SUM(J15:J17)</f>
        <v>0</v>
      </c>
      <c r="K14" s="263"/>
      <c r="L14" s="462">
        <f>SUM(L15:L17)</f>
        <v>0</v>
      </c>
      <c r="M14" s="263"/>
      <c r="N14" s="343">
        <f>SUM(N15:N17)</f>
        <v>0</v>
      </c>
    </row>
    <row r="15" spans="1:14" s="6" customFormat="1" ht="18.5" x14ac:dyDescent="0.35">
      <c r="A15" s="216">
        <v>1</v>
      </c>
      <c r="B15" s="70">
        <v>1</v>
      </c>
      <c r="C15" s="70">
        <v>3</v>
      </c>
      <c r="D15" s="70">
        <v>1</v>
      </c>
      <c r="E15" s="70">
        <v>0</v>
      </c>
      <c r="F15" s="70" t="str">
        <f t="shared" si="0"/>
        <v>1.1.3.1.0</v>
      </c>
      <c r="G15" s="70" t="s">
        <v>16</v>
      </c>
      <c r="H15" s="442" t="s">
        <v>9992</v>
      </c>
      <c r="I15" s="317" t="s">
        <v>9993</v>
      </c>
      <c r="J15" s="332">
        <f>SUMIF('1 PdC DLGS 118_2011_PE e PP'!$E$4:$E$5622,'2 Pdc unico solo segmento A'!F15,'1 PdC DLGS 118_2011_PE e PP'!$H$4:$H$5622)</f>
        <v>0</v>
      </c>
      <c r="K15" s="180"/>
      <c r="L15" s="463">
        <v>0</v>
      </c>
      <c r="M15" s="180"/>
      <c r="N15" s="344">
        <f t="shared" si="1"/>
        <v>0</v>
      </c>
    </row>
    <row r="16" spans="1:14" s="6" customFormat="1" ht="18.5" x14ac:dyDescent="0.35">
      <c r="A16" s="216">
        <v>1</v>
      </c>
      <c r="B16" s="70">
        <v>1</v>
      </c>
      <c r="C16" s="70">
        <v>3</v>
      </c>
      <c r="D16" s="70">
        <v>2</v>
      </c>
      <c r="E16" s="70">
        <v>0</v>
      </c>
      <c r="F16" s="70" t="str">
        <f t="shared" si="0"/>
        <v>1.1.3.2.0</v>
      </c>
      <c r="G16" s="70" t="s">
        <v>16</v>
      </c>
      <c r="H16" s="442" t="s">
        <v>9994</v>
      </c>
      <c r="I16" s="317" t="s">
        <v>9995</v>
      </c>
      <c r="J16" s="332">
        <f>SUMIF('1 PdC DLGS 118_2011_PE e PP'!$E$4:$E$5622,'2 Pdc unico solo segmento A'!F16,'1 PdC DLGS 118_2011_PE e PP'!$H$4:$H$5622)</f>
        <v>0</v>
      </c>
      <c r="K16" s="180"/>
      <c r="L16" s="463">
        <v>0</v>
      </c>
      <c r="M16" s="180"/>
      <c r="N16" s="344">
        <f t="shared" si="1"/>
        <v>0</v>
      </c>
    </row>
    <row r="17" spans="1:14" s="6" customFormat="1" ht="18.5" x14ac:dyDescent="0.35">
      <c r="A17" s="216">
        <v>1</v>
      </c>
      <c r="B17" s="70">
        <v>1</v>
      </c>
      <c r="C17" s="70">
        <v>3</v>
      </c>
      <c r="D17" s="70">
        <v>3</v>
      </c>
      <c r="E17" s="70">
        <v>0</v>
      </c>
      <c r="F17" s="70" t="str">
        <f t="shared" si="0"/>
        <v>1.1.3.3.0</v>
      </c>
      <c r="G17" s="70" t="s">
        <v>16</v>
      </c>
      <c r="H17" s="442" t="s">
        <v>9996</v>
      </c>
      <c r="I17" s="317" t="s">
        <v>9997</v>
      </c>
      <c r="J17" s="332">
        <f>SUMIF('1 PdC DLGS 118_2011_PE e PP'!$E$4:$E$5622,'2 Pdc unico solo segmento A'!F17,'1 PdC DLGS 118_2011_PE e PP'!$H$4:$H$5622)</f>
        <v>0</v>
      </c>
      <c r="K17" s="180"/>
      <c r="L17" s="463">
        <v>0</v>
      </c>
      <c r="M17" s="180"/>
      <c r="N17" s="344">
        <f t="shared" si="1"/>
        <v>0</v>
      </c>
    </row>
    <row r="18" spans="1:14" s="6" customFormat="1" ht="23.5" x14ac:dyDescent="0.35">
      <c r="A18" s="215">
        <v>1</v>
      </c>
      <c r="B18" s="144">
        <v>1</v>
      </c>
      <c r="C18" s="144">
        <v>4</v>
      </c>
      <c r="D18" s="144">
        <v>0</v>
      </c>
      <c r="E18" s="144">
        <v>0</v>
      </c>
      <c r="F18" s="144" t="str">
        <f t="shared" si="0"/>
        <v>1.1.4.0.0</v>
      </c>
      <c r="G18" s="144" t="s">
        <v>13</v>
      </c>
      <c r="H18" s="441" t="s">
        <v>4718</v>
      </c>
      <c r="I18" s="316" t="s">
        <v>9998</v>
      </c>
      <c r="J18" s="331">
        <f>SUM(J19:J21)</f>
        <v>0</v>
      </c>
      <c r="K18" s="263"/>
      <c r="L18" s="462">
        <f>SUM(L19:L21)</f>
        <v>0</v>
      </c>
      <c r="M18" s="263"/>
      <c r="N18" s="343">
        <f>SUM(N19:N21)</f>
        <v>0</v>
      </c>
    </row>
    <row r="19" spans="1:14" s="6" customFormat="1" ht="18.5" x14ac:dyDescent="0.35">
      <c r="A19" s="216">
        <v>1</v>
      </c>
      <c r="B19" s="70">
        <v>1</v>
      </c>
      <c r="C19" s="70">
        <v>4</v>
      </c>
      <c r="D19" s="70">
        <v>1</v>
      </c>
      <c r="E19" s="70">
        <v>0</v>
      </c>
      <c r="F19" s="70" t="str">
        <f t="shared" si="0"/>
        <v>1.1.4.1.0</v>
      </c>
      <c r="G19" s="70" t="s">
        <v>16</v>
      </c>
      <c r="H19" s="442" t="s">
        <v>9999</v>
      </c>
      <c r="I19" s="317" t="s">
        <v>10000</v>
      </c>
      <c r="J19" s="332">
        <f>SUMIF('1 PdC DLGS 118_2011_PE e PP'!$E$4:$E$5622,'2 Pdc unico solo segmento A'!F19,'1 PdC DLGS 118_2011_PE e PP'!$H$4:$H$5622)</f>
        <v>0</v>
      </c>
      <c r="K19" s="180"/>
      <c r="L19" s="463">
        <v>0</v>
      </c>
      <c r="M19" s="180"/>
      <c r="N19" s="344">
        <f t="shared" si="1"/>
        <v>0</v>
      </c>
    </row>
    <row r="20" spans="1:14" s="6" customFormat="1" ht="18.5" x14ac:dyDescent="0.35">
      <c r="A20" s="216">
        <v>1</v>
      </c>
      <c r="B20" s="70">
        <v>1</v>
      </c>
      <c r="C20" s="70">
        <v>4</v>
      </c>
      <c r="D20" s="70">
        <v>2</v>
      </c>
      <c r="E20" s="70">
        <v>0</v>
      </c>
      <c r="F20" s="70" t="str">
        <f t="shared" si="0"/>
        <v>1.1.4.2.0</v>
      </c>
      <c r="G20" s="70" t="s">
        <v>16</v>
      </c>
      <c r="H20" s="442" t="s">
        <v>10001</v>
      </c>
      <c r="I20" s="317" t="s">
        <v>10002</v>
      </c>
      <c r="J20" s="332">
        <f>SUMIF('1 PdC DLGS 118_2011_PE e PP'!$E$4:$E$5622,'2 Pdc unico solo segmento A'!F20,'1 PdC DLGS 118_2011_PE e PP'!$H$4:$H$5622)</f>
        <v>0</v>
      </c>
      <c r="K20" s="180"/>
      <c r="L20" s="463">
        <v>0</v>
      </c>
      <c r="M20" s="180"/>
      <c r="N20" s="344">
        <f t="shared" si="1"/>
        <v>0</v>
      </c>
    </row>
    <row r="21" spans="1:14" s="6" customFormat="1" ht="18.5" x14ac:dyDescent="0.35">
      <c r="A21" s="216">
        <v>1</v>
      </c>
      <c r="B21" s="70">
        <v>1</v>
      </c>
      <c r="C21" s="70">
        <v>4</v>
      </c>
      <c r="D21" s="70">
        <v>3</v>
      </c>
      <c r="E21" s="70">
        <v>0</v>
      </c>
      <c r="F21" s="70" t="str">
        <f t="shared" si="0"/>
        <v>1.1.4.3.0</v>
      </c>
      <c r="G21" s="70" t="s">
        <v>16</v>
      </c>
      <c r="H21" s="442" t="s">
        <v>10003</v>
      </c>
      <c r="I21" s="317" t="s">
        <v>10004</v>
      </c>
      <c r="J21" s="332">
        <f>SUMIF('1 PdC DLGS 118_2011_PE e PP'!$E$4:$E$5622,'2 Pdc unico solo segmento A'!F21,'1 PdC DLGS 118_2011_PE e PP'!$H$4:$H$5622)</f>
        <v>0</v>
      </c>
      <c r="K21" s="180"/>
      <c r="L21" s="463">
        <v>0</v>
      </c>
      <c r="M21" s="180"/>
      <c r="N21" s="344">
        <f t="shared" si="1"/>
        <v>0</v>
      </c>
    </row>
    <row r="22" spans="1:14" s="6" customFormat="1" ht="23.5" x14ac:dyDescent="0.35">
      <c r="A22" s="215">
        <v>1</v>
      </c>
      <c r="B22" s="144">
        <v>1</v>
      </c>
      <c r="C22" s="144">
        <v>5</v>
      </c>
      <c r="D22" s="144">
        <v>0</v>
      </c>
      <c r="E22" s="144">
        <v>0</v>
      </c>
      <c r="F22" s="144" t="str">
        <f t="shared" si="0"/>
        <v>1.1.5.0.0</v>
      </c>
      <c r="G22" s="144" t="s">
        <v>13</v>
      </c>
      <c r="H22" s="441" t="s">
        <v>4724</v>
      </c>
      <c r="I22" s="316" t="s">
        <v>10005</v>
      </c>
      <c r="J22" s="331">
        <f>SUMIF('1 PdC DLGS 118_2011_PE e PP'!$E$4:$E$5622,'2 Pdc unico solo segmento A'!F22,'1 PdC DLGS 118_2011_PE e PP'!$H$4:$H$5622)</f>
        <v>0</v>
      </c>
      <c r="K22" s="263"/>
      <c r="L22" s="462">
        <v>0</v>
      </c>
      <c r="M22" s="263"/>
      <c r="N22" s="343">
        <f t="shared" si="1"/>
        <v>0</v>
      </c>
    </row>
    <row r="23" spans="1:14" s="6" customFormat="1" ht="23.5" x14ac:dyDescent="0.35">
      <c r="A23" s="215">
        <v>1</v>
      </c>
      <c r="B23" s="144">
        <v>1</v>
      </c>
      <c r="C23" s="144">
        <v>6</v>
      </c>
      <c r="D23" s="144">
        <v>0</v>
      </c>
      <c r="E23" s="144">
        <v>0</v>
      </c>
      <c r="F23" s="144" t="str">
        <f t="shared" si="0"/>
        <v>1.1.6.0.0</v>
      </c>
      <c r="G23" s="144" t="s">
        <v>13</v>
      </c>
      <c r="H23" s="441" t="s">
        <v>4749</v>
      </c>
      <c r="I23" s="316" t="s">
        <v>10006</v>
      </c>
      <c r="J23" s="331">
        <f>SUM(J24:J26)</f>
        <v>0</v>
      </c>
      <c r="K23" s="263"/>
      <c r="L23" s="462">
        <f>SUM(L24:L26)</f>
        <v>0</v>
      </c>
      <c r="M23" s="263"/>
      <c r="N23" s="343">
        <f>SUM(N24:N26)</f>
        <v>0</v>
      </c>
    </row>
    <row r="24" spans="1:14" s="6" customFormat="1" ht="18.5" x14ac:dyDescent="0.35">
      <c r="A24" s="216">
        <v>1</v>
      </c>
      <c r="B24" s="70">
        <v>1</v>
      </c>
      <c r="C24" s="70">
        <v>6</v>
      </c>
      <c r="D24" s="70">
        <v>1</v>
      </c>
      <c r="E24" s="70">
        <v>0</v>
      </c>
      <c r="F24" s="70" t="str">
        <f t="shared" si="0"/>
        <v>1.1.6.1.0</v>
      </c>
      <c r="G24" s="70" t="s">
        <v>16</v>
      </c>
      <c r="H24" s="442" t="s">
        <v>10007</v>
      </c>
      <c r="I24" s="317" t="s">
        <v>10008</v>
      </c>
      <c r="J24" s="332">
        <f>SUMIF('1 PdC DLGS 118_2011_PE e PP'!$E$4:$E$5622,'2 Pdc unico solo segmento A'!F24,'1 PdC DLGS 118_2011_PE e PP'!$H$4:$H$5622)</f>
        <v>0</v>
      </c>
      <c r="K24" s="180"/>
      <c r="L24" s="463">
        <v>0</v>
      </c>
      <c r="M24" s="180"/>
      <c r="N24" s="344">
        <f t="shared" si="1"/>
        <v>0</v>
      </c>
    </row>
    <row r="25" spans="1:14" s="6" customFormat="1" ht="18.5" x14ac:dyDescent="0.35">
      <c r="A25" s="216">
        <v>1</v>
      </c>
      <c r="B25" s="70">
        <v>1</v>
      </c>
      <c r="C25" s="70">
        <v>6</v>
      </c>
      <c r="D25" s="70">
        <v>2</v>
      </c>
      <c r="E25" s="70">
        <v>0</v>
      </c>
      <c r="F25" s="70" t="str">
        <f t="shared" si="0"/>
        <v>1.1.6.2.0</v>
      </c>
      <c r="G25" s="70" t="s">
        <v>16</v>
      </c>
      <c r="H25" s="442" t="s">
        <v>10009</v>
      </c>
      <c r="I25" s="317" t="s">
        <v>10010</v>
      </c>
      <c r="J25" s="332">
        <f>SUMIF('1 PdC DLGS 118_2011_PE e PP'!$E$4:$E$5622,'2 Pdc unico solo segmento A'!F25,'1 PdC DLGS 118_2011_PE e PP'!$H$4:$H$5622)</f>
        <v>0</v>
      </c>
      <c r="K25" s="180"/>
      <c r="L25" s="463">
        <v>0</v>
      </c>
      <c r="M25" s="180"/>
      <c r="N25" s="344">
        <f t="shared" si="1"/>
        <v>0</v>
      </c>
    </row>
    <row r="26" spans="1:14" s="6" customFormat="1" ht="37" x14ac:dyDescent="0.35">
      <c r="A26" s="216">
        <v>1</v>
      </c>
      <c r="B26" s="70">
        <v>1</v>
      </c>
      <c r="C26" s="70">
        <v>6</v>
      </c>
      <c r="D26" s="70">
        <v>3</v>
      </c>
      <c r="E26" s="70">
        <v>0</v>
      </c>
      <c r="F26" s="70" t="str">
        <f t="shared" si="0"/>
        <v>1.1.6.3.0</v>
      </c>
      <c r="G26" s="70" t="s">
        <v>16</v>
      </c>
      <c r="H26" s="442" t="s">
        <v>10011</v>
      </c>
      <c r="I26" s="317" t="s">
        <v>10012</v>
      </c>
      <c r="J26" s="332">
        <f>SUMIF('1 PdC DLGS 118_2011_PE e PP'!$E$4:$E$5622,'2 Pdc unico solo segmento A'!F26,'1 PdC DLGS 118_2011_PE e PP'!$H$4:$H$5622)</f>
        <v>0</v>
      </c>
      <c r="K26" s="180"/>
      <c r="L26" s="463">
        <v>0</v>
      </c>
      <c r="M26" s="180"/>
      <c r="N26" s="344">
        <f t="shared" si="1"/>
        <v>0</v>
      </c>
    </row>
    <row r="27" spans="1:14" s="6" customFormat="1" ht="26" x14ac:dyDescent="0.35">
      <c r="A27" s="214">
        <v>1</v>
      </c>
      <c r="B27" s="67">
        <v>2</v>
      </c>
      <c r="C27" s="67">
        <v>0</v>
      </c>
      <c r="D27" s="67">
        <v>0</v>
      </c>
      <c r="E27" s="67">
        <v>0</v>
      </c>
      <c r="F27" s="67" t="str">
        <f t="shared" si="0"/>
        <v>1.2.0.0.0</v>
      </c>
      <c r="G27" s="68" t="s">
        <v>10</v>
      </c>
      <c r="H27" s="440" t="s">
        <v>4759</v>
      </c>
      <c r="I27" s="315"/>
      <c r="J27" s="333">
        <f>+J28+J74+J114+J145</f>
        <v>0</v>
      </c>
      <c r="K27" s="261"/>
      <c r="L27" s="464">
        <f>+L28+L74+L114+L145</f>
        <v>0</v>
      </c>
      <c r="M27" s="261"/>
      <c r="N27" s="345">
        <f>+N28+N74+N114+N145</f>
        <v>0</v>
      </c>
    </row>
    <row r="28" spans="1:14" s="6" customFormat="1" ht="23.5" x14ac:dyDescent="0.35">
      <c r="A28" s="215">
        <v>1</v>
      </c>
      <c r="B28" s="144">
        <v>2</v>
      </c>
      <c r="C28" s="144">
        <v>1</v>
      </c>
      <c r="D28" s="144">
        <v>0</v>
      </c>
      <c r="E28" s="144">
        <v>0</v>
      </c>
      <c r="F28" s="144" t="str">
        <f t="shared" si="0"/>
        <v>1.2.1.0.0</v>
      </c>
      <c r="G28" s="144" t="s">
        <v>13</v>
      </c>
      <c r="H28" s="441" t="s">
        <v>4760</v>
      </c>
      <c r="I28" s="316"/>
      <c r="J28" s="181">
        <f>+J29+J32+J35+J38+J41+J46+J49+J52+J55+J58+J61+J64+J67</f>
        <v>0</v>
      </c>
      <c r="K28" s="263"/>
      <c r="L28" s="462">
        <f>+L29+L32+L35+L38+L41+L46+L49+L52+L55+L58+L61+L64+L67</f>
        <v>0</v>
      </c>
      <c r="M28" s="263"/>
      <c r="N28" s="181">
        <f>+N29+N32+N35+N38+N41+N46+N49+N52+N55+N58+N61+N64+N67</f>
        <v>0</v>
      </c>
    </row>
    <row r="29" spans="1:14" s="6" customFormat="1" ht="18.5" x14ac:dyDescent="0.35">
      <c r="A29" s="216">
        <v>1</v>
      </c>
      <c r="B29" s="70">
        <v>2</v>
      </c>
      <c r="C29" s="70">
        <v>1</v>
      </c>
      <c r="D29" s="70">
        <v>1</v>
      </c>
      <c r="E29" s="70">
        <v>0</v>
      </c>
      <c r="F29" s="70" t="str">
        <f t="shared" si="0"/>
        <v>1.2.1.1.0</v>
      </c>
      <c r="G29" s="70" t="s">
        <v>16</v>
      </c>
      <c r="H29" s="442" t="s">
        <v>4768</v>
      </c>
      <c r="I29" s="317" t="s">
        <v>10013</v>
      </c>
      <c r="J29" s="332">
        <f>SUM(J30:J31)</f>
        <v>0</v>
      </c>
      <c r="K29" s="180"/>
      <c r="L29" s="463">
        <f>SUM(L30:L31)</f>
        <v>0</v>
      </c>
      <c r="M29" s="180"/>
      <c r="N29" s="344">
        <f>SUM(N30:N31)</f>
        <v>0</v>
      </c>
    </row>
    <row r="30" spans="1:14" s="6" customFormat="1" ht="18.5" x14ac:dyDescent="0.35">
      <c r="A30" s="217">
        <v>1</v>
      </c>
      <c r="B30" s="145">
        <v>2</v>
      </c>
      <c r="C30" s="145">
        <v>1</v>
      </c>
      <c r="D30" s="145">
        <v>1</v>
      </c>
      <c r="E30" s="145">
        <v>1</v>
      </c>
      <c r="F30" s="145" t="str">
        <f t="shared" si="0"/>
        <v>1.2.1.1.1</v>
      </c>
      <c r="G30" s="145" t="s">
        <v>19</v>
      </c>
      <c r="H30" s="443" t="s">
        <v>10014</v>
      </c>
      <c r="I30" s="318" t="s">
        <v>10015</v>
      </c>
      <c r="J30" s="334">
        <f>SUMIF('1 PdC DLGS 118_2011_PE e PP'!$E$4:$E$5622,'2 Pdc unico solo segmento A'!F30,'1 PdC DLGS 118_2011_PE e PP'!$H$4:$H$5622)</f>
        <v>0</v>
      </c>
      <c r="K30" s="180"/>
      <c r="L30" s="465">
        <v>0</v>
      </c>
      <c r="M30" s="180"/>
      <c r="N30" s="346">
        <f t="shared" si="1"/>
        <v>0</v>
      </c>
    </row>
    <row r="31" spans="1:14" s="6" customFormat="1" ht="18.5" x14ac:dyDescent="0.35">
      <c r="A31" s="217">
        <v>1</v>
      </c>
      <c r="B31" s="145">
        <v>2</v>
      </c>
      <c r="C31" s="145">
        <v>1</v>
      </c>
      <c r="D31" s="145">
        <v>1</v>
      </c>
      <c r="E31" s="145">
        <v>2</v>
      </c>
      <c r="F31" s="145" t="str">
        <f t="shared" si="0"/>
        <v>1.2.1.1.2</v>
      </c>
      <c r="G31" s="145" t="s">
        <v>19</v>
      </c>
      <c r="H31" s="443" t="s">
        <v>10016</v>
      </c>
      <c r="I31" s="318" t="s">
        <v>10017</v>
      </c>
      <c r="J31" s="334">
        <f>SUMIF('1 PdC DLGS 118_2011_PE e PP'!$E$4:$E$5622,'2 Pdc unico solo segmento A'!F31,'1 PdC DLGS 118_2011_PE e PP'!$H$4:$H$5622)</f>
        <v>0</v>
      </c>
      <c r="K31" s="180"/>
      <c r="L31" s="465">
        <v>0</v>
      </c>
      <c r="M31" s="180"/>
      <c r="N31" s="346">
        <f t="shared" si="1"/>
        <v>0</v>
      </c>
    </row>
    <row r="32" spans="1:14" s="6" customFormat="1" ht="18.5" x14ac:dyDescent="0.35">
      <c r="A32" s="216">
        <v>1</v>
      </c>
      <c r="B32" s="70">
        <v>2</v>
      </c>
      <c r="C32" s="70">
        <v>1</v>
      </c>
      <c r="D32" s="70">
        <v>2</v>
      </c>
      <c r="E32" s="70">
        <v>0</v>
      </c>
      <c r="F32" s="70" t="str">
        <f t="shared" si="0"/>
        <v>1.2.1.2.0</v>
      </c>
      <c r="G32" s="70" t="s">
        <v>16</v>
      </c>
      <c r="H32" s="442" t="s">
        <v>10018</v>
      </c>
      <c r="I32" s="317" t="s">
        <v>10019</v>
      </c>
      <c r="J32" s="332">
        <f>SUM(J33:J34)</f>
        <v>0</v>
      </c>
      <c r="K32" s="180"/>
      <c r="L32" s="463">
        <f>SUM(L33:L34)</f>
        <v>0</v>
      </c>
      <c r="M32" s="180"/>
      <c r="N32" s="344">
        <f>SUM(N33:N34)</f>
        <v>0</v>
      </c>
    </row>
    <row r="33" spans="1:14" s="6" customFormat="1" ht="18.5" x14ac:dyDescent="0.35">
      <c r="A33" s="217">
        <v>1</v>
      </c>
      <c r="B33" s="145">
        <v>2</v>
      </c>
      <c r="C33" s="145">
        <v>1</v>
      </c>
      <c r="D33" s="145">
        <v>2</v>
      </c>
      <c r="E33" s="145">
        <v>1</v>
      </c>
      <c r="F33" s="145" t="str">
        <f t="shared" si="0"/>
        <v>1.2.1.2.1</v>
      </c>
      <c r="G33" s="145" t="s">
        <v>19</v>
      </c>
      <c r="H33" s="443" t="s">
        <v>10020</v>
      </c>
      <c r="I33" s="318" t="s">
        <v>10021</v>
      </c>
      <c r="J33" s="334">
        <f>SUMIF('1 PdC DLGS 118_2011_PE e PP'!$E$4:$E$5622,'2 Pdc unico solo segmento A'!F33,'1 PdC DLGS 118_2011_PE e PP'!$H$4:$H$5622)</f>
        <v>0</v>
      </c>
      <c r="K33" s="180"/>
      <c r="L33" s="465">
        <v>0</v>
      </c>
      <c r="M33" s="180"/>
      <c r="N33" s="346">
        <f t="shared" si="1"/>
        <v>0</v>
      </c>
    </row>
    <row r="34" spans="1:14" s="6" customFormat="1" ht="18.5" x14ac:dyDescent="0.35">
      <c r="A34" s="217">
        <v>1</v>
      </c>
      <c r="B34" s="145">
        <v>2</v>
      </c>
      <c r="C34" s="145">
        <v>1</v>
      </c>
      <c r="D34" s="145">
        <v>2</v>
      </c>
      <c r="E34" s="145">
        <v>2</v>
      </c>
      <c r="F34" s="145" t="str">
        <f t="shared" si="0"/>
        <v>1.2.1.2.2</v>
      </c>
      <c r="G34" s="145" t="s">
        <v>19</v>
      </c>
      <c r="H34" s="443" t="s">
        <v>10022</v>
      </c>
      <c r="I34" s="318" t="s">
        <v>10023</v>
      </c>
      <c r="J34" s="334">
        <f>SUMIF('1 PdC DLGS 118_2011_PE e PP'!$E$4:$E$5622,'2 Pdc unico solo segmento A'!F34,'1 PdC DLGS 118_2011_PE e PP'!$H$4:$H$5622)</f>
        <v>0</v>
      </c>
      <c r="K34" s="180"/>
      <c r="L34" s="465">
        <v>0</v>
      </c>
      <c r="M34" s="180"/>
      <c r="N34" s="346">
        <f t="shared" si="1"/>
        <v>0</v>
      </c>
    </row>
    <row r="35" spans="1:14" s="6" customFormat="1" ht="18.5" x14ac:dyDescent="0.35">
      <c r="A35" s="216">
        <v>1</v>
      </c>
      <c r="B35" s="70">
        <v>2</v>
      </c>
      <c r="C35" s="70">
        <v>1</v>
      </c>
      <c r="D35" s="70">
        <v>3</v>
      </c>
      <c r="E35" s="70">
        <v>0</v>
      </c>
      <c r="F35" s="70" t="str">
        <f t="shared" si="0"/>
        <v>1.2.1.3.0</v>
      </c>
      <c r="G35" s="70" t="s">
        <v>16</v>
      </c>
      <c r="H35" s="442" t="s">
        <v>10024</v>
      </c>
      <c r="I35" s="317" t="s">
        <v>10025</v>
      </c>
      <c r="J35" s="332">
        <f>SUM(J36:J37)</f>
        <v>0</v>
      </c>
      <c r="K35" s="180"/>
      <c r="L35" s="463">
        <f>SUM(L36:L37)</f>
        <v>0</v>
      </c>
      <c r="M35" s="180"/>
      <c r="N35" s="344">
        <f>SUM(N36:N37)</f>
        <v>0</v>
      </c>
    </row>
    <row r="36" spans="1:14" s="6" customFormat="1" ht="18.5" x14ac:dyDescent="0.35">
      <c r="A36" s="217">
        <v>1</v>
      </c>
      <c r="B36" s="145">
        <v>2</v>
      </c>
      <c r="C36" s="145">
        <v>1</v>
      </c>
      <c r="D36" s="145">
        <v>3</v>
      </c>
      <c r="E36" s="145">
        <v>1</v>
      </c>
      <c r="F36" s="145" t="str">
        <f t="shared" si="0"/>
        <v>1.2.1.3.1</v>
      </c>
      <c r="G36" s="145" t="s">
        <v>19</v>
      </c>
      <c r="H36" s="443" t="s">
        <v>10026</v>
      </c>
      <c r="I36" s="318" t="s">
        <v>10027</v>
      </c>
      <c r="J36" s="334">
        <f>SUMIF('1 PdC DLGS 118_2011_PE e PP'!$E$4:$E$5622,'2 Pdc unico solo segmento A'!F36,'1 PdC DLGS 118_2011_PE e PP'!$H$4:$H$5622)</f>
        <v>0</v>
      </c>
      <c r="K36" s="180"/>
      <c r="L36" s="465">
        <v>0</v>
      </c>
      <c r="M36" s="180"/>
      <c r="N36" s="346">
        <f t="shared" si="1"/>
        <v>0</v>
      </c>
    </row>
    <row r="37" spans="1:14" s="6" customFormat="1" ht="18.5" x14ac:dyDescent="0.35">
      <c r="A37" s="217">
        <v>1</v>
      </c>
      <c r="B37" s="145">
        <v>2</v>
      </c>
      <c r="C37" s="145">
        <v>1</v>
      </c>
      <c r="D37" s="145">
        <v>3</v>
      </c>
      <c r="E37" s="145">
        <v>2</v>
      </c>
      <c r="F37" s="145" t="str">
        <f t="shared" si="0"/>
        <v>1.2.1.3.2</v>
      </c>
      <c r="G37" s="145" t="s">
        <v>19</v>
      </c>
      <c r="H37" s="443" t="s">
        <v>10028</v>
      </c>
      <c r="I37" s="318" t="s">
        <v>10029</v>
      </c>
      <c r="J37" s="334">
        <f>SUMIF('1 PdC DLGS 118_2011_PE e PP'!$E$4:$E$5622,'2 Pdc unico solo segmento A'!F37,'1 PdC DLGS 118_2011_PE e PP'!$H$4:$H$5622)</f>
        <v>0</v>
      </c>
      <c r="K37" s="180"/>
      <c r="L37" s="465">
        <v>0</v>
      </c>
      <c r="M37" s="180"/>
      <c r="N37" s="346">
        <f t="shared" si="1"/>
        <v>0</v>
      </c>
    </row>
    <row r="38" spans="1:14" s="6" customFormat="1" ht="18.5" x14ac:dyDescent="0.35">
      <c r="A38" s="216">
        <v>1</v>
      </c>
      <c r="B38" s="70">
        <v>2</v>
      </c>
      <c r="C38" s="70">
        <v>1</v>
      </c>
      <c r="D38" s="70">
        <v>4</v>
      </c>
      <c r="E38" s="70">
        <v>0</v>
      </c>
      <c r="F38" s="70" t="str">
        <f t="shared" si="0"/>
        <v>1.2.1.4.0</v>
      </c>
      <c r="G38" s="70" t="s">
        <v>16</v>
      </c>
      <c r="H38" s="442" t="s">
        <v>10030</v>
      </c>
      <c r="I38" s="317" t="s">
        <v>10031</v>
      </c>
      <c r="J38" s="332">
        <f>SUM(J39:J40)</f>
        <v>0</v>
      </c>
      <c r="K38" s="180"/>
      <c r="L38" s="463">
        <f>SUM(L39:L40)</f>
        <v>0</v>
      </c>
      <c r="M38" s="180"/>
      <c r="N38" s="344">
        <f>SUM(N39:N40)</f>
        <v>0</v>
      </c>
    </row>
    <row r="39" spans="1:14" s="6" customFormat="1" ht="18.5" x14ac:dyDescent="0.35">
      <c r="A39" s="217">
        <v>1</v>
      </c>
      <c r="B39" s="145">
        <v>2</v>
      </c>
      <c r="C39" s="145">
        <v>1</v>
      </c>
      <c r="D39" s="145">
        <v>4</v>
      </c>
      <c r="E39" s="145">
        <v>1</v>
      </c>
      <c r="F39" s="145" t="str">
        <f t="shared" si="0"/>
        <v>1.2.1.4.1</v>
      </c>
      <c r="G39" s="145" t="s">
        <v>19</v>
      </c>
      <c r="H39" s="443" t="s">
        <v>10032</v>
      </c>
      <c r="I39" s="318" t="s">
        <v>10033</v>
      </c>
      <c r="J39" s="334">
        <f>SUMIF('1 PdC DLGS 118_2011_PE e PP'!$E$4:$E$5622,'2 Pdc unico solo segmento A'!F39,'1 PdC DLGS 118_2011_PE e PP'!$H$4:$H$5622)</f>
        <v>0</v>
      </c>
      <c r="K39" s="180"/>
      <c r="L39" s="465">
        <v>0</v>
      </c>
      <c r="M39" s="180"/>
      <c r="N39" s="346">
        <f t="shared" si="1"/>
        <v>0</v>
      </c>
    </row>
    <row r="40" spans="1:14" s="6" customFormat="1" ht="18.5" x14ac:dyDescent="0.35">
      <c r="A40" s="217">
        <v>1</v>
      </c>
      <c r="B40" s="145">
        <v>2</v>
      </c>
      <c r="C40" s="145">
        <v>1</v>
      </c>
      <c r="D40" s="145">
        <v>4</v>
      </c>
      <c r="E40" s="145">
        <v>2</v>
      </c>
      <c r="F40" s="145" t="str">
        <f t="shared" si="0"/>
        <v>1.2.1.4.2</v>
      </c>
      <c r="G40" s="145" t="s">
        <v>19</v>
      </c>
      <c r="H40" s="443" t="s">
        <v>10034</v>
      </c>
      <c r="I40" s="318" t="s">
        <v>10035</v>
      </c>
      <c r="J40" s="334">
        <f>SUMIF('1 PdC DLGS 118_2011_PE e PP'!$E$4:$E$5622,'2 Pdc unico solo segmento A'!F40,'1 PdC DLGS 118_2011_PE e PP'!$H$4:$H$5622)</f>
        <v>0</v>
      </c>
      <c r="K40" s="180"/>
      <c r="L40" s="465">
        <v>0</v>
      </c>
      <c r="M40" s="180"/>
      <c r="N40" s="346">
        <f t="shared" si="1"/>
        <v>0</v>
      </c>
    </row>
    <row r="41" spans="1:14" s="6" customFormat="1" ht="18.5" x14ac:dyDescent="0.35">
      <c r="A41" s="216">
        <v>1</v>
      </c>
      <c r="B41" s="70">
        <v>2</v>
      </c>
      <c r="C41" s="70">
        <v>1</v>
      </c>
      <c r="D41" s="70">
        <v>5</v>
      </c>
      <c r="E41" s="70">
        <v>0</v>
      </c>
      <c r="F41" s="70" t="str">
        <f t="shared" si="0"/>
        <v>1.2.1.5.0</v>
      </c>
      <c r="G41" s="70" t="s">
        <v>16</v>
      </c>
      <c r="H41" s="442" t="s">
        <v>10036</v>
      </c>
      <c r="I41" s="317" t="s">
        <v>10037</v>
      </c>
      <c r="J41" s="332">
        <f>SUM(J42:J45)</f>
        <v>0</v>
      </c>
      <c r="K41" s="180"/>
      <c r="L41" s="463">
        <f>SUM(L42:L45)</f>
        <v>0</v>
      </c>
      <c r="M41" s="180"/>
      <c r="N41" s="344">
        <f>SUM(N42:N45)</f>
        <v>0</v>
      </c>
    </row>
    <row r="42" spans="1:14" s="6" customFormat="1" ht="37" x14ac:dyDescent="0.35">
      <c r="A42" s="217">
        <v>1</v>
      </c>
      <c r="B42" s="145">
        <v>2</v>
      </c>
      <c r="C42" s="145">
        <v>1</v>
      </c>
      <c r="D42" s="145">
        <v>5</v>
      </c>
      <c r="E42" s="145">
        <v>1</v>
      </c>
      <c r="F42" s="145" t="str">
        <f t="shared" si="0"/>
        <v>1.2.1.5.1</v>
      </c>
      <c r="G42" s="145" t="s">
        <v>19</v>
      </c>
      <c r="H42" s="443" t="s">
        <v>10038</v>
      </c>
      <c r="I42" s="318" t="s">
        <v>10039</v>
      </c>
      <c r="J42" s="334">
        <f>SUMIF('1 PdC DLGS 118_2011_PE e PP'!$E$4:$E$5622,'2 Pdc unico solo segmento A'!F42,'1 PdC DLGS 118_2011_PE e PP'!$H$4:$H$5622)</f>
        <v>0</v>
      </c>
      <c r="K42" s="180"/>
      <c r="L42" s="465">
        <v>0</v>
      </c>
      <c r="M42" s="180"/>
      <c r="N42" s="346">
        <f t="shared" si="1"/>
        <v>0</v>
      </c>
    </row>
    <row r="43" spans="1:14" s="6" customFormat="1" ht="37" x14ac:dyDescent="0.35">
      <c r="A43" s="217">
        <v>1</v>
      </c>
      <c r="B43" s="145">
        <v>2</v>
      </c>
      <c r="C43" s="145">
        <v>1</v>
      </c>
      <c r="D43" s="145">
        <v>5</v>
      </c>
      <c r="E43" s="145">
        <v>2</v>
      </c>
      <c r="F43" s="145" t="str">
        <f t="shared" si="0"/>
        <v>1.2.1.5.2</v>
      </c>
      <c r="G43" s="145" t="s">
        <v>19</v>
      </c>
      <c r="H43" s="443" t="s">
        <v>10040</v>
      </c>
      <c r="I43" s="318" t="s">
        <v>10041</v>
      </c>
      <c r="J43" s="334">
        <f>SUMIF('1 PdC DLGS 118_2011_PE e PP'!$E$4:$E$5622,'2 Pdc unico solo segmento A'!F43,'1 PdC DLGS 118_2011_PE e PP'!$H$4:$H$5622)</f>
        <v>0</v>
      </c>
      <c r="K43" s="180"/>
      <c r="L43" s="465">
        <v>0</v>
      </c>
      <c r="M43" s="180"/>
      <c r="N43" s="346">
        <f t="shared" si="1"/>
        <v>0</v>
      </c>
    </row>
    <row r="44" spans="1:14" s="6" customFormat="1" ht="18.5" x14ac:dyDescent="0.35">
      <c r="A44" s="217">
        <v>1</v>
      </c>
      <c r="B44" s="145">
        <v>2</v>
      </c>
      <c r="C44" s="145">
        <v>1</v>
      </c>
      <c r="D44" s="145">
        <v>5</v>
      </c>
      <c r="E44" s="145">
        <v>3</v>
      </c>
      <c r="F44" s="145" t="str">
        <f t="shared" si="0"/>
        <v>1.2.1.5.3</v>
      </c>
      <c r="G44" s="145" t="s">
        <v>19</v>
      </c>
      <c r="H44" s="443" t="s">
        <v>10042</v>
      </c>
      <c r="I44" s="318" t="s">
        <v>10039</v>
      </c>
      <c r="J44" s="334">
        <f>SUMIF('1 PdC DLGS 118_2011_PE e PP'!$E$4:$E$5622,'2 Pdc unico solo segmento A'!F44,'1 PdC DLGS 118_2011_PE e PP'!$H$4:$H$5622)</f>
        <v>0</v>
      </c>
      <c r="K44" s="180"/>
      <c r="L44" s="465">
        <v>0</v>
      </c>
      <c r="M44" s="180"/>
      <c r="N44" s="346">
        <f t="shared" si="1"/>
        <v>0</v>
      </c>
    </row>
    <row r="45" spans="1:14" s="6" customFormat="1" ht="18.5" x14ac:dyDescent="0.35">
      <c r="A45" s="217">
        <v>1</v>
      </c>
      <c r="B45" s="145">
        <v>2</v>
      </c>
      <c r="C45" s="145">
        <v>1</v>
      </c>
      <c r="D45" s="145">
        <v>5</v>
      </c>
      <c r="E45" s="145">
        <v>4</v>
      </c>
      <c r="F45" s="145" t="str">
        <f t="shared" si="0"/>
        <v>1.2.1.5.4</v>
      </c>
      <c r="G45" s="145" t="s">
        <v>19</v>
      </c>
      <c r="H45" s="443" t="s">
        <v>10043</v>
      </c>
      <c r="I45" s="318" t="s">
        <v>10041</v>
      </c>
      <c r="J45" s="334">
        <f>SUMIF('1 PdC DLGS 118_2011_PE e PP'!$E$4:$E$5622,'2 Pdc unico solo segmento A'!F45,'1 PdC DLGS 118_2011_PE e PP'!$H$4:$H$5622)</f>
        <v>0</v>
      </c>
      <c r="K45" s="180"/>
      <c r="L45" s="465">
        <v>0</v>
      </c>
      <c r="M45" s="180"/>
      <c r="N45" s="346">
        <f t="shared" si="1"/>
        <v>0</v>
      </c>
    </row>
    <row r="46" spans="1:14" s="6" customFormat="1" ht="18.5" x14ac:dyDescent="0.35">
      <c r="A46" s="216">
        <v>1</v>
      </c>
      <c r="B46" s="70">
        <v>2</v>
      </c>
      <c r="C46" s="70">
        <v>1</v>
      </c>
      <c r="D46" s="70">
        <v>6</v>
      </c>
      <c r="E46" s="70">
        <v>0</v>
      </c>
      <c r="F46" s="70" t="str">
        <f t="shared" si="0"/>
        <v>1.2.1.6.0</v>
      </c>
      <c r="G46" s="70" t="s">
        <v>16</v>
      </c>
      <c r="H46" s="442" t="s">
        <v>10044</v>
      </c>
      <c r="I46" s="317" t="s">
        <v>10045</v>
      </c>
      <c r="J46" s="332">
        <f>SUM(J47:J48)</f>
        <v>0</v>
      </c>
      <c r="K46" s="180"/>
      <c r="L46" s="463">
        <f>SUM(L47:L48)</f>
        <v>0</v>
      </c>
      <c r="M46" s="180"/>
      <c r="N46" s="344">
        <f>SUM(N47:N48)</f>
        <v>0</v>
      </c>
    </row>
    <row r="47" spans="1:14" s="6" customFormat="1" ht="18.5" x14ac:dyDescent="0.35">
      <c r="A47" s="217">
        <v>1</v>
      </c>
      <c r="B47" s="145">
        <v>2</v>
      </c>
      <c r="C47" s="145">
        <v>1</v>
      </c>
      <c r="D47" s="145">
        <v>6</v>
      </c>
      <c r="E47" s="145">
        <v>1</v>
      </c>
      <c r="F47" s="145" t="str">
        <f t="shared" si="0"/>
        <v>1.2.1.6.1</v>
      </c>
      <c r="G47" s="145" t="s">
        <v>19</v>
      </c>
      <c r="H47" s="443" t="s">
        <v>10046</v>
      </c>
      <c r="I47" s="318" t="s">
        <v>10047</v>
      </c>
      <c r="J47" s="334">
        <f>SUMIF('1 PdC DLGS 118_2011_PE e PP'!$E$4:$E$5622,'2 Pdc unico solo segmento A'!F47,'1 PdC DLGS 118_2011_PE e PP'!$H$4:$H$5622)</f>
        <v>0</v>
      </c>
      <c r="K47" s="180"/>
      <c r="L47" s="465">
        <v>0</v>
      </c>
      <c r="M47" s="180"/>
      <c r="N47" s="346">
        <f t="shared" si="1"/>
        <v>0</v>
      </c>
    </row>
    <row r="48" spans="1:14" s="6" customFormat="1" ht="18.5" x14ac:dyDescent="0.35">
      <c r="A48" s="217">
        <v>1</v>
      </c>
      <c r="B48" s="145">
        <v>2</v>
      </c>
      <c r="C48" s="145">
        <v>1</v>
      </c>
      <c r="D48" s="145">
        <v>6</v>
      </c>
      <c r="E48" s="145">
        <v>2</v>
      </c>
      <c r="F48" s="145" t="str">
        <f t="shared" si="0"/>
        <v>1.2.1.6.2</v>
      </c>
      <c r="G48" s="145" t="s">
        <v>19</v>
      </c>
      <c r="H48" s="443" t="s">
        <v>10048</v>
      </c>
      <c r="I48" s="318" t="s">
        <v>10049</v>
      </c>
      <c r="J48" s="334">
        <f>SUMIF('1 PdC DLGS 118_2011_PE e PP'!$E$4:$E$5622,'2 Pdc unico solo segmento A'!F48,'1 PdC DLGS 118_2011_PE e PP'!$H$4:$H$5622)</f>
        <v>0</v>
      </c>
      <c r="K48" s="180"/>
      <c r="L48" s="465">
        <v>0</v>
      </c>
      <c r="M48" s="180"/>
      <c r="N48" s="346">
        <f t="shared" si="1"/>
        <v>0</v>
      </c>
    </row>
    <row r="49" spans="1:14" s="6" customFormat="1" ht="18.5" x14ac:dyDescent="0.35">
      <c r="A49" s="216">
        <v>1</v>
      </c>
      <c r="B49" s="70">
        <v>2</v>
      </c>
      <c r="C49" s="70">
        <v>1</v>
      </c>
      <c r="D49" s="70">
        <v>7</v>
      </c>
      <c r="E49" s="70">
        <v>0</v>
      </c>
      <c r="F49" s="70" t="str">
        <f t="shared" si="0"/>
        <v>1.2.1.7.0</v>
      </c>
      <c r="G49" s="70" t="s">
        <v>16</v>
      </c>
      <c r="H49" s="442" t="s">
        <v>10050</v>
      </c>
      <c r="I49" s="317" t="s">
        <v>10045</v>
      </c>
      <c r="J49" s="332">
        <f>SUM(J50:J51)</f>
        <v>0</v>
      </c>
      <c r="K49" s="180"/>
      <c r="L49" s="463">
        <f>SUM(L50:L51)</f>
        <v>0</v>
      </c>
      <c r="M49" s="180"/>
      <c r="N49" s="344">
        <f>SUM(N50:N51)</f>
        <v>0</v>
      </c>
    </row>
    <row r="50" spans="1:14" s="6" customFormat="1" ht="18.5" x14ac:dyDescent="0.35">
      <c r="A50" s="217">
        <v>1</v>
      </c>
      <c r="B50" s="145">
        <v>2</v>
      </c>
      <c r="C50" s="145">
        <v>1</v>
      </c>
      <c r="D50" s="145">
        <v>7</v>
      </c>
      <c r="E50" s="145">
        <v>1</v>
      </c>
      <c r="F50" s="145" t="str">
        <f t="shared" si="0"/>
        <v>1.2.1.7.1</v>
      </c>
      <c r="G50" s="145" t="s">
        <v>19</v>
      </c>
      <c r="H50" s="443" t="s">
        <v>10051</v>
      </c>
      <c r="I50" s="318" t="s">
        <v>10047</v>
      </c>
      <c r="J50" s="334">
        <f>SUMIF('1 PdC DLGS 118_2011_PE e PP'!$E$4:$E$5622,'2 Pdc unico solo segmento A'!F50,'1 PdC DLGS 118_2011_PE e PP'!$H$4:$H$5622)</f>
        <v>0</v>
      </c>
      <c r="K50" s="180"/>
      <c r="L50" s="465">
        <v>0</v>
      </c>
      <c r="M50" s="180"/>
      <c r="N50" s="346">
        <f t="shared" si="1"/>
        <v>0</v>
      </c>
    </row>
    <row r="51" spans="1:14" s="6" customFormat="1" ht="18.5" x14ac:dyDescent="0.35">
      <c r="A51" s="217">
        <v>1</v>
      </c>
      <c r="B51" s="145">
        <v>2</v>
      </c>
      <c r="C51" s="145">
        <v>1</v>
      </c>
      <c r="D51" s="145">
        <v>7</v>
      </c>
      <c r="E51" s="145">
        <v>2</v>
      </c>
      <c r="F51" s="145" t="str">
        <f t="shared" si="0"/>
        <v>1.2.1.7.2</v>
      </c>
      <c r="G51" s="145" t="s">
        <v>19</v>
      </c>
      <c r="H51" s="443" t="s">
        <v>10052</v>
      </c>
      <c r="I51" s="318" t="s">
        <v>10049</v>
      </c>
      <c r="J51" s="334">
        <f>SUMIF('1 PdC DLGS 118_2011_PE e PP'!$E$4:$E$5622,'2 Pdc unico solo segmento A'!F51,'1 PdC DLGS 118_2011_PE e PP'!$H$4:$H$5622)</f>
        <v>0</v>
      </c>
      <c r="K51" s="180"/>
      <c r="L51" s="465">
        <v>0</v>
      </c>
      <c r="M51" s="180"/>
      <c r="N51" s="346">
        <f t="shared" si="1"/>
        <v>0</v>
      </c>
    </row>
    <row r="52" spans="1:14" s="6" customFormat="1" ht="18.5" x14ac:dyDescent="0.35">
      <c r="A52" s="216">
        <v>1</v>
      </c>
      <c r="B52" s="70">
        <v>2</v>
      </c>
      <c r="C52" s="70">
        <v>1</v>
      </c>
      <c r="D52" s="70">
        <v>8</v>
      </c>
      <c r="E52" s="70">
        <v>0</v>
      </c>
      <c r="F52" s="70" t="str">
        <f t="shared" si="0"/>
        <v>1.2.1.8.0</v>
      </c>
      <c r="G52" s="70" t="s">
        <v>16</v>
      </c>
      <c r="H52" s="442" t="s">
        <v>10053</v>
      </c>
      <c r="I52" s="317" t="s">
        <v>10054</v>
      </c>
      <c r="J52" s="332">
        <f>SUM(J53:J54)</f>
        <v>0</v>
      </c>
      <c r="K52" s="180"/>
      <c r="L52" s="463">
        <f>SUM(L53:L54)</f>
        <v>0</v>
      </c>
      <c r="M52" s="180"/>
      <c r="N52" s="344">
        <f>SUM(N53:N54)</f>
        <v>0</v>
      </c>
    </row>
    <row r="53" spans="1:14" s="6" customFormat="1" ht="18.5" x14ac:dyDescent="0.35">
      <c r="A53" s="217">
        <v>1</v>
      </c>
      <c r="B53" s="145">
        <v>2</v>
      </c>
      <c r="C53" s="145">
        <v>1</v>
      </c>
      <c r="D53" s="145">
        <v>8</v>
      </c>
      <c r="E53" s="145">
        <v>1</v>
      </c>
      <c r="F53" s="145" t="str">
        <f t="shared" si="0"/>
        <v>1.2.1.8.1</v>
      </c>
      <c r="G53" s="145" t="s">
        <v>19</v>
      </c>
      <c r="H53" s="443" t="s">
        <v>10055</v>
      </c>
      <c r="I53" s="318" t="s">
        <v>10056</v>
      </c>
      <c r="J53" s="334">
        <f>SUMIF('1 PdC DLGS 118_2011_PE e PP'!$E$4:$E$5622,'2 Pdc unico solo segmento A'!F53,'1 PdC DLGS 118_2011_PE e PP'!$H$4:$H$5622)</f>
        <v>0</v>
      </c>
      <c r="K53" s="180"/>
      <c r="L53" s="465">
        <v>0</v>
      </c>
      <c r="M53" s="180"/>
      <c r="N53" s="346">
        <f t="shared" si="1"/>
        <v>0</v>
      </c>
    </row>
    <row r="54" spans="1:14" s="6" customFormat="1" ht="18.5" x14ac:dyDescent="0.35">
      <c r="A54" s="217">
        <v>1</v>
      </c>
      <c r="B54" s="145">
        <v>2</v>
      </c>
      <c r="C54" s="145">
        <v>1</v>
      </c>
      <c r="D54" s="145">
        <v>8</v>
      </c>
      <c r="E54" s="145">
        <v>2</v>
      </c>
      <c r="F54" s="145" t="str">
        <f t="shared" si="0"/>
        <v>1.2.1.8.2</v>
      </c>
      <c r="G54" s="145" t="s">
        <v>19</v>
      </c>
      <c r="H54" s="443" t="s">
        <v>10057</v>
      </c>
      <c r="I54" s="318" t="s">
        <v>10058</v>
      </c>
      <c r="J54" s="334">
        <f>SUMIF('1 PdC DLGS 118_2011_PE e PP'!$E$4:$E$5622,'2 Pdc unico solo segmento A'!F54,'1 PdC DLGS 118_2011_PE e PP'!$H$4:$H$5622)</f>
        <v>0</v>
      </c>
      <c r="K54" s="180"/>
      <c r="L54" s="465">
        <v>0</v>
      </c>
      <c r="M54" s="180"/>
      <c r="N54" s="346">
        <f t="shared" si="1"/>
        <v>0</v>
      </c>
    </row>
    <row r="55" spans="1:14" s="6" customFormat="1" ht="18.5" x14ac:dyDescent="0.35">
      <c r="A55" s="216">
        <v>1</v>
      </c>
      <c r="B55" s="70">
        <v>2</v>
      </c>
      <c r="C55" s="70">
        <v>1</v>
      </c>
      <c r="D55" s="70">
        <v>9</v>
      </c>
      <c r="E55" s="70">
        <v>0</v>
      </c>
      <c r="F55" s="70" t="str">
        <f t="shared" si="0"/>
        <v>1.2.1.9.0</v>
      </c>
      <c r="G55" s="70" t="s">
        <v>16</v>
      </c>
      <c r="H55" s="442" t="s">
        <v>10059</v>
      </c>
      <c r="I55" s="317" t="s">
        <v>10060</v>
      </c>
      <c r="J55" s="332">
        <f>SUM(J56:J57)</f>
        <v>0</v>
      </c>
      <c r="K55" s="180"/>
      <c r="L55" s="463">
        <f>SUM(L56:L57)</f>
        <v>0</v>
      </c>
      <c r="M55" s="180"/>
      <c r="N55" s="344">
        <f>SUM(N56:N57)</f>
        <v>0</v>
      </c>
    </row>
    <row r="56" spans="1:14" s="6" customFormat="1" ht="18.5" x14ac:dyDescent="0.35">
      <c r="A56" s="217">
        <v>1</v>
      </c>
      <c r="B56" s="145">
        <v>2</v>
      </c>
      <c r="C56" s="145">
        <v>1</v>
      </c>
      <c r="D56" s="145">
        <v>9</v>
      </c>
      <c r="E56" s="145">
        <v>1</v>
      </c>
      <c r="F56" s="145" t="str">
        <f t="shared" si="0"/>
        <v>1.2.1.9.1</v>
      </c>
      <c r="G56" s="145" t="s">
        <v>19</v>
      </c>
      <c r="H56" s="443" t="s">
        <v>10061</v>
      </c>
      <c r="I56" s="318" t="s">
        <v>10062</v>
      </c>
      <c r="J56" s="334">
        <f>SUMIF('1 PdC DLGS 118_2011_PE e PP'!$E$4:$E$5622,'2 Pdc unico solo segmento A'!F56,'1 PdC DLGS 118_2011_PE e PP'!$H$4:$H$5622)</f>
        <v>0</v>
      </c>
      <c r="K56" s="180"/>
      <c r="L56" s="465">
        <v>0</v>
      </c>
      <c r="M56" s="180"/>
      <c r="N56" s="346">
        <f t="shared" si="1"/>
        <v>0</v>
      </c>
    </row>
    <row r="57" spans="1:14" s="6" customFormat="1" ht="18.5" x14ac:dyDescent="0.35">
      <c r="A57" s="217">
        <v>1</v>
      </c>
      <c r="B57" s="145">
        <v>2</v>
      </c>
      <c r="C57" s="145">
        <v>1</v>
      </c>
      <c r="D57" s="145">
        <v>9</v>
      </c>
      <c r="E57" s="145">
        <v>2</v>
      </c>
      <c r="F57" s="145" t="str">
        <f t="shared" si="0"/>
        <v>1.2.1.9.2</v>
      </c>
      <c r="G57" s="145" t="s">
        <v>19</v>
      </c>
      <c r="H57" s="443" t="s">
        <v>10063</v>
      </c>
      <c r="I57" s="318" t="s">
        <v>10064</v>
      </c>
      <c r="J57" s="334">
        <f>SUMIF('1 PdC DLGS 118_2011_PE e PP'!$E$4:$E$5622,'2 Pdc unico solo segmento A'!F57,'1 PdC DLGS 118_2011_PE e PP'!$H$4:$H$5622)</f>
        <v>0</v>
      </c>
      <c r="K57" s="180"/>
      <c r="L57" s="465">
        <v>0</v>
      </c>
      <c r="M57" s="180"/>
      <c r="N57" s="346">
        <f t="shared" si="1"/>
        <v>0</v>
      </c>
    </row>
    <row r="58" spans="1:14" s="6" customFormat="1" ht="37" x14ac:dyDescent="0.35">
      <c r="A58" s="216">
        <v>1</v>
      </c>
      <c r="B58" s="70">
        <v>2</v>
      </c>
      <c r="C58" s="70">
        <v>1</v>
      </c>
      <c r="D58" s="70">
        <v>10</v>
      </c>
      <c r="E58" s="70">
        <v>0</v>
      </c>
      <c r="F58" s="70" t="str">
        <f t="shared" si="0"/>
        <v>1.2.1.10.0</v>
      </c>
      <c r="G58" s="70" t="s">
        <v>16</v>
      </c>
      <c r="H58" s="442" t="s">
        <v>10065</v>
      </c>
      <c r="I58" s="317" t="s">
        <v>10066</v>
      </c>
      <c r="J58" s="332">
        <f>SUM(J59:J60)</f>
        <v>0</v>
      </c>
      <c r="K58" s="180"/>
      <c r="L58" s="463">
        <f>SUM(L59:L60)</f>
        <v>0</v>
      </c>
      <c r="M58" s="180"/>
      <c r="N58" s="344">
        <f>SUM(N59:N60)</f>
        <v>0</v>
      </c>
    </row>
    <row r="59" spans="1:14" s="6" customFormat="1" ht="22.5" customHeight="1" x14ac:dyDescent="0.35">
      <c r="A59" s="217">
        <v>1</v>
      </c>
      <c r="B59" s="145">
        <v>2</v>
      </c>
      <c r="C59" s="145">
        <v>1</v>
      </c>
      <c r="D59" s="145">
        <v>10</v>
      </c>
      <c r="E59" s="145">
        <v>1</v>
      </c>
      <c r="F59" s="145" t="str">
        <f t="shared" si="0"/>
        <v>1.2.1.10.1</v>
      </c>
      <c r="G59" s="145" t="s">
        <v>19</v>
      </c>
      <c r="H59" s="443" t="s">
        <v>10067</v>
      </c>
      <c r="I59" s="318" t="s">
        <v>10068</v>
      </c>
      <c r="J59" s="334">
        <f>SUMIF('1 PdC DLGS 118_2011_PE e PP'!$E$4:$E$5622,'2 Pdc unico solo segmento A'!F59,'1 PdC DLGS 118_2011_PE e PP'!$H$4:$H$5622)</f>
        <v>0</v>
      </c>
      <c r="K59" s="180"/>
      <c r="L59" s="465">
        <v>0</v>
      </c>
      <c r="M59" s="180"/>
      <c r="N59" s="346">
        <f t="shared" si="1"/>
        <v>0</v>
      </c>
    </row>
    <row r="60" spans="1:14" s="6" customFormat="1" ht="37" x14ac:dyDescent="0.35">
      <c r="A60" s="217">
        <v>1</v>
      </c>
      <c r="B60" s="145">
        <v>2</v>
      </c>
      <c r="C60" s="145">
        <v>1</v>
      </c>
      <c r="D60" s="145">
        <v>10</v>
      </c>
      <c r="E60" s="145">
        <v>2</v>
      </c>
      <c r="F60" s="145" t="str">
        <f t="shared" si="0"/>
        <v>1.2.1.10.2</v>
      </c>
      <c r="G60" s="145" t="s">
        <v>19</v>
      </c>
      <c r="H60" s="443" t="s">
        <v>10069</v>
      </c>
      <c r="I60" s="318" t="s">
        <v>10070</v>
      </c>
      <c r="J60" s="334">
        <f>SUMIF('1 PdC DLGS 118_2011_PE e PP'!$E$4:$E$5622,'2 Pdc unico solo segmento A'!F60,'1 PdC DLGS 118_2011_PE e PP'!$H$4:$H$5622)</f>
        <v>0</v>
      </c>
      <c r="K60" s="180"/>
      <c r="L60" s="465">
        <v>0</v>
      </c>
      <c r="M60" s="180"/>
      <c r="N60" s="346">
        <f t="shared" si="1"/>
        <v>0</v>
      </c>
    </row>
    <row r="61" spans="1:14" s="6" customFormat="1" ht="18.5" x14ac:dyDescent="0.35">
      <c r="A61" s="216">
        <v>1</v>
      </c>
      <c r="B61" s="70">
        <v>2</v>
      </c>
      <c r="C61" s="70">
        <v>1</v>
      </c>
      <c r="D61" s="70">
        <v>11</v>
      </c>
      <c r="E61" s="70">
        <v>0</v>
      </c>
      <c r="F61" s="70" t="str">
        <f t="shared" si="0"/>
        <v>1.2.1.11.0</v>
      </c>
      <c r="G61" s="70" t="s">
        <v>16</v>
      </c>
      <c r="H61" s="442" t="s">
        <v>10071</v>
      </c>
      <c r="I61" s="317" t="s">
        <v>10072</v>
      </c>
      <c r="J61" s="332">
        <f>SUM(J62:J63)</f>
        <v>0</v>
      </c>
      <c r="K61" s="180"/>
      <c r="L61" s="463">
        <f>SUM(L62:L63)</f>
        <v>0</v>
      </c>
      <c r="M61" s="180"/>
      <c r="N61" s="344">
        <f>SUM(N62:N63)</f>
        <v>0</v>
      </c>
    </row>
    <row r="62" spans="1:14" s="6" customFormat="1" ht="18.5" x14ac:dyDescent="0.35">
      <c r="A62" s="217">
        <v>1</v>
      </c>
      <c r="B62" s="145">
        <v>2</v>
      </c>
      <c r="C62" s="145">
        <v>1</v>
      </c>
      <c r="D62" s="145">
        <v>11</v>
      </c>
      <c r="E62" s="145">
        <v>1</v>
      </c>
      <c r="F62" s="145" t="str">
        <f t="shared" si="0"/>
        <v>1.2.1.11.1</v>
      </c>
      <c r="G62" s="145" t="s">
        <v>19</v>
      </c>
      <c r="H62" s="443" t="s">
        <v>10073</v>
      </c>
      <c r="I62" s="318" t="s">
        <v>10074</v>
      </c>
      <c r="J62" s="334">
        <f>SUMIF('1 PdC DLGS 118_2011_PE e PP'!$E$4:$E$5622,'2 Pdc unico solo segmento A'!F62,'1 PdC DLGS 118_2011_PE e PP'!$H$4:$H$5622)</f>
        <v>0</v>
      </c>
      <c r="K62" s="180"/>
      <c r="L62" s="465">
        <v>0</v>
      </c>
      <c r="M62" s="180"/>
      <c r="N62" s="346">
        <f t="shared" si="1"/>
        <v>0</v>
      </c>
    </row>
    <row r="63" spans="1:14" s="6" customFormat="1" ht="18.5" x14ac:dyDescent="0.35">
      <c r="A63" s="217">
        <v>1</v>
      </c>
      <c r="B63" s="145">
        <v>2</v>
      </c>
      <c r="C63" s="145">
        <v>1</v>
      </c>
      <c r="D63" s="145">
        <v>11</v>
      </c>
      <c r="E63" s="145">
        <v>2</v>
      </c>
      <c r="F63" s="145" t="str">
        <f t="shared" si="0"/>
        <v>1.2.1.11.2</v>
      </c>
      <c r="G63" s="145" t="s">
        <v>19</v>
      </c>
      <c r="H63" s="443" t="s">
        <v>10075</v>
      </c>
      <c r="I63" s="318" t="s">
        <v>10076</v>
      </c>
      <c r="J63" s="334">
        <f>SUMIF('1 PdC DLGS 118_2011_PE e PP'!$E$4:$E$5622,'2 Pdc unico solo segmento A'!F63,'1 PdC DLGS 118_2011_PE e PP'!$H$4:$H$5622)</f>
        <v>0</v>
      </c>
      <c r="K63" s="180"/>
      <c r="L63" s="465">
        <v>0</v>
      </c>
      <c r="M63" s="180"/>
      <c r="N63" s="346">
        <f t="shared" si="1"/>
        <v>0</v>
      </c>
    </row>
    <row r="64" spans="1:14" s="6" customFormat="1" ht="18.5" x14ac:dyDescent="0.35">
      <c r="A64" s="216">
        <v>1</v>
      </c>
      <c r="B64" s="70">
        <v>2</v>
      </c>
      <c r="C64" s="70">
        <v>1</v>
      </c>
      <c r="D64" s="70">
        <v>12</v>
      </c>
      <c r="E64" s="70">
        <v>0</v>
      </c>
      <c r="F64" s="70" t="str">
        <f t="shared" si="0"/>
        <v>1.2.1.12.0</v>
      </c>
      <c r="G64" s="70" t="s">
        <v>16</v>
      </c>
      <c r="H64" s="442" t="s">
        <v>10077</v>
      </c>
      <c r="I64" s="317" t="s">
        <v>10078</v>
      </c>
      <c r="J64" s="332">
        <f>SUM(J65:J66)</f>
        <v>0</v>
      </c>
      <c r="K64" s="180"/>
      <c r="L64" s="463">
        <f>SUM(L65:L66)</f>
        <v>0</v>
      </c>
      <c r="M64" s="180"/>
      <c r="N64" s="344">
        <f>SUM(N65:N66)</f>
        <v>0</v>
      </c>
    </row>
    <row r="65" spans="1:14" s="6" customFormat="1" ht="18.5" x14ac:dyDescent="0.35">
      <c r="A65" s="217">
        <v>1</v>
      </c>
      <c r="B65" s="145">
        <v>2</v>
      </c>
      <c r="C65" s="145">
        <v>1</v>
      </c>
      <c r="D65" s="145">
        <v>12</v>
      </c>
      <c r="E65" s="145">
        <v>1</v>
      </c>
      <c r="F65" s="145" t="str">
        <f t="shared" si="0"/>
        <v>1.2.1.12.1</v>
      </c>
      <c r="G65" s="145" t="s">
        <v>19</v>
      </c>
      <c r="H65" s="443" t="s">
        <v>10079</v>
      </c>
      <c r="I65" s="318" t="s">
        <v>10080</v>
      </c>
      <c r="J65" s="334">
        <f>SUMIF('1 PdC DLGS 118_2011_PE e PP'!$E$4:$E$5622,'2 Pdc unico solo segmento A'!F65,'1 PdC DLGS 118_2011_PE e PP'!$H$4:$H$5622)</f>
        <v>0</v>
      </c>
      <c r="K65" s="180"/>
      <c r="L65" s="465">
        <v>0</v>
      </c>
      <c r="M65" s="180"/>
      <c r="N65" s="346">
        <f t="shared" si="1"/>
        <v>0</v>
      </c>
    </row>
    <row r="66" spans="1:14" s="6" customFormat="1" ht="18.5" x14ac:dyDescent="0.35">
      <c r="A66" s="217">
        <v>1</v>
      </c>
      <c r="B66" s="145">
        <v>2</v>
      </c>
      <c r="C66" s="145">
        <v>1</v>
      </c>
      <c r="D66" s="145">
        <v>12</v>
      </c>
      <c r="E66" s="145">
        <v>2</v>
      </c>
      <c r="F66" s="145" t="str">
        <f t="shared" si="0"/>
        <v>1.2.1.12.2</v>
      </c>
      <c r="G66" s="145" t="s">
        <v>19</v>
      </c>
      <c r="H66" s="443" t="s">
        <v>10081</v>
      </c>
      <c r="I66" s="318" t="s">
        <v>10082</v>
      </c>
      <c r="J66" s="334">
        <f>SUMIF('1 PdC DLGS 118_2011_PE e PP'!$E$4:$E$5622,'2 Pdc unico solo segmento A'!F66,'1 PdC DLGS 118_2011_PE e PP'!$H$4:$H$5622)</f>
        <v>0</v>
      </c>
      <c r="K66" s="180"/>
      <c r="L66" s="465">
        <v>0</v>
      </c>
      <c r="M66" s="180"/>
      <c r="N66" s="346">
        <f t="shared" si="1"/>
        <v>0</v>
      </c>
    </row>
    <row r="67" spans="1:14" s="6" customFormat="1" ht="18.5" x14ac:dyDescent="0.35">
      <c r="A67" s="216">
        <v>1</v>
      </c>
      <c r="B67" s="70">
        <v>2</v>
      </c>
      <c r="C67" s="70">
        <v>1</v>
      </c>
      <c r="D67" s="70">
        <v>13</v>
      </c>
      <c r="E67" s="70">
        <v>0</v>
      </c>
      <c r="F67" s="70" t="str">
        <f t="shared" si="0"/>
        <v>1.2.1.13.0</v>
      </c>
      <c r="G67" s="70" t="s">
        <v>16</v>
      </c>
      <c r="H67" s="442" t="s">
        <v>4772</v>
      </c>
      <c r="I67" s="317" t="s">
        <v>10083</v>
      </c>
      <c r="J67" s="332">
        <f>SUM(J68:J73)</f>
        <v>0</v>
      </c>
      <c r="K67" s="180"/>
      <c r="L67" s="463">
        <f>SUM(L68:L73)</f>
        <v>0</v>
      </c>
      <c r="M67" s="180"/>
      <c r="N67" s="344">
        <f>SUM(N68:N73)</f>
        <v>0</v>
      </c>
    </row>
    <row r="68" spans="1:14" s="6" customFormat="1" ht="18.5" x14ac:dyDescent="0.35">
      <c r="A68" s="217">
        <v>1</v>
      </c>
      <c r="B68" s="145">
        <v>2</v>
      </c>
      <c r="C68" s="145">
        <v>1</v>
      </c>
      <c r="D68" s="145">
        <v>13</v>
      </c>
      <c r="E68" s="145">
        <v>1</v>
      </c>
      <c r="F68" s="145" t="str">
        <f t="shared" si="0"/>
        <v>1.2.1.13.1</v>
      </c>
      <c r="G68" s="146" t="s">
        <v>19</v>
      </c>
      <c r="H68" s="444" t="s">
        <v>10084</v>
      </c>
      <c r="I68" s="319" t="s">
        <v>10085</v>
      </c>
      <c r="J68" s="335">
        <f>SUMIF('1 PdC DLGS 118_2011_PE e PP'!$E$4:$E$5622,'2 Pdc unico solo segmento A'!F68,'1 PdC DLGS 118_2011_PE e PP'!$H$4:$H$5622)</f>
        <v>0</v>
      </c>
      <c r="K68" s="180"/>
      <c r="L68" s="466">
        <v>0</v>
      </c>
      <c r="M68" s="180"/>
      <c r="N68" s="347">
        <f t="shared" si="1"/>
        <v>0</v>
      </c>
    </row>
    <row r="69" spans="1:14" s="6" customFormat="1" ht="18.5" x14ac:dyDescent="0.35">
      <c r="A69" s="217">
        <v>1</v>
      </c>
      <c r="B69" s="145">
        <v>2</v>
      </c>
      <c r="C69" s="145">
        <v>1</v>
      </c>
      <c r="D69" s="145">
        <v>13</v>
      </c>
      <c r="E69" s="145">
        <v>2</v>
      </c>
      <c r="F69" s="145" t="str">
        <f t="shared" si="0"/>
        <v>1.2.1.13.2</v>
      </c>
      <c r="G69" s="146" t="s">
        <v>19</v>
      </c>
      <c r="H69" s="444" t="s">
        <v>10086</v>
      </c>
      <c r="I69" s="319" t="s">
        <v>10087</v>
      </c>
      <c r="J69" s="335">
        <f>SUMIF('1 PdC DLGS 118_2011_PE e PP'!$E$4:$E$5622,'2 Pdc unico solo segmento A'!F69,'1 PdC DLGS 118_2011_PE e PP'!$H$4:$H$5622)</f>
        <v>0</v>
      </c>
      <c r="K69" s="180"/>
      <c r="L69" s="466">
        <v>0</v>
      </c>
      <c r="M69" s="180"/>
      <c r="N69" s="347">
        <f t="shared" ref="N69:N132" si="2">+J69+L69</f>
        <v>0</v>
      </c>
    </row>
    <row r="70" spans="1:14" s="6" customFormat="1" ht="18.5" x14ac:dyDescent="0.35">
      <c r="A70" s="217">
        <v>1</v>
      </c>
      <c r="B70" s="145">
        <v>2</v>
      </c>
      <c r="C70" s="145">
        <v>1</v>
      </c>
      <c r="D70" s="145">
        <v>13</v>
      </c>
      <c r="E70" s="145">
        <v>3</v>
      </c>
      <c r="F70" s="145" t="str">
        <f t="shared" ref="F70:F141" si="3">CONCATENATE(A70,".",B70,".",C70,".",D70,".",E70)</f>
        <v>1.2.1.13.3</v>
      </c>
      <c r="G70" s="146" t="s">
        <v>19</v>
      </c>
      <c r="H70" s="444" t="s">
        <v>10088</v>
      </c>
      <c r="I70" s="319" t="s">
        <v>10085</v>
      </c>
      <c r="J70" s="335">
        <f>SUMIF('1 PdC DLGS 118_2011_PE e PP'!$E$4:$E$5622,'2 Pdc unico solo segmento A'!F70,'1 PdC DLGS 118_2011_PE e PP'!$H$4:$H$5622)</f>
        <v>0</v>
      </c>
      <c r="K70" s="180"/>
      <c r="L70" s="466">
        <v>0</v>
      </c>
      <c r="M70" s="180"/>
      <c r="N70" s="347">
        <f t="shared" si="2"/>
        <v>0</v>
      </c>
    </row>
    <row r="71" spans="1:14" s="6" customFormat="1" ht="18.5" x14ac:dyDescent="0.35">
      <c r="A71" s="217">
        <v>1</v>
      </c>
      <c r="B71" s="145">
        <v>2</v>
      </c>
      <c r="C71" s="145">
        <v>1</v>
      </c>
      <c r="D71" s="145">
        <v>13</v>
      </c>
      <c r="E71" s="145">
        <v>4</v>
      </c>
      <c r="F71" s="145" t="str">
        <f t="shared" si="3"/>
        <v>1.2.1.13.4</v>
      </c>
      <c r="G71" s="146" t="s">
        <v>19</v>
      </c>
      <c r="H71" s="444" t="s">
        <v>10089</v>
      </c>
      <c r="I71" s="319" t="s">
        <v>10087</v>
      </c>
      <c r="J71" s="335">
        <f>SUMIF('1 PdC DLGS 118_2011_PE e PP'!$E$4:$E$5622,'2 Pdc unico solo segmento A'!F71,'1 PdC DLGS 118_2011_PE e PP'!$H$4:$H$5622)</f>
        <v>0</v>
      </c>
      <c r="K71" s="180"/>
      <c r="L71" s="466">
        <v>0</v>
      </c>
      <c r="M71" s="180"/>
      <c r="N71" s="347">
        <f t="shared" si="2"/>
        <v>0</v>
      </c>
    </row>
    <row r="72" spans="1:14" s="6" customFormat="1" ht="18.5" x14ac:dyDescent="0.35">
      <c r="A72" s="217">
        <v>1</v>
      </c>
      <c r="B72" s="145">
        <v>2</v>
      </c>
      <c r="C72" s="145">
        <v>1</v>
      </c>
      <c r="D72" s="145">
        <v>13</v>
      </c>
      <c r="E72" s="145">
        <v>5</v>
      </c>
      <c r="F72" s="145" t="str">
        <f t="shared" si="3"/>
        <v>1.2.1.13.5</v>
      </c>
      <c r="G72" s="146" t="s">
        <v>19</v>
      </c>
      <c r="H72" s="444" t="s">
        <v>10090</v>
      </c>
      <c r="I72" s="319" t="s">
        <v>10085</v>
      </c>
      <c r="J72" s="335">
        <f>SUMIF('1 PdC DLGS 118_2011_PE e PP'!$E$4:$E$5622,'2 Pdc unico solo segmento A'!F72,'1 PdC DLGS 118_2011_PE e PP'!$H$4:$H$5622)</f>
        <v>0</v>
      </c>
      <c r="K72" s="180"/>
      <c r="L72" s="466">
        <v>0</v>
      </c>
      <c r="M72" s="180"/>
      <c r="N72" s="347">
        <f t="shared" si="2"/>
        <v>0</v>
      </c>
    </row>
    <row r="73" spans="1:14" s="6" customFormat="1" ht="18.5" x14ac:dyDescent="0.35">
      <c r="A73" s="217">
        <v>1</v>
      </c>
      <c r="B73" s="145">
        <v>2</v>
      </c>
      <c r="C73" s="145">
        <v>1</v>
      </c>
      <c r="D73" s="145">
        <v>13</v>
      </c>
      <c r="E73" s="145">
        <v>6</v>
      </c>
      <c r="F73" s="145" t="str">
        <f t="shared" si="3"/>
        <v>1.2.1.13.6</v>
      </c>
      <c r="G73" s="146" t="s">
        <v>19</v>
      </c>
      <c r="H73" s="444" t="s">
        <v>10091</v>
      </c>
      <c r="I73" s="319" t="s">
        <v>10087</v>
      </c>
      <c r="J73" s="335">
        <f>SUMIF('1 PdC DLGS 118_2011_PE e PP'!$E$4:$E$5622,'2 Pdc unico solo segmento A'!F73,'1 PdC DLGS 118_2011_PE e PP'!$H$4:$H$5622)</f>
        <v>0</v>
      </c>
      <c r="K73" s="180"/>
      <c r="L73" s="466">
        <v>0</v>
      </c>
      <c r="M73" s="180"/>
      <c r="N73" s="347">
        <f t="shared" si="2"/>
        <v>0</v>
      </c>
    </row>
    <row r="74" spans="1:14" s="6" customFormat="1" ht="23.5" x14ac:dyDescent="0.35">
      <c r="A74" s="215">
        <v>1</v>
      </c>
      <c r="B74" s="144">
        <v>2</v>
      </c>
      <c r="C74" s="144">
        <v>2</v>
      </c>
      <c r="D74" s="144">
        <v>0</v>
      </c>
      <c r="E74" s="144">
        <v>0</v>
      </c>
      <c r="F74" s="144" t="str">
        <f t="shared" si="3"/>
        <v>1.2.2.0.0</v>
      </c>
      <c r="G74" s="144" t="s">
        <v>13</v>
      </c>
      <c r="H74" s="441" t="s">
        <v>10092</v>
      </c>
      <c r="I74" s="316"/>
      <c r="J74" s="181">
        <f>+J75+J78+J81+J84+J87+J90+J93+J96+J99+J102+J105+J108+J111</f>
        <v>0</v>
      </c>
      <c r="K74" s="263"/>
      <c r="L74" s="462">
        <f>+L75+L78+L81+L84+L87+L90+L93+L96+L99+L102+L105+L108+L111</f>
        <v>0</v>
      </c>
      <c r="M74" s="263"/>
      <c r="N74" s="181">
        <f>+N75+N78+N81+N84+N87+N90+N93+N96+N99+N102+N105+N108+N111</f>
        <v>0</v>
      </c>
    </row>
    <row r="75" spans="1:14" s="6" customFormat="1" ht="18.5" x14ac:dyDescent="0.35">
      <c r="A75" s="216">
        <v>1</v>
      </c>
      <c r="B75" s="70">
        <v>2</v>
      </c>
      <c r="C75" s="70">
        <v>2</v>
      </c>
      <c r="D75" s="70">
        <v>1</v>
      </c>
      <c r="E75" s="70">
        <v>0</v>
      </c>
      <c r="F75" s="70" t="str">
        <f t="shared" si="3"/>
        <v>1.2.2.1.0</v>
      </c>
      <c r="G75" s="70" t="s">
        <v>16</v>
      </c>
      <c r="H75" s="442" t="s">
        <v>10093</v>
      </c>
      <c r="I75" s="317" t="s">
        <v>10094</v>
      </c>
      <c r="J75" s="332">
        <f>SUM(J76:J77)</f>
        <v>0</v>
      </c>
      <c r="K75" s="180"/>
      <c r="L75" s="463">
        <f>SUM(L76:L77)</f>
        <v>0</v>
      </c>
      <c r="M75" s="180"/>
      <c r="N75" s="344">
        <f>SUM(N76:N77)</f>
        <v>0</v>
      </c>
    </row>
    <row r="76" spans="1:14" s="6" customFormat="1" ht="18.5" x14ac:dyDescent="0.35">
      <c r="A76" s="217">
        <v>1</v>
      </c>
      <c r="B76" s="145">
        <v>2</v>
      </c>
      <c r="C76" s="145">
        <v>2</v>
      </c>
      <c r="D76" s="145">
        <v>1</v>
      </c>
      <c r="E76" s="145">
        <v>1</v>
      </c>
      <c r="F76" s="145" t="str">
        <f t="shared" si="3"/>
        <v>1.2.2.1.1</v>
      </c>
      <c r="G76" s="145" t="s">
        <v>19</v>
      </c>
      <c r="H76" s="443" t="s">
        <v>10095</v>
      </c>
      <c r="I76" s="318" t="s">
        <v>10096</v>
      </c>
      <c r="J76" s="334">
        <f>SUMIF('1 PdC DLGS 118_2011_PE e PP'!$E$4:$E$5622,'2 Pdc unico solo segmento A'!F76,'1 PdC DLGS 118_2011_PE e PP'!$H$4:$H$5622)</f>
        <v>0</v>
      </c>
      <c r="K76" s="180"/>
      <c r="L76" s="465">
        <v>0</v>
      </c>
      <c r="M76" s="180"/>
      <c r="N76" s="346">
        <f t="shared" si="2"/>
        <v>0</v>
      </c>
    </row>
    <row r="77" spans="1:14" s="6" customFormat="1" ht="18.5" x14ac:dyDescent="0.35">
      <c r="A77" s="217">
        <v>1</v>
      </c>
      <c r="B77" s="145">
        <v>2</v>
      </c>
      <c r="C77" s="145">
        <v>2</v>
      </c>
      <c r="D77" s="145">
        <v>1</v>
      </c>
      <c r="E77" s="145">
        <v>2</v>
      </c>
      <c r="F77" s="145" t="str">
        <f t="shared" si="3"/>
        <v>1.2.2.1.2</v>
      </c>
      <c r="G77" s="145" t="s">
        <v>19</v>
      </c>
      <c r="H77" s="443" t="s">
        <v>10097</v>
      </c>
      <c r="I77" s="318" t="s">
        <v>10098</v>
      </c>
      <c r="J77" s="334">
        <f>SUMIF('1 PdC DLGS 118_2011_PE e PP'!$E$4:$E$5622,'2 Pdc unico solo segmento A'!F77,'1 PdC DLGS 118_2011_PE e PP'!$H$4:$H$5622)</f>
        <v>0</v>
      </c>
      <c r="K77" s="180"/>
      <c r="L77" s="465">
        <v>0</v>
      </c>
      <c r="M77" s="180"/>
      <c r="N77" s="346">
        <f t="shared" si="2"/>
        <v>0</v>
      </c>
    </row>
    <row r="78" spans="1:14" s="6" customFormat="1" ht="37" x14ac:dyDescent="0.35">
      <c r="A78" s="216">
        <v>1</v>
      </c>
      <c r="B78" s="70">
        <v>2</v>
      </c>
      <c r="C78" s="70">
        <v>2</v>
      </c>
      <c r="D78" s="70">
        <v>2</v>
      </c>
      <c r="E78" s="70">
        <v>0</v>
      </c>
      <c r="F78" s="70" t="str">
        <f t="shared" si="3"/>
        <v>1.2.2.2.0</v>
      </c>
      <c r="G78" s="70" t="s">
        <v>16</v>
      </c>
      <c r="H78" s="442" t="s">
        <v>10099</v>
      </c>
      <c r="I78" s="317" t="s">
        <v>10100</v>
      </c>
      <c r="J78" s="332">
        <f>SUM(J79:J80)</f>
        <v>0</v>
      </c>
      <c r="K78" s="180"/>
      <c r="L78" s="463">
        <f>SUM(L79:L80)</f>
        <v>0</v>
      </c>
      <c r="M78" s="180"/>
      <c r="N78" s="344">
        <f>SUM(N79:N80)</f>
        <v>0</v>
      </c>
    </row>
    <row r="79" spans="1:14" s="6" customFormat="1" ht="37" x14ac:dyDescent="0.35">
      <c r="A79" s="217">
        <v>1</v>
      </c>
      <c r="B79" s="145">
        <v>2</v>
      </c>
      <c r="C79" s="145">
        <v>2</v>
      </c>
      <c r="D79" s="145">
        <v>2</v>
      </c>
      <c r="E79" s="145">
        <v>1</v>
      </c>
      <c r="F79" s="145" t="str">
        <f t="shared" si="3"/>
        <v>1.2.2.2.1</v>
      </c>
      <c r="G79" s="145" t="s">
        <v>19</v>
      </c>
      <c r="H79" s="443" t="s">
        <v>10101</v>
      </c>
      <c r="I79" s="318" t="s">
        <v>10102</v>
      </c>
      <c r="J79" s="334">
        <f>SUMIF('1 PdC DLGS 118_2011_PE e PP'!$E$4:$E$5622,'2 Pdc unico solo segmento A'!F79,'1 PdC DLGS 118_2011_PE e PP'!$H$4:$H$5622)</f>
        <v>0</v>
      </c>
      <c r="K79" s="180"/>
      <c r="L79" s="465">
        <v>0</v>
      </c>
      <c r="M79" s="180"/>
      <c r="N79" s="346">
        <f t="shared" si="2"/>
        <v>0</v>
      </c>
    </row>
    <row r="80" spans="1:14" s="6" customFormat="1" ht="37" x14ac:dyDescent="0.35">
      <c r="A80" s="217">
        <v>1</v>
      </c>
      <c r="B80" s="145">
        <v>2</v>
      </c>
      <c r="C80" s="145">
        <v>2</v>
      </c>
      <c r="D80" s="145">
        <v>2</v>
      </c>
      <c r="E80" s="145">
        <v>2</v>
      </c>
      <c r="F80" s="145" t="str">
        <f t="shared" si="3"/>
        <v>1.2.2.2.2</v>
      </c>
      <c r="G80" s="145" t="s">
        <v>19</v>
      </c>
      <c r="H80" s="443" t="s">
        <v>10103</v>
      </c>
      <c r="I80" s="318" t="s">
        <v>10104</v>
      </c>
      <c r="J80" s="334">
        <f>SUMIF('1 PdC DLGS 118_2011_PE e PP'!$E$4:$E$5622,'2 Pdc unico solo segmento A'!F80,'1 PdC DLGS 118_2011_PE e PP'!$H$4:$H$5622)</f>
        <v>0</v>
      </c>
      <c r="K80" s="180"/>
      <c r="L80" s="465">
        <v>0</v>
      </c>
      <c r="M80" s="180"/>
      <c r="N80" s="346">
        <f t="shared" si="2"/>
        <v>0</v>
      </c>
    </row>
    <row r="81" spans="1:14" s="6" customFormat="1" ht="37" x14ac:dyDescent="0.35">
      <c r="A81" s="216">
        <v>1</v>
      </c>
      <c r="B81" s="70">
        <v>2</v>
      </c>
      <c r="C81" s="70">
        <v>2</v>
      </c>
      <c r="D81" s="70">
        <v>3</v>
      </c>
      <c r="E81" s="70">
        <v>0</v>
      </c>
      <c r="F81" s="70" t="str">
        <f t="shared" si="3"/>
        <v>1.2.2.3.0</v>
      </c>
      <c r="G81" s="70" t="s">
        <v>16</v>
      </c>
      <c r="H81" s="442" t="s">
        <v>10105</v>
      </c>
      <c r="I81" s="317" t="s">
        <v>10106</v>
      </c>
      <c r="J81" s="332">
        <f>SUM(J82:J83)</f>
        <v>0</v>
      </c>
      <c r="K81" s="180"/>
      <c r="L81" s="463">
        <f>SUM(L82:L83)</f>
        <v>0</v>
      </c>
      <c r="M81" s="180"/>
      <c r="N81" s="344">
        <f>SUM(N82:N83)</f>
        <v>0</v>
      </c>
    </row>
    <row r="82" spans="1:14" s="6" customFormat="1" ht="37" x14ac:dyDescent="0.35">
      <c r="A82" s="217">
        <v>1</v>
      </c>
      <c r="B82" s="145">
        <v>2</v>
      </c>
      <c r="C82" s="145">
        <v>2</v>
      </c>
      <c r="D82" s="145">
        <v>3</v>
      </c>
      <c r="E82" s="145">
        <v>1</v>
      </c>
      <c r="F82" s="145" t="str">
        <f t="shared" si="3"/>
        <v>1.2.2.3.1</v>
      </c>
      <c r="G82" s="145" t="s">
        <v>19</v>
      </c>
      <c r="H82" s="443" t="s">
        <v>10107</v>
      </c>
      <c r="I82" s="318" t="s">
        <v>10108</v>
      </c>
      <c r="J82" s="334">
        <f>SUMIF('1 PdC DLGS 118_2011_PE e PP'!$E$4:$E$5622,'2 Pdc unico solo segmento A'!F82,'1 PdC DLGS 118_2011_PE e PP'!$H$4:$H$5622)</f>
        <v>0</v>
      </c>
      <c r="K82" s="180"/>
      <c r="L82" s="465">
        <v>0</v>
      </c>
      <c r="M82" s="180"/>
      <c r="N82" s="346">
        <f t="shared" si="2"/>
        <v>0</v>
      </c>
    </row>
    <row r="83" spans="1:14" s="6" customFormat="1" ht="37" x14ac:dyDescent="0.35">
      <c r="A83" s="217">
        <v>1</v>
      </c>
      <c r="B83" s="145">
        <v>2</v>
      </c>
      <c r="C83" s="145">
        <v>2</v>
      </c>
      <c r="D83" s="145">
        <v>3</v>
      </c>
      <c r="E83" s="145">
        <v>2</v>
      </c>
      <c r="F83" s="145" t="str">
        <f t="shared" si="3"/>
        <v>1.2.2.3.2</v>
      </c>
      <c r="G83" s="145" t="s">
        <v>19</v>
      </c>
      <c r="H83" s="443" t="s">
        <v>4925</v>
      </c>
      <c r="I83" s="318" t="s">
        <v>10109</v>
      </c>
      <c r="J83" s="334">
        <f>SUMIF('1 PdC DLGS 118_2011_PE e PP'!$E$4:$E$5622,'2 Pdc unico solo segmento A'!F83,'1 PdC DLGS 118_2011_PE e PP'!$H$4:$H$5622)</f>
        <v>0</v>
      </c>
      <c r="K83" s="180"/>
      <c r="L83" s="465">
        <v>0</v>
      </c>
      <c r="M83" s="180"/>
      <c r="N83" s="346">
        <f t="shared" si="2"/>
        <v>0</v>
      </c>
    </row>
    <row r="84" spans="1:14" s="6" customFormat="1" ht="18.5" x14ac:dyDescent="0.35">
      <c r="A84" s="216">
        <v>1</v>
      </c>
      <c r="B84" s="70">
        <v>2</v>
      </c>
      <c r="C84" s="70">
        <v>2</v>
      </c>
      <c r="D84" s="70">
        <v>4</v>
      </c>
      <c r="E84" s="70">
        <v>0</v>
      </c>
      <c r="F84" s="70" t="str">
        <f t="shared" si="3"/>
        <v>1.2.2.4.0</v>
      </c>
      <c r="G84" s="70" t="s">
        <v>16</v>
      </c>
      <c r="H84" s="442" t="s">
        <v>10110</v>
      </c>
      <c r="I84" s="317" t="s">
        <v>10111</v>
      </c>
      <c r="J84" s="332">
        <f>SUM(J85:J86)</f>
        <v>0</v>
      </c>
      <c r="K84" s="180"/>
      <c r="L84" s="463">
        <f>SUM(L85:L86)</f>
        <v>0</v>
      </c>
      <c r="M84" s="180"/>
      <c r="N84" s="344">
        <f>SUM(N85:N86)</f>
        <v>0</v>
      </c>
    </row>
    <row r="85" spans="1:14" s="6" customFormat="1" ht="18.5" x14ac:dyDescent="0.35">
      <c r="A85" s="217">
        <v>1</v>
      </c>
      <c r="B85" s="145">
        <v>2</v>
      </c>
      <c r="C85" s="145">
        <v>2</v>
      </c>
      <c r="D85" s="145">
        <v>4</v>
      </c>
      <c r="E85" s="145">
        <v>1</v>
      </c>
      <c r="F85" s="145" t="str">
        <f t="shared" si="3"/>
        <v>1.2.2.4.1</v>
      </c>
      <c r="G85" s="145" t="s">
        <v>19</v>
      </c>
      <c r="H85" s="443" t="s">
        <v>10112</v>
      </c>
      <c r="I85" s="318" t="s">
        <v>10113</v>
      </c>
      <c r="J85" s="334">
        <f>SUMIF('1 PdC DLGS 118_2011_PE e PP'!$E$4:$E$5622,'2 Pdc unico solo segmento A'!F85,'1 PdC DLGS 118_2011_PE e PP'!$H$4:$H$5622)</f>
        <v>0</v>
      </c>
      <c r="K85" s="180"/>
      <c r="L85" s="465">
        <v>0</v>
      </c>
      <c r="M85" s="180"/>
      <c r="N85" s="346">
        <f t="shared" si="2"/>
        <v>0</v>
      </c>
    </row>
    <row r="86" spans="1:14" s="6" customFormat="1" ht="18.5" x14ac:dyDescent="0.35">
      <c r="A86" s="217">
        <v>1</v>
      </c>
      <c r="B86" s="145">
        <v>2</v>
      </c>
      <c r="C86" s="145">
        <v>2</v>
      </c>
      <c r="D86" s="145">
        <v>4</v>
      </c>
      <c r="E86" s="145">
        <v>2</v>
      </c>
      <c r="F86" s="145" t="str">
        <f t="shared" si="3"/>
        <v>1.2.2.4.2</v>
      </c>
      <c r="G86" s="145" t="s">
        <v>19</v>
      </c>
      <c r="H86" s="443" t="s">
        <v>10114</v>
      </c>
      <c r="I86" s="318" t="s">
        <v>10115</v>
      </c>
      <c r="J86" s="334">
        <f>SUMIF('1 PdC DLGS 118_2011_PE e PP'!$E$4:$E$5622,'2 Pdc unico solo segmento A'!F86,'1 PdC DLGS 118_2011_PE e PP'!$H$4:$H$5622)</f>
        <v>0</v>
      </c>
      <c r="K86" s="180"/>
      <c r="L86" s="465">
        <v>0</v>
      </c>
      <c r="M86" s="180"/>
      <c r="N86" s="346">
        <f t="shared" si="2"/>
        <v>0</v>
      </c>
    </row>
    <row r="87" spans="1:14" s="6" customFormat="1" ht="18.5" x14ac:dyDescent="0.35">
      <c r="A87" s="216">
        <v>1</v>
      </c>
      <c r="B87" s="70">
        <v>2</v>
      </c>
      <c r="C87" s="70">
        <v>2</v>
      </c>
      <c r="D87" s="70">
        <v>5</v>
      </c>
      <c r="E87" s="70">
        <v>0</v>
      </c>
      <c r="F87" s="70" t="str">
        <f t="shared" si="3"/>
        <v>1.2.2.5.0</v>
      </c>
      <c r="G87" s="70" t="s">
        <v>16</v>
      </c>
      <c r="H87" s="442" t="s">
        <v>10116</v>
      </c>
      <c r="I87" s="317" t="s">
        <v>10117</v>
      </c>
      <c r="J87" s="332">
        <f>SUM(J88:J89)</f>
        <v>0</v>
      </c>
      <c r="K87" s="180"/>
      <c r="L87" s="463">
        <f>SUM(L88:L89)</f>
        <v>0</v>
      </c>
      <c r="M87" s="180"/>
      <c r="N87" s="344">
        <f>SUM(N88:N89)</f>
        <v>0</v>
      </c>
    </row>
    <row r="88" spans="1:14" s="6" customFormat="1" ht="18.5" x14ac:dyDescent="0.35">
      <c r="A88" s="217">
        <v>1</v>
      </c>
      <c r="B88" s="145">
        <v>2</v>
      </c>
      <c r="C88" s="145">
        <v>2</v>
      </c>
      <c r="D88" s="145">
        <v>5</v>
      </c>
      <c r="E88" s="145">
        <v>1</v>
      </c>
      <c r="F88" s="145" t="str">
        <f t="shared" si="3"/>
        <v>1.2.2.5.1</v>
      </c>
      <c r="G88" s="145" t="s">
        <v>19</v>
      </c>
      <c r="H88" s="443" t="s">
        <v>10118</v>
      </c>
      <c r="I88" s="318" t="s">
        <v>10119</v>
      </c>
      <c r="J88" s="334">
        <f>SUMIF('1 PdC DLGS 118_2011_PE e PP'!$E$4:$E$5622,'2 Pdc unico solo segmento A'!F88,'1 PdC DLGS 118_2011_PE e PP'!$H$4:$H$5622)</f>
        <v>0</v>
      </c>
      <c r="K88" s="180"/>
      <c r="L88" s="465">
        <v>0</v>
      </c>
      <c r="M88" s="180"/>
      <c r="N88" s="346">
        <f t="shared" si="2"/>
        <v>0</v>
      </c>
    </row>
    <row r="89" spans="1:14" s="6" customFormat="1" ht="18.5" x14ac:dyDescent="0.35">
      <c r="A89" s="217">
        <v>1</v>
      </c>
      <c r="B89" s="145">
        <v>2</v>
      </c>
      <c r="C89" s="145">
        <v>2</v>
      </c>
      <c r="D89" s="145">
        <v>5</v>
      </c>
      <c r="E89" s="145">
        <v>2</v>
      </c>
      <c r="F89" s="145" t="str">
        <f t="shared" si="3"/>
        <v>1.2.2.5.2</v>
      </c>
      <c r="G89" s="145" t="s">
        <v>19</v>
      </c>
      <c r="H89" s="443" t="s">
        <v>10120</v>
      </c>
      <c r="I89" s="318" t="s">
        <v>10121</v>
      </c>
      <c r="J89" s="334">
        <f>SUMIF('1 PdC DLGS 118_2011_PE e PP'!$E$4:$E$5622,'2 Pdc unico solo segmento A'!F89,'1 PdC DLGS 118_2011_PE e PP'!$H$4:$H$5622)</f>
        <v>0</v>
      </c>
      <c r="K89" s="180"/>
      <c r="L89" s="465">
        <v>0</v>
      </c>
      <c r="M89" s="180"/>
      <c r="N89" s="346">
        <f t="shared" si="2"/>
        <v>0</v>
      </c>
    </row>
    <row r="90" spans="1:14" s="6" customFormat="1" ht="18.5" x14ac:dyDescent="0.35">
      <c r="A90" s="216">
        <v>1</v>
      </c>
      <c r="B90" s="70">
        <v>2</v>
      </c>
      <c r="C90" s="70">
        <v>2</v>
      </c>
      <c r="D90" s="70">
        <v>6</v>
      </c>
      <c r="E90" s="70">
        <v>0</v>
      </c>
      <c r="F90" s="70" t="str">
        <f t="shared" si="3"/>
        <v>1.2.2.6.0</v>
      </c>
      <c r="G90" s="70" t="s">
        <v>16</v>
      </c>
      <c r="H90" s="442" t="s">
        <v>10122</v>
      </c>
      <c r="I90" s="317" t="s">
        <v>10123</v>
      </c>
      <c r="J90" s="332">
        <f>SUM(J91:J92)</f>
        <v>0</v>
      </c>
      <c r="K90" s="180"/>
      <c r="L90" s="463">
        <f>SUM(L91:L92)</f>
        <v>0</v>
      </c>
      <c r="M90" s="180"/>
      <c r="N90" s="344">
        <f>SUM(N91:N92)</f>
        <v>0</v>
      </c>
    </row>
    <row r="91" spans="1:14" s="6" customFormat="1" ht="37" x14ac:dyDescent="0.35">
      <c r="A91" s="217">
        <v>1</v>
      </c>
      <c r="B91" s="145">
        <v>2</v>
      </c>
      <c r="C91" s="145">
        <v>2</v>
      </c>
      <c r="D91" s="145">
        <v>6</v>
      </c>
      <c r="E91" s="145">
        <v>1</v>
      </c>
      <c r="F91" s="145" t="str">
        <f t="shared" si="3"/>
        <v>1.2.2.6.1</v>
      </c>
      <c r="G91" s="145" t="s">
        <v>19</v>
      </c>
      <c r="H91" s="443" t="s">
        <v>10124</v>
      </c>
      <c r="I91" s="318" t="s">
        <v>10125</v>
      </c>
      <c r="J91" s="334">
        <f>SUMIF('1 PdC DLGS 118_2011_PE e PP'!$E$4:$E$5622,'2 Pdc unico solo segmento A'!F91,'1 PdC DLGS 118_2011_PE e PP'!$H$4:$H$5622)</f>
        <v>0</v>
      </c>
      <c r="K91" s="180"/>
      <c r="L91" s="465">
        <v>0</v>
      </c>
      <c r="M91" s="180"/>
      <c r="N91" s="346">
        <f t="shared" si="2"/>
        <v>0</v>
      </c>
    </row>
    <row r="92" spans="1:14" s="6" customFormat="1" ht="37" x14ac:dyDescent="0.35">
      <c r="A92" s="217">
        <v>1</v>
      </c>
      <c r="B92" s="145">
        <v>2</v>
      </c>
      <c r="C92" s="145">
        <v>2</v>
      </c>
      <c r="D92" s="145">
        <v>6</v>
      </c>
      <c r="E92" s="145">
        <v>2</v>
      </c>
      <c r="F92" s="145" t="str">
        <f t="shared" si="3"/>
        <v>1.2.2.6.2</v>
      </c>
      <c r="G92" s="145" t="s">
        <v>19</v>
      </c>
      <c r="H92" s="443" t="s">
        <v>10126</v>
      </c>
      <c r="I92" s="318" t="s">
        <v>10127</v>
      </c>
      <c r="J92" s="334">
        <f>SUMIF('1 PdC DLGS 118_2011_PE e PP'!$E$4:$E$5622,'2 Pdc unico solo segmento A'!F92,'1 PdC DLGS 118_2011_PE e PP'!$H$4:$H$5622)</f>
        <v>0</v>
      </c>
      <c r="K92" s="180"/>
      <c r="L92" s="465">
        <v>0</v>
      </c>
      <c r="M92" s="180"/>
      <c r="N92" s="346">
        <f t="shared" si="2"/>
        <v>0</v>
      </c>
    </row>
    <row r="93" spans="1:14" s="6" customFormat="1" ht="18.5" x14ac:dyDescent="0.35">
      <c r="A93" s="216">
        <v>1</v>
      </c>
      <c r="B93" s="70">
        <v>2</v>
      </c>
      <c r="C93" s="70">
        <v>2</v>
      </c>
      <c r="D93" s="70">
        <v>7</v>
      </c>
      <c r="E93" s="70">
        <v>0</v>
      </c>
      <c r="F93" s="70" t="str">
        <f t="shared" si="3"/>
        <v>1.2.2.7.0</v>
      </c>
      <c r="G93" s="70" t="s">
        <v>16</v>
      </c>
      <c r="H93" s="442" t="s">
        <v>10128</v>
      </c>
      <c r="I93" s="317" t="s">
        <v>10129</v>
      </c>
      <c r="J93" s="332">
        <f>SUM(J94:J95)</f>
        <v>0</v>
      </c>
      <c r="K93" s="180"/>
      <c r="L93" s="463">
        <f>SUM(L94:L95)</f>
        <v>0</v>
      </c>
      <c r="M93" s="180"/>
      <c r="N93" s="344">
        <f>SUM(N94:N95)</f>
        <v>0</v>
      </c>
    </row>
    <row r="94" spans="1:14" s="6" customFormat="1" ht="37" x14ac:dyDescent="0.35">
      <c r="A94" s="217">
        <v>1</v>
      </c>
      <c r="B94" s="145">
        <v>2</v>
      </c>
      <c r="C94" s="145">
        <v>2</v>
      </c>
      <c r="D94" s="145">
        <v>7</v>
      </c>
      <c r="E94" s="145">
        <v>1</v>
      </c>
      <c r="F94" s="145" t="str">
        <f t="shared" si="3"/>
        <v>1.2.2.7.1</v>
      </c>
      <c r="G94" s="145" t="s">
        <v>19</v>
      </c>
      <c r="H94" s="443" t="s">
        <v>10130</v>
      </c>
      <c r="I94" s="318" t="s">
        <v>10131</v>
      </c>
      <c r="J94" s="334">
        <f>SUMIF('1 PdC DLGS 118_2011_PE e PP'!$E$4:$E$5622,'2 Pdc unico solo segmento A'!F94,'1 PdC DLGS 118_2011_PE e PP'!$H$4:$H$5622)</f>
        <v>0</v>
      </c>
      <c r="K94" s="180"/>
      <c r="L94" s="465">
        <v>0</v>
      </c>
      <c r="M94" s="180"/>
      <c r="N94" s="346">
        <f t="shared" si="2"/>
        <v>0</v>
      </c>
    </row>
    <row r="95" spans="1:14" s="6" customFormat="1" ht="37" x14ac:dyDescent="0.35">
      <c r="A95" s="217">
        <v>1</v>
      </c>
      <c r="B95" s="145">
        <v>2</v>
      </c>
      <c r="C95" s="145">
        <v>2</v>
      </c>
      <c r="D95" s="145">
        <v>7</v>
      </c>
      <c r="E95" s="145">
        <v>2</v>
      </c>
      <c r="F95" s="145" t="str">
        <f t="shared" si="3"/>
        <v>1.2.2.7.2</v>
      </c>
      <c r="G95" s="145" t="s">
        <v>19</v>
      </c>
      <c r="H95" s="443" t="s">
        <v>10132</v>
      </c>
      <c r="I95" s="318" t="s">
        <v>10133</v>
      </c>
      <c r="J95" s="334">
        <f>SUMIF('1 PdC DLGS 118_2011_PE e PP'!$E$4:$E$5622,'2 Pdc unico solo segmento A'!F95,'1 PdC DLGS 118_2011_PE e PP'!$H$4:$H$5622)</f>
        <v>0</v>
      </c>
      <c r="K95" s="180"/>
      <c r="L95" s="465">
        <v>0</v>
      </c>
      <c r="M95" s="180"/>
      <c r="N95" s="346">
        <f t="shared" si="2"/>
        <v>0</v>
      </c>
    </row>
    <row r="96" spans="1:14" s="6" customFormat="1" ht="18.5" x14ac:dyDescent="0.35">
      <c r="A96" s="216">
        <v>1</v>
      </c>
      <c r="B96" s="70">
        <v>2</v>
      </c>
      <c r="C96" s="70">
        <v>2</v>
      </c>
      <c r="D96" s="70">
        <v>8</v>
      </c>
      <c r="E96" s="70">
        <v>0</v>
      </c>
      <c r="F96" s="70" t="str">
        <f t="shared" si="3"/>
        <v>1.2.2.8.0</v>
      </c>
      <c r="G96" s="70" t="s">
        <v>16</v>
      </c>
      <c r="H96" s="442" t="s">
        <v>10134</v>
      </c>
      <c r="I96" s="317" t="s">
        <v>10135</v>
      </c>
      <c r="J96" s="332">
        <f>SUM(J97:J98)</f>
        <v>0</v>
      </c>
      <c r="K96" s="180"/>
      <c r="L96" s="463">
        <f>SUM(L97:L98)</f>
        <v>0</v>
      </c>
      <c r="M96" s="180"/>
      <c r="N96" s="344">
        <f>SUM(N97:N98)</f>
        <v>0</v>
      </c>
    </row>
    <row r="97" spans="1:14" s="6" customFormat="1" ht="18.5" x14ac:dyDescent="0.35">
      <c r="A97" s="217">
        <v>1</v>
      </c>
      <c r="B97" s="145">
        <v>2</v>
      </c>
      <c r="C97" s="145">
        <v>2</v>
      </c>
      <c r="D97" s="145">
        <v>8</v>
      </c>
      <c r="E97" s="145">
        <v>1</v>
      </c>
      <c r="F97" s="145" t="str">
        <f t="shared" si="3"/>
        <v>1.2.2.8.1</v>
      </c>
      <c r="G97" s="145" t="s">
        <v>19</v>
      </c>
      <c r="H97" s="443" t="s">
        <v>10136</v>
      </c>
      <c r="I97" s="318" t="s">
        <v>10137</v>
      </c>
      <c r="J97" s="334">
        <f>SUMIF('1 PdC DLGS 118_2011_PE e PP'!$E$4:$E$5622,'2 Pdc unico solo segmento A'!F97,'1 PdC DLGS 118_2011_PE e PP'!$H$4:$H$5622)</f>
        <v>0</v>
      </c>
      <c r="K97" s="180"/>
      <c r="L97" s="465">
        <v>0</v>
      </c>
      <c r="M97" s="180"/>
      <c r="N97" s="346">
        <f t="shared" si="2"/>
        <v>0</v>
      </c>
    </row>
    <row r="98" spans="1:14" s="6" customFormat="1" ht="18.5" x14ac:dyDescent="0.35">
      <c r="A98" s="217">
        <v>1</v>
      </c>
      <c r="B98" s="145">
        <v>2</v>
      </c>
      <c r="C98" s="145">
        <v>2</v>
      </c>
      <c r="D98" s="145">
        <v>8</v>
      </c>
      <c r="E98" s="145">
        <v>2</v>
      </c>
      <c r="F98" s="145" t="str">
        <f t="shared" si="3"/>
        <v>1.2.2.8.2</v>
      </c>
      <c r="G98" s="145" t="s">
        <v>19</v>
      </c>
      <c r="H98" s="443" t="s">
        <v>10138</v>
      </c>
      <c r="I98" s="318" t="s">
        <v>10139</v>
      </c>
      <c r="J98" s="334">
        <f>SUMIF('1 PdC DLGS 118_2011_PE e PP'!$E$4:$E$5622,'2 Pdc unico solo segmento A'!F98,'1 PdC DLGS 118_2011_PE e PP'!$H$4:$H$5622)</f>
        <v>0</v>
      </c>
      <c r="K98" s="180"/>
      <c r="L98" s="465">
        <v>0</v>
      </c>
      <c r="M98" s="180"/>
      <c r="N98" s="346">
        <f t="shared" si="2"/>
        <v>0</v>
      </c>
    </row>
    <row r="99" spans="1:14" s="6" customFormat="1" ht="18.5" x14ac:dyDescent="0.35">
      <c r="A99" s="216">
        <v>1</v>
      </c>
      <c r="B99" s="70">
        <v>2</v>
      </c>
      <c r="C99" s="70">
        <v>2</v>
      </c>
      <c r="D99" s="70">
        <v>9</v>
      </c>
      <c r="E99" s="70">
        <v>0</v>
      </c>
      <c r="F99" s="70" t="str">
        <f t="shared" si="3"/>
        <v>1.2.2.9.0</v>
      </c>
      <c r="G99" s="70" t="s">
        <v>16</v>
      </c>
      <c r="H99" s="442" t="s">
        <v>10140</v>
      </c>
      <c r="I99" s="317" t="s">
        <v>10141</v>
      </c>
      <c r="J99" s="332">
        <f>SUM(J100:J101)</f>
        <v>0</v>
      </c>
      <c r="K99" s="180"/>
      <c r="L99" s="463">
        <f>SUM(L100:L101)</f>
        <v>0</v>
      </c>
      <c r="M99" s="180"/>
      <c r="N99" s="344">
        <f>SUM(N100:N101)</f>
        <v>0</v>
      </c>
    </row>
    <row r="100" spans="1:14" s="6" customFormat="1" ht="18.5" x14ac:dyDescent="0.35">
      <c r="A100" s="217">
        <v>1</v>
      </c>
      <c r="B100" s="145">
        <v>2</v>
      </c>
      <c r="C100" s="145">
        <v>2</v>
      </c>
      <c r="D100" s="145">
        <v>9</v>
      </c>
      <c r="E100" s="145">
        <v>1</v>
      </c>
      <c r="F100" s="145" t="str">
        <f t="shared" si="3"/>
        <v>1.2.2.9.1</v>
      </c>
      <c r="G100" s="145" t="s">
        <v>19</v>
      </c>
      <c r="H100" s="443" t="s">
        <v>10142</v>
      </c>
      <c r="I100" s="318" t="s">
        <v>10143</v>
      </c>
      <c r="J100" s="334">
        <f>SUMIF('1 PdC DLGS 118_2011_PE e PP'!$E$4:$E$5622,'2 Pdc unico solo segmento A'!F100,'1 PdC DLGS 118_2011_PE e PP'!$H$4:$H$5622)</f>
        <v>0</v>
      </c>
      <c r="K100" s="180"/>
      <c r="L100" s="465">
        <v>0</v>
      </c>
      <c r="M100" s="180"/>
      <c r="N100" s="346">
        <f t="shared" si="2"/>
        <v>0</v>
      </c>
    </row>
    <row r="101" spans="1:14" s="6" customFormat="1" ht="18.5" x14ac:dyDescent="0.35">
      <c r="A101" s="217">
        <v>1</v>
      </c>
      <c r="B101" s="145">
        <v>2</v>
      </c>
      <c r="C101" s="145">
        <v>2</v>
      </c>
      <c r="D101" s="145">
        <v>9</v>
      </c>
      <c r="E101" s="145">
        <v>2</v>
      </c>
      <c r="F101" s="145" t="str">
        <f t="shared" si="3"/>
        <v>1.2.2.9.2</v>
      </c>
      <c r="G101" s="145" t="s">
        <v>19</v>
      </c>
      <c r="H101" s="443" t="s">
        <v>10144</v>
      </c>
      <c r="I101" s="318" t="s">
        <v>10145</v>
      </c>
      <c r="J101" s="334">
        <f>SUMIF('1 PdC DLGS 118_2011_PE e PP'!$E$4:$E$5622,'2 Pdc unico solo segmento A'!F101,'1 PdC DLGS 118_2011_PE e PP'!$H$4:$H$5622)</f>
        <v>0</v>
      </c>
      <c r="K101" s="180"/>
      <c r="L101" s="465">
        <v>0</v>
      </c>
      <c r="M101" s="180"/>
      <c r="N101" s="346">
        <f t="shared" si="2"/>
        <v>0</v>
      </c>
    </row>
    <row r="102" spans="1:14" s="6" customFormat="1" ht="18.5" x14ac:dyDescent="0.35">
      <c r="A102" s="216">
        <v>1</v>
      </c>
      <c r="B102" s="70">
        <v>2</v>
      </c>
      <c r="C102" s="70">
        <v>2</v>
      </c>
      <c r="D102" s="70">
        <v>10</v>
      </c>
      <c r="E102" s="70">
        <v>0</v>
      </c>
      <c r="F102" s="70" t="str">
        <f t="shared" si="3"/>
        <v>1.2.2.10.0</v>
      </c>
      <c r="G102" s="70" t="s">
        <v>16</v>
      </c>
      <c r="H102" s="442" t="s">
        <v>10146</v>
      </c>
      <c r="I102" s="317" t="s">
        <v>10147</v>
      </c>
      <c r="J102" s="332">
        <f>SUM(J103:J104)</f>
        <v>0</v>
      </c>
      <c r="K102" s="180"/>
      <c r="L102" s="463">
        <f>SUM(L103:L104)</f>
        <v>0</v>
      </c>
      <c r="M102" s="180"/>
      <c r="N102" s="344">
        <f>SUM(N103:N104)</f>
        <v>0</v>
      </c>
    </row>
    <row r="103" spans="1:14" s="6" customFormat="1" ht="37" x14ac:dyDescent="0.35">
      <c r="A103" s="217">
        <v>1</v>
      </c>
      <c r="B103" s="145">
        <v>2</v>
      </c>
      <c r="C103" s="145">
        <v>2</v>
      </c>
      <c r="D103" s="145">
        <v>10</v>
      </c>
      <c r="E103" s="145">
        <v>1</v>
      </c>
      <c r="F103" s="145" t="str">
        <f t="shared" si="3"/>
        <v>1.2.2.10.1</v>
      </c>
      <c r="G103" s="145" t="s">
        <v>19</v>
      </c>
      <c r="H103" s="443" t="s">
        <v>10148</v>
      </c>
      <c r="I103" s="318" t="s">
        <v>10149</v>
      </c>
      <c r="J103" s="334">
        <f>SUMIF('1 PdC DLGS 118_2011_PE e PP'!$E$4:$E$5622,'2 Pdc unico solo segmento A'!F103,'1 PdC DLGS 118_2011_PE e PP'!$H$4:$H$5622)</f>
        <v>0</v>
      </c>
      <c r="K103" s="180"/>
      <c r="L103" s="465">
        <v>0</v>
      </c>
      <c r="M103" s="180"/>
      <c r="N103" s="346">
        <f t="shared" si="2"/>
        <v>0</v>
      </c>
    </row>
    <row r="104" spans="1:14" s="6" customFormat="1" ht="37" x14ac:dyDescent="0.35">
      <c r="A104" s="217">
        <v>1</v>
      </c>
      <c r="B104" s="145">
        <v>2</v>
      </c>
      <c r="C104" s="145">
        <v>2</v>
      </c>
      <c r="D104" s="145">
        <v>10</v>
      </c>
      <c r="E104" s="145">
        <v>2</v>
      </c>
      <c r="F104" s="145" t="str">
        <f t="shared" si="3"/>
        <v>1.2.2.10.2</v>
      </c>
      <c r="G104" s="145" t="s">
        <v>19</v>
      </c>
      <c r="H104" s="443" t="s">
        <v>10150</v>
      </c>
      <c r="I104" s="318" t="s">
        <v>10151</v>
      </c>
      <c r="J104" s="334">
        <f>SUMIF('1 PdC DLGS 118_2011_PE e PP'!$E$4:$E$5622,'2 Pdc unico solo segmento A'!F104,'1 PdC DLGS 118_2011_PE e PP'!$H$4:$H$5622)</f>
        <v>0</v>
      </c>
      <c r="K104" s="180"/>
      <c r="L104" s="465">
        <v>0</v>
      </c>
      <c r="M104" s="180"/>
      <c r="N104" s="346">
        <f t="shared" si="2"/>
        <v>0</v>
      </c>
    </row>
    <row r="105" spans="1:14" s="6" customFormat="1" ht="18.5" x14ac:dyDescent="0.35">
      <c r="A105" s="216">
        <v>1</v>
      </c>
      <c r="B105" s="70">
        <v>2</v>
      </c>
      <c r="C105" s="70">
        <v>2</v>
      </c>
      <c r="D105" s="70">
        <v>11</v>
      </c>
      <c r="E105" s="70">
        <v>0</v>
      </c>
      <c r="F105" s="70" t="str">
        <f t="shared" si="3"/>
        <v>1.2.2.11.0</v>
      </c>
      <c r="G105" s="70" t="s">
        <v>16</v>
      </c>
      <c r="H105" s="442" t="s">
        <v>10152</v>
      </c>
      <c r="I105" s="317" t="s">
        <v>10153</v>
      </c>
      <c r="J105" s="332">
        <f>SUM(J106:J107)</f>
        <v>0</v>
      </c>
      <c r="K105" s="180"/>
      <c r="L105" s="463">
        <f>SUM(L106:L107)</f>
        <v>0</v>
      </c>
      <c r="M105" s="180"/>
      <c r="N105" s="344">
        <f>SUM(N106:N107)</f>
        <v>0</v>
      </c>
    </row>
    <row r="106" spans="1:14" s="6" customFormat="1" ht="18.5" x14ac:dyDescent="0.35">
      <c r="A106" s="217">
        <v>1</v>
      </c>
      <c r="B106" s="145">
        <v>2</v>
      </c>
      <c r="C106" s="145">
        <v>2</v>
      </c>
      <c r="D106" s="145">
        <v>11</v>
      </c>
      <c r="E106" s="145">
        <v>1</v>
      </c>
      <c r="F106" s="145" t="str">
        <f t="shared" si="3"/>
        <v>1.2.2.11.1</v>
      </c>
      <c r="G106" s="145" t="s">
        <v>19</v>
      </c>
      <c r="H106" s="443" t="s">
        <v>10154</v>
      </c>
      <c r="I106" s="318" t="s">
        <v>10155</v>
      </c>
      <c r="J106" s="334">
        <f>SUMIF('1 PdC DLGS 118_2011_PE e PP'!$E$4:$E$5622,'2 Pdc unico solo segmento A'!F106,'1 PdC DLGS 118_2011_PE e PP'!$H$4:$H$5622)</f>
        <v>0</v>
      </c>
      <c r="K106" s="180"/>
      <c r="L106" s="465">
        <v>0</v>
      </c>
      <c r="M106" s="180"/>
      <c r="N106" s="346">
        <f t="shared" si="2"/>
        <v>0</v>
      </c>
    </row>
    <row r="107" spans="1:14" s="6" customFormat="1" ht="18.5" x14ac:dyDescent="0.35">
      <c r="A107" s="217">
        <v>1</v>
      </c>
      <c r="B107" s="145">
        <v>2</v>
      </c>
      <c r="C107" s="145">
        <v>2</v>
      </c>
      <c r="D107" s="145">
        <v>11</v>
      </c>
      <c r="E107" s="145">
        <v>2</v>
      </c>
      <c r="F107" s="145" t="str">
        <f t="shared" si="3"/>
        <v>1.2.2.11.2</v>
      </c>
      <c r="G107" s="145" t="s">
        <v>19</v>
      </c>
      <c r="H107" s="443" t="s">
        <v>10156</v>
      </c>
      <c r="I107" s="318" t="s">
        <v>10157</v>
      </c>
      <c r="J107" s="334">
        <f>SUMIF('1 PdC DLGS 118_2011_PE e PP'!$E$4:$E$5622,'2 Pdc unico solo segmento A'!F107,'1 PdC DLGS 118_2011_PE e PP'!$H$4:$H$5622)</f>
        <v>0</v>
      </c>
      <c r="K107" s="180"/>
      <c r="L107" s="465">
        <v>0</v>
      </c>
      <c r="M107" s="180"/>
      <c r="N107" s="346">
        <f t="shared" si="2"/>
        <v>0</v>
      </c>
    </row>
    <row r="108" spans="1:14" s="6" customFormat="1" ht="18.5" x14ac:dyDescent="0.35">
      <c r="A108" s="216">
        <v>1</v>
      </c>
      <c r="B108" s="70">
        <v>2</v>
      </c>
      <c r="C108" s="70">
        <v>2</v>
      </c>
      <c r="D108" s="70">
        <v>12</v>
      </c>
      <c r="E108" s="70">
        <v>0</v>
      </c>
      <c r="F108" s="70" t="str">
        <f t="shared" si="3"/>
        <v>1.2.2.12.0</v>
      </c>
      <c r="G108" s="70" t="s">
        <v>16</v>
      </c>
      <c r="H108" s="442" t="s">
        <v>4999</v>
      </c>
      <c r="I108" s="317" t="s">
        <v>10158</v>
      </c>
      <c r="J108" s="332">
        <f>SUM(J109:J110)</f>
        <v>0</v>
      </c>
      <c r="K108" s="180"/>
      <c r="L108" s="463">
        <f>SUM(L109:L110)</f>
        <v>0</v>
      </c>
      <c r="M108" s="180"/>
      <c r="N108" s="344">
        <f>SUM(N109:N110)</f>
        <v>0</v>
      </c>
    </row>
    <row r="109" spans="1:14" s="6" customFormat="1" ht="18.5" x14ac:dyDescent="0.35">
      <c r="A109" s="217">
        <v>1</v>
      </c>
      <c r="B109" s="145">
        <v>2</v>
      </c>
      <c r="C109" s="145">
        <v>2</v>
      </c>
      <c r="D109" s="145">
        <v>12</v>
      </c>
      <c r="E109" s="145">
        <v>1</v>
      </c>
      <c r="F109" s="145" t="str">
        <f t="shared" si="3"/>
        <v>1.2.2.12.1</v>
      </c>
      <c r="G109" s="145" t="s">
        <v>19</v>
      </c>
      <c r="H109" s="443" t="s">
        <v>10159</v>
      </c>
      <c r="I109" s="318" t="s">
        <v>10160</v>
      </c>
      <c r="J109" s="334">
        <f>SUMIF('1 PdC DLGS 118_2011_PE e PP'!$E$4:$E$5622,'2 Pdc unico solo segmento A'!F109,'1 PdC DLGS 118_2011_PE e PP'!$H$4:$H$5622)</f>
        <v>0</v>
      </c>
      <c r="K109" s="180"/>
      <c r="L109" s="465">
        <v>0</v>
      </c>
      <c r="M109" s="180"/>
      <c r="N109" s="346">
        <f t="shared" si="2"/>
        <v>0</v>
      </c>
    </row>
    <row r="110" spans="1:14" s="6" customFormat="1" ht="18.5" x14ac:dyDescent="0.35">
      <c r="A110" s="217">
        <v>1</v>
      </c>
      <c r="B110" s="145">
        <v>2</v>
      </c>
      <c r="C110" s="145">
        <v>2</v>
      </c>
      <c r="D110" s="145">
        <v>12</v>
      </c>
      <c r="E110" s="145">
        <v>2</v>
      </c>
      <c r="F110" s="145" t="str">
        <f t="shared" si="3"/>
        <v>1.2.2.12.2</v>
      </c>
      <c r="G110" s="145" t="s">
        <v>19</v>
      </c>
      <c r="H110" s="443" t="s">
        <v>10161</v>
      </c>
      <c r="I110" s="318" t="s">
        <v>10162</v>
      </c>
      <c r="J110" s="334">
        <f>SUMIF('1 PdC DLGS 118_2011_PE e PP'!$E$4:$E$5622,'2 Pdc unico solo segmento A'!F110,'1 PdC DLGS 118_2011_PE e PP'!$H$4:$H$5622)</f>
        <v>0</v>
      </c>
      <c r="K110" s="180"/>
      <c r="L110" s="465">
        <v>0</v>
      </c>
      <c r="M110" s="180"/>
      <c r="N110" s="346">
        <f t="shared" si="2"/>
        <v>0</v>
      </c>
    </row>
    <row r="111" spans="1:14" s="6" customFormat="1" ht="18.5" x14ac:dyDescent="0.35">
      <c r="A111" s="216">
        <v>1</v>
      </c>
      <c r="B111" s="70">
        <v>2</v>
      </c>
      <c r="C111" s="70">
        <v>2</v>
      </c>
      <c r="D111" s="70">
        <v>13</v>
      </c>
      <c r="E111" s="70">
        <v>0</v>
      </c>
      <c r="F111" s="70" t="str">
        <f t="shared" si="3"/>
        <v>1.2.2.13.0</v>
      </c>
      <c r="G111" s="70" t="s">
        <v>16</v>
      </c>
      <c r="H111" s="442" t="s">
        <v>10163</v>
      </c>
      <c r="I111" s="317" t="s">
        <v>10158</v>
      </c>
      <c r="J111" s="332">
        <f>SUM(J112:J113)</f>
        <v>0</v>
      </c>
      <c r="K111" s="180"/>
      <c r="L111" s="463">
        <f>SUM(L112:L113)</f>
        <v>0</v>
      </c>
      <c r="M111" s="180"/>
      <c r="N111" s="344">
        <f>SUM(N112:N113)</f>
        <v>0</v>
      </c>
    </row>
    <row r="112" spans="1:14" s="6" customFormat="1" ht="18.5" x14ac:dyDescent="0.35">
      <c r="A112" s="217">
        <v>1</v>
      </c>
      <c r="B112" s="145">
        <v>2</v>
      </c>
      <c r="C112" s="145">
        <v>2</v>
      </c>
      <c r="D112" s="145">
        <v>13</v>
      </c>
      <c r="E112" s="145">
        <v>1</v>
      </c>
      <c r="F112" s="145" t="str">
        <f t="shared" si="3"/>
        <v>1.2.2.13.1</v>
      </c>
      <c r="G112" s="145" t="s">
        <v>19</v>
      </c>
      <c r="H112" s="443" t="s">
        <v>10164</v>
      </c>
      <c r="I112" s="318" t="s">
        <v>10160</v>
      </c>
      <c r="J112" s="334">
        <f>SUMIF('1 PdC DLGS 118_2011_PE e PP'!$E$4:$E$5622,'2 Pdc unico solo segmento A'!F112,'1 PdC DLGS 118_2011_PE e PP'!$H$4:$H$5622)</f>
        <v>0</v>
      </c>
      <c r="K112" s="180"/>
      <c r="L112" s="465">
        <v>0</v>
      </c>
      <c r="M112" s="180"/>
      <c r="N112" s="346">
        <f t="shared" si="2"/>
        <v>0</v>
      </c>
    </row>
    <row r="113" spans="1:14" s="6" customFormat="1" ht="18.5" x14ac:dyDescent="0.35">
      <c r="A113" s="217">
        <v>1</v>
      </c>
      <c r="B113" s="145">
        <v>2</v>
      </c>
      <c r="C113" s="145">
        <v>2</v>
      </c>
      <c r="D113" s="145">
        <v>13</v>
      </c>
      <c r="E113" s="145">
        <v>2</v>
      </c>
      <c r="F113" s="145" t="str">
        <f t="shared" si="3"/>
        <v>1.2.2.13.2</v>
      </c>
      <c r="G113" s="145" t="s">
        <v>19</v>
      </c>
      <c r="H113" s="443" t="s">
        <v>10165</v>
      </c>
      <c r="I113" s="318" t="s">
        <v>10162</v>
      </c>
      <c r="J113" s="334">
        <f>SUMIF('1 PdC DLGS 118_2011_PE e PP'!$E$4:$E$5622,'2 Pdc unico solo segmento A'!F113,'1 PdC DLGS 118_2011_PE e PP'!$H$4:$H$5622)</f>
        <v>0</v>
      </c>
      <c r="K113" s="180"/>
      <c r="L113" s="465">
        <v>0</v>
      </c>
      <c r="M113" s="180"/>
      <c r="N113" s="346">
        <f t="shared" si="2"/>
        <v>0</v>
      </c>
    </row>
    <row r="114" spans="1:14" s="6" customFormat="1" ht="23.5" x14ac:dyDescent="0.35">
      <c r="A114" s="215">
        <v>1</v>
      </c>
      <c r="B114" s="144">
        <v>2</v>
      </c>
      <c r="C114" s="144">
        <v>3</v>
      </c>
      <c r="D114" s="144">
        <v>0</v>
      </c>
      <c r="E114" s="144">
        <v>0</v>
      </c>
      <c r="F114" s="144" t="str">
        <f t="shared" si="3"/>
        <v>1.2.3.0.0</v>
      </c>
      <c r="G114" s="144" t="s">
        <v>13</v>
      </c>
      <c r="H114" s="441" t="s">
        <v>10166</v>
      </c>
      <c r="I114" s="316"/>
      <c r="J114" s="181">
        <f>+J115+J118+J121+J124+J127+J130+J133+J136+J139+J142</f>
        <v>0</v>
      </c>
      <c r="K114" s="263"/>
      <c r="L114" s="462">
        <f>+L115+L118+L121+L124+L127+L130+L133+L136+L139+L142</f>
        <v>0</v>
      </c>
      <c r="M114" s="263"/>
      <c r="N114" s="181">
        <f>+N115+N118+N121+N124+N127+N130+N133+N136+N139+N142</f>
        <v>0</v>
      </c>
    </row>
    <row r="115" spans="1:14" s="6" customFormat="1" ht="18.5" x14ac:dyDescent="0.35">
      <c r="A115" s="216">
        <v>1</v>
      </c>
      <c r="B115" s="70">
        <v>2</v>
      </c>
      <c r="C115" s="70">
        <v>3</v>
      </c>
      <c r="D115" s="70">
        <v>1</v>
      </c>
      <c r="E115" s="70">
        <v>0</v>
      </c>
      <c r="F115" s="70" t="str">
        <f t="shared" si="3"/>
        <v>1.2.3.1.0</v>
      </c>
      <c r="G115" s="70" t="s">
        <v>16</v>
      </c>
      <c r="H115" s="442" t="s">
        <v>10167</v>
      </c>
      <c r="I115" s="317" t="s">
        <v>10168</v>
      </c>
      <c r="J115" s="332">
        <f>SUM(J116:J117)</f>
        <v>0</v>
      </c>
      <c r="K115" s="180"/>
      <c r="L115" s="463">
        <f>SUM(L116:L117)</f>
        <v>0</v>
      </c>
      <c r="M115" s="180"/>
      <c r="N115" s="344">
        <f>SUM(N116:N117)</f>
        <v>0</v>
      </c>
    </row>
    <row r="116" spans="1:14" s="6" customFormat="1" ht="32.9" customHeight="1" x14ac:dyDescent="0.35">
      <c r="A116" s="217">
        <v>1</v>
      </c>
      <c r="B116" s="145">
        <v>2</v>
      </c>
      <c r="C116" s="145">
        <v>3</v>
      </c>
      <c r="D116" s="145">
        <v>1</v>
      </c>
      <c r="E116" s="145">
        <v>1</v>
      </c>
      <c r="F116" s="145" t="str">
        <f t="shared" si="3"/>
        <v>1.2.3.1.1</v>
      </c>
      <c r="G116" s="145" t="s">
        <v>19</v>
      </c>
      <c r="H116" s="443" t="s">
        <v>10169</v>
      </c>
      <c r="I116" s="318" t="s">
        <v>10170</v>
      </c>
      <c r="J116" s="334">
        <f>SUMIF('1 PdC DLGS 118_2011_PE e PP'!$E$4:$E$5622,'2 Pdc unico solo segmento A'!F116,'1 PdC DLGS 118_2011_PE e PP'!$H$4:$H$5622)</f>
        <v>0</v>
      </c>
      <c r="K116" s="180"/>
      <c r="L116" s="465">
        <v>0</v>
      </c>
      <c r="M116" s="180"/>
      <c r="N116" s="346">
        <f t="shared" si="2"/>
        <v>0</v>
      </c>
    </row>
    <row r="117" spans="1:14" s="6" customFormat="1" ht="32.9" customHeight="1" x14ac:dyDescent="0.35">
      <c r="A117" s="217">
        <v>1</v>
      </c>
      <c r="B117" s="145">
        <v>2</v>
      </c>
      <c r="C117" s="145">
        <v>3</v>
      </c>
      <c r="D117" s="145">
        <v>1</v>
      </c>
      <c r="E117" s="145">
        <v>2</v>
      </c>
      <c r="F117" s="145" t="str">
        <f t="shared" si="3"/>
        <v>1.2.3.1.2</v>
      </c>
      <c r="G117" s="145" t="s">
        <v>19</v>
      </c>
      <c r="H117" s="443" t="s">
        <v>10171</v>
      </c>
      <c r="I117" s="318" t="s">
        <v>10172</v>
      </c>
      <c r="J117" s="334">
        <f>SUMIF('1 PdC DLGS 118_2011_PE e PP'!$E$4:$E$5622,'2 Pdc unico solo segmento A'!F117,'1 PdC DLGS 118_2011_PE e PP'!$H$4:$H$5622)</f>
        <v>0</v>
      </c>
      <c r="K117" s="180"/>
      <c r="L117" s="465">
        <v>0</v>
      </c>
      <c r="M117" s="180"/>
      <c r="N117" s="346">
        <f t="shared" si="2"/>
        <v>0</v>
      </c>
    </row>
    <row r="118" spans="1:14" s="6" customFormat="1" ht="32.9" customHeight="1" x14ac:dyDescent="0.35">
      <c r="A118" s="216">
        <v>1</v>
      </c>
      <c r="B118" s="70">
        <v>2</v>
      </c>
      <c r="C118" s="70">
        <v>3</v>
      </c>
      <c r="D118" s="70">
        <v>2</v>
      </c>
      <c r="E118" s="70">
        <v>0</v>
      </c>
      <c r="F118" s="70" t="str">
        <f t="shared" si="3"/>
        <v>1.2.3.2.0</v>
      </c>
      <c r="G118" s="70" t="s">
        <v>16</v>
      </c>
      <c r="H118" s="442" t="s">
        <v>10173</v>
      </c>
      <c r="I118" s="317" t="s">
        <v>10174</v>
      </c>
      <c r="J118" s="332">
        <f>SUM(J119:J120)</f>
        <v>0</v>
      </c>
      <c r="K118" s="180"/>
      <c r="L118" s="463">
        <f>SUM(L119:L120)</f>
        <v>0</v>
      </c>
      <c r="M118" s="180"/>
      <c r="N118" s="344">
        <f>SUM(N119:N120)</f>
        <v>0</v>
      </c>
    </row>
    <row r="119" spans="1:14" s="6" customFormat="1" ht="18.5" x14ac:dyDescent="0.35">
      <c r="A119" s="217">
        <v>1</v>
      </c>
      <c r="B119" s="145">
        <v>2</v>
      </c>
      <c r="C119" s="145">
        <v>3</v>
      </c>
      <c r="D119" s="145">
        <v>2</v>
      </c>
      <c r="E119" s="145">
        <v>1</v>
      </c>
      <c r="F119" s="145" t="str">
        <f t="shared" si="3"/>
        <v>1.2.3.2.1</v>
      </c>
      <c r="G119" s="145" t="s">
        <v>19</v>
      </c>
      <c r="H119" s="443" t="s">
        <v>10175</v>
      </c>
      <c r="I119" s="318" t="s">
        <v>10176</v>
      </c>
      <c r="J119" s="334">
        <f>SUMIF('1 PdC DLGS 118_2011_PE e PP'!$E$4:$E$5622,'2 Pdc unico solo segmento A'!F119,'1 PdC DLGS 118_2011_PE e PP'!$H$4:$H$5622)</f>
        <v>0</v>
      </c>
      <c r="K119" s="180"/>
      <c r="L119" s="465">
        <v>0</v>
      </c>
      <c r="M119" s="180"/>
      <c r="N119" s="346">
        <f t="shared" si="2"/>
        <v>0</v>
      </c>
    </row>
    <row r="120" spans="1:14" s="6" customFormat="1" ht="18.5" x14ac:dyDescent="0.35">
      <c r="A120" s="217">
        <v>1</v>
      </c>
      <c r="B120" s="145">
        <v>2</v>
      </c>
      <c r="C120" s="145">
        <v>3</v>
      </c>
      <c r="D120" s="145">
        <v>2</v>
      </c>
      <c r="E120" s="145">
        <v>2</v>
      </c>
      <c r="F120" s="145" t="str">
        <f t="shared" si="3"/>
        <v>1.2.3.2.2</v>
      </c>
      <c r="G120" s="145" t="s">
        <v>19</v>
      </c>
      <c r="H120" s="443" t="s">
        <v>10177</v>
      </c>
      <c r="I120" s="318" t="s">
        <v>10178</v>
      </c>
      <c r="J120" s="334">
        <f>SUMIF('1 PdC DLGS 118_2011_PE e PP'!$E$4:$E$5622,'2 Pdc unico solo segmento A'!F120,'1 PdC DLGS 118_2011_PE e PP'!$H$4:$H$5622)</f>
        <v>0</v>
      </c>
      <c r="K120" s="180"/>
      <c r="L120" s="465">
        <v>0</v>
      </c>
      <c r="M120" s="180"/>
      <c r="N120" s="346">
        <f t="shared" si="2"/>
        <v>0</v>
      </c>
    </row>
    <row r="121" spans="1:14" s="6" customFormat="1" ht="37" x14ac:dyDescent="0.35">
      <c r="A121" s="216">
        <v>1</v>
      </c>
      <c r="B121" s="70">
        <v>2</v>
      </c>
      <c r="C121" s="70">
        <v>3</v>
      </c>
      <c r="D121" s="70">
        <v>3</v>
      </c>
      <c r="E121" s="70">
        <v>0</v>
      </c>
      <c r="F121" s="70" t="str">
        <f t="shared" si="3"/>
        <v>1.2.3.3.0</v>
      </c>
      <c r="G121" s="70" t="s">
        <v>16</v>
      </c>
      <c r="H121" s="442" t="s">
        <v>10179</v>
      </c>
      <c r="I121" s="317" t="s">
        <v>10180</v>
      </c>
      <c r="J121" s="332">
        <f>SUM(J122:J123)</f>
        <v>0</v>
      </c>
      <c r="K121" s="180"/>
      <c r="L121" s="463">
        <f>SUM(L122:L123)</f>
        <v>0</v>
      </c>
      <c r="M121" s="180"/>
      <c r="N121" s="344">
        <f>SUM(N122:N123)</f>
        <v>0</v>
      </c>
    </row>
    <row r="122" spans="1:14" s="6" customFormat="1" ht="37" x14ac:dyDescent="0.35">
      <c r="A122" s="217">
        <v>1</v>
      </c>
      <c r="B122" s="145">
        <v>2</v>
      </c>
      <c r="C122" s="145">
        <v>3</v>
      </c>
      <c r="D122" s="145">
        <v>3</v>
      </c>
      <c r="E122" s="145">
        <v>1</v>
      </c>
      <c r="F122" s="145" t="str">
        <f t="shared" si="3"/>
        <v>1.2.3.3.1</v>
      </c>
      <c r="G122" s="145" t="s">
        <v>19</v>
      </c>
      <c r="H122" s="443" t="s">
        <v>10181</v>
      </c>
      <c r="I122" s="318" t="s">
        <v>10182</v>
      </c>
      <c r="J122" s="334">
        <f>SUMIF('1 PdC DLGS 118_2011_PE e PP'!$E$4:$E$5622,'2 Pdc unico solo segmento A'!F122,'1 PdC DLGS 118_2011_PE e PP'!$H$4:$H$5622)</f>
        <v>0</v>
      </c>
      <c r="K122" s="180"/>
      <c r="L122" s="465">
        <v>0</v>
      </c>
      <c r="M122" s="180"/>
      <c r="N122" s="346">
        <f t="shared" si="2"/>
        <v>0</v>
      </c>
    </row>
    <row r="123" spans="1:14" s="6" customFormat="1" ht="37" x14ac:dyDescent="0.35">
      <c r="A123" s="217">
        <v>1</v>
      </c>
      <c r="B123" s="145">
        <v>2</v>
      </c>
      <c r="C123" s="145">
        <v>3</v>
      </c>
      <c r="D123" s="145">
        <v>3</v>
      </c>
      <c r="E123" s="145">
        <v>2</v>
      </c>
      <c r="F123" s="145" t="str">
        <f t="shared" si="3"/>
        <v>1.2.3.3.2</v>
      </c>
      <c r="G123" s="145" t="s">
        <v>19</v>
      </c>
      <c r="H123" s="443" t="s">
        <v>10183</v>
      </c>
      <c r="I123" s="318" t="s">
        <v>10184</v>
      </c>
      <c r="J123" s="334">
        <f>SUMIF('1 PdC DLGS 118_2011_PE e PP'!$E$4:$E$5622,'2 Pdc unico solo segmento A'!F123,'1 PdC DLGS 118_2011_PE e PP'!$H$4:$H$5622)</f>
        <v>0</v>
      </c>
      <c r="K123" s="180"/>
      <c r="L123" s="465">
        <v>0</v>
      </c>
      <c r="M123" s="180"/>
      <c r="N123" s="346">
        <f t="shared" si="2"/>
        <v>0</v>
      </c>
    </row>
    <row r="124" spans="1:14" s="6" customFormat="1" ht="18.5" x14ac:dyDescent="0.35">
      <c r="A124" s="216">
        <v>1</v>
      </c>
      <c r="B124" s="70">
        <v>2</v>
      </c>
      <c r="C124" s="70">
        <v>3</v>
      </c>
      <c r="D124" s="70">
        <v>4</v>
      </c>
      <c r="E124" s="70">
        <v>0</v>
      </c>
      <c r="F124" s="70" t="str">
        <f t="shared" si="3"/>
        <v>1.2.3.4.0</v>
      </c>
      <c r="G124" s="70" t="s">
        <v>16</v>
      </c>
      <c r="H124" s="442" t="s">
        <v>10185</v>
      </c>
      <c r="I124" s="317" t="s">
        <v>10186</v>
      </c>
      <c r="J124" s="332">
        <f>SUM(J125:J126)</f>
        <v>0</v>
      </c>
      <c r="K124" s="180"/>
      <c r="L124" s="463">
        <f>SUM(L125:L126)</f>
        <v>0</v>
      </c>
      <c r="M124" s="180"/>
      <c r="N124" s="344">
        <f>SUM(N125:N126)</f>
        <v>0</v>
      </c>
    </row>
    <row r="125" spans="1:14" s="6" customFormat="1" ht="37" x14ac:dyDescent="0.35">
      <c r="A125" s="217">
        <v>1</v>
      </c>
      <c r="B125" s="145">
        <v>2</v>
      </c>
      <c r="C125" s="145">
        <v>3</v>
      </c>
      <c r="D125" s="145">
        <v>4</v>
      </c>
      <c r="E125" s="145">
        <v>1</v>
      </c>
      <c r="F125" s="145" t="str">
        <f t="shared" si="3"/>
        <v>1.2.3.4.1</v>
      </c>
      <c r="G125" s="145" t="s">
        <v>19</v>
      </c>
      <c r="H125" s="443" t="s">
        <v>10187</v>
      </c>
      <c r="I125" s="318" t="s">
        <v>10188</v>
      </c>
      <c r="J125" s="334">
        <f>SUMIF('1 PdC DLGS 118_2011_PE e PP'!$E$4:$E$5622,'2 Pdc unico solo segmento A'!F125,'1 PdC DLGS 118_2011_PE e PP'!$H$4:$H$5622)</f>
        <v>0</v>
      </c>
      <c r="K125" s="180"/>
      <c r="L125" s="465">
        <v>0</v>
      </c>
      <c r="M125" s="180"/>
      <c r="N125" s="346">
        <f t="shared" si="2"/>
        <v>0</v>
      </c>
    </row>
    <row r="126" spans="1:14" s="6" customFormat="1" ht="37" x14ac:dyDescent="0.35">
      <c r="A126" s="217">
        <v>1</v>
      </c>
      <c r="B126" s="145">
        <v>2</v>
      </c>
      <c r="C126" s="145">
        <v>3</v>
      </c>
      <c r="D126" s="145">
        <v>4</v>
      </c>
      <c r="E126" s="145">
        <v>2</v>
      </c>
      <c r="F126" s="145" t="str">
        <f t="shared" si="3"/>
        <v>1.2.3.4.2</v>
      </c>
      <c r="G126" s="145" t="s">
        <v>19</v>
      </c>
      <c r="H126" s="443" t="s">
        <v>10189</v>
      </c>
      <c r="I126" s="318" t="s">
        <v>10190</v>
      </c>
      <c r="J126" s="334">
        <f>SUMIF('1 PdC DLGS 118_2011_PE e PP'!$E$4:$E$5622,'2 Pdc unico solo segmento A'!F126,'1 PdC DLGS 118_2011_PE e PP'!$H$4:$H$5622)</f>
        <v>0</v>
      </c>
      <c r="K126" s="180"/>
      <c r="L126" s="465">
        <v>0</v>
      </c>
      <c r="M126" s="180"/>
      <c r="N126" s="346">
        <f t="shared" si="2"/>
        <v>0</v>
      </c>
    </row>
    <row r="127" spans="1:14" s="6" customFormat="1" ht="18.5" x14ac:dyDescent="0.35">
      <c r="A127" s="216">
        <v>1</v>
      </c>
      <c r="B127" s="70">
        <v>2</v>
      </c>
      <c r="C127" s="70">
        <v>3</v>
      </c>
      <c r="D127" s="70">
        <v>5</v>
      </c>
      <c r="E127" s="70">
        <v>0</v>
      </c>
      <c r="F127" s="70" t="str">
        <f t="shared" si="3"/>
        <v>1.2.3.5.0</v>
      </c>
      <c r="G127" s="70" t="s">
        <v>16</v>
      </c>
      <c r="H127" s="442" t="s">
        <v>10191</v>
      </c>
      <c r="I127" s="317" t="s">
        <v>10192</v>
      </c>
      <c r="J127" s="332">
        <f>SUM(J128:J129)</f>
        <v>0</v>
      </c>
      <c r="K127" s="180"/>
      <c r="L127" s="463">
        <f>SUM(L128:L129)</f>
        <v>0</v>
      </c>
      <c r="M127" s="180"/>
      <c r="N127" s="344">
        <f>SUM(N128:N129)</f>
        <v>0</v>
      </c>
    </row>
    <row r="128" spans="1:14" s="6" customFormat="1" ht="18.5" x14ac:dyDescent="0.35">
      <c r="A128" s="217">
        <v>1</v>
      </c>
      <c r="B128" s="145">
        <v>2</v>
      </c>
      <c r="C128" s="145">
        <v>3</v>
      </c>
      <c r="D128" s="145">
        <v>5</v>
      </c>
      <c r="E128" s="145">
        <v>1</v>
      </c>
      <c r="F128" s="145" t="str">
        <f t="shared" si="3"/>
        <v>1.2.3.5.1</v>
      </c>
      <c r="G128" s="145" t="s">
        <v>19</v>
      </c>
      <c r="H128" s="443" t="s">
        <v>10193</v>
      </c>
      <c r="I128" s="318" t="s">
        <v>10194</v>
      </c>
      <c r="J128" s="334">
        <f>SUMIF('1 PdC DLGS 118_2011_PE e PP'!$E$4:$E$5622,'2 Pdc unico solo segmento A'!F128,'1 PdC DLGS 118_2011_PE e PP'!$H$4:$H$5622)</f>
        <v>0</v>
      </c>
      <c r="K128" s="180"/>
      <c r="L128" s="465">
        <v>0</v>
      </c>
      <c r="M128" s="180"/>
      <c r="N128" s="346">
        <f t="shared" si="2"/>
        <v>0</v>
      </c>
    </row>
    <row r="129" spans="1:14" s="6" customFormat="1" ht="37" x14ac:dyDescent="0.35">
      <c r="A129" s="217">
        <v>1</v>
      </c>
      <c r="B129" s="145">
        <v>2</v>
      </c>
      <c r="C129" s="145">
        <v>3</v>
      </c>
      <c r="D129" s="145">
        <v>5</v>
      </c>
      <c r="E129" s="145">
        <v>2</v>
      </c>
      <c r="F129" s="145" t="str">
        <f t="shared" si="3"/>
        <v>1.2.3.5.2</v>
      </c>
      <c r="G129" s="145" t="s">
        <v>19</v>
      </c>
      <c r="H129" s="443" t="s">
        <v>10195</v>
      </c>
      <c r="I129" s="318" t="s">
        <v>10196</v>
      </c>
      <c r="J129" s="334">
        <f>SUMIF('1 PdC DLGS 118_2011_PE e PP'!$E$4:$E$5622,'2 Pdc unico solo segmento A'!F129,'1 PdC DLGS 118_2011_PE e PP'!$H$4:$H$5622)</f>
        <v>0</v>
      </c>
      <c r="K129" s="180"/>
      <c r="L129" s="465">
        <v>0</v>
      </c>
      <c r="M129" s="180"/>
      <c r="N129" s="346">
        <f t="shared" si="2"/>
        <v>0</v>
      </c>
    </row>
    <row r="130" spans="1:14" s="6" customFormat="1" ht="18.5" collapsed="1" x14ac:dyDescent="0.35">
      <c r="A130" s="216">
        <v>1</v>
      </c>
      <c r="B130" s="70">
        <v>2</v>
      </c>
      <c r="C130" s="70">
        <v>3</v>
      </c>
      <c r="D130" s="70">
        <v>6</v>
      </c>
      <c r="E130" s="70">
        <v>0</v>
      </c>
      <c r="F130" s="70" t="str">
        <f t="shared" si="3"/>
        <v>1.2.3.6.0</v>
      </c>
      <c r="G130" s="70" t="s">
        <v>16</v>
      </c>
      <c r="H130" s="442" t="s">
        <v>10197</v>
      </c>
      <c r="I130" s="317" t="s">
        <v>10198</v>
      </c>
      <c r="J130" s="332">
        <f>SUM(J131:J132)</f>
        <v>0</v>
      </c>
      <c r="K130" s="180"/>
      <c r="L130" s="463">
        <f>SUM(L131:L132)</f>
        <v>0</v>
      </c>
      <c r="M130" s="180"/>
      <c r="N130" s="344">
        <f>SUM(N131:N132)</f>
        <v>0</v>
      </c>
    </row>
    <row r="131" spans="1:14" s="6" customFormat="1" ht="37" x14ac:dyDescent="0.35">
      <c r="A131" s="217">
        <v>1</v>
      </c>
      <c r="B131" s="145">
        <v>2</v>
      </c>
      <c r="C131" s="145">
        <v>3</v>
      </c>
      <c r="D131" s="145">
        <v>6</v>
      </c>
      <c r="E131" s="145">
        <v>1</v>
      </c>
      <c r="F131" s="145" t="str">
        <f t="shared" si="3"/>
        <v>1.2.3.6.1</v>
      </c>
      <c r="G131" s="145" t="s">
        <v>19</v>
      </c>
      <c r="H131" s="443" t="s">
        <v>10199</v>
      </c>
      <c r="I131" s="318" t="s">
        <v>10200</v>
      </c>
      <c r="J131" s="334">
        <f>SUMIF('1 PdC DLGS 118_2011_PE e PP'!$E$4:$E$5622,'2 Pdc unico solo segmento A'!F131,'1 PdC DLGS 118_2011_PE e PP'!$H$4:$H$5622)</f>
        <v>0</v>
      </c>
      <c r="K131" s="180"/>
      <c r="L131" s="465">
        <v>0</v>
      </c>
      <c r="M131" s="180"/>
      <c r="N131" s="346">
        <f t="shared" si="2"/>
        <v>0</v>
      </c>
    </row>
    <row r="132" spans="1:14" s="6" customFormat="1" ht="37" x14ac:dyDescent="0.35">
      <c r="A132" s="217">
        <v>1</v>
      </c>
      <c r="B132" s="145">
        <v>2</v>
      </c>
      <c r="C132" s="145">
        <v>3</v>
      </c>
      <c r="D132" s="145">
        <v>6</v>
      </c>
      <c r="E132" s="145">
        <v>2</v>
      </c>
      <c r="F132" s="145" t="str">
        <f t="shared" si="3"/>
        <v>1.2.3.6.2</v>
      </c>
      <c r="G132" s="145" t="s">
        <v>19</v>
      </c>
      <c r="H132" s="443" t="s">
        <v>10201</v>
      </c>
      <c r="I132" s="318" t="s">
        <v>10202</v>
      </c>
      <c r="J132" s="334">
        <f>SUMIF('1 PdC DLGS 118_2011_PE e PP'!$E$4:$E$5622,'2 Pdc unico solo segmento A'!F132,'1 PdC DLGS 118_2011_PE e PP'!$H$4:$H$5622)</f>
        <v>0</v>
      </c>
      <c r="K132" s="180"/>
      <c r="L132" s="465">
        <v>0</v>
      </c>
      <c r="M132" s="180"/>
      <c r="N132" s="346">
        <f t="shared" si="2"/>
        <v>0</v>
      </c>
    </row>
    <row r="133" spans="1:14" s="6" customFormat="1" ht="18.5" x14ac:dyDescent="0.35">
      <c r="A133" s="216">
        <v>1</v>
      </c>
      <c r="B133" s="70">
        <v>2</v>
      </c>
      <c r="C133" s="70">
        <v>3</v>
      </c>
      <c r="D133" s="70">
        <v>7</v>
      </c>
      <c r="E133" s="70">
        <v>0</v>
      </c>
      <c r="F133" s="70" t="str">
        <f t="shared" si="3"/>
        <v>1.2.3.7.0</v>
      </c>
      <c r="G133" s="70" t="s">
        <v>16</v>
      </c>
      <c r="H133" s="442" t="s">
        <v>10203</v>
      </c>
      <c r="I133" s="317" t="s">
        <v>10204</v>
      </c>
      <c r="J133" s="332">
        <f>SUM(J134:J135)</f>
        <v>0</v>
      </c>
      <c r="K133" s="180"/>
      <c r="L133" s="463">
        <f>SUM(L134:L135)</f>
        <v>0</v>
      </c>
      <c r="M133" s="180"/>
      <c r="N133" s="344">
        <f>SUM(N134:N135)</f>
        <v>0</v>
      </c>
    </row>
    <row r="134" spans="1:14" s="6" customFormat="1" ht="37" x14ac:dyDescent="0.35">
      <c r="A134" s="217">
        <v>1</v>
      </c>
      <c r="B134" s="145">
        <v>2</v>
      </c>
      <c r="C134" s="145">
        <v>3</v>
      </c>
      <c r="D134" s="145">
        <v>7</v>
      </c>
      <c r="E134" s="145">
        <v>1</v>
      </c>
      <c r="F134" s="145" t="str">
        <f t="shared" si="3"/>
        <v>1.2.3.7.1</v>
      </c>
      <c r="G134" s="145" t="s">
        <v>19</v>
      </c>
      <c r="H134" s="443" t="s">
        <v>10205</v>
      </c>
      <c r="I134" s="318" t="s">
        <v>10206</v>
      </c>
      <c r="J134" s="334">
        <f>SUMIF('1 PdC DLGS 118_2011_PE e PP'!$E$4:$E$5622,'2 Pdc unico solo segmento A'!F134,'1 PdC DLGS 118_2011_PE e PP'!$H$4:$H$5622)</f>
        <v>0</v>
      </c>
      <c r="K134" s="180"/>
      <c r="L134" s="465">
        <v>0</v>
      </c>
      <c r="M134" s="180"/>
      <c r="N134" s="346">
        <f t="shared" ref="N134:N196" si="4">+J134+L134</f>
        <v>0</v>
      </c>
    </row>
    <row r="135" spans="1:14" s="6" customFormat="1" ht="37" x14ac:dyDescent="0.35">
      <c r="A135" s="217">
        <v>1</v>
      </c>
      <c r="B135" s="145">
        <v>2</v>
      </c>
      <c r="C135" s="145">
        <v>3</v>
      </c>
      <c r="D135" s="145">
        <v>7</v>
      </c>
      <c r="E135" s="145">
        <v>2</v>
      </c>
      <c r="F135" s="145" t="str">
        <f t="shared" si="3"/>
        <v>1.2.3.7.2</v>
      </c>
      <c r="G135" s="145" t="s">
        <v>19</v>
      </c>
      <c r="H135" s="443" t="s">
        <v>10207</v>
      </c>
      <c r="I135" s="318" t="s">
        <v>10208</v>
      </c>
      <c r="J135" s="334">
        <f>SUMIF('1 PdC DLGS 118_2011_PE e PP'!$E$4:$E$5622,'2 Pdc unico solo segmento A'!F135,'1 PdC DLGS 118_2011_PE e PP'!$H$4:$H$5622)</f>
        <v>0</v>
      </c>
      <c r="K135" s="180"/>
      <c r="L135" s="465">
        <v>0</v>
      </c>
      <c r="M135" s="180"/>
      <c r="N135" s="346">
        <f t="shared" si="4"/>
        <v>0</v>
      </c>
    </row>
    <row r="136" spans="1:14" s="6" customFormat="1" ht="18.5" x14ac:dyDescent="0.35">
      <c r="A136" s="216">
        <v>1</v>
      </c>
      <c r="B136" s="70">
        <v>2</v>
      </c>
      <c r="C136" s="70">
        <v>3</v>
      </c>
      <c r="D136" s="70">
        <v>8</v>
      </c>
      <c r="E136" s="70">
        <v>0</v>
      </c>
      <c r="F136" s="70" t="str">
        <f t="shared" si="3"/>
        <v>1.2.3.8.0</v>
      </c>
      <c r="G136" s="70" t="s">
        <v>16</v>
      </c>
      <c r="H136" s="442" t="s">
        <v>10209</v>
      </c>
      <c r="I136" s="317" t="s">
        <v>10210</v>
      </c>
      <c r="J136" s="332">
        <f>SUM(J137:J138)</f>
        <v>0</v>
      </c>
      <c r="K136" s="180"/>
      <c r="L136" s="463">
        <f>SUM(L137:L138)</f>
        <v>0</v>
      </c>
      <c r="M136" s="180"/>
      <c r="N136" s="344">
        <f>SUM(N137:N138)</f>
        <v>0</v>
      </c>
    </row>
    <row r="137" spans="1:14" s="6" customFormat="1" ht="18.5" x14ac:dyDescent="0.35">
      <c r="A137" s="217">
        <v>1</v>
      </c>
      <c r="B137" s="145">
        <v>2</v>
      </c>
      <c r="C137" s="145">
        <v>3</v>
      </c>
      <c r="D137" s="145">
        <v>8</v>
      </c>
      <c r="E137" s="145">
        <v>1</v>
      </c>
      <c r="F137" s="145" t="str">
        <f t="shared" si="3"/>
        <v>1.2.3.8.1</v>
      </c>
      <c r="G137" s="145" t="s">
        <v>19</v>
      </c>
      <c r="H137" s="443" t="s">
        <v>10211</v>
      </c>
      <c r="I137" s="318" t="s">
        <v>10212</v>
      </c>
      <c r="J137" s="334">
        <f>SUMIF('1 PdC DLGS 118_2011_PE e PP'!$E$4:$E$5622,'2 Pdc unico solo segmento A'!F137,'1 PdC DLGS 118_2011_PE e PP'!$H$4:$H$5622)</f>
        <v>0</v>
      </c>
      <c r="K137" s="180"/>
      <c r="L137" s="465">
        <v>0</v>
      </c>
      <c r="M137" s="180"/>
      <c r="N137" s="346">
        <f t="shared" si="4"/>
        <v>0</v>
      </c>
    </row>
    <row r="138" spans="1:14" s="6" customFormat="1" ht="37" x14ac:dyDescent="0.35">
      <c r="A138" s="217">
        <v>1</v>
      </c>
      <c r="B138" s="145">
        <v>2</v>
      </c>
      <c r="C138" s="145">
        <v>3</v>
      </c>
      <c r="D138" s="145">
        <v>8</v>
      </c>
      <c r="E138" s="145">
        <v>2</v>
      </c>
      <c r="F138" s="145" t="str">
        <f t="shared" si="3"/>
        <v>1.2.3.8.2</v>
      </c>
      <c r="G138" s="145" t="s">
        <v>19</v>
      </c>
      <c r="H138" s="443" t="s">
        <v>10213</v>
      </c>
      <c r="I138" s="318" t="s">
        <v>10214</v>
      </c>
      <c r="J138" s="334">
        <f>SUMIF('1 PdC DLGS 118_2011_PE e PP'!$E$4:$E$5622,'2 Pdc unico solo segmento A'!F138,'1 PdC DLGS 118_2011_PE e PP'!$H$4:$H$5622)</f>
        <v>0</v>
      </c>
      <c r="K138" s="180"/>
      <c r="L138" s="465">
        <v>0</v>
      </c>
      <c r="M138" s="180"/>
      <c r="N138" s="346">
        <f t="shared" si="4"/>
        <v>0</v>
      </c>
    </row>
    <row r="139" spans="1:14" s="6" customFormat="1" ht="18.5" x14ac:dyDescent="0.35">
      <c r="A139" s="216">
        <v>1</v>
      </c>
      <c r="B139" s="70">
        <v>2</v>
      </c>
      <c r="C139" s="70">
        <v>3</v>
      </c>
      <c r="D139" s="70">
        <v>9</v>
      </c>
      <c r="E139" s="70">
        <v>0</v>
      </c>
      <c r="F139" s="70" t="str">
        <f t="shared" si="3"/>
        <v>1.2.3.9.0</v>
      </c>
      <c r="G139" s="70" t="s">
        <v>16</v>
      </c>
      <c r="H139" s="442" t="s">
        <v>10215</v>
      </c>
      <c r="I139" s="317" t="s">
        <v>10216</v>
      </c>
      <c r="J139" s="332">
        <f>SUM(J140:J141)</f>
        <v>0</v>
      </c>
      <c r="K139" s="180"/>
      <c r="L139" s="463">
        <f>SUM(L140:L141)</f>
        <v>0</v>
      </c>
      <c r="M139" s="180"/>
      <c r="N139" s="344">
        <f>SUM(N140:N141)</f>
        <v>0</v>
      </c>
    </row>
    <row r="140" spans="1:14" s="6" customFormat="1" ht="18.5" x14ac:dyDescent="0.35">
      <c r="A140" s="217">
        <v>1</v>
      </c>
      <c r="B140" s="145">
        <v>2</v>
      </c>
      <c r="C140" s="145">
        <v>3</v>
      </c>
      <c r="D140" s="145">
        <v>9</v>
      </c>
      <c r="E140" s="145">
        <v>1</v>
      </c>
      <c r="F140" s="145" t="str">
        <f t="shared" si="3"/>
        <v>1.2.3.9.1</v>
      </c>
      <c r="G140" s="145" t="s">
        <v>19</v>
      </c>
      <c r="H140" s="443" t="s">
        <v>10217</v>
      </c>
      <c r="I140" s="318" t="s">
        <v>10218</v>
      </c>
      <c r="J140" s="334">
        <f>SUMIF('1 PdC DLGS 118_2011_PE e PP'!$E$4:$E$5622,'2 Pdc unico solo segmento A'!F140,'1 PdC DLGS 118_2011_PE e PP'!$H$4:$H$5622)</f>
        <v>0</v>
      </c>
      <c r="K140" s="180"/>
      <c r="L140" s="465">
        <v>0</v>
      </c>
      <c r="M140" s="180"/>
      <c r="N140" s="346">
        <f t="shared" si="4"/>
        <v>0</v>
      </c>
    </row>
    <row r="141" spans="1:14" s="6" customFormat="1" ht="18.5" x14ac:dyDescent="0.35">
      <c r="A141" s="217">
        <v>1</v>
      </c>
      <c r="B141" s="145">
        <v>2</v>
      </c>
      <c r="C141" s="145">
        <v>3</v>
      </c>
      <c r="D141" s="145">
        <v>9</v>
      </c>
      <c r="E141" s="145">
        <v>2</v>
      </c>
      <c r="F141" s="145" t="str">
        <f t="shared" si="3"/>
        <v>1.2.3.9.2</v>
      </c>
      <c r="G141" s="145" t="s">
        <v>19</v>
      </c>
      <c r="H141" s="443" t="s">
        <v>10219</v>
      </c>
      <c r="I141" s="318" t="s">
        <v>10220</v>
      </c>
      <c r="J141" s="334">
        <f>SUMIF('1 PdC DLGS 118_2011_PE e PP'!$E$4:$E$5622,'2 Pdc unico solo segmento A'!F141,'1 PdC DLGS 118_2011_PE e PP'!$H$4:$H$5622)</f>
        <v>0</v>
      </c>
      <c r="K141" s="180"/>
      <c r="L141" s="465">
        <v>0</v>
      </c>
      <c r="M141" s="180"/>
      <c r="N141" s="346">
        <f t="shared" si="4"/>
        <v>0</v>
      </c>
    </row>
    <row r="142" spans="1:14" s="6" customFormat="1" ht="18.5" x14ac:dyDescent="0.35">
      <c r="A142" s="216">
        <v>1</v>
      </c>
      <c r="B142" s="70">
        <v>2</v>
      </c>
      <c r="C142" s="70">
        <v>3</v>
      </c>
      <c r="D142" s="70">
        <v>10</v>
      </c>
      <c r="E142" s="70">
        <v>0</v>
      </c>
      <c r="F142" s="70" t="str">
        <f t="shared" ref="F142:F189" si="5">CONCATENATE(A142,".",B142,".",C142,".",D142,".",E142)</f>
        <v>1.2.3.10.0</v>
      </c>
      <c r="G142" s="70" t="s">
        <v>16</v>
      </c>
      <c r="H142" s="442" t="s">
        <v>10221</v>
      </c>
      <c r="I142" s="317" t="s">
        <v>10222</v>
      </c>
      <c r="J142" s="332">
        <f>SUM(J143:J144)</f>
        <v>0</v>
      </c>
      <c r="K142" s="180"/>
      <c r="L142" s="463">
        <f>SUM(L143:L144)</f>
        <v>0</v>
      </c>
      <c r="M142" s="180"/>
      <c r="N142" s="344">
        <f>SUM(N143:N144)</f>
        <v>0</v>
      </c>
    </row>
    <row r="143" spans="1:14" s="6" customFormat="1" ht="18.5" x14ac:dyDescent="0.35">
      <c r="A143" s="217">
        <v>1</v>
      </c>
      <c r="B143" s="145">
        <v>2</v>
      </c>
      <c r="C143" s="145">
        <v>3</v>
      </c>
      <c r="D143" s="145">
        <v>10</v>
      </c>
      <c r="E143" s="145">
        <v>1</v>
      </c>
      <c r="F143" s="145" t="str">
        <f t="shared" si="5"/>
        <v>1.2.3.10.1</v>
      </c>
      <c r="G143" s="145" t="s">
        <v>19</v>
      </c>
      <c r="H143" s="443" t="s">
        <v>10223</v>
      </c>
      <c r="I143" s="318" t="s">
        <v>10224</v>
      </c>
      <c r="J143" s="334">
        <f>SUMIF('1 PdC DLGS 118_2011_PE e PP'!$E$4:$E$5622,'2 Pdc unico solo segmento A'!F143,'1 PdC DLGS 118_2011_PE e PP'!$H$4:$H$5622)</f>
        <v>0</v>
      </c>
      <c r="K143" s="180"/>
      <c r="L143" s="465">
        <v>0</v>
      </c>
      <c r="M143" s="180"/>
      <c r="N143" s="346">
        <f t="shared" si="4"/>
        <v>0</v>
      </c>
    </row>
    <row r="144" spans="1:14" s="6" customFormat="1" ht="18.5" x14ac:dyDescent="0.35">
      <c r="A144" s="217">
        <v>1</v>
      </c>
      <c r="B144" s="145">
        <v>2</v>
      </c>
      <c r="C144" s="145">
        <v>3</v>
      </c>
      <c r="D144" s="145">
        <v>10</v>
      </c>
      <c r="E144" s="145">
        <v>2</v>
      </c>
      <c r="F144" s="145" t="str">
        <f t="shared" si="5"/>
        <v>1.2.3.10.2</v>
      </c>
      <c r="G144" s="145" t="s">
        <v>19</v>
      </c>
      <c r="H144" s="443" t="s">
        <v>10225</v>
      </c>
      <c r="I144" s="318" t="s">
        <v>10226</v>
      </c>
      <c r="J144" s="334">
        <f>SUMIF('1 PdC DLGS 118_2011_PE e PP'!$E$4:$E$5622,'2 Pdc unico solo segmento A'!F144,'1 PdC DLGS 118_2011_PE e PP'!$H$4:$H$5622)</f>
        <v>0</v>
      </c>
      <c r="K144" s="180"/>
      <c r="L144" s="465">
        <v>0</v>
      </c>
      <c r="M144" s="180"/>
      <c r="N144" s="346">
        <f t="shared" si="4"/>
        <v>0</v>
      </c>
    </row>
    <row r="145" spans="1:14" s="6" customFormat="1" ht="23.5" x14ac:dyDescent="0.35">
      <c r="A145" s="215">
        <v>1</v>
      </c>
      <c r="B145" s="144">
        <v>2</v>
      </c>
      <c r="C145" s="144">
        <v>4</v>
      </c>
      <c r="D145" s="144">
        <v>0</v>
      </c>
      <c r="E145" s="144">
        <v>0</v>
      </c>
      <c r="F145" s="144" t="str">
        <f t="shared" si="5"/>
        <v>1.2.4.0.0</v>
      </c>
      <c r="G145" s="144" t="s">
        <v>13</v>
      </c>
      <c r="H145" s="441" t="s">
        <v>10227</v>
      </c>
      <c r="I145" s="316" t="s">
        <v>10228</v>
      </c>
      <c r="J145" s="331">
        <f>SUMIF('1 PdC DLGS 118_2011_PE e PP'!$E$4:$E$5622,'2 Pdc unico solo segmento A'!F145,'1 PdC DLGS 118_2011_PE e PP'!$H$4:$H$5622)</f>
        <v>0</v>
      </c>
      <c r="K145" s="263"/>
      <c r="L145" s="462">
        <v>0</v>
      </c>
      <c r="M145" s="263"/>
      <c r="N145" s="343">
        <f t="shared" si="4"/>
        <v>0</v>
      </c>
    </row>
    <row r="146" spans="1:14" s="6" customFormat="1" ht="26" x14ac:dyDescent="0.35">
      <c r="A146" s="214">
        <v>1</v>
      </c>
      <c r="B146" s="67">
        <v>3</v>
      </c>
      <c r="C146" s="67">
        <v>0</v>
      </c>
      <c r="D146" s="67">
        <v>0</v>
      </c>
      <c r="E146" s="67">
        <v>0</v>
      </c>
      <c r="F146" s="67" t="str">
        <f t="shared" si="5"/>
        <v>1.3.0.0.0</v>
      </c>
      <c r="G146" s="68" t="s">
        <v>10</v>
      </c>
      <c r="H146" s="440" t="s">
        <v>5187</v>
      </c>
      <c r="I146" s="315"/>
      <c r="J146" s="333">
        <f>+J147+J148+J149+J150+J151+J152+J153+J154+J155</f>
        <v>0</v>
      </c>
      <c r="K146" s="261"/>
      <c r="L146" s="464">
        <f>+L147+L148+L149+L150+L151+L152+L153+L154+L155</f>
        <v>0</v>
      </c>
      <c r="M146" s="261"/>
      <c r="N146" s="345">
        <f>+N147+N148+N149+N150+N151+N152+N153+N154+N155</f>
        <v>0</v>
      </c>
    </row>
    <row r="147" spans="1:14" s="6" customFormat="1" ht="47" x14ac:dyDescent="0.35">
      <c r="A147" s="215">
        <v>1</v>
      </c>
      <c r="B147" s="144">
        <v>3</v>
      </c>
      <c r="C147" s="144">
        <v>1</v>
      </c>
      <c r="D147" s="144">
        <v>0</v>
      </c>
      <c r="E147" s="144">
        <v>0</v>
      </c>
      <c r="F147" s="144" t="str">
        <f t="shared" si="5"/>
        <v>1.3.1.0.0</v>
      </c>
      <c r="G147" s="144" t="s">
        <v>13</v>
      </c>
      <c r="H147" s="441" t="s">
        <v>10229</v>
      </c>
      <c r="I147" s="316" t="s">
        <v>10230</v>
      </c>
      <c r="J147" s="331">
        <f>SUMIF('1 PdC DLGS 118_2011_PE e PP'!$E$4:$E$5622,'2 Pdc unico solo segmento A'!F147,'1 PdC DLGS 118_2011_PE e PP'!$H$4:$H$5622)</f>
        <v>0</v>
      </c>
      <c r="K147" s="263"/>
      <c r="L147" s="462">
        <v>0</v>
      </c>
      <c r="M147" s="263"/>
      <c r="N147" s="343">
        <f t="shared" si="4"/>
        <v>0</v>
      </c>
    </row>
    <row r="148" spans="1:14" s="6" customFormat="1" ht="47" x14ac:dyDescent="0.35">
      <c r="A148" s="215">
        <v>1</v>
      </c>
      <c r="B148" s="144">
        <v>3</v>
      </c>
      <c r="C148" s="144">
        <v>2</v>
      </c>
      <c r="D148" s="144">
        <v>0</v>
      </c>
      <c r="E148" s="144">
        <v>0</v>
      </c>
      <c r="F148" s="144" t="str">
        <f t="shared" si="5"/>
        <v>1.3.2.0.0</v>
      </c>
      <c r="G148" s="144" t="s">
        <v>13</v>
      </c>
      <c r="H148" s="441" t="s">
        <v>10231</v>
      </c>
      <c r="I148" s="316" t="s">
        <v>10232</v>
      </c>
      <c r="J148" s="331">
        <f>SUMIF('1 PdC DLGS 118_2011_PE e PP'!$E$4:$E$5622,'2 Pdc unico solo segmento A'!F148,'1 PdC DLGS 118_2011_PE e PP'!$H$4:$H$5622)</f>
        <v>0</v>
      </c>
      <c r="K148" s="263"/>
      <c r="L148" s="462">
        <v>0</v>
      </c>
      <c r="M148" s="263"/>
      <c r="N148" s="343">
        <f t="shared" si="4"/>
        <v>0</v>
      </c>
    </row>
    <row r="149" spans="1:14" s="6" customFormat="1" ht="47" x14ac:dyDescent="0.35">
      <c r="A149" s="215">
        <v>1</v>
      </c>
      <c r="B149" s="144">
        <v>3</v>
      </c>
      <c r="C149" s="144">
        <v>3</v>
      </c>
      <c r="D149" s="144">
        <v>0</v>
      </c>
      <c r="E149" s="144">
        <v>0</v>
      </c>
      <c r="F149" s="144" t="str">
        <f t="shared" si="5"/>
        <v>1.3.3.0.0</v>
      </c>
      <c r="G149" s="144" t="s">
        <v>13</v>
      </c>
      <c r="H149" s="441" t="s">
        <v>10233</v>
      </c>
      <c r="I149" s="316" t="s">
        <v>10234</v>
      </c>
      <c r="J149" s="331">
        <f>SUMIF('1 PdC DLGS 118_2011_PE e PP'!$E$4:$E$5622,'2 Pdc unico solo segmento A'!F149,'1 PdC DLGS 118_2011_PE e PP'!$H$4:$H$5622)</f>
        <v>0</v>
      </c>
      <c r="K149" s="263"/>
      <c r="L149" s="462">
        <v>0</v>
      </c>
      <c r="M149" s="263"/>
      <c r="N149" s="343">
        <f t="shared" si="4"/>
        <v>0</v>
      </c>
    </row>
    <row r="150" spans="1:14" s="6" customFormat="1" ht="23.5" x14ac:dyDescent="0.35">
      <c r="A150" s="218">
        <v>1</v>
      </c>
      <c r="B150" s="73">
        <v>3</v>
      </c>
      <c r="C150" s="73">
        <v>4</v>
      </c>
      <c r="D150" s="73">
        <v>0</v>
      </c>
      <c r="E150" s="73">
        <v>0</v>
      </c>
      <c r="F150" s="73" t="str">
        <f t="shared" si="5"/>
        <v>1.3.4.0.0</v>
      </c>
      <c r="G150" s="73" t="s">
        <v>13</v>
      </c>
      <c r="H150" s="445" t="s">
        <v>10235</v>
      </c>
      <c r="I150" s="316" t="s">
        <v>10236</v>
      </c>
      <c r="J150" s="331">
        <f>SUMIF('1 PdC DLGS 118_2011_PE e PP'!$E$4:$E$5622,'2 Pdc unico solo segmento A'!F150,'1 PdC DLGS 118_2011_PE e PP'!$H$4:$H$5622)</f>
        <v>0</v>
      </c>
      <c r="K150" s="263"/>
      <c r="L150" s="462">
        <v>0</v>
      </c>
      <c r="M150" s="263"/>
      <c r="N150" s="343">
        <f t="shared" si="4"/>
        <v>0</v>
      </c>
    </row>
    <row r="151" spans="1:14" s="6" customFormat="1" ht="47" x14ac:dyDescent="0.35">
      <c r="A151" s="218">
        <v>1</v>
      </c>
      <c r="B151" s="73">
        <v>3</v>
      </c>
      <c r="C151" s="73">
        <v>5</v>
      </c>
      <c r="D151" s="73">
        <v>0</v>
      </c>
      <c r="E151" s="73">
        <v>0</v>
      </c>
      <c r="F151" s="73" t="str">
        <f t="shared" si="5"/>
        <v>1.3.5.0.0</v>
      </c>
      <c r="G151" s="73" t="s">
        <v>13</v>
      </c>
      <c r="H151" s="445" t="s">
        <v>10237</v>
      </c>
      <c r="I151" s="316" t="s">
        <v>10238</v>
      </c>
      <c r="J151" s="331">
        <f>SUMIF('1 PdC DLGS 118_2011_PE e PP'!$E$4:$E$5622,'2 Pdc unico solo segmento A'!F151,'1 PdC DLGS 118_2011_PE e PP'!$H$4:$H$5622)</f>
        <v>0</v>
      </c>
      <c r="K151" s="263"/>
      <c r="L151" s="462">
        <v>0</v>
      </c>
      <c r="M151" s="263"/>
      <c r="N151" s="343">
        <f t="shared" si="4"/>
        <v>0</v>
      </c>
    </row>
    <row r="152" spans="1:14" s="6" customFormat="1" ht="47" x14ac:dyDescent="0.35">
      <c r="A152" s="219">
        <v>1</v>
      </c>
      <c r="B152" s="74">
        <v>3</v>
      </c>
      <c r="C152" s="74">
        <v>6</v>
      </c>
      <c r="D152" s="74">
        <v>0</v>
      </c>
      <c r="E152" s="74">
        <v>0</v>
      </c>
      <c r="F152" s="74" t="str">
        <f t="shared" si="5"/>
        <v>1.3.6.0.0</v>
      </c>
      <c r="G152" s="73" t="s">
        <v>13</v>
      </c>
      <c r="H152" s="445" t="s">
        <v>10239</v>
      </c>
      <c r="I152" s="316" t="s">
        <v>10240</v>
      </c>
      <c r="J152" s="331">
        <f>SUMIF('1 PdC DLGS 118_2011_PE e PP'!$E$4:$E$5622,'2 Pdc unico solo segmento A'!F152,'1 PdC DLGS 118_2011_PE e PP'!$H$4:$H$5622)</f>
        <v>0</v>
      </c>
      <c r="K152" s="263"/>
      <c r="L152" s="462">
        <v>0</v>
      </c>
      <c r="M152" s="263"/>
      <c r="N152" s="343">
        <f t="shared" si="4"/>
        <v>0</v>
      </c>
    </row>
    <row r="153" spans="1:14" s="6" customFormat="1" ht="47" x14ac:dyDescent="0.35">
      <c r="A153" s="219">
        <v>1</v>
      </c>
      <c r="B153" s="74">
        <v>3</v>
      </c>
      <c r="C153" s="74">
        <v>7</v>
      </c>
      <c r="D153" s="74">
        <v>0</v>
      </c>
      <c r="E153" s="74">
        <v>0</v>
      </c>
      <c r="F153" s="74" t="str">
        <f t="shared" si="5"/>
        <v>1.3.7.0.0</v>
      </c>
      <c r="G153" s="73" t="s">
        <v>13</v>
      </c>
      <c r="H153" s="445" t="s">
        <v>10241</v>
      </c>
      <c r="I153" s="316" t="s">
        <v>10240</v>
      </c>
      <c r="J153" s="331">
        <f>SUMIF('1 PdC DLGS 118_2011_PE e PP'!$E$4:$E$5622,'2 Pdc unico solo segmento A'!F153,'1 PdC DLGS 118_2011_PE e PP'!$H$4:$H$5622)</f>
        <v>0</v>
      </c>
      <c r="K153" s="263"/>
      <c r="L153" s="462">
        <v>0</v>
      </c>
      <c r="M153" s="263"/>
      <c r="N153" s="343">
        <f t="shared" si="4"/>
        <v>0</v>
      </c>
    </row>
    <row r="154" spans="1:14" s="6" customFormat="1" ht="47" x14ac:dyDescent="0.35">
      <c r="A154" s="219">
        <v>1</v>
      </c>
      <c r="B154" s="74">
        <v>3</v>
      </c>
      <c r="C154" s="74">
        <v>8</v>
      </c>
      <c r="D154" s="74">
        <v>0</v>
      </c>
      <c r="E154" s="74">
        <v>0</v>
      </c>
      <c r="F154" s="74" t="str">
        <f t="shared" si="5"/>
        <v>1.3.8.0.0</v>
      </c>
      <c r="G154" s="73" t="s">
        <v>13</v>
      </c>
      <c r="H154" s="445" t="s">
        <v>10242</v>
      </c>
      <c r="I154" s="316" t="s">
        <v>10243</v>
      </c>
      <c r="J154" s="331">
        <f>SUMIF('1 PdC DLGS 118_2011_PE e PP'!$E$4:$E$5622,'2 Pdc unico solo segmento A'!F154,'1 PdC DLGS 118_2011_PE e PP'!$H$4:$H$5622)</f>
        <v>0</v>
      </c>
      <c r="K154" s="263"/>
      <c r="L154" s="462">
        <v>0</v>
      </c>
      <c r="M154" s="263"/>
      <c r="N154" s="343">
        <f t="shared" si="4"/>
        <v>0</v>
      </c>
    </row>
    <row r="155" spans="1:14" s="6" customFormat="1" ht="47" x14ac:dyDescent="0.35">
      <c r="A155" s="219">
        <v>1</v>
      </c>
      <c r="B155" s="74">
        <v>3</v>
      </c>
      <c r="C155" s="74">
        <v>9</v>
      </c>
      <c r="D155" s="74">
        <v>0</v>
      </c>
      <c r="E155" s="74">
        <v>0</v>
      </c>
      <c r="F155" s="74" t="str">
        <f t="shared" si="5"/>
        <v>1.3.9.0.0</v>
      </c>
      <c r="G155" s="73" t="s">
        <v>13</v>
      </c>
      <c r="H155" s="445" t="s">
        <v>10244</v>
      </c>
      <c r="I155" s="316" t="s">
        <v>10245</v>
      </c>
      <c r="J155" s="331">
        <f>SUMIF('1 PdC DLGS 118_2011_PE e PP'!$E$4:$E$5622,'2 Pdc unico solo segmento A'!F155,'1 PdC DLGS 118_2011_PE e PP'!$H$4:$H$5622)</f>
        <v>0</v>
      </c>
      <c r="K155" s="263"/>
      <c r="L155" s="462">
        <v>0</v>
      </c>
      <c r="M155" s="263"/>
      <c r="N155" s="343">
        <f t="shared" si="4"/>
        <v>0</v>
      </c>
    </row>
    <row r="156" spans="1:14" s="6" customFormat="1" ht="26" x14ac:dyDescent="0.35">
      <c r="A156" s="220">
        <v>1</v>
      </c>
      <c r="B156" s="69">
        <v>4</v>
      </c>
      <c r="C156" s="69">
        <v>0</v>
      </c>
      <c r="D156" s="69">
        <v>0</v>
      </c>
      <c r="E156" s="69">
        <v>0</v>
      </c>
      <c r="F156" s="69" t="str">
        <f t="shared" si="5"/>
        <v>1.4.0.0.0</v>
      </c>
      <c r="G156" s="68" t="s">
        <v>10</v>
      </c>
      <c r="H156" s="446" t="s">
        <v>10246</v>
      </c>
      <c r="I156" s="315" t="s">
        <v>10247</v>
      </c>
      <c r="J156" s="333">
        <f>SUMIF('1 PdC DLGS 118_2011_PE e PP'!$E$4:$E$5622,'2 Pdc unico solo segmento A'!F156,'1 PdC DLGS 118_2011_PE e PP'!$H$4:$H$5622)</f>
        <v>0</v>
      </c>
      <c r="K156" s="261"/>
      <c r="L156" s="464">
        <v>0</v>
      </c>
      <c r="M156" s="261"/>
      <c r="N156" s="345">
        <f t="shared" si="4"/>
        <v>0</v>
      </c>
    </row>
    <row r="157" spans="1:14" s="6" customFormat="1" ht="33.5" x14ac:dyDescent="0.35">
      <c r="A157" s="213">
        <v>2</v>
      </c>
      <c r="B157" s="65">
        <v>0</v>
      </c>
      <c r="C157" s="65">
        <v>0</v>
      </c>
      <c r="D157" s="65">
        <v>0</v>
      </c>
      <c r="E157" s="65">
        <v>0</v>
      </c>
      <c r="F157" s="65" t="str">
        <f t="shared" si="5"/>
        <v>2.0.0.0.0</v>
      </c>
      <c r="G157" s="65" t="s">
        <v>8</v>
      </c>
      <c r="H157" s="439" t="s">
        <v>10248</v>
      </c>
      <c r="I157" s="320" t="s">
        <v>10249</v>
      </c>
      <c r="J157" s="336">
        <f>+J158+J165+J169+J175+J178</f>
        <v>0</v>
      </c>
      <c r="K157" s="259"/>
      <c r="L157" s="467">
        <f>+L158+L165+L169+L175+L178</f>
        <v>0</v>
      </c>
      <c r="M157" s="259"/>
      <c r="N157" s="348">
        <f>+N158+N165+N169+N175+N178</f>
        <v>0</v>
      </c>
    </row>
    <row r="158" spans="1:14" s="6" customFormat="1" ht="26" x14ac:dyDescent="0.35">
      <c r="A158" s="214">
        <v>2</v>
      </c>
      <c r="B158" s="67">
        <v>1</v>
      </c>
      <c r="C158" s="67">
        <v>0</v>
      </c>
      <c r="D158" s="67">
        <v>0</v>
      </c>
      <c r="E158" s="67">
        <v>0</v>
      </c>
      <c r="F158" s="67" t="str">
        <f t="shared" si="5"/>
        <v>2.1.0.0.0</v>
      </c>
      <c r="G158" s="68" t="s">
        <v>10</v>
      </c>
      <c r="H158" s="440" t="s">
        <v>10250</v>
      </c>
      <c r="I158" s="315"/>
      <c r="J158" s="333">
        <f>+J159+J160+J161+J162+J163+J164</f>
        <v>0</v>
      </c>
      <c r="K158" s="261"/>
      <c r="L158" s="464">
        <f>+L159+L160+L161+L162+L163+L164</f>
        <v>0</v>
      </c>
      <c r="M158" s="261"/>
      <c r="N158" s="345">
        <f>+N159+N160+N161+N162+N163+N164</f>
        <v>0</v>
      </c>
    </row>
    <row r="159" spans="1:14" s="6" customFormat="1" ht="47" x14ac:dyDescent="0.35">
      <c r="A159" s="215">
        <v>2</v>
      </c>
      <c r="B159" s="144">
        <v>1</v>
      </c>
      <c r="C159" s="144">
        <v>1</v>
      </c>
      <c r="D159" s="144">
        <v>0</v>
      </c>
      <c r="E159" s="144">
        <v>0</v>
      </c>
      <c r="F159" s="144" t="str">
        <f t="shared" si="5"/>
        <v>2.1.1.0.0</v>
      </c>
      <c r="G159" s="144" t="s">
        <v>13</v>
      </c>
      <c r="H159" s="441" t="s">
        <v>10251</v>
      </c>
      <c r="I159" s="316" t="s">
        <v>10252</v>
      </c>
      <c r="J159" s="331">
        <f>SUMIF('1 PdC DLGS 118_2011_PE e PP'!$E$4:$E$5622,'2 Pdc unico solo segmento A'!F159,'1 PdC DLGS 118_2011_PE e PP'!$H$4:$H$5622)</f>
        <v>0</v>
      </c>
      <c r="K159" s="263"/>
      <c r="L159" s="462">
        <v>0</v>
      </c>
      <c r="M159" s="263"/>
      <c r="N159" s="343">
        <f t="shared" si="4"/>
        <v>0</v>
      </c>
    </row>
    <row r="160" spans="1:14" s="6" customFormat="1" ht="47" x14ac:dyDescent="0.35">
      <c r="A160" s="215">
        <v>2</v>
      </c>
      <c r="B160" s="144">
        <v>1</v>
      </c>
      <c r="C160" s="144">
        <v>2</v>
      </c>
      <c r="D160" s="144">
        <v>0</v>
      </c>
      <c r="E160" s="144">
        <v>0</v>
      </c>
      <c r="F160" s="144" t="str">
        <f t="shared" si="5"/>
        <v>2.1.2.0.0</v>
      </c>
      <c r="G160" s="144" t="s">
        <v>13</v>
      </c>
      <c r="H160" s="441" t="s">
        <v>10253</v>
      </c>
      <c r="I160" s="316" t="s">
        <v>10254</v>
      </c>
      <c r="J160" s="331">
        <f>SUMIF('1 PdC DLGS 118_2011_PE e PP'!$E$4:$E$5622,'2 Pdc unico solo segmento A'!F160,'1 PdC DLGS 118_2011_PE e PP'!$H$4:$H$5622)</f>
        <v>0</v>
      </c>
      <c r="K160" s="263"/>
      <c r="L160" s="462">
        <v>0</v>
      </c>
      <c r="M160" s="263"/>
      <c r="N160" s="343">
        <f t="shared" si="4"/>
        <v>0</v>
      </c>
    </row>
    <row r="161" spans="1:14" s="6" customFormat="1" ht="23.5" x14ac:dyDescent="0.35">
      <c r="A161" s="215">
        <v>2</v>
      </c>
      <c r="B161" s="144">
        <v>1</v>
      </c>
      <c r="C161" s="144">
        <v>3</v>
      </c>
      <c r="D161" s="144">
        <v>0</v>
      </c>
      <c r="E161" s="144">
        <v>0</v>
      </c>
      <c r="F161" s="144" t="str">
        <f t="shared" si="5"/>
        <v>2.1.3.0.0</v>
      </c>
      <c r="G161" s="144" t="s">
        <v>13</v>
      </c>
      <c r="H161" s="441" t="s">
        <v>10255</v>
      </c>
      <c r="I161" s="316" t="s">
        <v>10256</v>
      </c>
      <c r="J161" s="337">
        <f>SUMIF('1 PdC DLGS 118_2011_PE e PP'!$E$4:$E$5622,'2 Pdc unico solo segmento A'!F161,'1 PdC DLGS 118_2011_PE e PP'!$H$4:$H$5622)</f>
        <v>0</v>
      </c>
      <c r="K161" s="263"/>
      <c r="L161" s="468">
        <v>0</v>
      </c>
      <c r="M161" s="263"/>
      <c r="N161" s="349">
        <f t="shared" si="4"/>
        <v>0</v>
      </c>
    </row>
    <row r="162" spans="1:14" s="6" customFormat="1" ht="23.5" x14ac:dyDescent="0.35">
      <c r="A162" s="215">
        <v>2</v>
      </c>
      <c r="B162" s="144">
        <v>1</v>
      </c>
      <c r="C162" s="144">
        <v>4</v>
      </c>
      <c r="D162" s="144">
        <v>0</v>
      </c>
      <c r="E162" s="144">
        <v>0</v>
      </c>
      <c r="F162" s="144" t="str">
        <f t="shared" si="5"/>
        <v>2.1.4.0.0</v>
      </c>
      <c r="G162" s="144" t="s">
        <v>13</v>
      </c>
      <c r="H162" s="441" t="s">
        <v>10257</v>
      </c>
      <c r="I162" s="316" t="s">
        <v>10258</v>
      </c>
      <c r="J162" s="331">
        <f>SUMIF('1 PdC DLGS 118_2011_PE e PP'!$E$4:$E$5622,'2 Pdc unico solo segmento A'!F162,'1 PdC DLGS 118_2011_PE e PP'!$H$4:$H$5622)</f>
        <v>0</v>
      </c>
      <c r="K162" s="263"/>
      <c r="L162" s="462">
        <v>0</v>
      </c>
      <c r="M162" s="263"/>
      <c r="N162" s="343">
        <f t="shared" si="4"/>
        <v>0</v>
      </c>
    </row>
    <row r="163" spans="1:14" s="6" customFormat="1" ht="23.5" x14ac:dyDescent="0.35">
      <c r="A163" s="215">
        <v>2</v>
      </c>
      <c r="B163" s="144">
        <v>1</v>
      </c>
      <c r="C163" s="144">
        <v>5</v>
      </c>
      <c r="D163" s="144">
        <v>0</v>
      </c>
      <c r="E163" s="144">
        <v>0</v>
      </c>
      <c r="F163" s="144" t="str">
        <f t="shared" si="5"/>
        <v>2.1.5.0.0</v>
      </c>
      <c r="G163" s="144" t="s">
        <v>13</v>
      </c>
      <c r="H163" s="441" t="s">
        <v>5956</v>
      </c>
      <c r="I163" s="316" t="s">
        <v>10259</v>
      </c>
      <c r="J163" s="331">
        <f>SUMIF('1 PdC DLGS 118_2011_PE e PP'!$E$4:$E$5622,'2 Pdc unico solo segmento A'!F163,'1 PdC DLGS 118_2011_PE e PP'!$H$4:$H$5622)</f>
        <v>0</v>
      </c>
      <c r="K163" s="263"/>
      <c r="L163" s="462">
        <v>0</v>
      </c>
      <c r="M163" s="263"/>
      <c r="N163" s="343">
        <f t="shared" si="4"/>
        <v>0</v>
      </c>
    </row>
    <row r="164" spans="1:14" s="6" customFormat="1" ht="23.5" x14ac:dyDescent="0.35">
      <c r="A164" s="215">
        <v>2</v>
      </c>
      <c r="B164" s="144">
        <v>1</v>
      </c>
      <c r="C164" s="144">
        <v>6</v>
      </c>
      <c r="D164" s="144">
        <v>0</v>
      </c>
      <c r="E164" s="144">
        <v>0</v>
      </c>
      <c r="F164" s="144" t="str">
        <f t="shared" si="5"/>
        <v>2.1.6.0.0</v>
      </c>
      <c r="G164" s="144" t="s">
        <v>13</v>
      </c>
      <c r="H164" s="441" t="s">
        <v>10260</v>
      </c>
      <c r="I164" s="316" t="s">
        <v>10261</v>
      </c>
      <c r="J164" s="331">
        <f>SUMIF('1 PdC DLGS 118_2011_PE e PP'!$E$4:$E$5622,'2 Pdc unico solo segmento A'!F164,'1 PdC DLGS 118_2011_PE e PP'!$H$4:$H$5622)</f>
        <v>0</v>
      </c>
      <c r="K164" s="263"/>
      <c r="L164" s="462">
        <v>0</v>
      </c>
      <c r="M164" s="263"/>
      <c r="N164" s="343">
        <f t="shared" si="4"/>
        <v>0</v>
      </c>
    </row>
    <row r="165" spans="1:14" s="6" customFormat="1" ht="26" x14ac:dyDescent="0.35">
      <c r="A165" s="214">
        <v>2</v>
      </c>
      <c r="B165" s="67">
        <v>2</v>
      </c>
      <c r="C165" s="67">
        <v>0</v>
      </c>
      <c r="D165" s="67">
        <v>0</v>
      </c>
      <c r="E165" s="67">
        <v>0</v>
      </c>
      <c r="F165" s="67" t="str">
        <f t="shared" si="5"/>
        <v>2.2.0.0.0</v>
      </c>
      <c r="G165" s="68" t="s">
        <v>10</v>
      </c>
      <c r="H165" s="440" t="s">
        <v>10262</v>
      </c>
      <c r="I165" s="315"/>
      <c r="J165" s="333">
        <f>+J166+J167+J168</f>
        <v>0</v>
      </c>
      <c r="K165" s="261"/>
      <c r="L165" s="464">
        <f>+L166+L167+L168</f>
        <v>0</v>
      </c>
      <c r="M165" s="261"/>
      <c r="N165" s="345">
        <f>+N166+N167+N168</f>
        <v>0</v>
      </c>
    </row>
    <row r="166" spans="1:14" s="6" customFormat="1" ht="23.5" x14ac:dyDescent="0.35">
      <c r="A166" s="215">
        <v>2</v>
      </c>
      <c r="B166" s="144">
        <v>2</v>
      </c>
      <c r="C166" s="144">
        <v>1</v>
      </c>
      <c r="D166" s="144">
        <v>0</v>
      </c>
      <c r="E166" s="144">
        <v>0</v>
      </c>
      <c r="F166" s="144" t="str">
        <f t="shared" si="5"/>
        <v>2.2.1.0.0</v>
      </c>
      <c r="G166" s="144" t="s">
        <v>13</v>
      </c>
      <c r="H166" s="441" t="s">
        <v>10263</v>
      </c>
      <c r="I166" s="316" t="s">
        <v>10264</v>
      </c>
      <c r="J166" s="331">
        <f>SUMIF('1 PdC DLGS 118_2011_PE e PP'!$E$4:$E$5622,'2 Pdc unico solo segmento A'!F166,'1 PdC DLGS 118_2011_PE e PP'!$H$4:$H$5622)</f>
        <v>0</v>
      </c>
      <c r="K166" s="263"/>
      <c r="L166" s="462">
        <v>0</v>
      </c>
      <c r="M166" s="263"/>
      <c r="N166" s="343">
        <f t="shared" si="4"/>
        <v>0</v>
      </c>
    </row>
    <row r="167" spans="1:14" s="6" customFormat="1" ht="23.5" x14ac:dyDescent="0.35">
      <c r="A167" s="215">
        <v>2</v>
      </c>
      <c r="B167" s="144">
        <v>2</v>
      </c>
      <c r="C167" s="144">
        <v>2</v>
      </c>
      <c r="D167" s="144">
        <v>0</v>
      </c>
      <c r="E167" s="144">
        <v>0</v>
      </c>
      <c r="F167" s="144" t="str">
        <f t="shared" si="5"/>
        <v>2.2.2.0.0</v>
      </c>
      <c r="G167" s="144" t="s">
        <v>13</v>
      </c>
      <c r="H167" s="441" t="s">
        <v>10265</v>
      </c>
      <c r="I167" s="316" t="s">
        <v>10266</v>
      </c>
      <c r="J167" s="331">
        <f>SUMIF('1 PdC DLGS 118_2011_PE e PP'!$E$4:$E$5622,'2 Pdc unico solo segmento A'!F167,'1 PdC DLGS 118_2011_PE e PP'!$H$4:$H$5622)</f>
        <v>0</v>
      </c>
      <c r="K167" s="263"/>
      <c r="L167" s="462">
        <v>0</v>
      </c>
      <c r="M167" s="263"/>
      <c r="N167" s="343">
        <f t="shared" si="4"/>
        <v>0</v>
      </c>
    </row>
    <row r="168" spans="1:14" s="6" customFormat="1" ht="23.5" x14ac:dyDescent="0.35">
      <c r="A168" s="215">
        <v>2</v>
      </c>
      <c r="B168" s="144">
        <v>2</v>
      </c>
      <c r="C168" s="144">
        <v>3</v>
      </c>
      <c r="D168" s="144">
        <v>0</v>
      </c>
      <c r="E168" s="144">
        <v>0</v>
      </c>
      <c r="F168" s="144" t="str">
        <f t="shared" si="5"/>
        <v>2.2.3.0.0</v>
      </c>
      <c r="G168" s="144" t="s">
        <v>13</v>
      </c>
      <c r="H168" s="441" t="s">
        <v>10267</v>
      </c>
      <c r="I168" s="316" t="s">
        <v>10268</v>
      </c>
      <c r="J168" s="331">
        <f>SUMIF('1 PdC DLGS 118_2011_PE e PP'!$E$4:$E$5622,'2 Pdc unico solo segmento A'!F168,'1 PdC DLGS 118_2011_PE e PP'!$H$4:$H$5622)</f>
        <v>0</v>
      </c>
      <c r="K168" s="263"/>
      <c r="L168" s="462">
        <v>0</v>
      </c>
      <c r="M168" s="263"/>
      <c r="N168" s="343">
        <f t="shared" si="4"/>
        <v>0</v>
      </c>
    </row>
    <row r="169" spans="1:14" s="6" customFormat="1" ht="26" x14ac:dyDescent="0.35">
      <c r="A169" s="214">
        <v>2</v>
      </c>
      <c r="B169" s="67">
        <v>3</v>
      </c>
      <c r="C169" s="67">
        <v>0</v>
      </c>
      <c r="D169" s="67">
        <v>0</v>
      </c>
      <c r="E169" s="67">
        <v>0</v>
      </c>
      <c r="F169" s="67" t="str">
        <f t="shared" si="5"/>
        <v>2.3.0.0.0</v>
      </c>
      <c r="G169" s="68" t="s">
        <v>10</v>
      </c>
      <c r="H169" s="440" t="s">
        <v>10269</v>
      </c>
      <c r="I169" s="315"/>
      <c r="J169" s="333">
        <f>+J170+J171+J172+J173+J174</f>
        <v>0</v>
      </c>
      <c r="K169" s="261"/>
      <c r="L169" s="464">
        <f>+L170+L171+L172+L173+L174</f>
        <v>0</v>
      </c>
      <c r="M169" s="261"/>
      <c r="N169" s="345">
        <f>+N170+N171+N172+N173+N174</f>
        <v>0</v>
      </c>
    </row>
    <row r="170" spans="1:14" s="6" customFormat="1" ht="23.5" x14ac:dyDescent="0.35">
      <c r="A170" s="215">
        <v>2</v>
      </c>
      <c r="B170" s="144">
        <v>3</v>
      </c>
      <c r="C170" s="144">
        <v>1</v>
      </c>
      <c r="D170" s="144">
        <v>0</v>
      </c>
      <c r="E170" s="144">
        <v>0</v>
      </c>
      <c r="F170" s="144" t="str">
        <f t="shared" si="5"/>
        <v>2.3.1.0.0</v>
      </c>
      <c r="G170" s="144" t="s">
        <v>13</v>
      </c>
      <c r="H170" s="441" t="s">
        <v>10270</v>
      </c>
      <c r="I170" s="316" t="s">
        <v>10271</v>
      </c>
      <c r="J170" s="337">
        <f>SUMIF('1 PdC DLGS 118_2011_PE e PP'!$E$4:$E$5622,'2 Pdc unico solo segmento A'!F170,'1 PdC DLGS 118_2011_PE e PP'!$H$4:$H$5622)</f>
        <v>0</v>
      </c>
      <c r="K170" s="263"/>
      <c r="L170" s="468">
        <v>0</v>
      </c>
      <c r="M170" s="263"/>
      <c r="N170" s="349">
        <f t="shared" si="4"/>
        <v>0</v>
      </c>
    </row>
    <row r="171" spans="1:14" s="6" customFormat="1" ht="23.5" x14ac:dyDescent="0.35">
      <c r="A171" s="215">
        <v>2</v>
      </c>
      <c r="B171" s="144">
        <v>3</v>
      </c>
      <c r="C171" s="144">
        <v>2</v>
      </c>
      <c r="D171" s="144">
        <v>0</v>
      </c>
      <c r="E171" s="144">
        <v>0</v>
      </c>
      <c r="F171" s="144" t="str">
        <f t="shared" si="5"/>
        <v>2.3.2.0.0</v>
      </c>
      <c r="G171" s="144" t="s">
        <v>13</v>
      </c>
      <c r="H171" s="441" t="s">
        <v>10272</v>
      </c>
      <c r="I171" s="316" t="s">
        <v>10273</v>
      </c>
      <c r="J171" s="337">
        <f>SUMIF('1 PdC DLGS 118_2011_PE e PP'!$E$4:$E$5622,'2 Pdc unico solo segmento A'!F171,'1 PdC DLGS 118_2011_PE e PP'!$H$4:$H$5622)</f>
        <v>0</v>
      </c>
      <c r="K171" s="263"/>
      <c r="L171" s="468">
        <v>0</v>
      </c>
      <c r="M171" s="263"/>
      <c r="N171" s="349">
        <f t="shared" si="4"/>
        <v>0</v>
      </c>
    </row>
    <row r="172" spans="1:14" s="6" customFormat="1" ht="23.5" x14ac:dyDescent="0.35">
      <c r="A172" s="215">
        <v>2</v>
      </c>
      <c r="B172" s="144">
        <v>3</v>
      </c>
      <c r="C172" s="144">
        <v>3</v>
      </c>
      <c r="D172" s="144">
        <v>0</v>
      </c>
      <c r="E172" s="144">
        <v>0</v>
      </c>
      <c r="F172" s="144" t="str">
        <f t="shared" si="5"/>
        <v>2.3.3.0.0</v>
      </c>
      <c r="G172" s="144" t="s">
        <v>13</v>
      </c>
      <c r="H172" s="441" t="s">
        <v>10274</v>
      </c>
      <c r="I172" s="316" t="s">
        <v>10273</v>
      </c>
      <c r="J172" s="337">
        <f>SUMIF('1 PdC DLGS 118_2011_PE e PP'!$E$4:$E$5622,'2 Pdc unico solo segmento A'!F172,'1 PdC DLGS 118_2011_PE e PP'!$H$4:$H$5622)</f>
        <v>0</v>
      </c>
      <c r="K172" s="263"/>
      <c r="L172" s="468">
        <v>0</v>
      </c>
      <c r="M172" s="263"/>
      <c r="N172" s="349">
        <f t="shared" si="4"/>
        <v>0</v>
      </c>
    </row>
    <row r="173" spans="1:14" s="6" customFormat="1" ht="23.5" x14ac:dyDescent="0.35">
      <c r="A173" s="215">
        <v>2</v>
      </c>
      <c r="B173" s="144">
        <v>3</v>
      </c>
      <c r="C173" s="144">
        <v>4</v>
      </c>
      <c r="D173" s="144">
        <v>0</v>
      </c>
      <c r="E173" s="144">
        <v>0</v>
      </c>
      <c r="F173" s="144" t="str">
        <f t="shared" si="5"/>
        <v>2.3.4.0.0</v>
      </c>
      <c r="G173" s="144" t="s">
        <v>13</v>
      </c>
      <c r="H173" s="441" t="s">
        <v>10275</v>
      </c>
      <c r="I173" s="316" t="s">
        <v>10276</v>
      </c>
      <c r="J173" s="337">
        <f>SUMIF('1 PdC DLGS 118_2011_PE e PP'!$E$4:$E$5622,'2 Pdc unico solo segmento A'!F173,'1 PdC DLGS 118_2011_PE e PP'!$H$4:$H$5622)</f>
        <v>0</v>
      </c>
      <c r="K173" s="263"/>
      <c r="L173" s="468">
        <v>0</v>
      </c>
      <c r="M173" s="263"/>
      <c r="N173" s="349">
        <f t="shared" si="4"/>
        <v>0</v>
      </c>
    </row>
    <row r="174" spans="1:14" s="6" customFormat="1" ht="23.5" x14ac:dyDescent="0.35">
      <c r="A174" s="215">
        <v>2</v>
      </c>
      <c r="B174" s="144">
        <v>3</v>
      </c>
      <c r="C174" s="144">
        <v>5</v>
      </c>
      <c r="D174" s="144">
        <v>0</v>
      </c>
      <c r="E174" s="144">
        <v>0</v>
      </c>
      <c r="F174" s="144" t="str">
        <f t="shared" si="5"/>
        <v>2.3.5.0.0</v>
      </c>
      <c r="G174" s="144" t="s">
        <v>13</v>
      </c>
      <c r="H174" s="441" t="s">
        <v>6248</v>
      </c>
      <c r="I174" s="316" t="s">
        <v>10277</v>
      </c>
      <c r="J174" s="337">
        <f>SUMIF('1 PdC DLGS 118_2011_PE e PP'!$E$4:$E$5622,'2 Pdc unico solo segmento A'!F174,'1 PdC DLGS 118_2011_PE e PP'!$H$4:$H$5622)</f>
        <v>0</v>
      </c>
      <c r="K174" s="263"/>
      <c r="L174" s="468">
        <v>0</v>
      </c>
      <c r="M174" s="263"/>
      <c r="N174" s="349">
        <f t="shared" si="4"/>
        <v>0</v>
      </c>
    </row>
    <row r="175" spans="1:14" s="6" customFormat="1" ht="26" x14ac:dyDescent="0.35">
      <c r="A175" s="220">
        <v>2</v>
      </c>
      <c r="B175" s="69">
        <v>4</v>
      </c>
      <c r="C175" s="69">
        <v>0</v>
      </c>
      <c r="D175" s="69">
        <v>0</v>
      </c>
      <c r="E175" s="69">
        <v>0</v>
      </c>
      <c r="F175" s="69" t="str">
        <f t="shared" si="5"/>
        <v>2.4.0.0.0</v>
      </c>
      <c r="G175" s="68" t="s">
        <v>10</v>
      </c>
      <c r="H175" s="446" t="s">
        <v>10278</v>
      </c>
      <c r="I175" s="315"/>
      <c r="J175" s="333">
        <f>+J176+J177</f>
        <v>0</v>
      </c>
      <c r="K175" s="261"/>
      <c r="L175" s="464">
        <f>+L176+L177</f>
        <v>0</v>
      </c>
      <c r="M175" s="261"/>
      <c r="N175" s="345">
        <f>+N176+N177</f>
        <v>0</v>
      </c>
    </row>
    <row r="176" spans="1:14" s="6" customFormat="1" ht="23.5" x14ac:dyDescent="0.35">
      <c r="A176" s="215">
        <v>2</v>
      </c>
      <c r="B176" s="144">
        <v>4</v>
      </c>
      <c r="C176" s="144">
        <v>1</v>
      </c>
      <c r="D176" s="144">
        <v>0</v>
      </c>
      <c r="E176" s="144">
        <v>0</v>
      </c>
      <c r="F176" s="144" t="str">
        <f t="shared" si="5"/>
        <v>2.4.1.0.0</v>
      </c>
      <c r="G176" s="144" t="s">
        <v>13</v>
      </c>
      <c r="H176" s="441" t="s">
        <v>7617</v>
      </c>
      <c r="I176" s="316" t="s">
        <v>10279</v>
      </c>
      <c r="J176" s="337">
        <f>SUMIF('1 PdC DLGS 118_2011_PE e PP'!$E$4:$E$5622,'2 Pdc unico solo segmento A'!F176,'1 PdC DLGS 118_2011_PE e PP'!$H$4:$H$5622)</f>
        <v>0</v>
      </c>
      <c r="K176" s="263"/>
      <c r="L176" s="468">
        <v>0</v>
      </c>
      <c r="M176" s="263"/>
      <c r="N176" s="349">
        <f t="shared" si="4"/>
        <v>0</v>
      </c>
    </row>
    <row r="177" spans="1:14" s="6" customFormat="1" ht="23.5" x14ac:dyDescent="0.35">
      <c r="A177" s="215">
        <v>2</v>
      </c>
      <c r="B177" s="144">
        <v>4</v>
      </c>
      <c r="C177" s="144">
        <v>2</v>
      </c>
      <c r="D177" s="144">
        <v>0</v>
      </c>
      <c r="E177" s="144">
        <v>0</v>
      </c>
      <c r="F177" s="144" t="str">
        <f t="shared" si="5"/>
        <v>2.4.2.0.0</v>
      </c>
      <c r="G177" s="144" t="s">
        <v>13</v>
      </c>
      <c r="H177" s="447" t="s">
        <v>10280</v>
      </c>
      <c r="I177" s="316" t="s">
        <v>10281</v>
      </c>
      <c r="J177" s="337">
        <f>SUMIF('1 PdC DLGS 118_2011_PE e PP'!$E$4:$E$5622,'2 Pdc unico solo segmento A'!F177,'1 PdC DLGS 118_2011_PE e PP'!$H$4:$H$5622)</f>
        <v>0</v>
      </c>
      <c r="K177" s="263"/>
      <c r="L177" s="468">
        <v>0</v>
      </c>
      <c r="M177" s="263"/>
      <c r="N177" s="349">
        <f t="shared" si="4"/>
        <v>0</v>
      </c>
    </row>
    <row r="178" spans="1:14" s="6" customFormat="1" ht="26" x14ac:dyDescent="0.35">
      <c r="A178" s="214">
        <v>2</v>
      </c>
      <c r="B178" s="67">
        <v>5</v>
      </c>
      <c r="C178" s="67">
        <v>0</v>
      </c>
      <c r="D178" s="67">
        <v>0</v>
      </c>
      <c r="E178" s="67">
        <v>0</v>
      </c>
      <c r="F178" s="67" t="str">
        <f t="shared" si="5"/>
        <v>2.5.0.0.0</v>
      </c>
      <c r="G178" s="68" t="s">
        <v>10</v>
      </c>
      <c r="H178" s="440" t="s">
        <v>7569</v>
      </c>
      <c r="I178" s="315"/>
      <c r="J178" s="333">
        <f>+J179+J180+J181+J182+J183</f>
        <v>0</v>
      </c>
      <c r="K178" s="261"/>
      <c r="L178" s="464">
        <f>+L179+L180+L181+L182+L183</f>
        <v>0</v>
      </c>
      <c r="M178" s="261"/>
      <c r="N178" s="345">
        <f>+N179+N180+N181+N182+N183</f>
        <v>0</v>
      </c>
    </row>
    <row r="179" spans="1:14" s="6" customFormat="1" ht="23.5" x14ac:dyDescent="0.35">
      <c r="A179" s="215">
        <v>2</v>
      </c>
      <c r="B179" s="144">
        <v>5</v>
      </c>
      <c r="C179" s="144">
        <v>1</v>
      </c>
      <c r="D179" s="144">
        <v>0</v>
      </c>
      <c r="E179" s="144">
        <v>0</v>
      </c>
      <c r="F179" s="144" t="str">
        <f t="shared" si="5"/>
        <v>2.5.1.0.0</v>
      </c>
      <c r="G179" s="144" t="s">
        <v>13</v>
      </c>
      <c r="H179" s="441" t="s">
        <v>10282</v>
      </c>
      <c r="I179" s="316" t="s">
        <v>10283</v>
      </c>
      <c r="J179" s="337">
        <f>SUMIF('1 PdC DLGS 118_2011_PE e PP'!$E$4:$E$5622,'2 Pdc unico solo segmento A'!F179,'1 PdC DLGS 118_2011_PE e PP'!$H$4:$H$5622)</f>
        <v>0</v>
      </c>
      <c r="K179" s="263"/>
      <c r="L179" s="468">
        <v>0</v>
      </c>
      <c r="M179" s="263"/>
      <c r="N179" s="349">
        <f t="shared" si="4"/>
        <v>0</v>
      </c>
    </row>
    <row r="180" spans="1:14" s="6" customFormat="1" ht="47" x14ac:dyDescent="0.35">
      <c r="A180" s="215">
        <v>2</v>
      </c>
      <c r="B180" s="144">
        <v>5</v>
      </c>
      <c r="C180" s="144">
        <v>2</v>
      </c>
      <c r="D180" s="144">
        <v>0</v>
      </c>
      <c r="E180" s="144">
        <v>0</v>
      </c>
      <c r="F180" s="144" t="str">
        <f t="shared" si="5"/>
        <v>2.5.2.0.0</v>
      </c>
      <c r="G180" s="144" t="s">
        <v>13</v>
      </c>
      <c r="H180" s="441" t="s">
        <v>10284</v>
      </c>
      <c r="I180" s="316" t="s">
        <v>10285</v>
      </c>
      <c r="J180" s="337">
        <f>SUMIF('1 PdC DLGS 118_2011_PE e PP'!$E$4:$E$5622,'2 Pdc unico solo segmento A'!F180,'1 PdC DLGS 118_2011_PE e PP'!$H$4:$H$5622)</f>
        <v>0</v>
      </c>
      <c r="K180" s="263"/>
      <c r="L180" s="468">
        <v>0</v>
      </c>
      <c r="M180" s="263"/>
      <c r="N180" s="349">
        <f t="shared" si="4"/>
        <v>0</v>
      </c>
    </row>
    <row r="181" spans="1:14" s="6" customFormat="1" ht="23.5" x14ac:dyDescent="0.35">
      <c r="A181" s="215">
        <v>2</v>
      </c>
      <c r="B181" s="144">
        <v>5</v>
      </c>
      <c r="C181" s="144">
        <v>3</v>
      </c>
      <c r="D181" s="144">
        <v>0</v>
      </c>
      <c r="E181" s="144">
        <v>0</v>
      </c>
      <c r="F181" s="144" t="str">
        <f t="shared" si="5"/>
        <v>2.5.3.0.0</v>
      </c>
      <c r="G181" s="144" t="s">
        <v>13</v>
      </c>
      <c r="H181" s="441" t="s">
        <v>7594</v>
      </c>
      <c r="I181" s="316" t="s">
        <v>10286</v>
      </c>
      <c r="J181" s="337">
        <f>SUMIF('1 PdC DLGS 118_2011_PE e PP'!$E$4:$E$5622,'2 Pdc unico solo segmento A'!F181,'1 PdC DLGS 118_2011_PE e PP'!$H$4:$H$5622)</f>
        <v>0</v>
      </c>
      <c r="K181" s="263"/>
      <c r="L181" s="468">
        <v>0</v>
      </c>
      <c r="M181" s="263"/>
      <c r="N181" s="349">
        <f t="shared" si="4"/>
        <v>0</v>
      </c>
    </row>
    <row r="182" spans="1:14" s="6" customFormat="1" ht="23.5" x14ac:dyDescent="0.35">
      <c r="A182" s="215">
        <v>2</v>
      </c>
      <c r="B182" s="144">
        <v>5</v>
      </c>
      <c r="C182" s="144">
        <v>4</v>
      </c>
      <c r="D182" s="144">
        <v>0</v>
      </c>
      <c r="E182" s="144">
        <v>0</v>
      </c>
      <c r="F182" s="144" t="str">
        <f t="shared" si="5"/>
        <v>2.5.4.0.0</v>
      </c>
      <c r="G182" s="144" t="s">
        <v>13</v>
      </c>
      <c r="H182" s="441" t="s">
        <v>7611</v>
      </c>
      <c r="I182" s="316" t="s">
        <v>10287</v>
      </c>
      <c r="J182" s="337">
        <f>SUMIF('1 PdC DLGS 118_2011_PE e PP'!$E$4:$E$5622,'2 Pdc unico solo segmento A'!F182,'1 PdC DLGS 118_2011_PE e PP'!$H$4:$H$5622)</f>
        <v>0</v>
      </c>
      <c r="K182" s="263"/>
      <c r="L182" s="468">
        <v>0</v>
      </c>
      <c r="M182" s="263"/>
      <c r="N182" s="349">
        <f t="shared" si="4"/>
        <v>0</v>
      </c>
    </row>
    <row r="183" spans="1:14" s="6" customFormat="1" ht="47" x14ac:dyDescent="0.35">
      <c r="A183" s="215">
        <v>2</v>
      </c>
      <c r="B183" s="144">
        <v>5</v>
      </c>
      <c r="C183" s="144">
        <v>5</v>
      </c>
      <c r="D183" s="144">
        <v>0</v>
      </c>
      <c r="E183" s="144">
        <v>0</v>
      </c>
      <c r="F183" s="144" t="str">
        <f t="shared" si="5"/>
        <v>2.5.5.0.0</v>
      </c>
      <c r="G183" s="144" t="s">
        <v>13</v>
      </c>
      <c r="H183" s="441" t="s">
        <v>10288</v>
      </c>
      <c r="I183" s="316" t="s">
        <v>10289</v>
      </c>
      <c r="J183" s="337">
        <f>SUMIF('1 PdC DLGS 118_2011_PE e PP'!$E$4:$E$5622,'2 Pdc unico solo segmento A'!F183,'1 PdC DLGS 118_2011_PE e PP'!$H$4:$H$5622)</f>
        <v>0</v>
      </c>
      <c r="K183" s="263"/>
      <c r="L183" s="468">
        <v>0</v>
      </c>
      <c r="M183" s="263"/>
      <c r="N183" s="349">
        <f t="shared" si="4"/>
        <v>0</v>
      </c>
    </row>
    <row r="184" spans="1:14" s="6" customFormat="1" ht="33.5" x14ac:dyDescent="0.35">
      <c r="A184" s="213">
        <v>3</v>
      </c>
      <c r="B184" s="65">
        <v>0</v>
      </c>
      <c r="C184" s="65">
        <v>0</v>
      </c>
      <c r="D184" s="65">
        <v>0</v>
      </c>
      <c r="E184" s="65">
        <v>0</v>
      </c>
      <c r="F184" s="65" t="str">
        <f t="shared" si="5"/>
        <v>3.0.0.0.0</v>
      </c>
      <c r="G184" s="66" t="s">
        <v>8</v>
      </c>
      <c r="H184" s="439" t="s">
        <v>7626</v>
      </c>
      <c r="I184" s="320" t="s">
        <v>10249</v>
      </c>
      <c r="J184" s="336">
        <f>+J185+J186+J192+J193</f>
        <v>0</v>
      </c>
      <c r="K184" s="259"/>
      <c r="L184" s="467">
        <f>+L185+L186+L192+L193</f>
        <v>0</v>
      </c>
      <c r="M184" s="259"/>
      <c r="N184" s="348">
        <f>+N185+N186+N192+N193</f>
        <v>0</v>
      </c>
    </row>
    <row r="185" spans="1:14" s="6" customFormat="1" ht="26" x14ac:dyDescent="0.35">
      <c r="A185" s="214">
        <v>3</v>
      </c>
      <c r="B185" s="67">
        <v>1</v>
      </c>
      <c r="C185" s="67">
        <v>0</v>
      </c>
      <c r="D185" s="67">
        <v>0</v>
      </c>
      <c r="E185" s="67">
        <v>0</v>
      </c>
      <c r="F185" s="67" t="str">
        <f t="shared" si="5"/>
        <v>3.1.0.0.0</v>
      </c>
      <c r="G185" s="68" t="s">
        <v>10</v>
      </c>
      <c r="H185" s="440" t="s">
        <v>7628</v>
      </c>
      <c r="I185" s="315" t="s">
        <v>10290</v>
      </c>
      <c r="J185" s="333">
        <f>SUMIF('1 PdC DLGS 118_2011_PE e PP'!$E$4:$E$5622,'2 Pdc unico solo segmento A'!F185,'1 PdC DLGS 118_2011_PE e PP'!$H$4:$H$5622)</f>
        <v>0</v>
      </c>
      <c r="K185" s="261"/>
      <c r="L185" s="464">
        <v>0</v>
      </c>
      <c r="M185" s="261"/>
      <c r="N185" s="345">
        <f t="shared" si="4"/>
        <v>0</v>
      </c>
    </row>
    <row r="186" spans="1:14" s="6" customFormat="1" ht="26" x14ac:dyDescent="0.35">
      <c r="A186" s="220">
        <v>3</v>
      </c>
      <c r="B186" s="69">
        <v>2</v>
      </c>
      <c r="C186" s="69">
        <v>0</v>
      </c>
      <c r="D186" s="69">
        <v>0</v>
      </c>
      <c r="E186" s="69">
        <v>0</v>
      </c>
      <c r="F186" s="69" t="str">
        <f t="shared" si="5"/>
        <v>3.2.0.0.0</v>
      </c>
      <c r="G186" s="68" t="s">
        <v>10</v>
      </c>
      <c r="H186" s="440" t="s">
        <v>7633</v>
      </c>
      <c r="I186" s="315"/>
      <c r="J186" s="333">
        <f>SUM(J187+J188)</f>
        <v>0</v>
      </c>
      <c r="K186" s="261"/>
      <c r="L186" s="469">
        <f>SUM(L187+L188)</f>
        <v>0</v>
      </c>
      <c r="M186" s="261"/>
      <c r="N186" s="350">
        <f>SUM(N187+N188)</f>
        <v>0</v>
      </c>
    </row>
    <row r="187" spans="1:14" s="6" customFormat="1" ht="23.5" x14ac:dyDescent="0.35">
      <c r="A187" s="215">
        <v>3</v>
      </c>
      <c r="B187" s="144">
        <v>2</v>
      </c>
      <c r="C187" s="144">
        <v>1</v>
      </c>
      <c r="D187" s="144">
        <v>0</v>
      </c>
      <c r="E187" s="144">
        <v>0</v>
      </c>
      <c r="F187" s="144" t="str">
        <f t="shared" si="5"/>
        <v>3.2.1.0.0</v>
      </c>
      <c r="G187" s="144" t="s">
        <v>13</v>
      </c>
      <c r="H187" s="441" t="s">
        <v>10291</v>
      </c>
      <c r="I187" s="316" t="s">
        <v>10292</v>
      </c>
      <c r="J187" s="337">
        <f>SUMIF('1 PdC DLGS 118_2011_PE e PP'!$E$4:$E$5622,'2 Pdc unico solo segmento A'!F187,'1 PdC DLGS 118_2011_PE e PP'!$H$4:$H$5622)</f>
        <v>0</v>
      </c>
      <c r="K187" s="263"/>
      <c r="L187" s="468">
        <v>0</v>
      </c>
      <c r="M187" s="263"/>
      <c r="N187" s="349">
        <f t="shared" si="4"/>
        <v>0</v>
      </c>
    </row>
    <row r="188" spans="1:14" s="6" customFormat="1" ht="23.5" x14ac:dyDescent="0.35">
      <c r="A188" s="215">
        <v>3</v>
      </c>
      <c r="B188" s="144">
        <v>2</v>
      </c>
      <c r="C188" s="144">
        <v>2</v>
      </c>
      <c r="D188" s="144">
        <v>0</v>
      </c>
      <c r="E188" s="144">
        <v>0</v>
      </c>
      <c r="F188" s="144" t="str">
        <f t="shared" si="5"/>
        <v>3.2.2.0.0</v>
      </c>
      <c r="G188" s="144" t="s">
        <v>13</v>
      </c>
      <c r="H188" s="448" t="s">
        <v>10293</v>
      </c>
      <c r="I188" s="316"/>
      <c r="J188" s="337">
        <f>SUM(J189:J191)</f>
        <v>0</v>
      </c>
      <c r="K188" s="263"/>
      <c r="L188" s="470">
        <f>SUM(L189:L191)</f>
        <v>0</v>
      </c>
      <c r="M188" s="263"/>
      <c r="N188" s="351">
        <f>SUM(N189:N191)</f>
        <v>0</v>
      </c>
    </row>
    <row r="189" spans="1:14" s="6" customFormat="1" ht="37" x14ac:dyDescent="0.35">
      <c r="A189" s="216">
        <v>3</v>
      </c>
      <c r="B189" s="70">
        <v>2</v>
      </c>
      <c r="C189" s="70">
        <v>2</v>
      </c>
      <c r="D189" s="70">
        <v>1</v>
      </c>
      <c r="E189" s="70">
        <v>0</v>
      </c>
      <c r="F189" s="70" t="str">
        <f t="shared" si="5"/>
        <v>3.2.2.1.0</v>
      </c>
      <c r="G189" s="70" t="s">
        <v>16</v>
      </c>
      <c r="H189" s="449" t="s">
        <v>10294</v>
      </c>
      <c r="I189" s="317" t="s">
        <v>10295</v>
      </c>
      <c r="J189" s="332">
        <f>SUMIF('1 PdC DLGS 118_2011_PE e PP'!$E$4:$E$5622,'2 Pdc unico solo segmento A'!F189,'1 PdC DLGS 118_2011_PE e PP'!$H$4:$H$5622)</f>
        <v>0</v>
      </c>
      <c r="K189" s="180"/>
      <c r="L189" s="463">
        <v>0</v>
      </c>
      <c r="M189" s="180"/>
      <c r="N189" s="344">
        <f t="shared" si="4"/>
        <v>0</v>
      </c>
    </row>
    <row r="190" spans="1:14" s="6" customFormat="1" ht="18.5" x14ac:dyDescent="0.35">
      <c r="A190" s="216">
        <v>3</v>
      </c>
      <c r="B190" s="70">
        <v>2</v>
      </c>
      <c r="C190" s="70">
        <v>2</v>
      </c>
      <c r="D190" s="70">
        <v>2</v>
      </c>
      <c r="E190" s="70">
        <v>0</v>
      </c>
      <c r="F190" s="70" t="str">
        <f>CONCATENATE(A190,".",B190,".",C190,".",D190,".",E190)</f>
        <v>3.2.2.2.0</v>
      </c>
      <c r="G190" s="70" t="s">
        <v>16</v>
      </c>
      <c r="H190" s="449" t="s">
        <v>10296</v>
      </c>
      <c r="I190" s="317" t="s">
        <v>10297</v>
      </c>
      <c r="J190" s="332">
        <f>SUMIF('1 PdC DLGS 118_2011_PE e PP'!$E$4:$E$5622,'2 Pdc unico solo segmento A'!F190,'1 PdC DLGS 118_2011_PE e PP'!$H$4:$H$5622)</f>
        <v>0</v>
      </c>
      <c r="K190" s="180"/>
      <c r="L190" s="463">
        <v>0</v>
      </c>
      <c r="M190" s="180"/>
      <c r="N190" s="344">
        <f t="shared" si="4"/>
        <v>0</v>
      </c>
    </row>
    <row r="191" spans="1:14" s="6" customFormat="1" ht="18.5" x14ac:dyDescent="0.35">
      <c r="A191" s="216">
        <v>3</v>
      </c>
      <c r="B191" s="70">
        <v>2</v>
      </c>
      <c r="C191" s="70">
        <v>2</v>
      </c>
      <c r="D191" s="70">
        <v>3</v>
      </c>
      <c r="E191" s="70">
        <v>0</v>
      </c>
      <c r="F191" s="70" t="str">
        <f>CONCATENATE(A191,".",B191,".",C191,".",D191,".",E191)</f>
        <v>3.2.2.3.0</v>
      </c>
      <c r="G191" s="70" t="s">
        <v>16</v>
      </c>
      <c r="H191" s="449" t="s">
        <v>7671</v>
      </c>
      <c r="I191" s="317" t="s">
        <v>10298</v>
      </c>
      <c r="J191" s="332">
        <f>SUMIF('1 PdC DLGS 118_2011_PE e PP'!$E$4:$E$5622,'2 Pdc unico solo segmento A'!F191,'1 PdC DLGS 118_2011_PE e PP'!$H$4:$H$5622)</f>
        <v>0</v>
      </c>
      <c r="K191" s="180"/>
      <c r="L191" s="463">
        <v>0</v>
      </c>
      <c r="M191" s="180"/>
      <c r="N191" s="344">
        <f t="shared" si="4"/>
        <v>0</v>
      </c>
    </row>
    <row r="192" spans="1:14" s="6" customFormat="1" ht="26" x14ac:dyDescent="0.35">
      <c r="A192" s="214">
        <v>3</v>
      </c>
      <c r="B192" s="67">
        <v>3</v>
      </c>
      <c r="C192" s="67">
        <v>0</v>
      </c>
      <c r="D192" s="67">
        <v>0</v>
      </c>
      <c r="E192" s="67">
        <v>0</v>
      </c>
      <c r="F192" s="67" t="str">
        <f t="shared" ref="F192:F198" si="6">CONCATENATE(A192,".",B192,".",C192,".",D192,".",E192)</f>
        <v>3.3.0.0.0</v>
      </c>
      <c r="G192" s="68" t="s">
        <v>10</v>
      </c>
      <c r="H192" s="440" t="s">
        <v>10299</v>
      </c>
      <c r="I192" s="315" t="s">
        <v>10300</v>
      </c>
      <c r="J192" s="333">
        <f>SUMIF('1 PdC DLGS 118_2011_PE e PP'!$E$4:$E$5622,'2 Pdc unico solo segmento A'!F192,'1 PdC DLGS 118_2011_PE e PP'!$H$4:$H$5622)</f>
        <v>0</v>
      </c>
      <c r="K192" s="261"/>
      <c r="L192" s="464">
        <v>0</v>
      </c>
      <c r="M192" s="261"/>
      <c r="N192" s="345">
        <f t="shared" si="4"/>
        <v>0</v>
      </c>
    </row>
    <row r="193" spans="1:14" s="6" customFormat="1" ht="26" x14ac:dyDescent="0.35">
      <c r="A193" s="214">
        <v>3</v>
      </c>
      <c r="B193" s="67">
        <v>4</v>
      </c>
      <c r="C193" s="67">
        <v>0</v>
      </c>
      <c r="D193" s="67">
        <v>0</v>
      </c>
      <c r="E193" s="67">
        <v>0</v>
      </c>
      <c r="F193" s="67" t="str">
        <f t="shared" si="6"/>
        <v>3.4.0.0.0</v>
      </c>
      <c r="G193" s="68" t="s">
        <v>10</v>
      </c>
      <c r="H193" s="440" t="s">
        <v>7692</v>
      </c>
      <c r="I193" s="315" t="s">
        <v>10301</v>
      </c>
      <c r="J193" s="333">
        <f>SUMIF('1 PdC DLGS 118_2011_PE e PP'!$E$4:$E$5622,'2 Pdc unico solo segmento A'!F193,'1 PdC DLGS 118_2011_PE e PP'!$H$4:$H$5622)</f>
        <v>0</v>
      </c>
      <c r="K193" s="261"/>
      <c r="L193" s="464">
        <v>0</v>
      </c>
      <c r="M193" s="261"/>
      <c r="N193" s="345">
        <f t="shared" si="4"/>
        <v>0</v>
      </c>
    </row>
    <row r="194" spans="1:14" s="6" customFormat="1" ht="33.5" x14ac:dyDescent="0.35">
      <c r="A194" s="213">
        <v>4</v>
      </c>
      <c r="B194" s="65">
        <v>0</v>
      </c>
      <c r="C194" s="65">
        <v>0</v>
      </c>
      <c r="D194" s="65">
        <v>0</v>
      </c>
      <c r="E194" s="65">
        <v>0</v>
      </c>
      <c r="F194" s="65" t="str">
        <f t="shared" si="6"/>
        <v>4.0.0.0.0</v>
      </c>
      <c r="G194" s="66" t="s">
        <v>8</v>
      </c>
      <c r="H194" s="439" t="s">
        <v>10302</v>
      </c>
      <c r="I194" s="320"/>
      <c r="J194" s="336">
        <f>+J195+J196+J197+J198+J202+J203+J206+J207+J208+J209+J213+J235+J353+J363+J384+J484</f>
        <v>0</v>
      </c>
      <c r="K194" s="259"/>
      <c r="L194" s="467">
        <f>+L195+L196+L197+L198+L202+L203+L206+L207+L208+L209+L213+L235+L353+L363+L384+L484</f>
        <v>0</v>
      </c>
      <c r="M194" s="259"/>
      <c r="N194" s="348">
        <f>+N195+N196+N197+N198+N202+N203+N206+N207+N208+N209+N213+N235+N353+N363+N384+N484</f>
        <v>0</v>
      </c>
    </row>
    <row r="195" spans="1:14" s="6" customFormat="1" ht="52" x14ac:dyDescent="0.35">
      <c r="A195" s="214">
        <v>4</v>
      </c>
      <c r="B195" s="67">
        <v>1</v>
      </c>
      <c r="C195" s="67">
        <v>0</v>
      </c>
      <c r="D195" s="67">
        <v>0</v>
      </c>
      <c r="E195" s="67">
        <v>0</v>
      </c>
      <c r="F195" s="67" t="str">
        <f t="shared" si="6"/>
        <v>4.1.0.0.0</v>
      </c>
      <c r="G195" s="68" t="s">
        <v>10</v>
      </c>
      <c r="H195" s="440" t="s">
        <v>10303</v>
      </c>
      <c r="I195" s="315" t="s">
        <v>10304</v>
      </c>
      <c r="J195" s="333">
        <f>SUMIF('1 PdC DLGS 118_2011_PE e PP'!$E$4:$E$5622,'2 Pdc unico solo segmento A'!F195,'1 PdC DLGS 118_2011_PE e PP'!$H$4:$H$5622)</f>
        <v>0</v>
      </c>
      <c r="K195" s="261"/>
      <c r="L195" s="464">
        <v>0</v>
      </c>
      <c r="M195" s="261"/>
      <c r="N195" s="345">
        <f t="shared" si="4"/>
        <v>0</v>
      </c>
    </row>
    <row r="196" spans="1:14" s="6" customFormat="1" ht="26" x14ac:dyDescent="0.35">
      <c r="A196" s="214">
        <v>4</v>
      </c>
      <c r="B196" s="67">
        <v>2</v>
      </c>
      <c r="C196" s="67">
        <v>0</v>
      </c>
      <c r="D196" s="67">
        <v>0</v>
      </c>
      <c r="E196" s="67">
        <v>0</v>
      </c>
      <c r="F196" s="67" t="str">
        <f t="shared" si="6"/>
        <v>4.2.0.0.0</v>
      </c>
      <c r="G196" s="68" t="s">
        <v>10</v>
      </c>
      <c r="H196" s="440" t="s">
        <v>10305</v>
      </c>
      <c r="I196" s="315" t="s">
        <v>10306</v>
      </c>
      <c r="J196" s="333">
        <f>SUMIF('1 PdC DLGS 118_2011_PE e PP'!$E$4:$E$5622,'2 Pdc unico solo segmento A'!F196,'1 PdC DLGS 118_2011_PE e PP'!$H$4:$H$5622)</f>
        <v>0</v>
      </c>
      <c r="K196" s="261"/>
      <c r="L196" s="464">
        <v>0</v>
      </c>
      <c r="M196" s="261"/>
      <c r="N196" s="345">
        <f t="shared" si="4"/>
        <v>0</v>
      </c>
    </row>
    <row r="197" spans="1:14" s="6" customFormat="1" ht="26" x14ac:dyDescent="0.35">
      <c r="A197" s="214">
        <v>4</v>
      </c>
      <c r="B197" s="67">
        <v>3</v>
      </c>
      <c r="C197" s="67">
        <v>0</v>
      </c>
      <c r="D197" s="67">
        <v>0</v>
      </c>
      <c r="E197" s="67">
        <v>0</v>
      </c>
      <c r="F197" s="67" t="str">
        <f t="shared" si="6"/>
        <v>4.3.0.0.0</v>
      </c>
      <c r="G197" s="68" t="s">
        <v>10</v>
      </c>
      <c r="H197" s="440" t="s">
        <v>10307</v>
      </c>
      <c r="I197" s="315" t="s">
        <v>10308</v>
      </c>
      <c r="J197" s="333">
        <f>SUMIF('1 PdC DLGS 118_2011_PE e PP'!$E$4:$E$5622,'2 Pdc unico solo segmento A'!F197,'1 PdC DLGS 118_2011_PE e PP'!$H$4:$H$5622)</f>
        <v>0</v>
      </c>
      <c r="K197" s="261"/>
      <c r="L197" s="464">
        <v>0</v>
      </c>
      <c r="M197" s="261"/>
      <c r="N197" s="345">
        <f t="shared" ref="N197:N259" si="7">+J197+L197</f>
        <v>0</v>
      </c>
    </row>
    <row r="198" spans="1:14" s="6" customFormat="1" ht="52" x14ac:dyDescent="0.35">
      <c r="A198" s="214">
        <v>4</v>
      </c>
      <c r="B198" s="67">
        <v>4</v>
      </c>
      <c r="C198" s="67">
        <v>0</v>
      </c>
      <c r="D198" s="67">
        <v>0</v>
      </c>
      <c r="E198" s="67">
        <v>0</v>
      </c>
      <c r="F198" s="67" t="str">
        <f t="shared" si="6"/>
        <v>4.4.0.0.0</v>
      </c>
      <c r="G198" s="68" t="s">
        <v>10</v>
      </c>
      <c r="H198" s="440" t="s">
        <v>10309</v>
      </c>
      <c r="I198" s="315" t="s">
        <v>10310</v>
      </c>
      <c r="J198" s="333">
        <f>SUM(J199:J201)</f>
        <v>0</v>
      </c>
      <c r="K198" s="261"/>
      <c r="L198" s="464">
        <f>SUM(L199:L201)</f>
        <v>0</v>
      </c>
      <c r="M198" s="261"/>
      <c r="N198" s="345">
        <f>SUM(N199:N201)</f>
        <v>0</v>
      </c>
    </row>
    <row r="199" spans="1:14" s="6" customFormat="1" ht="47" x14ac:dyDescent="0.35">
      <c r="A199" s="218">
        <v>4</v>
      </c>
      <c r="B199" s="73">
        <v>4</v>
      </c>
      <c r="C199" s="73">
        <v>1</v>
      </c>
      <c r="D199" s="73">
        <v>0</v>
      </c>
      <c r="E199" s="73">
        <v>0</v>
      </c>
      <c r="F199" s="73" t="str">
        <f>CONCATENATE(A199,".",B199,".",C199,".",D199,".",E199)</f>
        <v>4.4.1.0.0</v>
      </c>
      <c r="G199" s="73" t="s">
        <v>13</v>
      </c>
      <c r="H199" s="445" t="s">
        <v>10311</v>
      </c>
      <c r="I199" s="316" t="s">
        <v>10312</v>
      </c>
      <c r="J199" s="337">
        <f>SUMIF('1 PdC DLGS 118_2011_PE e PP'!$E$4:$E$5622,'2 Pdc unico solo segmento A'!F199,'1 PdC DLGS 118_2011_PE e PP'!$H$4:$H$5622)</f>
        <v>0</v>
      </c>
      <c r="K199" s="263"/>
      <c r="L199" s="468">
        <v>0</v>
      </c>
      <c r="M199" s="263"/>
      <c r="N199" s="349">
        <f t="shared" si="7"/>
        <v>0</v>
      </c>
    </row>
    <row r="200" spans="1:14" s="6" customFormat="1" ht="47" x14ac:dyDescent="0.35">
      <c r="A200" s="218">
        <v>4</v>
      </c>
      <c r="B200" s="73">
        <v>4</v>
      </c>
      <c r="C200" s="73">
        <v>2</v>
      </c>
      <c r="D200" s="73">
        <v>0</v>
      </c>
      <c r="E200" s="73">
        <v>0</v>
      </c>
      <c r="F200" s="73" t="str">
        <f>CONCATENATE(A200,".",B200,".",C200,".",D200,".",E200)</f>
        <v>4.4.2.0.0</v>
      </c>
      <c r="G200" s="73" t="s">
        <v>13</v>
      </c>
      <c r="H200" s="445" t="s">
        <v>10313</v>
      </c>
      <c r="I200" s="316" t="s">
        <v>10314</v>
      </c>
      <c r="J200" s="337">
        <f>SUMIF('1 PdC DLGS 118_2011_PE e PP'!$E$4:$E$5622,'2 Pdc unico solo segmento A'!F200,'1 PdC DLGS 118_2011_PE e PP'!$H$4:$H$5622)</f>
        <v>0</v>
      </c>
      <c r="K200" s="263"/>
      <c r="L200" s="468">
        <v>0</v>
      </c>
      <c r="M200" s="263"/>
      <c r="N200" s="349">
        <f t="shared" si="7"/>
        <v>0</v>
      </c>
    </row>
    <row r="201" spans="1:14" s="6" customFormat="1" ht="47" x14ac:dyDescent="0.35">
      <c r="A201" s="218">
        <v>4</v>
      </c>
      <c r="B201" s="73">
        <v>4</v>
      </c>
      <c r="C201" s="73">
        <v>3</v>
      </c>
      <c r="D201" s="73">
        <v>0</v>
      </c>
      <c r="E201" s="73">
        <v>0</v>
      </c>
      <c r="F201" s="73" t="str">
        <f>CONCATENATE(A201,".",B201,".",C201,".",D201,".",E201)</f>
        <v>4.4.3.0.0</v>
      </c>
      <c r="G201" s="73" t="s">
        <v>13</v>
      </c>
      <c r="H201" s="445" t="s">
        <v>10315</v>
      </c>
      <c r="I201" s="316" t="s">
        <v>10316</v>
      </c>
      <c r="J201" s="337">
        <f>SUMIF('1 PdC DLGS 118_2011_PE e PP'!$E$4:$E$5622,'2 Pdc unico solo segmento A'!F201,'1 PdC DLGS 118_2011_PE e PP'!$H$4:$H$5622)</f>
        <v>0</v>
      </c>
      <c r="K201" s="263"/>
      <c r="L201" s="468">
        <v>0</v>
      </c>
      <c r="M201" s="263"/>
      <c r="N201" s="349">
        <f t="shared" si="7"/>
        <v>0</v>
      </c>
    </row>
    <row r="202" spans="1:14" s="6" customFormat="1" ht="26" x14ac:dyDescent="0.35">
      <c r="A202" s="220">
        <v>4</v>
      </c>
      <c r="B202" s="69">
        <v>5</v>
      </c>
      <c r="C202" s="69">
        <v>0</v>
      </c>
      <c r="D202" s="69">
        <v>0</v>
      </c>
      <c r="E202" s="69">
        <v>0</v>
      </c>
      <c r="F202" s="69" t="str">
        <f t="shared" ref="F202:F203" si="8">CONCATENATE(A202,".",B202,".",C202,".",D202,".",E202)</f>
        <v>4.5.0.0.0</v>
      </c>
      <c r="G202" s="68" t="s">
        <v>10</v>
      </c>
      <c r="H202" s="440" t="s">
        <v>10317</v>
      </c>
      <c r="I202" s="315" t="s">
        <v>10318</v>
      </c>
      <c r="J202" s="333">
        <f>SUMIF('1 PdC DLGS 118_2011_PE e PP'!$E$4:$E$5622,'2 Pdc unico solo segmento A'!F202,'1 PdC DLGS 118_2011_PE e PP'!$H$4:$H$5622)</f>
        <v>0</v>
      </c>
      <c r="K202" s="261"/>
      <c r="L202" s="464">
        <v>0</v>
      </c>
      <c r="M202" s="261"/>
      <c r="N202" s="345">
        <f t="shared" si="7"/>
        <v>0</v>
      </c>
    </row>
    <row r="203" spans="1:14" s="6" customFormat="1" ht="26" x14ac:dyDescent="0.35">
      <c r="A203" s="220">
        <v>4</v>
      </c>
      <c r="B203" s="69">
        <v>6</v>
      </c>
      <c r="C203" s="69">
        <v>0</v>
      </c>
      <c r="D203" s="69">
        <v>0</v>
      </c>
      <c r="E203" s="69">
        <v>0</v>
      </c>
      <c r="F203" s="69" t="str">
        <f t="shared" si="8"/>
        <v>4.6.0.0.0</v>
      </c>
      <c r="G203" s="68" t="s">
        <v>10</v>
      </c>
      <c r="H203" s="440" t="s">
        <v>10319</v>
      </c>
      <c r="I203" s="315" t="s">
        <v>10320</v>
      </c>
      <c r="J203" s="333">
        <f>SUM(J204:J205)</f>
        <v>0</v>
      </c>
      <c r="K203" s="261"/>
      <c r="L203" s="464">
        <f>SUM(L204:L205)</f>
        <v>0</v>
      </c>
      <c r="M203" s="261"/>
      <c r="N203" s="345">
        <f>SUM(N204:N205)</f>
        <v>0</v>
      </c>
    </row>
    <row r="204" spans="1:14" s="6" customFormat="1" ht="47" x14ac:dyDescent="0.35">
      <c r="A204" s="218">
        <v>4</v>
      </c>
      <c r="B204" s="73">
        <v>6</v>
      </c>
      <c r="C204" s="73">
        <v>1</v>
      </c>
      <c r="D204" s="73">
        <v>0</v>
      </c>
      <c r="E204" s="73">
        <v>0</v>
      </c>
      <c r="F204" s="73" t="str">
        <f>CONCATENATE(A204,".",B204,".",C204,".",D204,".",E204)</f>
        <v>4.6.1.0.0</v>
      </c>
      <c r="G204" s="73" t="s">
        <v>13</v>
      </c>
      <c r="H204" s="445" t="s">
        <v>10321</v>
      </c>
      <c r="I204" s="316" t="s">
        <v>10322</v>
      </c>
      <c r="J204" s="337">
        <f>SUMIF('1 PdC DLGS 118_2011_PE e PP'!$E$4:$E$5622,'2 Pdc unico solo segmento A'!F204,'1 PdC DLGS 118_2011_PE e PP'!$H$4:$H$5622)</f>
        <v>0</v>
      </c>
      <c r="K204" s="263"/>
      <c r="L204" s="468">
        <v>0</v>
      </c>
      <c r="M204" s="263"/>
      <c r="N204" s="349">
        <f t="shared" si="7"/>
        <v>0</v>
      </c>
    </row>
    <row r="205" spans="1:14" s="6" customFormat="1" ht="70.5" x14ac:dyDescent="0.35">
      <c r="A205" s="218">
        <v>4</v>
      </c>
      <c r="B205" s="73">
        <v>6</v>
      </c>
      <c r="C205" s="73">
        <v>2</v>
      </c>
      <c r="D205" s="73">
        <v>0</v>
      </c>
      <c r="E205" s="73">
        <v>0</v>
      </c>
      <c r="F205" s="73" t="str">
        <f>CONCATENATE(A205,".",B205,".",C205,".",D205,".",E205)</f>
        <v>4.6.2.0.0</v>
      </c>
      <c r="G205" s="73" t="s">
        <v>13</v>
      </c>
      <c r="H205" s="445" t="s">
        <v>10323</v>
      </c>
      <c r="I205" s="316" t="s">
        <v>10324</v>
      </c>
      <c r="J205" s="337">
        <f>SUMIF('1 PdC DLGS 118_2011_PE e PP'!$E$4:$E$5622,'2 Pdc unico solo segmento A'!F205,'1 PdC DLGS 118_2011_PE e PP'!$H$4:$H$5622)</f>
        <v>0</v>
      </c>
      <c r="K205" s="263"/>
      <c r="L205" s="468">
        <v>0</v>
      </c>
      <c r="M205" s="263"/>
      <c r="N205" s="349">
        <f t="shared" si="7"/>
        <v>0</v>
      </c>
    </row>
    <row r="206" spans="1:14" s="6" customFormat="1" ht="26" x14ac:dyDescent="0.35">
      <c r="A206" s="220">
        <v>4</v>
      </c>
      <c r="B206" s="69">
        <v>7</v>
      </c>
      <c r="C206" s="69">
        <v>0</v>
      </c>
      <c r="D206" s="69">
        <v>0</v>
      </c>
      <c r="E206" s="69">
        <v>0</v>
      </c>
      <c r="F206" s="69" t="str">
        <f t="shared" ref="F206:F269" si="9">CONCATENATE(A206,".",B206,".",C206,".",D206,".",E206)</f>
        <v>4.7.0.0.0</v>
      </c>
      <c r="G206" s="68" t="s">
        <v>10</v>
      </c>
      <c r="H206" s="440" t="s">
        <v>10325</v>
      </c>
      <c r="I206" s="315" t="s">
        <v>10326</v>
      </c>
      <c r="J206" s="333">
        <f>SUMIF('1 PdC DLGS 118_2011_PE e PP'!$E$4:$E$5622,'2 Pdc unico solo segmento A'!F206,'1 PdC DLGS 118_2011_PE e PP'!$H$4:$H$5622)</f>
        <v>0</v>
      </c>
      <c r="K206" s="261"/>
      <c r="L206" s="464">
        <v>0</v>
      </c>
      <c r="M206" s="261"/>
      <c r="N206" s="345">
        <f t="shared" si="7"/>
        <v>0</v>
      </c>
    </row>
    <row r="207" spans="1:14" s="6" customFormat="1" ht="26" x14ac:dyDescent="0.35">
      <c r="A207" s="220">
        <v>4</v>
      </c>
      <c r="B207" s="69">
        <v>8</v>
      </c>
      <c r="C207" s="69">
        <v>0</v>
      </c>
      <c r="D207" s="69">
        <v>0</v>
      </c>
      <c r="E207" s="69">
        <v>0</v>
      </c>
      <c r="F207" s="69" t="str">
        <f t="shared" si="9"/>
        <v>4.8.0.0.0</v>
      </c>
      <c r="G207" s="68" t="s">
        <v>10</v>
      </c>
      <c r="H207" s="440" t="s">
        <v>10327</v>
      </c>
      <c r="I207" s="315" t="s">
        <v>10328</v>
      </c>
      <c r="J207" s="333">
        <f>SUMIF('1 PdC DLGS 118_2011_PE e PP'!$E$4:$E$5622,'2 Pdc unico solo segmento A'!F207,'1 PdC DLGS 118_2011_PE e PP'!$H$4:$H$5622)</f>
        <v>0</v>
      </c>
      <c r="K207" s="261"/>
      <c r="L207" s="464">
        <v>0</v>
      </c>
      <c r="M207" s="261"/>
      <c r="N207" s="345">
        <f t="shared" si="7"/>
        <v>0</v>
      </c>
    </row>
    <row r="208" spans="1:14" s="6" customFormat="1" ht="26" x14ac:dyDescent="0.35">
      <c r="A208" s="220">
        <v>4</v>
      </c>
      <c r="B208" s="69">
        <v>9</v>
      </c>
      <c r="C208" s="69">
        <v>0</v>
      </c>
      <c r="D208" s="69">
        <v>0</v>
      </c>
      <c r="E208" s="69">
        <v>0</v>
      </c>
      <c r="F208" s="69" t="str">
        <f t="shared" si="9"/>
        <v>4.9.0.0.0</v>
      </c>
      <c r="G208" s="68" t="s">
        <v>10</v>
      </c>
      <c r="H208" s="440" t="s">
        <v>10329</v>
      </c>
      <c r="I208" s="315" t="s">
        <v>10330</v>
      </c>
      <c r="J208" s="333">
        <f>SUMIF('1 PdC DLGS 118_2011_PE e PP'!$E$4:$E$5622,'2 Pdc unico solo segmento A'!F208,'1 PdC DLGS 118_2011_PE e PP'!$H$4:$H$5622)</f>
        <v>0</v>
      </c>
      <c r="K208" s="261"/>
      <c r="L208" s="464">
        <v>0</v>
      </c>
      <c r="M208" s="261"/>
      <c r="N208" s="345">
        <f t="shared" si="7"/>
        <v>0</v>
      </c>
    </row>
    <row r="209" spans="1:14" s="6" customFormat="1" ht="26" x14ac:dyDescent="0.35">
      <c r="A209" s="220">
        <v>4</v>
      </c>
      <c r="B209" s="69">
        <v>10</v>
      </c>
      <c r="C209" s="69">
        <v>0</v>
      </c>
      <c r="D209" s="69">
        <v>0</v>
      </c>
      <c r="E209" s="69">
        <v>0</v>
      </c>
      <c r="F209" s="69" t="str">
        <f t="shared" si="9"/>
        <v>4.10.0.0.0</v>
      </c>
      <c r="G209" s="68" t="s">
        <v>10</v>
      </c>
      <c r="H209" s="440" t="s">
        <v>10331</v>
      </c>
      <c r="I209" s="315"/>
      <c r="J209" s="333">
        <f>+J210+J211+J212</f>
        <v>0</v>
      </c>
      <c r="K209" s="261"/>
      <c r="L209" s="464">
        <f>+L210+L211+L212</f>
        <v>0</v>
      </c>
      <c r="M209" s="261"/>
      <c r="N209" s="345">
        <f>+N210+N211+N212</f>
        <v>0</v>
      </c>
    </row>
    <row r="210" spans="1:14" s="6" customFormat="1" ht="47" x14ac:dyDescent="0.35">
      <c r="A210" s="215">
        <v>4</v>
      </c>
      <c r="B210" s="144">
        <v>10</v>
      </c>
      <c r="C210" s="144">
        <v>1</v>
      </c>
      <c r="D210" s="144">
        <v>0</v>
      </c>
      <c r="E210" s="144">
        <v>0</v>
      </c>
      <c r="F210" s="144" t="str">
        <f t="shared" si="9"/>
        <v>4.10.1.0.0</v>
      </c>
      <c r="G210" s="144" t="s">
        <v>13</v>
      </c>
      <c r="H210" s="441" t="s">
        <v>10332</v>
      </c>
      <c r="I210" s="316" t="s">
        <v>10333</v>
      </c>
      <c r="J210" s="337">
        <f>SUMIF('1 PdC DLGS 118_2011_PE e PP'!$E$4:$E$5622,'2 Pdc unico solo segmento A'!F210,'1 PdC DLGS 118_2011_PE e PP'!$H$4:$H$5622)</f>
        <v>0</v>
      </c>
      <c r="K210" s="263"/>
      <c r="L210" s="468">
        <v>0</v>
      </c>
      <c r="M210" s="263"/>
      <c r="N210" s="349">
        <f t="shared" si="7"/>
        <v>0</v>
      </c>
    </row>
    <row r="211" spans="1:14" s="6" customFormat="1" ht="23.5" x14ac:dyDescent="0.35">
      <c r="A211" s="215">
        <v>4</v>
      </c>
      <c r="B211" s="144">
        <v>10</v>
      </c>
      <c r="C211" s="144">
        <v>2</v>
      </c>
      <c r="D211" s="144">
        <v>0</v>
      </c>
      <c r="E211" s="144">
        <v>0</v>
      </c>
      <c r="F211" s="144" t="str">
        <f t="shared" si="9"/>
        <v>4.10.2.0.0</v>
      </c>
      <c r="G211" s="144" t="s">
        <v>13</v>
      </c>
      <c r="H211" s="441" t="s">
        <v>10334</v>
      </c>
      <c r="I211" s="316" t="s">
        <v>10335</v>
      </c>
      <c r="J211" s="337">
        <f>SUMIF('1 PdC DLGS 118_2011_PE e PP'!$E$4:$E$5622,'2 Pdc unico solo segmento A'!F211,'1 PdC DLGS 118_2011_PE e PP'!$H$4:$H$5622)</f>
        <v>0</v>
      </c>
      <c r="K211" s="263"/>
      <c r="L211" s="468">
        <v>0</v>
      </c>
      <c r="M211" s="263"/>
      <c r="N211" s="349">
        <f t="shared" si="7"/>
        <v>0</v>
      </c>
    </row>
    <row r="212" spans="1:14" s="6" customFormat="1" ht="23.5" x14ac:dyDescent="0.35">
      <c r="A212" s="215">
        <v>4</v>
      </c>
      <c r="B212" s="144">
        <v>10</v>
      </c>
      <c r="C212" s="144">
        <v>3</v>
      </c>
      <c r="D212" s="144">
        <v>0</v>
      </c>
      <c r="E212" s="144">
        <v>0</v>
      </c>
      <c r="F212" s="144" t="str">
        <f t="shared" si="9"/>
        <v>4.10.3.0.0</v>
      </c>
      <c r="G212" s="144" t="s">
        <v>13</v>
      </c>
      <c r="H212" s="441" t="s">
        <v>10336</v>
      </c>
      <c r="I212" s="316" t="s">
        <v>10337</v>
      </c>
      <c r="J212" s="337">
        <f>SUMIF('1 PdC DLGS 118_2011_PE e PP'!$E$4:$E$5622,'2 Pdc unico solo segmento A'!F212,'1 PdC DLGS 118_2011_PE e PP'!$H$4:$H$5622)</f>
        <v>0</v>
      </c>
      <c r="K212" s="263"/>
      <c r="L212" s="468">
        <v>0</v>
      </c>
      <c r="M212" s="263"/>
      <c r="N212" s="349">
        <f t="shared" si="7"/>
        <v>0</v>
      </c>
    </row>
    <row r="213" spans="1:14" s="6" customFormat="1" ht="52" x14ac:dyDescent="0.35">
      <c r="A213" s="214">
        <v>4</v>
      </c>
      <c r="B213" s="67">
        <v>11</v>
      </c>
      <c r="C213" s="67">
        <v>0</v>
      </c>
      <c r="D213" s="67">
        <v>0</v>
      </c>
      <c r="E213" s="67">
        <v>0</v>
      </c>
      <c r="F213" s="67" t="str">
        <f t="shared" si="9"/>
        <v>4.11.0.0.0</v>
      </c>
      <c r="G213" s="68" t="s">
        <v>10</v>
      </c>
      <c r="H213" s="440" t="s">
        <v>10338</v>
      </c>
      <c r="I213" s="321" t="s">
        <v>10249</v>
      </c>
      <c r="J213" s="333">
        <f>SUMIF('1 PdC DLGS 118_2011_PE e PP'!$E$4:$E$5622,'2 Pdc unico solo segmento A'!F213,'1 PdC DLGS 118_2011_PE e PP'!$H$4:$H$5622)</f>
        <v>0</v>
      </c>
      <c r="K213" s="261"/>
      <c r="L213" s="464">
        <v>0</v>
      </c>
      <c r="M213" s="261"/>
      <c r="N213" s="345">
        <f t="shared" si="7"/>
        <v>0</v>
      </c>
    </row>
    <row r="214" spans="1:14" s="6" customFormat="1" ht="47" x14ac:dyDescent="0.35">
      <c r="A214" s="215">
        <v>4</v>
      </c>
      <c r="B214" s="144">
        <v>11</v>
      </c>
      <c r="C214" s="144">
        <v>1</v>
      </c>
      <c r="D214" s="144">
        <v>0</v>
      </c>
      <c r="E214" s="144">
        <v>0</v>
      </c>
      <c r="F214" s="144" t="str">
        <f t="shared" si="9"/>
        <v>4.11.1.0.0</v>
      </c>
      <c r="G214" s="144" t="s">
        <v>13</v>
      </c>
      <c r="H214" s="441" t="s">
        <v>10339</v>
      </c>
      <c r="I214" s="316" t="s">
        <v>10340</v>
      </c>
      <c r="J214" s="331">
        <f>SUM(J215:J217)</f>
        <v>0</v>
      </c>
      <c r="K214" s="263"/>
      <c r="L214" s="462">
        <f>SUM(L215:L217)</f>
        <v>0</v>
      </c>
      <c r="M214" s="263"/>
      <c r="N214" s="343">
        <f>SUM(N215:N217)</f>
        <v>0</v>
      </c>
    </row>
    <row r="215" spans="1:14" s="6" customFormat="1" ht="37" x14ac:dyDescent="0.35">
      <c r="A215" s="216">
        <v>4</v>
      </c>
      <c r="B215" s="70">
        <v>11</v>
      </c>
      <c r="C215" s="70">
        <v>1</v>
      </c>
      <c r="D215" s="70">
        <v>1</v>
      </c>
      <c r="E215" s="70">
        <v>0</v>
      </c>
      <c r="F215" s="70" t="str">
        <f t="shared" si="9"/>
        <v>4.11.1.1.0</v>
      </c>
      <c r="G215" s="70" t="s">
        <v>16</v>
      </c>
      <c r="H215" s="442" t="s">
        <v>10341</v>
      </c>
      <c r="I215" s="317" t="s">
        <v>10342</v>
      </c>
      <c r="J215" s="332">
        <f>SUMIF('1 PdC DLGS 118_2011_PE e PP'!$E$4:$E$5622,'2 Pdc unico solo segmento A'!F215,'1 PdC DLGS 118_2011_PE e PP'!$H$4:$H$5622)</f>
        <v>0</v>
      </c>
      <c r="K215" s="180"/>
      <c r="L215" s="463">
        <v>0</v>
      </c>
      <c r="M215" s="180"/>
      <c r="N215" s="344">
        <f t="shared" si="7"/>
        <v>0</v>
      </c>
    </row>
    <row r="216" spans="1:14" s="6" customFormat="1" ht="37" x14ac:dyDescent="0.35">
      <c r="A216" s="216">
        <v>4</v>
      </c>
      <c r="B216" s="70">
        <v>11</v>
      </c>
      <c r="C216" s="70">
        <v>1</v>
      </c>
      <c r="D216" s="70">
        <v>2</v>
      </c>
      <c r="E216" s="70">
        <v>0</v>
      </c>
      <c r="F216" s="70" t="str">
        <f t="shared" si="9"/>
        <v>4.11.1.2.0</v>
      </c>
      <c r="G216" s="70" t="s">
        <v>16</v>
      </c>
      <c r="H216" s="442" t="s">
        <v>10343</v>
      </c>
      <c r="I216" s="317" t="s">
        <v>10344</v>
      </c>
      <c r="J216" s="332">
        <f>SUMIF('1 PdC DLGS 118_2011_PE e PP'!$E$4:$E$5622,'2 Pdc unico solo segmento A'!F216,'1 PdC DLGS 118_2011_PE e PP'!$H$4:$H$5622)</f>
        <v>0</v>
      </c>
      <c r="K216" s="180"/>
      <c r="L216" s="463">
        <v>0</v>
      </c>
      <c r="M216" s="180"/>
      <c r="N216" s="344">
        <f t="shared" si="7"/>
        <v>0</v>
      </c>
    </row>
    <row r="217" spans="1:14" s="6" customFormat="1" ht="55.5" x14ac:dyDescent="0.35">
      <c r="A217" s="216">
        <v>4</v>
      </c>
      <c r="B217" s="70">
        <v>11</v>
      </c>
      <c r="C217" s="70">
        <v>1</v>
      </c>
      <c r="D217" s="70">
        <v>3</v>
      </c>
      <c r="E217" s="70">
        <v>0</v>
      </c>
      <c r="F217" s="70" t="str">
        <f t="shared" si="9"/>
        <v>4.11.1.3.0</v>
      </c>
      <c r="G217" s="70" t="s">
        <v>16</v>
      </c>
      <c r="H217" s="442" t="s">
        <v>10345</v>
      </c>
      <c r="I217" s="317" t="s">
        <v>10346</v>
      </c>
      <c r="J217" s="332">
        <f>SUMIF('1 PdC DLGS 118_2011_PE e PP'!$E$4:$E$5622,'2 Pdc unico solo segmento A'!F217,'1 PdC DLGS 118_2011_PE e PP'!$H$4:$H$5622)</f>
        <v>0</v>
      </c>
      <c r="K217" s="180"/>
      <c r="L217" s="463">
        <v>0</v>
      </c>
      <c r="M217" s="180"/>
      <c r="N217" s="344">
        <f t="shared" si="7"/>
        <v>0</v>
      </c>
    </row>
    <row r="218" spans="1:14" s="6" customFormat="1" ht="23.5" x14ac:dyDescent="0.35">
      <c r="A218" s="215">
        <v>4</v>
      </c>
      <c r="B218" s="144">
        <v>11</v>
      </c>
      <c r="C218" s="144">
        <v>2</v>
      </c>
      <c r="D218" s="144">
        <v>0</v>
      </c>
      <c r="E218" s="144">
        <v>0</v>
      </c>
      <c r="F218" s="144" t="str">
        <f t="shared" si="9"/>
        <v>4.11.2.0.0</v>
      </c>
      <c r="G218" s="144" t="s">
        <v>13</v>
      </c>
      <c r="H218" s="441" t="s">
        <v>10347</v>
      </c>
      <c r="I218" s="316" t="s">
        <v>10348</v>
      </c>
      <c r="J218" s="331">
        <f>SUM(J219:J221)</f>
        <v>0</v>
      </c>
      <c r="K218" s="263"/>
      <c r="L218" s="462">
        <f>SUM(L219:L221)</f>
        <v>0</v>
      </c>
      <c r="M218" s="263"/>
      <c r="N218" s="343">
        <f>SUM(N219:N221)</f>
        <v>0</v>
      </c>
    </row>
    <row r="219" spans="1:14" s="6" customFormat="1" ht="37" x14ac:dyDescent="0.35">
      <c r="A219" s="216">
        <v>4</v>
      </c>
      <c r="B219" s="70">
        <v>11</v>
      </c>
      <c r="C219" s="70">
        <v>2</v>
      </c>
      <c r="D219" s="70">
        <v>1</v>
      </c>
      <c r="E219" s="70">
        <v>0</v>
      </c>
      <c r="F219" s="70" t="str">
        <f t="shared" si="9"/>
        <v>4.11.2.1.0</v>
      </c>
      <c r="G219" s="70" t="s">
        <v>16</v>
      </c>
      <c r="H219" s="442" t="s">
        <v>10349</v>
      </c>
      <c r="I219" s="317" t="s">
        <v>10350</v>
      </c>
      <c r="J219" s="332">
        <f>SUMIF('1 PdC DLGS 118_2011_PE e PP'!$E$4:$E$5622,'2 Pdc unico solo segmento A'!F219,'1 PdC DLGS 118_2011_PE e PP'!$H$4:$H$5622)</f>
        <v>0</v>
      </c>
      <c r="K219" s="180"/>
      <c r="L219" s="463">
        <v>0</v>
      </c>
      <c r="M219" s="180"/>
      <c r="N219" s="344">
        <f t="shared" si="7"/>
        <v>0</v>
      </c>
    </row>
    <row r="220" spans="1:14" s="6" customFormat="1" ht="18.5" x14ac:dyDescent="0.35">
      <c r="A220" s="216">
        <v>4</v>
      </c>
      <c r="B220" s="70">
        <v>11</v>
      </c>
      <c r="C220" s="70">
        <v>2</v>
      </c>
      <c r="D220" s="70">
        <v>2</v>
      </c>
      <c r="E220" s="70">
        <v>0</v>
      </c>
      <c r="F220" s="70" t="str">
        <f t="shared" si="9"/>
        <v>4.11.2.2.0</v>
      </c>
      <c r="G220" s="70" t="s">
        <v>16</v>
      </c>
      <c r="H220" s="442" t="s">
        <v>10351</v>
      </c>
      <c r="I220" s="317" t="s">
        <v>10352</v>
      </c>
      <c r="J220" s="332">
        <f>SUMIF('1 PdC DLGS 118_2011_PE e PP'!$E$4:$E$5622,'2 Pdc unico solo segmento A'!F220,'1 PdC DLGS 118_2011_PE e PP'!$H$4:$H$5622)</f>
        <v>0</v>
      </c>
      <c r="K220" s="180"/>
      <c r="L220" s="463">
        <v>0</v>
      </c>
      <c r="M220" s="180"/>
      <c r="N220" s="344">
        <f t="shared" si="7"/>
        <v>0</v>
      </c>
    </row>
    <row r="221" spans="1:14" s="6" customFormat="1" ht="37" x14ac:dyDescent="0.35">
      <c r="A221" s="216">
        <v>4</v>
      </c>
      <c r="B221" s="70">
        <v>11</v>
      </c>
      <c r="C221" s="70">
        <v>2</v>
      </c>
      <c r="D221" s="70">
        <v>3</v>
      </c>
      <c r="E221" s="70">
        <v>0</v>
      </c>
      <c r="F221" s="70" t="str">
        <f t="shared" si="9"/>
        <v>4.11.2.3.0</v>
      </c>
      <c r="G221" s="70" t="s">
        <v>16</v>
      </c>
      <c r="H221" s="442" t="s">
        <v>10353</v>
      </c>
      <c r="I221" s="317" t="s">
        <v>10354</v>
      </c>
      <c r="J221" s="332">
        <f>SUMIF('1 PdC DLGS 118_2011_PE e PP'!$E$4:$E$5622,'2 Pdc unico solo segmento A'!F221,'1 PdC DLGS 118_2011_PE e PP'!$H$4:$H$5622)</f>
        <v>0</v>
      </c>
      <c r="K221" s="180"/>
      <c r="L221" s="463">
        <v>0</v>
      </c>
      <c r="M221" s="180"/>
      <c r="N221" s="344">
        <f t="shared" si="7"/>
        <v>0</v>
      </c>
    </row>
    <row r="222" spans="1:14" s="6" customFormat="1" ht="23.5" x14ac:dyDescent="0.35">
      <c r="A222" s="215">
        <v>4</v>
      </c>
      <c r="B222" s="144">
        <v>11</v>
      </c>
      <c r="C222" s="144">
        <v>3</v>
      </c>
      <c r="D222" s="144">
        <v>0</v>
      </c>
      <c r="E222" s="144">
        <v>0</v>
      </c>
      <c r="F222" s="144" t="str">
        <f t="shared" si="9"/>
        <v>4.11.3.0.0</v>
      </c>
      <c r="G222" s="144" t="s">
        <v>13</v>
      </c>
      <c r="H222" s="441" t="s">
        <v>10355</v>
      </c>
      <c r="I222" s="316" t="s">
        <v>10356</v>
      </c>
      <c r="J222" s="331">
        <f>SUM(J223:J225)</f>
        <v>0</v>
      </c>
      <c r="K222" s="263"/>
      <c r="L222" s="462">
        <f>SUM(L223:L225)</f>
        <v>0</v>
      </c>
      <c r="M222" s="263"/>
      <c r="N222" s="343">
        <f>SUM(N223:N225)</f>
        <v>0</v>
      </c>
    </row>
    <row r="223" spans="1:14" s="6" customFormat="1" ht="18.5" x14ac:dyDescent="0.35">
      <c r="A223" s="216">
        <v>4</v>
      </c>
      <c r="B223" s="70">
        <v>11</v>
      </c>
      <c r="C223" s="70">
        <v>3</v>
      </c>
      <c r="D223" s="70">
        <v>1</v>
      </c>
      <c r="E223" s="70">
        <v>0</v>
      </c>
      <c r="F223" s="70" t="str">
        <f t="shared" si="9"/>
        <v>4.11.3.1.0</v>
      </c>
      <c r="G223" s="70" t="s">
        <v>16</v>
      </c>
      <c r="H223" s="442" t="s">
        <v>10357</v>
      </c>
      <c r="I223" s="317" t="s">
        <v>10358</v>
      </c>
      <c r="J223" s="332">
        <f>SUMIF('1 PdC DLGS 118_2011_PE e PP'!$E$4:$E$5622,'2 Pdc unico solo segmento A'!F223,'1 PdC DLGS 118_2011_PE e PP'!$H$4:$H$5622)</f>
        <v>0</v>
      </c>
      <c r="K223" s="180"/>
      <c r="L223" s="463">
        <v>0</v>
      </c>
      <c r="M223" s="180"/>
      <c r="N223" s="344">
        <f t="shared" si="7"/>
        <v>0</v>
      </c>
    </row>
    <row r="224" spans="1:14" s="6" customFormat="1" ht="18.5" x14ac:dyDescent="0.35">
      <c r="A224" s="216">
        <v>4</v>
      </c>
      <c r="B224" s="70">
        <v>11</v>
      </c>
      <c r="C224" s="70">
        <v>3</v>
      </c>
      <c r="D224" s="70">
        <v>2</v>
      </c>
      <c r="E224" s="70">
        <v>0</v>
      </c>
      <c r="F224" s="70" t="str">
        <f t="shared" si="9"/>
        <v>4.11.3.2.0</v>
      </c>
      <c r="G224" s="70" t="s">
        <v>16</v>
      </c>
      <c r="H224" s="442" t="s">
        <v>10359</v>
      </c>
      <c r="I224" s="317" t="s">
        <v>10360</v>
      </c>
      <c r="J224" s="332">
        <f>SUMIF('1 PdC DLGS 118_2011_PE e PP'!$E$4:$E$5622,'2 Pdc unico solo segmento A'!F224,'1 PdC DLGS 118_2011_PE e PP'!$H$4:$H$5622)</f>
        <v>0</v>
      </c>
      <c r="K224" s="180"/>
      <c r="L224" s="463">
        <v>0</v>
      </c>
      <c r="M224" s="180"/>
      <c r="N224" s="344">
        <f t="shared" si="7"/>
        <v>0</v>
      </c>
    </row>
    <row r="225" spans="1:14" s="6" customFormat="1" ht="37" x14ac:dyDescent="0.35">
      <c r="A225" s="216">
        <v>4</v>
      </c>
      <c r="B225" s="70">
        <v>11</v>
      </c>
      <c r="C225" s="70">
        <v>3</v>
      </c>
      <c r="D225" s="70">
        <v>3</v>
      </c>
      <c r="E225" s="70">
        <v>0</v>
      </c>
      <c r="F225" s="70" t="str">
        <f t="shared" si="9"/>
        <v>4.11.3.3.0</v>
      </c>
      <c r="G225" s="70" t="s">
        <v>16</v>
      </c>
      <c r="H225" s="442" t="s">
        <v>10361</v>
      </c>
      <c r="I225" s="317" t="s">
        <v>10362</v>
      </c>
      <c r="J225" s="332">
        <f>SUMIF('1 PdC DLGS 118_2011_PE e PP'!$E$4:$E$5622,'2 Pdc unico solo segmento A'!F225,'1 PdC DLGS 118_2011_PE e PP'!$H$4:$H$5622)</f>
        <v>0</v>
      </c>
      <c r="K225" s="180"/>
      <c r="L225" s="463">
        <v>0</v>
      </c>
      <c r="M225" s="180"/>
      <c r="N225" s="344">
        <f t="shared" si="7"/>
        <v>0</v>
      </c>
    </row>
    <row r="226" spans="1:14" s="6" customFormat="1" ht="23.5" x14ac:dyDescent="0.35">
      <c r="A226" s="215">
        <v>4</v>
      </c>
      <c r="B226" s="144">
        <v>11</v>
      </c>
      <c r="C226" s="144">
        <v>4</v>
      </c>
      <c r="D226" s="144">
        <v>0</v>
      </c>
      <c r="E226" s="144">
        <v>0</v>
      </c>
      <c r="F226" s="144" t="str">
        <f t="shared" si="9"/>
        <v>4.11.4.0.0</v>
      </c>
      <c r="G226" s="144" t="s">
        <v>13</v>
      </c>
      <c r="H226" s="441" t="s">
        <v>10363</v>
      </c>
      <c r="I226" s="316" t="s">
        <v>10364</v>
      </c>
      <c r="J226" s="331">
        <f>SUM(J227:J229)</f>
        <v>0</v>
      </c>
      <c r="K226" s="263"/>
      <c r="L226" s="462">
        <f>SUM(L227:L229)</f>
        <v>0</v>
      </c>
      <c r="M226" s="263"/>
      <c r="N226" s="343">
        <f>SUM(N227:N229)</f>
        <v>0</v>
      </c>
    </row>
    <row r="227" spans="1:14" s="6" customFormat="1" ht="18.5" x14ac:dyDescent="0.35">
      <c r="A227" s="216">
        <v>4</v>
      </c>
      <c r="B227" s="70">
        <v>11</v>
      </c>
      <c r="C227" s="70">
        <v>4</v>
      </c>
      <c r="D227" s="70">
        <v>1</v>
      </c>
      <c r="E227" s="70">
        <v>0</v>
      </c>
      <c r="F227" s="70" t="str">
        <f t="shared" si="9"/>
        <v>4.11.4.1.0</v>
      </c>
      <c r="G227" s="70" t="s">
        <v>16</v>
      </c>
      <c r="H227" s="442" t="s">
        <v>10365</v>
      </c>
      <c r="I227" s="317" t="s">
        <v>10366</v>
      </c>
      <c r="J227" s="332">
        <f>SUMIF('1 PdC DLGS 118_2011_PE e PP'!$E$4:$E$5622,'2 Pdc unico solo segmento A'!F227,'1 PdC DLGS 118_2011_PE e PP'!$H$4:$H$5622)</f>
        <v>0</v>
      </c>
      <c r="K227" s="180"/>
      <c r="L227" s="463">
        <v>0</v>
      </c>
      <c r="M227" s="180"/>
      <c r="N227" s="344">
        <f t="shared" si="7"/>
        <v>0</v>
      </c>
    </row>
    <row r="228" spans="1:14" s="6" customFormat="1" ht="18.5" x14ac:dyDescent="0.35">
      <c r="A228" s="216">
        <v>4</v>
      </c>
      <c r="B228" s="70">
        <v>11</v>
      </c>
      <c r="C228" s="70">
        <v>4</v>
      </c>
      <c r="D228" s="70">
        <v>2</v>
      </c>
      <c r="E228" s="70">
        <v>0</v>
      </c>
      <c r="F228" s="70" t="str">
        <f t="shared" si="9"/>
        <v>4.11.4.2.0</v>
      </c>
      <c r="G228" s="70" t="s">
        <v>16</v>
      </c>
      <c r="H228" s="442" t="s">
        <v>10367</v>
      </c>
      <c r="I228" s="317" t="s">
        <v>10368</v>
      </c>
      <c r="J228" s="332">
        <f>SUMIF('1 PdC DLGS 118_2011_PE e PP'!$E$4:$E$5622,'2 Pdc unico solo segmento A'!F228,'1 PdC DLGS 118_2011_PE e PP'!$H$4:$H$5622)</f>
        <v>0</v>
      </c>
      <c r="K228" s="180"/>
      <c r="L228" s="463">
        <v>0</v>
      </c>
      <c r="M228" s="180"/>
      <c r="N228" s="344">
        <f t="shared" si="7"/>
        <v>0</v>
      </c>
    </row>
    <row r="229" spans="1:14" s="6" customFormat="1" ht="37" x14ac:dyDescent="0.35">
      <c r="A229" s="216">
        <v>4</v>
      </c>
      <c r="B229" s="70">
        <v>11</v>
      </c>
      <c r="C229" s="70">
        <v>4</v>
      </c>
      <c r="D229" s="70">
        <v>3</v>
      </c>
      <c r="E229" s="70">
        <v>0</v>
      </c>
      <c r="F229" s="70" t="str">
        <f t="shared" si="9"/>
        <v>4.11.4.3.0</v>
      </c>
      <c r="G229" s="70" t="s">
        <v>16</v>
      </c>
      <c r="H229" s="442" t="s">
        <v>10369</v>
      </c>
      <c r="I229" s="317" t="s">
        <v>10370</v>
      </c>
      <c r="J229" s="332">
        <f>SUMIF('1 PdC DLGS 118_2011_PE e PP'!$E$4:$E$5622,'2 Pdc unico solo segmento A'!F229,'1 PdC DLGS 118_2011_PE e PP'!$H$4:$H$5622)</f>
        <v>0</v>
      </c>
      <c r="K229" s="180"/>
      <c r="L229" s="463">
        <v>0</v>
      </c>
      <c r="M229" s="180"/>
      <c r="N229" s="344">
        <f t="shared" si="7"/>
        <v>0</v>
      </c>
    </row>
    <row r="230" spans="1:14" s="6" customFormat="1" ht="47" x14ac:dyDescent="0.35">
      <c r="A230" s="215">
        <v>4</v>
      </c>
      <c r="B230" s="144">
        <v>11</v>
      </c>
      <c r="C230" s="144">
        <v>5</v>
      </c>
      <c r="D230" s="144">
        <v>0</v>
      </c>
      <c r="E230" s="144">
        <v>0</v>
      </c>
      <c r="F230" s="144" t="str">
        <f t="shared" si="9"/>
        <v>4.11.5.0.0</v>
      </c>
      <c r="G230" s="144" t="s">
        <v>13</v>
      </c>
      <c r="H230" s="441" t="s">
        <v>10371</v>
      </c>
      <c r="I230" s="316" t="s">
        <v>10372</v>
      </c>
      <c r="J230" s="331">
        <f>SUMIF('1 PdC DLGS 118_2011_PE e PP'!$E$4:$E$5622,'2 Pdc unico solo segmento A'!F230,'1 PdC DLGS 118_2011_PE e PP'!$H$4:$H$5622)</f>
        <v>0</v>
      </c>
      <c r="K230" s="263"/>
      <c r="L230" s="462">
        <v>0</v>
      </c>
      <c r="M230" s="263"/>
      <c r="N230" s="343">
        <f t="shared" si="7"/>
        <v>0</v>
      </c>
    </row>
    <row r="231" spans="1:14" s="6" customFormat="1" ht="23.5" x14ac:dyDescent="0.35">
      <c r="A231" s="215">
        <v>4</v>
      </c>
      <c r="B231" s="144">
        <v>11</v>
      </c>
      <c r="C231" s="144">
        <v>6</v>
      </c>
      <c r="D231" s="144">
        <v>0</v>
      </c>
      <c r="E231" s="144">
        <v>0</v>
      </c>
      <c r="F231" s="144" t="str">
        <f t="shared" si="9"/>
        <v>4.11.6.0.0</v>
      </c>
      <c r="G231" s="144" t="s">
        <v>13</v>
      </c>
      <c r="H231" s="441" t="s">
        <v>10373</v>
      </c>
      <c r="I231" s="316" t="s">
        <v>10374</v>
      </c>
      <c r="J231" s="331">
        <f>SUM(J232:J234)</f>
        <v>0</v>
      </c>
      <c r="K231" s="263"/>
      <c r="L231" s="462">
        <f>SUM(L232:L234)</f>
        <v>0</v>
      </c>
      <c r="M231" s="263"/>
      <c r="N231" s="343">
        <f>SUM(N232:N234)</f>
        <v>0</v>
      </c>
    </row>
    <row r="232" spans="1:14" s="6" customFormat="1" ht="37" x14ac:dyDescent="0.35">
      <c r="A232" s="216">
        <v>4</v>
      </c>
      <c r="B232" s="70">
        <v>11</v>
      </c>
      <c r="C232" s="70">
        <v>6</v>
      </c>
      <c r="D232" s="70">
        <v>1</v>
      </c>
      <c r="E232" s="70">
        <v>0</v>
      </c>
      <c r="F232" s="70" t="str">
        <f t="shared" si="9"/>
        <v>4.11.6.1.0</v>
      </c>
      <c r="G232" s="70" t="s">
        <v>16</v>
      </c>
      <c r="H232" s="442" t="s">
        <v>10375</v>
      </c>
      <c r="I232" s="317" t="s">
        <v>10376</v>
      </c>
      <c r="J232" s="332">
        <f>SUMIF('1 PdC DLGS 118_2011_PE e PP'!$E$4:$E$5622,'2 Pdc unico solo segmento A'!F232,'1 PdC DLGS 118_2011_PE e PP'!$H$4:$H$5622)</f>
        <v>0</v>
      </c>
      <c r="K232" s="180"/>
      <c r="L232" s="463">
        <v>0</v>
      </c>
      <c r="M232" s="180"/>
      <c r="N232" s="344">
        <f t="shared" si="7"/>
        <v>0</v>
      </c>
    </row>
    <row r="233" spans="1:14" s="6" customFormat="1" ht="37" x14ac:dyDescent="0.35">
      <c r="A233" s="216">
        <v>4</v>
      </c>
      <c r="B233" s="70">
        <v>11</v>
      </c>
      <c r="C233" s="70">
        <v>6</v>
      </c>
      <c r="D233" s="70">
        <v>2</v>
      </c>
      <c r="E233" s="70">
        <v>0</v>
      </c>
      <c r="F233" s="70" t="str">
        <f t="shared" si="9"/>
        <v>4.11.6.2.0</v>
      </c>
      <c r="G233" s="70" t="s">
        <v>16</v>
      </c>
      <c r="H233" s="442" t="s">
        <v>10377</v>
      </c>
      <c r="I233" s="317" t="s">
        <v>10378</v>
      </c>
      <c r="J233" s="332">
        <f>SUMIF('1 PdC DLGS 118_2011_PE e PP'!$E$4:$E$5622,'2 Pdc unico solo segmento A'!F233,'1 PdC DLGS 118_2011_PE e PP'!$H$4:$H$5622)</f>
        <v>0</v>
      </c>
      <c r="K233" s="180"/>
      <c r="L233" s="463">
        <v>0</v>
      </c>
      <c r="M233" s="180"/>
      <c r="N233" s="344">
        <f t="shared" si="7"/>
        <v>0</v>
      </c>
    </row>
    <row r="234" spans="1:14" s="6" customFormat="1" ht="37" x14ac:dyDescent="0.35">
      <c r="A234" s="216">
        <v>4</v>
      </c>
      <c r="B234" s="70">
        <v>11</v>
      </c>
      <c r="C234" s="70">
        <v>6</v>
      </c>
      <c r="D234" s="70">
        <v>3</v>
      </c>
      <c r="E234" s="70">
        <v>0</v>
      </c>
      <c r="F234" s="70" t="str">
        <f t="shared" si="9"/>
        <v>4.11.6.3.0</v>
      </c>
      <c r="G234" s="70" t="s">
        <v>16</v>
      </c>
      <c r="H234" s="442" t="s">
        <v>10379</v>
      </c>
      <c r="I234" s="317" t="s">
        <v>10380</v>
      </c>
      <c r="J234" s="332">
        <f>SUMIF('1 PdC DLGS 118_2011_PE e PP'!$E$4:$E$5622,'2 Pdc unico solo segmento A'!F234,'1 PdC DLGS 118_2011_PE e PP'!$H$4:$H$5622)</f>
        <v>0</v>
      </c>
      <c r="K234" s="180"/>
      <c r="L234" s="463">
        <v>0</v>
      </c>
      <c r="M234" s="180"/>
      <c r="N234" s="344">
        <f t="shared" si="7"/>
        <v>0</v>
      </c>
    </row>
    <row r="235" spans="1:14" s="6" customFormat="1" ht="26" x14ac:dyDescent="0.35">
      <c r="A235" s="214">
        <v>4</v>
      </c>
      <c r="B235" s="67">
        <v>12</v>
      </c>
      <c r="C235" s="67">
        <v>0</v>
      </c>
      <c r="D235" s="67">
        <v>0</v>
      </c>
      <c r="E235" s="67">
        <v>0</v>
      </c>
      <c r="F235" s="67" t="str">
        <f t="shared" si="9"/>
        <v>4.12.0.0.0</v>
      </c>
      <c r="G235" s="68" t="s">
        <v>10</v>
      </c>
      <c r="H235" s="440" t="s">
        <v>10381</v>
      </c>
      <c r="I235" s="321" t="s">
        <v>10249</v>
      </c>
      <c r="J235" s="333">
        <f>SUMIF('1 PdC DLGS 118_2011_PE e PP'!$E$4:$E$5622,'2 Pdc unico solo segmento A'!F235,'1 PdC DLGS 118_2011_PE e PP'!$H$4:$H$5622)</f>
        <v>0</v>
      </c>
      <c r="K235" s="261"/>
      <c r="L235" s="464">
        <v>0</v>
      </c>
      <c r="M235" s="261"/>
      <c r="N235" s="345">
        <f t="shared" si="7"/>
        <v>0</v>
      </c>
    </row>
    <row r="236" spans="1:14" s="6" customFormat="1" ht="23.5" x14ac:dyDescent="0.35">
      <c r="A236" s="215">
        <v>4</v>
      </c>
      <c r="B236" s="144">
        <v>12</v>
      </c>
      <c r="C236" s="144">
        <v>1</v>
      </c>
      <c r="D236" s="144">
        <v>0</v>
      </c>
      <c r="E236" s="144">
        <v>0</v>
      </c>
      <c r="F236" s="144" t="str">
        <f t="shared" si="9"/>
        <v>4.12.1.0.0</v>
      </c>
      <c r="G236" s="144" t="s">
        <v>13</v>
      </c>
      <c r="H236" s="441" t="s">
        <v>10382</v>
      </c>
      <c r="I236" s="316" t="s">
        <v>10249</v>
      </c>
      <c r="J236" s="331">
        <f>SUMIF('1 PdC DLGS 118_2011_PE e PP'!$E$4:$E$5622,'2 Pdc unico solo segmento A'!F236,'1 PdC DLGS 118_2011_PE e PP'!$H$4:$H$5622)</f>
        <v>0</v>
      </c>
      <c r="K236" s="263"/>
      <c r="L236" s="462">
        <v>0</v>
      </c>
      <c r="M236" s="263"/>
      <c r="N236" s="343">
        <f t="shared" si="7"/>
        <v>0</v>
      </c>
    </row>
    <row r="237" spans="1:14" s="6" customFormat="1" ht="18.5" x14ac:dyDescent="0.35">
      <c r="A237" s="216">
        <v>4</v>
      </c>
      <c r="B237" s="70">
        <v>12</v>
      </c>
      <c r="C237" s="70">
        <v>1</v>
      </c>
      <c r="D237" s="70">
        <v>1</v>
      </c>
      <c r="E237" s="70">
        <v>0</v>
      </c>
      <c r="F237" s="70" t="str">
        <f t="shared" si="9"/>
        <v>4.12.1.1.0</v>
      </c>
      <c r="G237" s="70" t="s">
        <v>16</v>
      </c>
      <c r="H237" s="442" t="s">
        <v>10383</v>
      </c>
      <c r="I237" s="317" t="s">
        <v>10384</v>
      </c>
      <c r="J237" s="332">
        <f>SUM(J238:J239)</f>
        <v>0</v>
      </c>
      <c r="K237" s="180"/>
      <c r="L237" s="471">
        <f>SUM(L238:L239)</f>
        <v>0</v>
      </c>
      <c r="M237" s="180"/>
      <c r="N237" s="332">
        <f>SUM(N238:N239)</f>
        <v>0</v>
      </c>
    </row>
    <row r="238" spans="1:14" s="6" customFormat="1" ht="18.5" x14ac:dyDescent="0.35">
      <c r="A238" s="217">
        <v>4</v>
      </c>
      <c r="B238" s="145">
        <v>12</v>
      </c>
      <c r="C238" s="145">
        <v>1</v>
      </c>
      <c r="D238" s="145">
        <v>1</v>
      </c>
      <c r="E238" s="145">
        <v>1</v>
      </c>
      <c r="F238" s="145" t="str">
        <f t="shared" si="9"/>
        <v>4.12.1.1.1</v>
      </c>
      <c r="G238" s="145" t="s">
        <v>19</v>
      </c>
      <c r="H238" s="443" t="s">
        <v>10385</v>
      </c>
      <c r="I238" s="318" t="s">
        <v>10386</v>
      </c>
      <c r="J238" s="334">
        <f>SUMIF('1 PdC DLGS 118_2011_PE e PP'!$E$4:$E$5622,'2 Pdc unico solo segmento A'!F238,'1 PdC DLGS 118_2011_PE e PP'!$H$4:$H$5622)</f>
        <v>0</v>
      </c>
      <c r="K238" s="180"/>
      <c r="L238" s="465">
        <v>0</v>
      </c>
      <c r="M238" s="180"/>
      <c r="N238" s="346">
        <f t="shared" si="7"/>
        <v>0</v>
      </c>
    </row>
    <row r="239" spans="1:14" s="6" customFormat="1" ht="18.5" x14ac:dyDescent="0.35">
      <c r="A239" s="217">
        <v>4</v>
      </c>
      <c r="B239" s="145">
        <v>12</v>
      </c>
      <c r="C239" s="145">
        <v>1</v>
      </c>
      <c r="D239" s="145">
        <v>1</v>
      </c>
      <c r="E239" s="145">
        <v>2</v>
      </c>
      <c r="F239" s="145" t="str">
        <f t="shared" si="9"/>
        <v>4.12.1.1.2</v>
      </c>
      <c r="G239" s="145" t="s">
        <v>19</v>
      </c>
      <c r="H239" s="443" t="s">
        <v>10387</v>
      </c>
      <c r="I239" s="318" t="s">
        <v>10388</v>
      </c>
      <c r="J239" s="334">
        <f>SUMIF('1 PdC DLGS 118_2011_PE e PP'!$E$4:$E$5622,'2 Pdc unico solo segmento A'!F239,'1 PdC DLGS 118_2011_PE e PP'!$H$4:$H$5622)</f>
        <v>0</v>
      </c>
      <c r="K239" s="180"/>
      <c r="L239" s="465">
        <v>0</v>
      </c>
      <c r="M239" s="180"/>
      <c r="N239" s="346">
        <f t="shared" si="7"/>
        <v>0</v>
      </c>
    </row>
    <row r="240" spans="1:14" s="6" customFormat="1" ht="18.5" x14ac:dyDescent="0.35">
      <c r="A240" s="216">
        <v>4</v>
      </c>
      <c r="B240" s="70">
        <v>12</v>
      </c>
      <c r="C240" s="70">
        <v>1</v>
      </c>
      <c r="D240" s="70">
        <v>2</v>
      </c>
      <c r="E240" s="70">
        <v>0</v>
      </c>
      <c r="F240" s="70" t="str">
        <f t="shared" si="9"/>
        <v>4.12.1.2.0</v>
      </c>
      <c r="G240" s="70" t="s">
        <v>16</v>
      </c>
      <c r="H240" s="442" t="s">
        <v>10389</v>
      </c>
      <c r="I240" s="317" t="s">
        <v>10390</v>
      </c>
      <c r="J240" s="332">
        <f>SUM(J241:J242)</f>
        <v>0</v>
      </c>
      <c r="K240" s="180"/>
      <c r="L240" s="471">
        <f>SUM(L241:L242)</f>
        <v>0</v>
      </c>
      <c r="M240" s="180"/>
      <c r="N240" s="332">
        <f>SUM(N241:N242)</f>
        <v>0</v>
      </c>
    </row>
    <row r="241" spans="1:14" s="6" customFormat="1" ht="18.5" x14ac:dyDescent="0.35">
      <c r="A241" s="217">
        <v>4</v>
      </c>
      <c r="B241" s="145">
        <v>12</v>
      </c>
      <c r="C241" s="145">
        <v>1</v>
      </c>
      <c r="D241" s="145">
        <v>2</v>
      </c>
      <c r="E241" s="145">
        <v>1</v>
      </c>
      <c r="F241" s="145" t="str">
        <f t="shared" si="9"/>
        <v>4.12.1.2.1</v>
      </c>
      <c r="G241" s="145" t="s">
        <v>19</v>
      </c>
      <c r="H241" s="443" t="s">
        <v>10391</v>
      </c>
      <c r="I241" s="318" t="s">
        <v>10392</v>
      </c>
      <c r="J241" s="334">
        <f>SUMIF('1 PdC DLGS 118_2011_PE e PP'!$E$4:$E$5622,'2 Pdc unico solo segmento A'!F241,'1 PdC DLGS 118_2011_PE e PP'!$H$4:$H$5622)</f>
        <v>0</v>
      </c>
      <c r="K241" s="180"/>
      <c r="L241" s="465">
        <v>0</v>
      </c>
      <c r="M241" s="180"/>
      <c r="N241" s="346">
        <f t="shared" si="7"/>
        <v>0</v>
      </c>
    </row>
    <row r="242" spans="1:14" s="6" customFormat="1" ht="18.5" x14ac:dyDescent="0.35">
      <c r="A242" s="217">
        <v>4</v>
      </c>
      <c r="B242" s="145">
        <v>12</v>
      </c>
      <c r="C242" s="145">
        <v>1</v>
      </c>
      <c r="D242" s="145">
        <v>2</v>
      </c>
      <c r="E242" s="145">
        <v>2</v>
      </c>
      <c r="F242" s="145" t="str">
        <f t="shared" si="9"/>
        <v>4.12.1.2.2</v>
      </c>
      <c r="G242" s="145" t="s">
        <v>19</v>
      </c>
      <c r="H242" s="443" t="s">
        <v>10393</v>
      </c>
      <c r="I242" s="318" t="s">
        <v>10394</v>
      </c>
      <c r="J242" s="334">
        <f>SUMIF('1 PdC DLGS 118_2011_PE e PP'!$E$4:$E$5622,'2 Pdc unico solo segmento A'!F242,'1 PdC DLGS 118_2011_PE e PP'!$H$4:$H$5622)</f>
        <v>0</v>
      </c>
      <c r="K242" s="180"/>
      <c r="L242" s="465">
        <v>0</v>
      </c>
      <c r="M242" s="180"/>
      <c r="N242" s="346">
        <f t="shared" si="7"/>
        <v>0</v>
      </c>
    </row>
    <row r="243" spans="1:14" s="6" customFormat="1" ht="18.5" x14ac:dyDescent="0.35">
      <c r="A243" s="216">
        <v>4</v>
      </c>
      <c r="B243" s="70">
        <v>12</v>
      </c>
      <c r="C243" s="70">
        <v>1</v>
      </c>
      <c r="D243" s="70">
        <v>3</v>
      </c>
      <c r="E243" s="70">
        <v>0</v>
      </c>
      <c r="F243" s="70" t="str">
        <f t="shared" si="9"/>
        <v>4.12.1.3.0</v>
      </c>
      <c r="G243" s="70" t="s">
        <v>16</v>
      </c>
      <c r="H243" s="442" t="s">
        <v>10395</v>
      </c>
      <c r="I243" s="317" t="s">
        <v>10396</v>
      </c>
      <c r="J243" s="332">
        <f>SUM(J244:J245)</f>
        <v>0</v>
      </c>
      <c r="K243" s="180"/>
      <c r="L243" s="471">
        <f>SUM(L244:L245)</f>
        <v>0</v>
      </c>
      <c r="M243" s="180"/>
      <c r="N243" s="332">
        <f>SUM(N244:N245)</f>
        <v>0</v>
      </c>
    </row>
    <row r="244" spans="1:14" s="6" customFormat="1" ht="18.5" x14ac:dyDescent="0.35">
      <c r="A244" s="217">
        <v>4</v>
      </c>
      <c r="B244" s="145">
        <v>12</v>
      </c>
      <c r="C244" s="145">
        <v>1</v>
      </c>
      <c r="D244" s="145">
        <v>3</v>
      </c>
      <c r="E244" s="145">
        <v>1</v>
      </c>
      <c r="F244" s="145" t="str">
        <f t="shared" si="9"/>
        <v>4.12.1.3.1</v>
      </c>
      <c r="G244" s="145" t="s">
        <v>19</v>
      </c>
      <c r="H244" s="443" t="s">
        <v>10397</v>
      </c>
      <c r="I244" s="318" t="s">
        <v>10398</v>
      </c>
      <c r="J244" s="334">
        <f>SUMIF('1 PdC DLGS 118_2011_PE e PP'!$E$4:$E$5622,'2 Pdc unico solo segmento A'!F244,'1 PdC DLGS 118_2011_PE e PP'!$H$4:$H$5622)</f>
        <v>0</v>
      </c>
      <c r="K244" s="180"/>
      <c r="L244" s="465">
        <v>0</v>
      </c>
      <c r="M244" s="180"/>
      <c r="N244" s="346">
        <f t="shared" si="7"/>
        <v>0</v>
      </c>
    </row>
    <row r="245" spans="1:14" s="6" customFormat="1" ht="37" x14ac:dyDescent="0.35">
      <c r="A245" s="217">
        <v>4</v>
      </c>
      <c r="B245" s="145">
        <v>12</v>
      </c>
      <c r="C245" s="145">
        <v>1</v>
      </c>
      <c r="D245" s="145">
        <v>3</v>
      </c>
      <c r="E245" s="145">
        <v>2</v>
      </c>
      <c r="F245" s="145" t="str">
        <f t="shared" si="9"/>
        <v>4.12.1.3.2</v>
      </c>
      <c r="G245" s="145" t="s">
        <v>19</v>
      </c>
      <c r="H245" s="443" t="s">
        <v>10399</v>
      </c>
      <c r="I245" s="318" t="s">
        <v>10400</v>
      </c>
      <c r="J245" s="334">
        <f>SUMIF('1 PdC DLGS 118_2011_PE e PP'!$E$4:$E$5622,'2 Pdc unico solo segmento A'!F245,'1 PdC DLGS 118_2011_PE e PP'!$H$4:$H$5622)</f>
        <v>0</v>
      </c>
      <c r="K245" s="180"/>
      <c r="L245" s="465">
        <v>0</v>
      </c>
      <c r="M245" s="180"/>
      <c r="N245" s="346">
        <f t="shared" si="7"/>
        <v>0</v>
      </c>
    </row>
    <row r="246" spans="1:14" s="6" customFormat="1" ht="18.5" x14ac:dyDescent="0.35">
      <c r="A246" s="216">
        <v>4</v>
      </c>
      <c r="B246" s="70">
        <v>12</v>
      </c>
      <c r="C246" s="70">
        <v>1</v>
      </c>
      <c r="D246" s="70">
        <v>4</v>
      </c>
      <c r="E246" s="70">
        <v>0</v>
      </c>
      <c r="F246" s="70" t="str">
        <f t="shared" si="9"/>
        <v>4.12.1.4.0</v>
      </c>
      <c r="G246" s="70" t="s">
        <v>16</v>
      </c>
      <c r="H246" s="442" t="s">
        <v>10401</v>
      </c>
      <c r="I246" s="317" t="s">
        <v>10402</v>
      </c>
      <c r="J246" s="332">
        <f>SUM(J247:J248)</f>
        <v>0</v>
      </c>
      <c r="K246" s="180"/>
      <c r="L246" s="471">
        <f>SUM(L247:L248)</f>
        <v>0</v>
      </c>
      <c r="M246" s="180"/>
      <c r="N246" s="332">
        <f>SUM(N247:N248)</f>
        <v>0</v>
      </c>
    </row>
    <row r="247" spans="1:14" s="6" customFormat="1" ht="37" x14ac:dyDescent="0.35">
      <c r="A247" s="217">
        <v>4</v>
      </c>
      <c r="B247" s="145">
        <v>12</v>
      </c>
      <c r="C247" s="145">
        <v>1</v>
      </c>
      <c r="D247" s="145">
        <v>4</v>
      </c>
      <c r="E247" s="145">
        <v>1</v>
      </c>
      <c r="F247" s="145" t="str">
        <f t="shared" si="9"/>
        <v>4.12.1.4.1</v>
      </c>
      <c r="G247" s="145" t="s">
        <v>19</v>
      </c>
      <c r="H247" s="443" t="s">
        <v>10403</v>
      </c>
      <c r="I247" s="318" t="s">
        <v>10404</v>
      </c>
      <c r="J247" s="334">
        <f>SUMIF('1 PdC DLGS 118_2011_PE e PP'!$E$4:$E$5622,'2 Pdc unico solo segmento A'!F247,'1 PdC DLGS 118_2011_PE e PP'!$H$4:$H$5622)</f>
        <v>0</v>
      </c>
      <c r="K247" s="180"/>
      <c r="L247" s="465">
        <v>0</v>
      </c>
      <c r="M247" s="180"/>
      <c r="N247" s="346">
        <f t="shared" si="7"/>
        <v>0</v>
      </c>
    </row>
    <row r="248" spans="1:14" s="6" customFormat="1" ht="37" x14ac:dyDescent="0.35">
      <c r="A248" s="217">
        <v>4</v>
      </c>
      <c r="B248" s="145">
        <v>12</v>
      </c>
      <c r="C248" s="145">
        <v>1</v>
      </c>
      <c r="D248" s="145">
        <v>4</v>
      </c>
      <c r="E248" s="145">
        <v>2</v>
      </c>
      <c r="F248" s="145" t="str">
        <f t="shared" si="9"/>
        <v>4.12.1.4.2</v>
      </c>
      <c r="G248" s="145" t="s">
        <v>19</v>
      </c>
      <c r="H248" s="443" t="s">
        <v>10405</v>
      </c>
      <c r="I248" s="318" t="s">
        <v>10406</v>
      </c>
      <c r="J248" s="334">
        <f>SUMIF('1 PdC DLGS 118_2011_PE e PP'!$E$4:$E$5622,'2 Pdc unico solo segmento A'!F248,'1 PdC DLGS 118_2011_PE e PP'!$H$4:$H$5622)</f>
        <v>0</v>
      </c>
      <c r="K248" s="180"/>
      <c r="L248" s="465">
        <v>0</v>
      </c>
      <c r="M248" s="180"/>
      <c r="N248" s="346">
        <f t="shared" si="7"/>
        <v>0</v>
      </c>
    </row>
    <row r="249" spans="1:14" s="6" customFormat="1" ht="37" x14ac:dyDescent="0.35">
      <c r="A249" s="216">
        <v>4</v>
      </c>
      <c r="B249" s="70">
        <v>12</v>
      </c>
      <c r="C249" s="70">
        <v>1</v>
      </c>
      <c r="D249" s="70">
        <v>5</v>
      </c>
      <c r="E249" s="70">
        <v>0</v>
      </c>
      <c r="F249" s="70" t="str">
        <f t="shared" si="9"/>
        <v>4.12.1.5.0</v>
      </c>
      <c r="G249" s="70" t="s">
        <v>16</v>
      </c>
      <c r="H249" s="442" t="s">
        <v>10407</v>
      </c>
      <c r="I249" s="317" t="s">
        <v>10408</v>
      </c>
      <c r="J249" s="332">
        <f>SUM(J250:J253)</f>
        <v>0</v>
      </c>
      <c r="K249" s="180"/>
      <c r="L249" s="471">
        <f>SUM(L250:L253)</f>
        <v>0</v>
      </c>
      <c r="M249" s="180"/>
      <c r="N249" s="332">
        <f>SUM(N250:N253)</f>
        <v>0</v>
      </c>
    </row>
    <row r="250" spans="1:14" s="6" customFormat="1" ht="37" x14ac:dyDescent="0.35">
      <c r="A250" s="217">
        <v>4</v>
      </c>
      <c r="B250" s="145">
        <v>12</v>
      </c>
      <c r="C250" s="145">
        <v>1</v>
      </c>
      <c r="D250" s="145">
        <v>5</v>
      </c>
      <c r="E250" s="145">
        <v>1</v>
      </c>
      <c r="F250" s="145" t="str">
        <f t="shared" si="9"/>
        <v>4.12.1.5.1</v>
      </c>
      <c r="G250" s="145" t="s">
        <v>19</v>
      </c>
      <c r="H250" s="443" t="s">
        <v>10409</v>
      </c>
      <c r="I250" s="318" t="s">
        <v>10410</v>
      </c>
      <c r="J250" s="334">
        <f>SUMIF('1 PdC DLGS 118_2011_PE e PP'!$E$4:$E$5622,'2 Pdc unico solo segmento A'!F250,'1 PdC DLGS 118_2011_PE e PP'!$H$4:$H$5622)</f>
        <v>0</v>
      </c>
      <c r="K250" s="180"/>
      <c r="L250" s="465">
        <v>0</v>
      </c>
      <c r="M250" s="180"/>
      <c r="N250" s="346">
        <f t="shared" si="7"/>
        <v>0</v>
      </c>
    </row>
    <row r="251" spans="1:14" s="6" customFormat="1" ht="37" x14ac:dyDescent="0.35">
      <c r="A251" s="217">
        <v>4</v>
      </c>
      <c r="B251" s="145">
        <v>12</v>
      </c>
      <c r="C251" s="145">
        <v>1</v>
      </c>
      <c r="D251" s="145">
        <v>5</v>
      </c>
      <c r="E251" s="145">
        <v>2</v>
      </c>
      <c r="F251" s="145" t="str">
        <f t="shared" si="9"/>
        <v>4.12.1.5.2</v>
      </c>
      <c r="G251" s="145" t="s">
        <v>19</v>
      </c>
      <c r="H251" s="443" t="s">
        <v>10411</v>
      </c>
      <c r="I251" s="318" t="s">
        <v>10412</v>
      </c>
      <c r="J251" s="334">
        <f>SUMIF('1 PdC DLGS 118_2011_PE e PP'!$E$4:$E$5622,'2 Pdc unico solo segmento A'!F251,'1 PdC DLGS 118_2011_PE e PP'!$H$4:$H$5622)</f>
        <v>0</v>
      </c>
      <c r="K251" s="180"/>
      <c r="L251" s="465">
        <v>0</v>
      </c>
      <c r="M251" s="180"/>
      <c r="N251" s="346">
        <f t="shared" si="7"/>
        <v>0</v>
      </c>
    </row>
    <row r="252" spans="1:14" s="6" customFormat="1" ht="37" x14ac:dyDescent="0.35">
      <c r="A252" s="217">
        <v>4</v>
      </c>
      <c r="B252" s="145">
        <v>12</v>
      </c>
      <c r="C252" s="145">
        <v>1</v>
      </c>
      <c r="D252" s="145">
        <v>5</v>
      </c>
      <c r="E252" s="145">
        <v>3</v>
      </c>
      <c r="F252" s="145" t="str">
        <f t="shared" si="9"/>
        <v>4.12.1.5.3</v>
      </c>
      <c r="G252" s="145" t="s">
        <v>19</v>
      </c>
      <c r="H252" s="443" t="s">
        <v>10413</v>
      </c>
      <c r="I252" s="318" t="s">
        <v>10410</v>
      </c>
      <c r="J252" s="334">
        <f>SUMIF('1 PdC DLGS 118_2011_PE e PP'!$E$4:$E$5622,'2 Pdc unico solo segmento A'!F252,'1 PdC DLGS 118_2011_PE e PP'!$H$4:$H$5622)</f>
        <v>0</v>
      </c>
      <c r="K252" s="180"/>
      <c r="L252" s="465">
        <v>0</v>
      </c>
      <c r="M252" s="180"/>
      <c r="N252" s="346">
        <f t="shared" si="7"/>
        <v>0</v>
      </c>
    </row>
    <row r="253" spans="1:14" s="6" customFormat="1" ht="37" x14ac:dyDescent="0.35">
      <c r="A253" s="217">
        <v>4</v>
      </c>
      <c r="B253" s="145">
        <v>12</v>
      </c>
      <c r="C253" s="145">
        <v>1</v>
      </c>
      <c r="D253" s="145">
        <v>5</v>
      </c>
      <c r="E253" s="145">
        <v>4</v>
      </c>
      <c r="F253" s="145" t="str">
        <f t="shared" si="9"/>
        <v>4.12.1.5.4</v>
      </c>
      <c r="G253" s="145" t="s">
        <v>19</v>
      </c>
      <c r="H253" s="443" t="s">
        <v>10414</v>
      </c>
      <c r="I253" s="318" t="s">
        <v>10412</v>
      </c>
      <c r="J253" s="334">
        <f>SUMIF('1 PdC DLGS 118_2011_PE e PP'!$E$4:$E$5622,'2 Pdc unico solo segmento A'!F253,'1 PdC DLGS 118_2011_PE e PP'!$H$4:$H$5622)</f>
        <v>0</v>
      </c>
      <c r="K253" s="180"/>
      <c r="L253" s="465">
        <v>0</v>
      </c>
      <c r="M253" s="180"/>
      <c r="N253" s="346">
        <f t="shared" si="7"/>
        <v>0</v>
      </c>
    </row>
    <row r="254" spans="1:14" s="6" customFormat="1" ht="18.5" x14ac:dyDescent="0.35">
      <c r="A254" s="216">
        <v>4</v>
      </c>
      <c r="B254" s="70">
        <v>12</v>
      </c>
      <c r="C254" s="70">
        <v>1</v>
      </c>
      <c r="D254" s="70">
        <v>6</v>
      </c>
      <c r="E254" s="70">
        <v>0</v>
      </c>
      <c r="F254" s="70" t="str">
        <f t="shared" si="9"/>
        <v>4.12.1.6.0</v>
      </c>
      <c r="G254" s="70" t="s">
        <v>16</v>
      </c>
      <c r="H254" s="442" t="s">
        <v>10415</v>
      </c>
      <c r="I254" s="317" t="s">
        <v>10416</v>
      </c>
      <c r="J254" s="332">
        <f>SUM(J255:J256)</f>
        <v>0</v>
      </c>
      <c r="K254" s="180"/>
      <c r="L254" s="471">
        <f>SUM(L255:L256)</f>
        <v>0</v>
      </c>
      <c r="M254" s="180"/>
      <c r="N254" s="332">
        <f>SUM(N255:N256)</f>
        <v>0</v>
      </c>
    </row>
    <row r="255" spans="1:14" s="6" customFormat="1" ht="37" x14ac:dyDescent="0.35">
      <c r="A255" s="217">
        <v>4</v>
      </c>
      <c r="B255" s="145">
        <v>12</v>
      </c>
      <c r="C255" s="145">
        <v>1</v>
      </c>
      <c r="D255" s="145">
        <v>6</v>
      </c>
      <c r="E255" s="145">
        <v>1</v>
      </c>
      <c r="F255" s="145" t="str">
        <f t="shared" si="9"/>
        <v>4.12.1.6.1</v>
      </c>
      <c r="G255" s="145" t="s">
        <v>19</v>
      </c>
      <c r="H255" s="443" t="s">
        <v>10417</v>
      </c>
      <c r="I255" s="318" t="s">
        <v>10418</v>
      </c>
      <c r="J255" s="334">
        <f>SUMIF('1 PdC DLGS 118_2011_PE e PP'!$E$4:$E$5622,'2 Pdc unico solo segmento A'!F255,'1 PdC DLGS 118_2011_PE e PP'!$H$4:$H$5622)</f>
        <v>0</v>
      </c>
      <c r="K255" s="180"/>
      <c r="L255" s="465">
        <v>0</v>
      </c>
      <c r="M255" s="180"/>
      <c r="N255" s="346">
        <f t="shared" si="7"/>
        <v>0</v>
      </c>
    </row>
    <row r="256" spans="1:14" s="6" customFormat="1" ht="37" x14ac:dyDescent="0.35">
      <c r="A256" s="217">
        <v>4</v>
      </c>
      <c r="B256" s="145">
        <v>12</v>
      </c>
      <c r="C256" s="145">
        <v>1</v>
      </c>
      <c r="D256" s="145">
        <v>6</v>
      </c>
      <c r="E256" s="145">
        <v>2</v>
      </c>
      <c r="F256" s="145" t="str">
        <f t="shared" si="9"/>
        <v>4.12.1.6.2</v>
      </c>
      <c r="G256" s="145" t="s">
        <v>19</v>
      </c>
      <c r="H256" s="443" t="s">
        <v>10419</v>
      </c>
      <c r="I256" s="318" t="s">
        <v>10420</v>
      </c>
      <c r="J256" s="334">
        <f>SUMIF('1 PdC DLGS 118_2011_PE e PP'!$E$4:$E$5622,'2 Pdc unico solo segmento A'!F256,'1 PdC DLGS 118_2011_PE e PP'!$H$4:$H$5622)</f>
        <v>0</v>
      </c>
      <c r="K256" s="180"/>
      <c r="L256" s="465">
        <v>0</v>
      </c>
      <c r="M256" s="180"/>
      <c r="N256" s="346">
        <f t="shared" si="7"/>
        <v>0</v>
      </c>
    </row>
    <row r="257" spans="1:14" s="6" customFormat="1" ht="18.5" x14ac:dyDescent="0.35">
      <c r="A257" s="216">
        <v>4</v>
      </c>
      <c r="B257" s="70">
        <v>12</v>
      </c>
      <c r="C257" s="70">
        <v>1</v>
      </c>
      <c r="D257" s="70">
        <v>7</v>
      </c>
      <c r="E257" s="70">
        <v>0</v>
      </c>
      <c r="F257" s="70" t="str">
        <f t="shared" si="9"/>
        <v>4.12.1.7.0</v>
      </c>
      <c r="G257" s="70" t="s">
        <v>16</v>
      </c>
      <c r="H257" s="442" t="s">
        <v>10421</v>
      </c>
      <c r="I257" s="317" t="s">
        <v>10416</v>
      </c>
      <c r="J257" s="332">
        <f>SUM(J258:J259)</f>
        <v>0</v>
      </c>
      <c r="K257" s="180"/>
      <c r="L257" s="471">
        <f>SUM(L258:L259)</f>
        <v>0</v>
      </c>
      <c r="M257" s="180"/>
      <c r="N257" s="332">
        <f>SUM(N258:N259)</f>
        <v>0</v>
      </c>
    </row>
    <row r="258" spans="1:14" s="6" customFormat="1" ht="18.5" x14ac:dyDescent="0.35">
      <c r="A258" s="217">
        <v>4</v>
      </c>
      <c r="B258" s="145">
        <v>12</v>
      </c>
      <c r="C258" s="145">
        <v>1</v>
      </c>
      <c r="D258" s="145">
        <v>7</v>
      </c>
      <c r="E258" s="145">
        <v>1</v>
      </c>
      <c r="F258" s="145" t="str">
        <f t="shared" si="9"/>
        <v>4.12.1.7.1</v>
      </c>
      <c r="G258" s="145" t="s">
        <v>19</v>
      </c>
      <c r="H258" s="443" t="s">
        <v>10422</v>
      </c>
      <c r="I258" s="318" t="s">
        <v>10418</v>
      </c>
      <c r="J258" s="334">
        <f>SUMIF('1 PdC DLGS 118_2011_PE e PP'!$E$4:$E$5622,'2 Pdc unico solo segmento A'!F258,'1 PdC DLGS 118_2011_PE e PP'!$H$4:$H$5622)</f>
        <v>0</v>
      </c>
      <c r="K258" s="180"/>
      <c r="L258" s="465">
        <v>0</v>
      </c>
      <c r="M258" s="180"/>
      <c r="N258" s="346">
        <f t="shared" si="7"/>
        <v>0</v>
      </c>
    </row>
    <row r="259" spans="1:14" s="6" customFormat="1" ht="18.5" x14ac:dyDescent="0.35">
      <c r="A259" s="217">
        <v>4</v>
      </c>
      <c r="B259" s="145">
        <v>12</v>
      </c>
      <c r="C259" s="145">
        <v>1</v>
      </c>
      <c r="D259" s="145">
        <v>7</v>
      </c>
      <c r="E259" s="145">
        <v>2</v>
      </c>
      <c r="F259" s="145" t="str">
        <f t="shared" si="9"/>
        <v>4.12.1.7.2</v>
      </c>
      <c r="G259" s="145" t="s">
        <v>19</v>
      </c>
      <c r="H259" s="443" t="s">
        <v>10423</v>
      </c>
      <c r="I259" s="318" t="s">
        <v>10420</v>
      </c>
      <c r="J259" s="334">
        <f>SUMIF('1 PdC DLGS 118_2011_PE e PP'!$E$4:$E$5622,'2 Pdc unico solo segmento A'!F259,'1 PdC DLGS 118_2011_PE e PP'!$H$4:$H$5622)</f>
        <v>0</v>
      </c>
      <c r="K259" s="180"/>
      <c r="L259" s="465">
        <v>0</v>
      </c>
      <c r="M259" s="180"/>
      <c r="N259" s="346">
        <f t="shared" si="7"/>
        <v>0</v>
      </c>
    </row>
    <row r="260" spans="1:14" s="6" customFormat="1" ht="18.5" x14ac:dyDescent="0.35">
      <c r="A260" s="216">
        <v>4</v>
      </c>
      <c r="B260" s="70">
        <v>12</v>
      </c>
      <c r="C260" s="70">
        <v>1</v>
      </c>
      <c r="D260" s="70">
        <v>8</v>
      </c>
      <c r="E260" s="70">
        <v>0</v>
      </c>
      <c r="F260" s="70" t="str">
        <f t="shared" si="9"/>
        <v>4.12.1.8.0</v>
      </c>
      <c r="G260" s="70" t="s">
        <v>16</v>
      </c>
      <c r="H260" s="442" t="s">
        <v>10424</v>
      </c>
      <c r="I260" s="317" t="s">
        <v>10425</v>
      </c>
      <c r="J260" s="332">
        <f>SUM(J261:J262)</f>
        <v>0</v>
      </c>
      <c r="K260" s="180"/>
      <c r="L260" s="471">
        <f>SUM(L261:L262)</f>
        <v>0</v>
      </c>
      <c r="M260" s="180"/>
      <c r="N260" s="332">
        <f>SUM(N261:N262)</f>
        <v>0</v>
      </c>
    </row>
    <row r="261" spans="1:14" s="6" customFormat="1" ht="37" x14ac:dyDescent="0.35">
      <c r="A261" s="217">
        <v>4</v>
      </c>
      <c r="B261" s="145">
        <v>12</v>
      </c>
      <c r="C261" s="145">
        <v>1</v>
      </c>
      <c r="D261" s="145">
        <v>8</v>
      </c>
      <c r="E261" s="145">
        <v>1</v>
      </c>
      <c r="F261" s="145" t="str">
        <f t="shared" si="9"/>
        <v>4.12.1.8.1</v>
      </c>
      <c r="G261" s="145" t="s">
        <v>19</v>
      </c>
      <c r="H261" s="443" t="s">
        <v>10426</v>
      </c>
      <c r="I261" s="318" t="s">
        <v>10427</v>
      </c>
      <c r="J261" s="334">
        <f>SUMIF('1 PdC DLGS 118_2011_PE e PP'!$E$4:$E$5622,'2 Pdc unico solo segmento A'!F261,'1 PdC DLGS 118_2011_PE e PP'!$H$4:$H$5622)</f>
        <v>0</v>
      </c>
      <c r="K261" s="180"/>
      <c r="L261" s="465">
        <v>0</v>
      </c>
      <c r="M261" s="180"/>
      <c r="N261" s="346">
        <f t="shared" ref="N261:N324" si="10">+J261+L261</f>
        <v>0</v>
      </c>
    </row>
    <row r="262" spans="1:14" s="6" customFormat="1" ht="37" x14ac:dyDescent="0.35">
      <c r="A262" s="217">
        <v>4</v>
      </c>
      <c r="B262" s="145">
        <v>12</v>
      </c>
      <c r="C262" s="145">
        <v>1</v>
      </c>
      <c r="D262" s="145">
        <v>8</v>
      </c>
      <c r="E262" s="145">
        <v>2</v>
      </c>
      <c r="F262" s="145" t="str">
        <f t="shared" si="9"/>
        <v>4.12.1.8.2</v>
      </c>
      <c r="G262" s="145" t="s">
        <v>19</v>
      </c>
      <c r="H262" s="443" t="s">
        <v>10428</v>
      </c>
      <c r="I262" s="318" t="s">
        <v>10429</v>
      </c>
      <c r="J262" s="334">
        <f>SUMIF('1 PdC DLGS 118_2011_PE e PP'!$E$4:$E$5622,'2 Pdc unico solo segmento A'!F262,'1 PdC DLGS 118_2011_PE e PP'!$H$4:$H$5622)</f>
        <v>0</v>
      </c>
      <c r="K262" s="180"/>
      <c r="L262" s="465">
        <v>0</v>
      </c>
      <c r="M262" s="180"/>
      <c r="N262" s="346">
        <f t="shared" si="10"/>
        <v>0</v>
      </c>
    </row>
    <row r="263" spans="1:14" s="6" customFormat="1" ht="18.5" x14ac:dyDescent="0.35">
      <c r="A263" s="216">
        <v>4</v>
      </c>
      <c r="B263" s="70">
        <v>12</v>
      </c>
      <c r="C263" s="70">
        <v>1</v>
      </c>
      <c r="D263" s="70">
        <v>9</v>
      </c>
      <c r="E263" s="70">
        <v>0</v>
      </c>
      <c r="F263" s="70" t="str">
        <f t="shared" si="9"/>
        <v>4.12.1.9.0</v>
      </c>
      <c r="G263" s="70" t="s">
        <v>16</v>
      </c>
      <c r="H263" s="442" t="s">
        <v>10430</v>
      </c>
      <c r="I263" s="317" t="s">
        <v>10431</v>
      </c>
      <c r="J263" s="332">
        <f>SUM(J264:J265)</f>
        <v>0</v>
      </c>
      <c r="K263" s="180"/>
      <c r="L263" s="471">
        <f>SUM(L264:L265)</f>
        <v>0</v>
      </c>
      <c r="M263" s="180"/>
      <c r="N263" s="332">
        <f>SUM(N264:N265)</f>
        <v>0</v>
      </c>
    </row>
    <row r="264" spans="1:14" s="6" customFormat="1" ht="18.5" x14ac:dyDescent="0.35">
      <c r="A264" s="217">
        <v>4</v>
      </c>
      <c r="B264" s="145">
        <v>12</v>
      </c>
      <c r="C264" s="145">
        <v>1</v>
      </c>
      <c r="D264" s="145">
        <v>9</v>
      </c>
      <c r="E264" s="145">
        <v>1</v>
      </c>
      <c r="F264" s="145" t="str">
        <f t="shared" si="9"/>
        <v>4.12.1.9.1</v>
      </c>
      <c r="G264" s="145" t="s">
        <v>19</v>
      </c>
      <c r="H264" s="443" t="s">
        <v>10432</v>
      </c>
      <c r="I264" s="318" t="s">
        <v>10433</v>
      </c>
      <c r="J264" s="334">
        <f>SUMIF('1 PdC DLGS 118_2011_PE e PP'!$E$4:$E$5622,'2 Pdc unico solo segmento A'!F264,'1 PdC DLGS 118_2011_PE e PP'!$H$4:$H$5622)</f>
        <v>0</v>
      </c>
      <c r="K264" s="180"/>
      <c r="L264" s="465">
        <v>0</v>
      </c>
      <c r="M264" s="180"/>
      <c r="N264" s="346">
        <f t="shared" si="10"/>
        <v>0</v>
      </c>
    </row>
    <row r="265" spans="1:14" s="6" customFormat="1" ht="37" x14ac:dyDescent="0.35">
      <c r="A265" s="217">
        <v>4</v>
      </c>
      <c r="B265" s="145">
        <v>12</v>
      </c>
      <c r="C265" s="145">
        <v>1</v>
      </c>
      <c r="D265" s="145">
        <v>9</v>
      </c>
      <c r="E265" s="145">
        <v>2</v>
      </c>
      <c r="F265" s="145" t="str">
        <f t="shared" si="9"/>
        <v>4.12.1.9.2</v>
      </c>
      <c r="G265" s="145" t="s">
        <v>19</v>
      </c>
      <c r="H265" s="443" t="s">
        <v>10434</v>
      </c>
      <c r="I265" s="318" t="s">
        <v>10435</v>
      </c>
      <c r="J265" s="334">
        <f>SUMIF('1 PdC DLGS 118_2011_PE e PP'!$E$4:$E$5622,'2 Pdc unico solo segmento A'!F265,'1 PdC DLGS 118_2011_PE e PP'!$H$4:$H$5622)</f>
        <v>0</v>
      </c>
      <c r="K265" s="180"/>
      <c r="L265" s="465">
        <v>0</v>
      </c>
      <c r="M265" s="180"/>
      <c r="N265" s="346">
        <f t="shared" si="10"/>
        <v>0</v>
      </c>
    </row>
    <row r="266" spans="1:14" s="6" customFormat="1" ht="37" x14ac:dyDescent="0.35">
      <c r="A266" s="216">
        <v>4</v>
      </c>
      <c r="B266" s="70">
        <v>12</v>
      </c>
      <c r="C266" s="70">
        <v>1</v>
      </c>
      <c r="D266" s="70">
        <v>10</v>
      </c>
      <c r="E266" s="70">
        <v>0</v>
      </c>
      <c r="F266" s="70" t="str">
        <f t="shared" si="9"/>
        <v>4.12.1.10.0</v>
      </c>
      <c r="G266" s="70" t="s">
        <v>16</v>
      </c>
      <c r="H266" s="442" t="s">
        <v>10436</v>
      </c>
      <c r="I266" s="317" t="s">
        <v>10437</v>
      </c>
      <c r="J266" s="332">
        <f>SUM(J267:J268)</f>
        <v>0</v>
      </c>
      <c r="K266" s="180"/>
      <c r="L266" s="471">
        <f>SUM(L267:L268)</f>
        <v>0</v>
      </c>
      <c r="M266" s="180"/>
      <c r="N266" s="332">
        <f>SUM(N267:N268)</f>
        <v>0</v>
      </c>
    </row>
    <row r="267" spans="1:14" s="6" customFormat="1" ht="37" x14ac:dyDescent="0.35">
      <c r="A267" s="217">
        <v>4</v>
      </c>
      <c r="B267" s="145">
        <v>12</v>
      </c>
      <c r="C267" s="145">
        <v>1</v>
      </c>
      <c r="D267" s="145">
        <v>10</v>
      </c>
      <c r="E267" s="145">
        <v>1</v>
      </c>
      <c r="F267" s="145" t="str">
        <f t="shared" si="9"/>
        <v>4.12.1.10.1</v>
      </c>
      <c r="G267" s="145" t="s">
        <v>19</v>
      </c>
      <c r="H267" s="443" t="s">
        <v>10438</v>
      </c>
      <c r="I267" s="318" t="s">
        <v>10439</v>
      </c>
      <c r="J267" s="334">
        <f>SUMIF('1 PdC DLGS 118_2011_PE e PP'!$E$4:$E$5622,'2 Pdc unico solo segmento A'!F267,'1 PdC DLGS 118_2011_PE e PP'!$H$4:$H$5622)</f>
        <v>0</v>
      </c>
      <c r="K267" s="180"/>
      <c r="L267" s="465">
        <v>0</v>
      </c>
      <c r="M267" s="180"/>
      <c r="N267" s="346">
        <f t="shared" si="10"/>
        <v>0</v>
      </c>
    </row>
    <row r="268" spans="1:14" s="6" customFormat="1" ht="37" x14ac:dyDescent="0.35">
      <c r="A268" s="217">
        <v>4</v>
      </c>
      <c r="B268" s="145">
        <v>12</v>
      </c>
      <c r="C268" s="145">
        <v>1</v>
      </c>
      <c r="D268" s="145">
        <v>10</v>
      </c>
      <c r="E268" s="145">
        <v>2</v>
      </c>
      <c r="F268" s="145" t="str">
        <f t="shared" si="9"/>
        <v>4.12.1.10.2</v>
      </c>
      <c r="G268" s="145" t="s">
        <v>19</v>
      </c>
      <c r="H268" s="443" t="s">
        <v>10440</v>
      </c>
      <c r="I268" s="318" t="s">
        <v>10441</v>
      </c>
      <c r="J268" s="334">
        <f>SUMIF('1 PdC DLGS 118_2011_PE e PP'!$E$4:$E$5622,'2 Pdc unico solo segmento A'!F268,'1 PdC DLGS 118_2011_PE e PP'!$H$4:$H$5622)</f>
        <v>0</v>
      </c>
      <c r="K268" s="180"/>
      <c r="L268" s="465">
        <v>0</v>
      </c>
      <c r="M268" s="180"/>
      <c r="N268" s="346">
        <f t="shared" si="10"/>
        <v>0</v>
      </c>
    </row>
    <row r="269" spans="1:14" s="6" customFormat="1" ht="18.5" x14ac:dyDescent="0.35">
      <c r="A269" s="216">
        <v>4</v>
      </c>
      <c r="B269" s="70">
        <v>12</v>
      </c>
      <c r="C269" s="70">
        <v>1</v>
      </c>
      <c r="D269" s="70">
        <v>11</v>
      </c>
      <c r="E269" s="70">
        <v>0</v>
      </c>
      <c r="F269" s="70" t="str">
        <f t="shared" si="9"/>
        <v>4.12.1.11.0</v>
      </c>
      <c r="G269" s="70" t="s">
        <v>16</v>
      </c>
      <c r="H269" s="442" t="s">
        <v>10442</v>
      </c>
      <c r="I269" s="317" t="s">
        <v>10443</v>
      </c>
      <c r="J269" s="332">
        <f>SUM(J270:J271)</f>
        <v>0</v>
      </c>
      <c r="K269" s="180"/>
      <c r="L269" s="471">
        <f>SUM(L270:L271)</f>
        <v>0</v>
      </c>
      <c r="M269" s="180"/>
      <c r="N269" s="332">
        <f>SUM(N270:N271)</f>
        <v>0</v>
      </c>
    </row>
    <row r="270" spans="1:14" s="6" customFormat="1" ht="18.5" x14ac:dyDescent="0.35">
      <c r="A270" s="217">
        <v>4</v>
      </c>
      <c r="B270" s="145">
        <v>12</v>
      </c>
      <c r="C270" s="145">
        <v>1</v>
      </c>
      <c r="D270" s="145">
        <v>11</v>
      </c>
      <c r="E270" s="145">
        <v>1</v>
      </c>
      <c r="F270" s="145" t="str">
        <f t="shared" ref="F270:F288" si="11">CONCATENATE(A270,".",B270,".",C270,".",D270,".",E270)</f>
        <v>4.12.1.11.1</v>
      </c>
      <c r="G270" s="145" t="s">
        <v>19</v>
      </c>
      <c r="H270" s="443" t="s">
        <v>10444</v>
      </c>
      <c r="I270" s="318" t="s">
        <v>10445</v>
      </c>
      <c r="J270" s="334">
        <f>SUMIF('1 PdC DLGS 118_2011_PE e PP'!$E$4:$E$5622,'2 Pdc unico solo segmento A'!F270,'1 PdC DLGS 118_2011_PE e PP'!$H$4:$H$5622)</f>
        <v>0</v>
      </c>
      <c r="K270" s="180"/>
      <c r="L270" s="465">
        <v>0</v>
      </c>
      <c r="M270" s="180"/>
      <c r="N270" s="346">
        <f t="shared" si="10"/>
        <v>0</v>
      </c>
    </row>
    <row r="271" spans="1:14" s="6" customFormat="1" ht="18.5" x14ac:dyDescent="0.35">
      <c r="A271" s="217">
        <v>4</v>
      </c>
      <c r="B271" s="145">
        <v>12</v>
      </c>
      <c r="C271" s="145">
        <v>1</v>
      </c>
      <c r="D271" s="145">
        <v>11</v>
      </c>
      <c r="E271" s="145">
        <v>2</v>
      </c>
      <c r="F271" s="145" t="str">
        <f t="shared" si="11"/>
        <v>4.12.1.11.2</v>
      </c>
      <c r="G271" s="145" t="s">
        <v>19</v>
      </c>
      <c r="H271" s="443" t="s">
        <v>10446</v>
      </c>
      <c r="I271" s="318" t="s">
        <v>10447</v>
      </c>
      <c r="J271" s="334">
        <f>SUMIF('1 PdC DLGS 118_2011_PE e PP'!$E$4:$E$5622,'2 Pdc unico solo segmento A'!F271,'1 PdC DLGS 118_2011_PE e PP'!$H$4:$H$5622)</f>
        <v>0</v>
      </c>
      <c r="K271" s="180"/>
      <c r="L271" s="465">
        <v>0</v>
      </c>
      <c r="M271" s="180"/>
      <c r="N271" s="346">
        <f t="shared" si="10"/>
        <v>0</v>
      </c>
    </row>
    <row r="272" spans="1:14" s="6" customFormat="1" ht="18.5" x14ac:dyDescent="0.35">
      <c r="A272" s="216">
        <v>4</v>
      </c>
      <c r="B272" s="70">
        <v>12</v>
      </c>
      <c r="C272" s="70">
        <v>1</v>
      </c>
      <c r="D272" s="70">
        <v>12</v>
      </c>
      <c r="E272" s="70">
        <v>0</v>
      </c>
      <c r="F272" s="70" t="str">
        <f t="shared" si="11"/>
        <v>4.12.1.12.0</v>
      </c>
      <c r="G272" s="70" t="s">
        <v>16</v>
      </c>
      <c r="H272" s="442" t="s">
        <v>10448</v>
      </c>
      <c r="I272" s="317" t="s">
        <v>10449</v>
      </c>
      <c r="J272" s="332">
        <f>SUM(J273:J274)</f>
        <v>0</v>
      </c>
      <c r="K272" s="180"/>
      <c r="L272" s="471">
        <f>SUM(L273:L274)</f>
        <v>0</v>
      </c>
      <c r="M272" s="180"/>
      <c r="N272" s="332">
        <f>SUM(N273:N274)</f>
        <v>0</v>
      </c>
    </row>
    <row r="273" spans="1:14" s="6" customFormat="1" ht="18.5" x14ac:dyDescent="0.35">
      <c r="A273" s="217">
        <v>4</v>
      </c>
      <c r="B273" s="145">
        <v>12</v>
      </c>
      <c r="C273" s="145">
        <v>1</v>
      </c>
      <c r="D273" s="145">
        <v>12</v>
      </c>
      <c r="E273" s="145">
        <v>1</v>
      </c>
      <c r="F273" s="145" t="str">
        <f t="shared" si="11"/>
        <v>4.12.1.12.1</v>
      </c>
      <c r="G273" s="145" t="s">
        <v>19</v>
      </c>
      <c r="H273" s="443" t="s">
        <v>10450</v>
      </c>
      <c r="I273" s="318" t="s">
        <v>10451</v>
      </c>
      <c r="J273" s="334">
        <f>SUMIF('1 PdC DLGS 118_2011_PE e PP'!$E$4:$E$5622,'2 Pdc unico solo segmento A'!F273,'1 PdC DLGS 118_2011_PE e PP'!$H$4:$H$5622)</f>
        <v>0</v>
      </c>
      <c r="K273" s="180"/>
      <c r="L273" s="465">
        <v>0</v>
      </c>
      <c r="M273" s="180"/>
      <c r="N273" s="346">
        <f t="shared" si="10"/>
        <v>0</v>
      </c>
    </row>
    <row r="274" spans="1:14" s="6" customFormat="1" ht="18.5" x14ac:dyDescent="0.35">
      <c r="A274" s="217">
        <v>4</v>
      </c>
      <c r="B274" s="145">
        <v>12</v>
      </c>
      <c r="C274" s="145">
        <v>1</v>
      </c>
      <c r="D274" s="145">
        <v>12</v>
      </c>
      <c r="E274" s="145">
        <v>2</v>
      </c>
      <c r="F274" s="145" t="str">
        <f t="shared" si="11"/>
        <v>4.12.1.12.2</v>
      </c>
      <c r="G274" s="145" t="s">
        <v>19</v>
      </c>
      <c r="H274" s="443" t="s">
        <v>10452</v>
      </c>
      <c r="I274" s="318" t="s">
        <v>10453</v>
      </c>
      <c r="J274" s="334">
        <f>SUMIF('1 PdC DLGS 118_2011_PE e PP'!$E$4:$E$5622,'2 Pdc unico solo segmento A'!F274,'1 PdC DLGS 118_2011_PE e PP'!$H$4:$H$5622)</f>
        <v>0</v>
      </c>
      <c r="K274" s="180"/>
      <c r="L274" s="465">
        <v>0</v>
      </c>
      <c r="M274" s="180"/>
      <c r="N274" s="346">
        <f t="shared" si="10"/>
        <v>0</v>
      </c>
    </row>
    <row r="275" spans="1:14" s="6" customFormat="1" ht="18.5" x14ac:dyDescent="0.35">
      <c r="A275" s="216">
        <v>4</v>
      </c>
      <c r="B275" s="70">
        <v>12</v>
      </c>
      <c r="C275" s="70">
        <v>1</v>
      </c>
      <c r="D275" s="70">
        <v>13</v>
      </c>
      <c r="E275" s="70">
        <v>0</v>
      </c>
      <c r="F275" s="70" t="str">
        <f t="shared" si="11"/>
        <v>4.12.1.13.0</v>
      </c>
      <c r="G275" s="70" t="s">
        <v>16</v>
      </c>
      <c r="H275" s="442" t="s">
        <v>10454</v>
      </c>
      <c r="I275" s="317" t="s">
        <v>10455</v>
      </c>
      <c r="J275" s="332">
        <f>SUM(J276:J281)</f>
        <v>0</v>
      </c>
      <c r="K275" s="180"/>
      <c r="L275" s="471">
        <f>SUM(L276:L281)</f>
        <v>0</v>
      </c>
      <c r="M275" s="180"/>
      <c r="N275" s="332">
        <f>SUM(N276:N281)</f>
        <v>0</v>
      </c>
    </row>
    <row r="276" spans="1:14" s="6" customFormat="1" ht="18.5" x14ac:dyDescent="0.35">
      <c r="A276" s="217">
        <v>4</v>
      </c>
      <c r="B276" s="145">
        <v>12</v>
      </c>
      <c r="C276" s="145">
        <v>1</v>
      </c>
      <c r="D276" s="145">
        <v>13</v>
      </c>
      <c r="E276" s="145">
        <v>1</v>
      </c>
      <c r="F276" s="145" t="str">
        <f t="shared" si="11"/>
        <v>4.12.1.13.1</v>
      </c>
      <c r="G276" s="146" t="s">
        <v>19</v>
      </c>
      <c r="H276" s="444" t="s">
        <v>10456</v>
      </c>
      <c r="I276" s="319" t="s">
        <v>10457</v>
      </c>
      <c r="J276" s="335">
        <f>SUMIF('1 PdC DLGS 118_2011_PE e PP'!$E$4:$E$5622,'2 Pdc unico solo segmento A'!F276,'1 PdC DLGS 118_2011_PE e PP'!$H$4:$H$5622)</f>
        <v>0</v>
      </c>
      <c r="K276" s="180"/>
      <c r="L276" s="466">
        <v>0</v>
      </c>
      <c r="M276" s="180"/>
      <c r="N276" s="347">
        <f t="shared" si="10"/>
        <v>0</v>
      </c>
    </row>
    <row r="277" spans="1:14" s="6" customFormat="1" ht="18.5" x14ac:dyDescent="0.35">
      <c r="A277" s="217">
        <v>4</v>
      </c>
      <c r="B277" s="145">
        <v>12</v>
      </c>
      <c r="C277" s="145">
        <v>1</v>
      </c>
      <c r="D277" s="145">
        <v>13</v>
      </c>
      <c r="E277" s="145">
        <v>2</v>
      </c>
      <c r="F277" s="145" t="str">
        <f t="shared" si="11"/>
        <v>4.12.1.13.2</v>
      </c>
      <c r="G277" s="146" t="s">
        <v>19</v>
      </c>
      <c r="H277" s="444" t="s">
        <v>10458</v>
      </c>
      <c r="I277" s="319" t="s">
        <v>10459</v>
      </c>
      <c r="J277" s="335">
        <f>SUMIF('1 PdC DLGS 118_2011_PE e PP'!$E$4:$E$5622,'2 Pdc unico solo segmento A'!F277,'1 PdC DLGS 118_2011_PE e PP'!$H$4:$H$5622)</f>
        <v>0</v>
      </c>
      <c r="K277" s="180"/>
      <c r="L277" s="466">
        <v>0</v>
      </c>
      <c r="M277" s="180"/>
      <c r="N277" s="347">
        <f t="shared" si="10"/>
        <v>0</v>
      </c>
    </row>
    <row r="278" spans="1:14" s="6" customFormat="1" ht="18.5" x14ac:dyDescent="0.35">
      <c r="A278" s="217">
        <v>4</v>
      </c>
      <c r="B278" s="145">
        <v>12</v>
      </c>
      <c r="C278" s="145">
        <v>1</v>
      </c>
      <c r="D278" s="145">
        <v>13</v>
      </c>
      <c r="E278" s="145">
        <v>3</v>
      </c>
      <c r="F278" s="145" t="str">
        <f t="shared" si="11"/>
        <v>4.12.1.13.3</v>
      </c>
      <c r="G278" s="146" t="s">
        <v>19</v>
      </c>
      <c r="H278" s="444" t="s">
        <v>10460</v>
      </c>
      <c r="I278" s="319" t="s">
        <v>10457</v>
      </c>
      <c r="J278" s="335">
        <f>SUMIF('1 PdC DLGS 118_2011_PE e PP'!$E$4:$E$5622,'2 Pdc unico solo segmento A'!F278,'1 PdC DLGS 118_2011_PE e PP'!$H$4:$H$5622)</f>
        <v>0</v>
      </c>
      <c r="K278" s="180"/>
      <c r="L278" s="466">
        <v>0</v>
      </c>
      <c r="M278" s="180"/>
      <c r="N278" s="347">
        <f t="shared" si="10"/>
        <v>0</v>
      </c>
    </row>
    <row r="279" spans="1:14" s="6" customFormat="1" ht="18.5" x14ac:dyDescent="0.35">
      <c r="A279" s="217">
        <v>4</v>
      </c>
      <c r="B279" s="145">
        <v>12</v>
      </c>
      <c r="C279" s="145">
        <v>1</v>
      </c>
      <c r="D279" s="145">
        <v>13</v>
      </c>
      <c r="E279" s="145">
        <v>4</v>
      </c>
      <c r="F279" s="145" t="str">
        <f t="shared" si="11"/>
        <v>4.12.1.13.4</v>
      </c>
      <c r="G279" s="146" t="s">
        <v>19</v>
      </c>
      <c r="H279" s="444" t="s">
        <v>10461</v>
      </c>
      <c r="I279" s="319" t="s">
        <v>10459</v>
      </c>
      <c r="J279" s="335">
        <f>SUMIF('1 PdC DLGS 118_2011_PE e PP'!$E$4:$E$5622,'2 Pdc unico solo segmento A'!F279,'1 PdC DLGS 118_2011_PE e PP'!$H$4:$H$5622)</f>
        <v>0</v>
      </c>
      <c r="K279" s="180"/>
      <c r="L279" s="466">
        <v>0</v>
      </c>
      <c r="M279" s="180"/>
      <c r="N279" s="347">
        <f t="shared" si="10"/>
        <v>0</v>
      </c>
    </row>
    <row r="280" spans="1:14" s="6" customFormat="1" ht="18.5" x14ac:dyDescent="0.35">
      <c r="A280" s="217">
        <v>4</v>
      </c>
      <c r="B280" s="145">
        <v>12</v>
      </c>
      <c r="C280" s="145">
        <v>1</v>
      </c>
      <c r="D280" s="145">
        <v>13</v>
      </c>
      <c r="E280" s="145">
        <v>5</v>
      </c>
      <c r="F280" s="145" t="str">
        <f t="shared" si="11"/>
        <v>4.12.1.13.5</v>
      </c>
      <c r="G280" s="146" t="s">
        <v>19</v>
      </c>
      <c r="H280" s="444" t="s">
        <v>10462</v>
      </c>
      <c r="I280" s="319" t="s">
        <v>10457</v>
      </c>
      <c r="J280" s="335">
        <f>SUMIF('1 PdC DLGS 118_2011_PE e PP'!$E$4:$E$5622,'2 Pdc unico solo segmento A'!F280,'1 PdC DLGS 118_2011_PE e PP'!$H$4:$H$5622)</f>
        <v>0</v>
      </c>
      <c r="K280" s="180"/>
      <c r="L280" s="466">
        <v>0</v>
      </c>
      <c r="M280" s="180"/>
      <c r="N280" s="347">
        <f t="shared" si="10"/>
        <v>0</v>
      </c>
    </row>
    <row r="281" spans="1:14" s="6" customFormat="1" ht="18.5" x14ac:dyDescent="0.35">
      <c r="A281" s="217">
        <v>4</v>
      </c>
      <c r="B281" s="145">
        <v>12</v>
      </c>
      <c r="C281" s="145">
        <v>1</v>
      </c>
      <c r="D281" s="145">
        <v>13</v>
      </c>
      <c r="E281" s="145">
        <v>6</v>
      </c>
      <c r="F281" s="145" t="str">
        <f t="shared" si="11"/>
        <v>4.12.1.13.6</v>
      </c>
      <c r="G281" s="146" t="s">
        <v>19</v>
      </c>
      <c r="H281" s="444" t="s">
        <v>10463</v>
      </c>
      <c r="I281" s="319" t="s">
        <v>10459</v>
      </c>
      <c r="J281" s="335">
        <f>SUMIF('1 PdC DLGS 118_2011_PE e PP'!$E$4:$E$5622,'2 Pdc unico solo segmento A'!F281,'1 PdC DLGS 118_2011_PE e PP'!$H$4:$H$5622)</f>
        <v>0</v>
      </c>
      <c r="K281" s="180"/>
      <c r="L281" s="466">
        <v>0</v>
      </c>
      <c r="M281" s="180"/>
      <c r="N281" s="347">
        <f t="shared" si="10"/>
        <v>0</v>
      </c>
    </row>
    <row r="282" spans="1:14" s="6" customFormat="1" ht="23.5" x14ac:dyDescent="0.35">
      <c r="A282" s="215">
        <v>4</v>
      </c>
      <c r="B282" s="144">
        <v>12</v>
      </c>
      <c r="C282" s="144">
        <v>2</v>
      </c>
      <c r="D282" s="144">
        <v>0</v>
      </c>
      <c r="E282" s="144">
        <v>0</v>
      </c>
      <c r="F282" s="144" t="str">
        <f t="shared" si="11"/>
        <v>4.12.2.0.0</v>
      </c>
      <c r="G282" s="144" t="s">
        <v>13</v>
      </c>
      <c r="H282" s="441" t="s">
        <v>10464</v>
      </c>
      <c r="I282" s="316" t="s">
        <v>10249</v>
      </c>
      <c r="J282" s="331">
        <f>SUMIF('1 PdC DLGS 118_2011_PE e PP'!$E$4:$E$5622,'2 Pdc unico solo segmento A'!F282,'1 PdC DLGS 118_2011_PE e PP'!$H$4:$H$5622)</f>
        <v>0</v>
      </c>
      <c r="K282" s="263"/>
      <c r="L282" s="462">
        <v>0</v>
      </c>
      <c r="M282" s="263"/>
      <c r="N282" s="343">
        <f t="shared" si="10"/>
        <v>0</v>
      </c>
    </row>
    <row r="283" spans="1:14" s="6" customFormat="1" ht="18.5" x14ac:dyDescent="0.35">
      <c r="A283" s="216">
        <v>4</v>
      </c>
      <c r="B283" s="70">
        <v>12</v>
      </c>
      <c r="C283" s="70">
        <v>2</v>
      </c>
      <c r="D283" s="70">
        <v>1</v>
      </c>
      <c r="E283" s="70">
        <v>0</v>
      </c>
      <c r="F283" s="70" t="str">
        <f t="shared" si="11"/>
        <v>4.12.2.1.0</v>
      </c>
      <c r="G283" s="70" t="s">
        <v>16</v>
      </c>
      <c r="H283" s="442" t="s">
        <v>10465</v>
      </c>
      <c r="I283" s="317" t="s">
        <v>10466</v>
      </c>
      <c r="J283" s="332">
        <f>SUM(J284:J285)</f>
        <v>0</v>
      </c>
      <c r="K283" s="180"/>
      <c r="L283" s="471">
        <f>SUM(L284:L285)</f>
        <v>0</v>
      </c>
      <c r="M283" s="180"/>
      <c r="N283" s="332">
        <f>SUM(N284:N285)</f>
        <v>0</v>
      </c>
    </row>
    <row r="284" spans="1:14" s="6" customFormat="1" ht="18.5" x14ac:dyDescent="0.35">
      <c r="A284" s="217">
        <v>4</v>
      </c>
      <c r="B284" s="145">
        <v>12</v>
      </c>
      <c r="C284" s="145">
        <v>2</v>
      </c>
      <c r="D284" s="145">
        <v>1</v>
      </c>
      <c r="E284" s="145">
        <v>1</v>
      </c>
      <c r="F284" s="145" t="str">
        <f t="shared" si="11"/>
        <v>4.12.2.1.1</v>
      </c>
      <c r="G284" s="145" t="s">
        <v>19</v>
      </c>
      <c r="H284" s="443" t="s">
        <v>10467</v>
      </c>
      <c r="I284" s="318" t="s">
        <v>10468</v>
      </c>
      <c r="J284" s="334">
        <f>SUMIF('1 PdC DLGS 118_2011_PE e PP'!$E$4:$E$5622,'2 Pdc unico solo segmento A'!F284,'1 PdC DLGS 118_2011_PE e PP'!$H$4:$H$5622)</f>
        <v>0</v>
      </c>
      <c r="K284" s="180"/>
      <c r="L284" s="465">
        <v>0</v>
      </c>
      <c r="M284" s="180"/>
      <c r="N284" s="346">
        <f t="shared" si="10"/>
        <v>0</v>
      </c>
    </row>
    <row r="285" spans="1:14" s="6" customFormat="1" ht="18.5" x14ac:dyDescent="0.35">
      <c r="A285" s="217">
        <v>4</v>
      </c>
      <c r="B285" s="145">
        <v>12</v>
      </c>
      <c r="C285" s="145">
        <v>2</v>
      </c>
      <c r="D285" s="145">
        <v>1</v>
      </c>
      <c r="E285" s="145">
        <v>2</v>
      </c>
      <c r="F285" s="145" t="str">
        <f t="shared" si="11"/>
        <v>4.12.2.1.2</v>
      </c>
      <c r="G285" s="145" t="s">
        <v>19</v>
      </c>
      <c r="H285" s="443" t="s">
        <v>10469</v>
      </c>
      <c r="I285" s="318" t="s">
        <v>10470</v>
      </c>
      <c r="J285" s="334">
        <f>SUMIF('1 PdC DLGS 118_2011_PE e PP'!$E$4:$E$5622,'2 Pdc unico solo segmento A'!F285,'1 PdC DLGS 118_2011_PE e PP'!$H$4:$H$5622)</f>
        <v>0</v>
      </c>
      <c r="K285" s="180"/>
      <c r="L285" s="465">
        <v>0</v>
      </c>
      <c r="M285" s="180"/>
      <c r="N285" s="346">
        <f t="shared" si="10"/>
        <v>0</v>
      </c>
    </row>
    <row r="286" spans="1:14" s="6" customFormat="1" ht="37" x14ac:dyDescent="0.35">
      <c r="A286" s="216">
        <v>4</v>
      </c>
      <c r="B286" s="70">
        <v>12</v>
      </c>
      <c r="C286" s="70">
        <v>2</v>
      </c>
      <c r="D286" s="70">
        <v>2</v>
      </c>
      <c r="E286" s="70">
        <v>0</v>
      </c>
      <c r="F286" s="70" t="str">
        <f t="shared" si="11"/>
        <v>4.12.2.2.0</v>
      </c>
      <c r="G286" s="70" t="s">
        <v>16</v>
      </c>
      <c r="H286" s="442" t="s">
        <v>10471</v>
      </c>
      <c r="I286" s="317" t="s">
        <v>10472</v>
      </c>
      <c r="J286" s="332">
        <f>SUM(J287:J288)</f>
        <v>0</v>
      </c>
      <c r="K286" s="180"/>
      <c r="L286" s="471">
        <f>SUM(L287:L288)</f>
        <v>0</v>
      </c>
      <c r="M286" s="180"/>
      <c r="N286" s="332">
        <f>SUM(N287:N288)</f>
        <v>0</v>
      </c>
    </row>
    <row r="287" spans="1:14" s="6" customFormat="1" ht="37" x14ac:dyDescent="0.35">
      <c r="A287" s="217">
        <v>4</v>
      </c>
      <c r="B287" s="145">
        <v>12</v>
      </c>
      <c r="C287" s="145">
        <v>2</v>
      </c>
      <c r="D287" s="145">
        <v>2</v>
      </c>
      <c r="E287" s="145">
        <v>1</v>
      </c>
      <c r="F287" s="145" t="str">
        <f t="shared" si="11"/>
        <v>4.12.2.2.1</v>
      </c>
      <c r="G287" s="145" t="s">
        <v>19</v>
      </c>
      <c r="H287" s="443" t="s">
        <v>10473</v>
      </c>
      <c r="I287" s="318" t="s">
        <v>10474</v>
      </c>
      <c r="J287" s="334">
        <f>SUMIF('1 PdC DLGS 118_2011_PE e PP'!$E$4:$E$5622,'2 Pdc unico solo segmento A'!F287,'1 PdC DLGS 118_2011_PE e PP'!$H$4:$H$5622)</f>
        <v>0</v>
      </c>
      <c r="K287" s="180"/>
      <c r="L287" s="465">
        <v>0</v>
      </c>
      <c r="M287" s="180"/>
      <c r="N287" s="346">
        <f t="shared" si="10"/>
        <v>0</v>
      </c>
    </row>
    <row r="288" spans="1:14" s="6" customFormat="1" ht="37" x14ac:dyDescent="0.35">
      <c r="A288" s="217">
        <v>4</v>
      </c>
      <c r="B288" s="145">
        <v>12</v>
      </c>
      <c r="C288" s="145">
        <v>2</v>
      </c>
      <c r="D288" s="145">
        <v>2</v>
      </c>
      <c r="E288" s="145">
        <v>2</v>
      </c>
      <c r="F288" s="145" t="str">
        <f t="shared" si="11"/>
        <v>4.12.2.2.2</v>
      </c>
      <c r="G288" s="145" t="s">
        <v>19</v>
      </c>
      <c r="H288" s="443" t="s">
        <v>10475</v>
      </c>
      <c r="I288" s="318" t="s">
        <v>10476</v>
      </c>
      <c r="J288" s="334">
        <f>SUMIF('1 PdC DLGS 118_2011_PE e PP'!$E$4:$E$5622,'2 Pdc unico solo segmento A'!F288,'1 PdC DLGS 118_2011_PE e PP'!$H$4:$H$5622)</f>
        <v>0</v>
      </c>
      <c r="K288" s="180"/>
      <c r="L288" s="465">
        <v>0</v>
      </c>
      <c r="M288" s="180"/>
      <c r="N288" s="346">
        <f t="shared" si="10"/>
        <v>0</v>
      </c>
    </row>
    <row r="289" spans="1:14" s="6" customFormat="1" ht="37" x14ac:dyDescent="0.35">
      <c r="A289" s="216">
        <v>4</v>
      </c>
      <c r="B289" s="70">
        <v>12</v>
      </c>
      <c r="C289" s="70">
        <v>2</v>
      </c>
      <c r="D289" s="70">
        <v>3</v>
      </c>
      <c r="E289" s="70">
        <v>0</v>
      </c>
      <c r="F289" s="70" t="str">
        <f>CONCATENATE(A289,".",B289,".",C289,".",D289,".",E289)</f>
        <v>4.12.2.3.0</v>
      </c>
      <c r="G289" s="70" t="s">
        <v>16</v>
      </c>
      <c r="H289" s="442" t="s">
        <v>10477</v>
      </c>
      <c r="I289" s="317" t="s">
        <v>10478</v>
      </c>
      <c r="J289" s="332">
        <f>SUM(J290:J291)</f>
        <v>0</v>
      </c>
      <c r="K289" s="180"/>
      <c r="L289" s="471">
        <f>SUM(L290:L291)</f>
        <v>0</v>
      </c>
      <c r="M289" s="180"/>
      <c r="N289" s="332">
        <f>SUM(N290:N291)</f>
        <v>0</v>
      </c>
    </row>
    <row r="290" spans="1:14" s="6" customFormat="1" ht="37" x14ac:dyDescent="0.35">
      <c r="A290" s="217">
        <v>4</v>
      </c>
      <c r="B290" s="145">
        <v>12</v>
      </c>
      <c r="C290" s="145">
        <v>2</v>
      </c>
      <c r="D290" s="145">
        <v>3</v>
      </c>
      <c r="E290" s="145">
        <v>1</v>
      </c>
      <c r="F290" s="145" t="str">
        <f>CONCATENATE(A290,".",B290,".",C290,".",D290,".",E290)</f>
        <v>4.12.2.3.1</v>
      </c>
      <c r="G290" s="145" t="s">
        <v>19</v>
      </c>
      <c r="H290" s="443" t="s">
        <v>10479</v>
      </c>
      <c r="I290" s="318" t="s">
        <v>10480</v>
      </c>
      <c r="J290" s="334">
        <f>SUMIF('1 PdC DLGS 118_2011_PE e PP'!$E$4:$E$5622,'2 Pdc unico solo segmento A'!F290,'1 PdC DLGS 118_2011_PE e PP'!$H$4:$H$5622)</f>
        <v>0</v>
      </c>
      <c r="K290" s="180"/>
      <c r="L290" s="465">
        <v>0</v>
      </c>
      <c r="M290" s="180"/>
      <c r="N290" s="346">
        <f t="shared" si="10"/>
        <v>0</v>
      </c>
    </row>
    <row r="291" spans="1:14" s="6" customFormat="1" ht="37" x14ac:dyDescent="0.35">
      <c r="A291" s="217">
        <v>4</v>
      </c>
      <c r="B291" s="145">
        <v>12</v>
      </c>
      <c r="C291" s="145">
        <v>2</v>
      </c>
      <c r="D291" s="145">
        <v>3</v>
      </c>
      <c r="E291" s="145">
        <v>2</v>
      </c>
      <c r="F291" s="145" t="str">
        <f>CONCATENATE(A291,".",B291,".",C291,".",D291,".",E291)</f>
        <v>4.12.2.3.2</v>
      </c>
      <c r="G291" s="145" t="s">
        <v>19</v>
      </c>
      <c r="H291" s="443" t="s">
        <v>10481</v>
      </c>
      <c r="I291" s="318" t="s">
        <v>10482</v>
      </c>
      <c r="J291" s="334">
        <f>SUMIF('1 PdC DLGS 118_2011_PE e PP'!$E$4:$E$5622,'2 Pdc unico solo segmento A'!F291,'1 PdC DLGS 118_2011_PE e PP'!$H$4:$H$5622)</f>
        <v>0</v>
      </c>
      <c r="K291" s="180"/>
      <c r="L291" s="465">
        <v>0</v>
      </c>
      <c r="M291" s="180"/>
      <c r="N291" s="346">
        <f t="shared" si="10"/>
        <v>0</v>
      </c>
    </row>
    <row r="292" spans="1:14" s="6" customFormat="1" ht="18.5" x14ac:dyDescent="0.35">
      <c r="A292" s="216">
        <v>4</v>
      </c>
      <c r="B292" s="70">
        <v>12</v>
      </c>
      <c r="C292" s="70">
        <v>2</v>
      </c>
      <c r="D292" s="70">
        <v>4</v>
      </c>
      <c r="E292" s="70">
        <v>0</v>
      </c>
      <c r="F292" s="70" t="str">
        <f t="shared" ref="F292:F315" si="12">CONCATENATE(A292,".",B292,".",C292,".",D292,".",E292)</f>
        <v>4.12.2.4.0</v>
      </c>
      <c r="G292" s="70" t="s">
        <v>16</v>
      </c>
      <c r="H292" s="442" t="s">
        <v>10483</v>
      </c>
      <c r="I292" s="317" t="s">
        <v>10484</v>
      </c>
      <c r="J292" s="332">
        <f>SUM(J293:J294)</f>
        <v>0</v>
      </c>
      <c r="K292" s="180"/>
      <c r="L292" s="471">
        <f>SUM(L293:L294)</f>
        <v>0</v>
      </c>
      <c r="M292" s="180"/>
      <c r="N292" s="332">
        <f>SUM(N293:N294)</f>
        <v>0</v>
      </c>
    </row>
    <row r="293" spans="1:14" s="6" customFormat="1" ht="37" x14ac:dyDescent="0.35">
      <c r="A293" s="217">
        <v>4</v>
      </c>
      <c r="B293" s="145">
        <v>12</v>
      </c>
      <c r="C293" s="145">
        <v>2</v>
      </c>
      <c r="D293" s="145">
        <v>4</v>
      </c>
      <c r="E293" s="145">
        <v>1</v>
      </c>
      <c r="F293" s="145" t="str">
        <f t="shared" si="12"/>
        <v>4.12.2.4.1</v>
      </c>
      <c r="G293" s="145" t="s">
        <v>19</v>
      </c>
      <c r="H293" s="443" t="s">
        <v>13460</v>
      </c>
      <c r="I293" s="318" t="s">
        <v>10485</v>
      </c>
      <c r="J293" s="334">
        <f>SUMIF('1 PdC DLGS 118_2011_PE e PP'!$E$4:$E$5622,'2 Pdc unico solo segmento A'!F293,'1 PdC DLGS 118_2011_PE e PP'!$H$4:$H$5622)</f>
        <v>0</v>
      </c>
      <c r="K293" s="180"/>
      <c r="L293" s="465">
        <v>0</v>
      </c>
      <c r="M293" s="180"/>
      <c r="N293" s="346">
        <f t="shared" si="10"/>
        <v>0</v>
      </c>
    </row>
    <row r="294" spans="1:14" s="6" customFormat="1" ht="37" x14ac:dyDescent="0.35">
      <c r="A294" s="217">
        <v>4</v>
      </c>
      <c r="B294" s="145">
        <v>12</v>
      </c>
      <c r="C294" s="145">
        <v>2</v>
      </c>
      <c r="D294" s="145">
        <v>4</v>
      </c>
      <c r="E294" s="145">
        <v>2</v>
      </c>
      <c r="F294" s="145" t="str">
        <f t="shared" si="12"/>
        <v>4.12.2.4.2</v>
      </c>
      <c r="G294" s="145" t="s">
        <v>19</v>
      </c>
      <c r="H294" s="443" t="s">
        <v>13461</v>
      </c>
      <c r="I294" s="318" t="s">
        <v>10486</v>
      </c>
      <c r="J294" s="334">
        <f>SUMIF('1 PdC DLGS 118_2011_PE e PP'!$E$4:$E$5622,'2 Pdc unico solo segmento A'!F294,'1 PdC DLGS 118_2011_PE e PP'!$H$4:$H$5622)</f>
        <v>0</v>
      </c>
      <c r="K294" s="180"/>
      <c r="L294" s="465">
        <v>0</v>
      </c>
      <c r="M294" s="180"/>
      <c r="N294" s="346">
        <f t="shared" si="10"/>
        <v>0</v>
      </c>
    </row>
    <row r="295" spans="1:14" s="6" customFormat="1" ht="18.5" x14ac:dyDescent="0.35">
      <c r="A295" s="216">
        <v>4</v>
      </c>
      <c r="B295" s="70">
        <v>12</v>
      </c>
      <c r="C295" s="70">
        <v>2</v>
      </c>
      <c r="D295" s="70">
        <v>5</v>
      </c>
      <c r="E295" s="70">
        <v>0</v>
      </c>
      <c r="F295" s="70" t="str">
        <f t="shared" si="12"/>
        <v>4.12.2.5.0</v>
      </c>
      <c r="G295" s="70" t="s">
        <v>16</v>
      </c>
      <c r="H295" s="442" t="s">
        <v>10487</v>
      </c>
      <c r="I295" s="317" t="s">
        <v>10488</v>
      </c>
      <c r="J295" s="332">
        <f>SUM(J296:J297)</f>
        <v>0</v>
      </c>
      <c r="K295" s="180"/>
      <c r="L295" s="471">
        <f>SUM(L296:L297)</f>
        <v>0</v>
      </c>
      <c r="M295" s="180"/>
      <c r="N295" s="332">
        <f>SUM(N296:N297)</f>
        <v>0</v>
      </c>
    </row>
    <row r="296" spans="1:14" s="6" customFormat="1" ht="37" x14ac:dyDescent="0.35">
      <c r="A296" s="217">
        <v>4</v>
      </c>
      <c r="B296" s="145">
        <v>12</v>
      </c>
      <c r="C296" s="145">
        <v>2</v>
      </c>
      <c r="D296" s="145">
        <v>5</v>
      </c>
      <c r="E296" s="145">
        <v>1</v>
      </c>
      <c r="F296" s="145" t="str">
        <f t="shared" si="12"/>
        <v>4.12.2.5.1</v>
      </c>
      <c r="G296" s="145" t="s">
        <v>19</v>
      </c>
      <c r="H296" s="443" t="s">
        <v>13462</v>
      </c>
      <c r="I296" s="318" t="s">
        <v>10489</v>
      </c>
      <c r="J296" s="334">
        <f>SUMIF('1 PdC DLGS 118_2011_PE e PP'!$E$4:$E$5622,'2 Pdc unico solo segmento A'!F296,'1 PdC DLGS 118_2011_PE e PP'!$H$4:$H$5622)</f>
        <v>0</v>
      </c>
      <c r="K296" s="180"/>
      <c r="L296" s="465">
        <v>0</v>
      </c>
      <c r="M296" s="180"/>
      <c r="N296" s="346">
        <f t="shared" si="10"/>
        <v>0</v>
      </c>
    </row>
    <row r="297" spans="1:14" s="6" customFormat="1" ht="37" x14ac:dyDescent="0.35">
      <c r="A297" s="217">
        <v>4</v>
      </c>
      <c r="B297" s="145">
        <v>12</v>
      </c>
      <c r="C297" s="145">
        <v>2</v>
      </c>
      <c r="D297" s="145">
        <v>5</v>
      </c>
      <c r="E297" s="145">
        <v>2</v>
      </c>
      <c r="F297" s="145" t="str">
        <f t="shared" si="12"/>
        <v>4.12.2.5.2</v>
      </c>
      <c r="G297" s="145" t="s">
        <v>19</v>
      </c>
      <c r="H297" s="443" t="s">
        <v>13463</v>
      </c>
      <c r="I297" s="318" t="s">
        <v>10490</v>
      </c>
      <c r="J297" s="334">
        <f>SUMIF('1 PdC DLGS 118_2011_PE e PP'!$E$4:$E$5622,'2 Pdc unico solo segmento A'!F297,'1 PdC DLGS 118_2011_PE e PP'!$H$4:$H$5622)</f>
        <v>0</v>
      </c>
      <c r="K297" s="180"/>
      <c r="L297" s="465">
        <v>0</v>
      </c>
      <c r="M297" s="180"/>
      <c r="N297" s="346">
        <f t="shared" si="10"/>
        <v>0</v>
      </c>
    </row>
    <row r="298" spans="1:14" s="6" customFormat="1" ht="37" x14ac:dyDescent="0.35">
      <c r="A298" s="216">
        <v>4</v>
      </c>
      <c r="B298" s="70">
        <v>12</v>
      </c>
      <c r="C298" s="70">
        <v>2</v>
      </c>
      <c r="D298" s="70">
        <v>6</v>
      </c>
      <c r="E298" s="70">
        <v>0</v>
      </c>
      <c r="F298" s="70" t="str">
        <f t="shared" si="12"/>
        <v>4.12.2.6.0</v>
      </c>
      <c r="G298" s="70" t="s">
        <v>16</v>
      </c>
      <c r="H298" s="442" t="s">
        <v>10491</v>
      </c>
      <c r="I298" s="317" t="s">
        <v>10492</v>
      </c>
      <c r="J298" s="332">
        <f>SUM(J299:J300)</f>
        <v>0</v>
      </c>
      <c r="K298" s="180"/>
      <c r="L298" s="471">
        <f>SUM(L299:L300)</f>
        <v>0</v>
      </c>
      <c r="M298" s="180"/>
      <c r="N298" s="332">
        <f>SUM(N299:N300)</f>
        <v>0</v>
      </c>
    </row>
    <row r="299" spans="1:14" s="6" customFormat="1" ht="37" x14ac:dyDescent="0.35">
      <c r="A299" s="217">
        <v>4</v>
      </c>
      <c r="B299" s="145">
        <v>12</v>
      </c>
      <c r="C299" s="145">
        <v>2</v>
      </c>
      <c r="D299" s="145">
        <v>6</v>
      </c>
      <c r="E299" s="145">
        <v>1</v>
      </c>
      <c r="F299" s="145" t="str">
        <f t="shared" si="12"/>
        <v>4.12.2.6.1</v>
      </c>
      <c r="G299" s="145" t="s">
        <v>19</v>
      </c>
      <c r="H299" s="443" t="s">
        <v>13464</v>
      </c>
      <c r="I299" s="318" t="s">
        <v>10493</v>
      </c>
      <c r="J299" s="334">
        <f>SUMIF('1 PdC DLGS 118_2011_PE e PP'!$E$4:$E$5622,'2 Pdc unico solo segmento A'!F299,'1 PdC DLGS 118_2011_PE e PP'!$H$4:$H$5622)</f>
        <v>0</v>
      </c>
      <c r="K299" s="180"/>
      <c r="L299" s="465">
        <v>0</v>
      </c>
      <c r="M299" s="180"/>
      <c r="N299" s="346">
        <f t="shared" si="10"/>
        <v>0</v>
      </c>
    </row>
    <row r="300" spans="1:14" s="6" customFormat="1" ht="37" x14ac:dyDescent="0.35">
      <c r="A300" s="217">
        <v>4</v>
      </c>
      <c r="B300" s="145">
        <v>12</v>
      </c>
      <c r="C300" s="145">
        <v>2</v>
      </c>
      <c r="D300" s="145">
        <v>6</v>
      </c>
      <c r="E300" s="145">
        <v>2</v>
      </c>
      <c r="F300" s="145" t="str">
        <f t="shared" si="12"/>
        <v>4.12.2.6.2</v>
      </c>
      <c r="G300" s="145" t="s">
        <v>19</v>
      </c>
      <c r="H300" s="443" t="s">
        <v>13465</v>
      </c>
      <c r="I300" s="318" t="s">
        <v>10494</v>
      </c>
      <c r="J300" s="334">
        <f>SUMIF('1 PdC DLGS 118_2011_PE e PP'!$E$4:$E$5622,'2 Pdc unico solo segmento A'!F300,'1 PdC DLGS 118_2011_PE e PP'!$H$4:$H$5622)</f>
        <v>0</v>
      </c>
      <c r="K300" s="180"/>
      <c r="L300" s="465">
        <v>0</v>
      </c>
      <c r="M300" s="180"/>
      <c r="N300" s="346">
        <f t="shared" si="10"/>
        <v>0</v>
      </c>
    </row>
    <row r="301" spans="1:14" s="6" customFormat="1" ht="37" x14ac:dyDescent="0.35">
      <c r="A301" s="216">
        <v>4</v>
      </c>
      <c r="B301" s="70">
        <v>12</v>
      </c>
      <c r="C301" s="70">
        <v>2</v>
      </c>
      <c r="D301" s="70">
        <v>7</v>
      </c>
      <c r="E301" s="70">
        <v>0</v>
      </c>
      <c r="F301" s="70" t="str">
        <f t="shared" si="12"/>
        <v>4.12.2.7.0</v>
      </c>
      <c r="G301" s="70" t="s">
        <v>16</v>
      </c>
      <c r="H301" s="442" t="s">
        <v>10495</v>
      </c>
      <c r="I301" s="317" t="s">
        <v>10496</v>
      </c>
      <c r="J301" s="332">
        <f>SUM(J302:J303)</f>
        <v>0</v>
      </c>
      <c r="K301" s="180"/>
      <c r="L301" s="471">
        <f>SUM(L302:L303)</f>
        <v>0</v>
      </c>
      <c r="M301" s="180"/>
      <c r="N301" s="332">
        <f>SUM(N302:N303)</f>
        <v>0</v>
      </c>
    </row>
    <row r="302" spans="1:14" s="6" customFormat="1" ht="37" x14ac:dyDescent="0.35">
      <c r="A302" s="217">
        <v>4</v>
      </c>
      <c r="B302" s="145">
        <v>12</v>
      </c>
      <c r="C302" s="145">
        <v>2</v>
      </c>
      <c r="D302" s="145">
        <v>7</v>
      </c>
      <c r="E302" s="145">
        <v>1</v>
      </c>
      <c r="F302" s="145" t="str">
        <f t="shared" si="12"/>
        <v>4.12.2.7.1</v>
      </c>
      <c r="G302" s="145" t="s">
        <v>19</v>
      </c>
      <c r="H302" s="443" t="s">
        <v>13466</v>
      </c>
      <c r="I302" s="318" t="s">
        <v>10497</v>
      </c>
      <c r="J302" s="334">
        <f>SUMIF('1 PdC DLGS 118_2011_PE e PP'!$E$4:$E$5622,'2 Pdc unico solo segmento A'!F302,'1 PdC DLGS 118_2011_PE e PP'!$H$4:$H$5622)</f>
        <v>0</v>
      </c>
      <c r="K302" s="180"/>
      <c r="L302" s="465">
        <v>0</v>
      </c>
      <c r="M302" s="180"/>
      <c r="N302" s="346">
        <f t="shared" si="10"/>
        <v>0</v>
      </c>
    </row>
    <row r="303" spans="1:14" s="6" customFormat="1" ht="37" x14ac:dyDescent="0.35">
      <c r="A303" s="217">
        <v>4</v>
      </c>
      <c r="B303" s="145">
        <v>12</v>
      </c>
      <c r="C303" s="145">
        <v>2</v>
      </c>
      <c r="D303" s="145">
        <v>7</v>
      </c>
      <c r="E303" s="145">
        <v>2</v>
      </c>
      <c r="F303" s="145" t="str">
        <f t="shared" si="12"/>
        <v>4.12.2.7.2</v>
      </c>
      <c r="G303" s="145" t="s">
        <v>19</v>
      </c>
      <c r="H303" s="443" t="s">
        <v>13467</v>
      </c>
      <c r="I303" s="318" t="s">
        <v>10498</v>
      </c>
      <c r="J303" s="334">
        <f>SUMIF('1 PdC DLGS 118_2011_PE e PP'!$E$4:$E$5622,'2 Pdc unico solo segmento A'!F303,'1 PdC DLGS 118_2011_PE e PP'!$H$4:$H$5622)</f>
        <v>0</v>
      </c>
      <c r="K303" s="180"/>
      <c r="L303" s="465">
        <v>0</v>
      </c>
      <c r="M303" s="180"/>
      <c r="N303" s="346">
        <f t="shared" si="10"/>
        <v>0</v>
      </c>
    </row>
    <row r="304" spans="1:14" ht="18.5" x14ac:dyDescent="0.25">
      <c r="A304" s="216">
        <v>4</v>
      </c>
      <c r="B304" s="70">
        <v>12</v>
      </c>
      <c r="C304" s="70">
        <v>2</v>
      </c>
      <c r="D304" s="70">
        <v>8</v>
      </c>
      <c r="E304" s="70">
        <v>0</v>
      </c>
      <c r="F304" s="70" t="str">
        <f t="shared" si="12"/>
        <v>4.12.2.8.0</v>
      </c>
      <c r="G304" s="70" t="s">
        <v>16</v>
      </c>
      <c r="H304" s="442" t="s">
        <v>10499</v>
      </c>
      <c r="I304" s="317" t="s">
        <v>10500</v>
      </c>
      <c r="J304" s="332">
        <f>SUM(J305:J306)</f>
        <v>0</v>
      </c>
      <c r="K304" s="180"/>
      <c r="L304" s="471">
        <f>SUM(L305:L306)</f>
        <v>0</v>
      </c>
      <c r="M304" s="180"/>
      <c r="N304" s="332">
        <f>SUM(N305:N306)</f>
        <v>0</v>
      </c>
    </row>
    <row r="305" spans="1:14" ht="18.5" x14ac:dyDescent="0.25">
      <c r="A305" s="217">
        <v>4</v>
      </c>
      <c r="B305" s="145">
        <v>12</v>
      </c>
      <c r="C305" s="145">
        <v>2</v>
      </c>
      <c r="D305" s="145">
        <v>8</v>
      </c>
      <c r="E305" s="145">
        <v>1</v>
      </c>
      <c r="F305" s="145" t="str">
        <f t="shared" si="12"/>
        <v>4.12.2.8.1</v>
      </c>
      <c r="G305" s="145" t="s">
        <v>19</v>
      </c>
      <c r="H305" s="443" t="s">
        <v>10501</v>
      </c>
      <c r="I305" s="318" t="s">
        <v>10502</v>
      </c>
      <c r="J305" s="334">
        <f>SUMIF('1 PdC DLGS 118_2011_PE e PP'!$E$4:$E$5622,'2 Pdc unico solo segmento A'!F305,'1 PdC DLGS 118_2011_PE e PP'!$H$4:$H$5622)</f>
        <v>0</v>
      </c>
      <c r="K305" s="180"/>
      <c r="L305" s="465">
        <v>0</v>
      </c>
      <c r="M305" s="180"/>
      <c r="N305" s="346">
        <f t="shared" si="10"/>
        <v>0</v>
      </c>
    </row>
    <row r="306" spans="1:14" ht="18.5" x14ac:dyDescent="0.25">
      <c r="A306" s="217">
        <v>4</v>
      </c>
      <c r="B306" s="145">
        <v>12</v>
      </c>
      <c r="C306" s="145">
        <v>2</v>
      </c>
      <c r="D306" s="145">
        <v>8</v>
      </c>
      <c r="E306" s="145">
        <v>2</v>
      </c>
      <c r="F306" s="145" t="str">
        <f t="shared" si="12"/>
        <v>4.12.2.8.2</v>
      </c>
      <c r="G306" s="145" t="s">
        <v>19</v>
      </c>
      <c r="H306" s="443" t="s">
        <v>10503</v>
      </c>
      <c r="I306" s="318" t="s">
        <v>10504</v>
      </c>
      <c r="J306" s="334">
        <f>SUMIF('1 PdC DLGS 118_2011_PE e PP'!$E$4:$E$5622,'2 Pdc unico solo segmento A'!F306,'1 PdC DLGS 118_2011_PE e PP'!$H$4:$H$5622)</f>
        <v>0</v>
      </c>
      <c r="K306" s="180"/>
      <c r="L306" s="465">
        <v>0</v>
      </c>
      <c r="M306" s="180"/>
      <c r="N306" s="346">
        <f t="shared" si="10"/>
        <v>0</v>
      </c>
    </row>
    <row r="307" spans="1:14" ht="18.5" x14ac:dyDescent="0.25">
      <c r="A307" s="216">
        <v>4</v>
      </c>
      <c r="B307" s="70">
        <v>12</v>
      </c>
      <c r="C307" s="70">
        <v>2</v>
      </c>
      <c r="D307" s="70">
        <v>9</v>
      </c>
      <c r="E307" s="70">
        <v>0</v>
      </c>
      <c r="F307" s="70" t="str">
        <f t="shared" si="12"/>
        <v>4.12.2.9.0</v>
      </c>
      <c r="G307" s="70" t="s">
        <v>16</v>
      </c>
      <c r="H307" s="442" t="s">
        <v>10505</v>
      </c>
      <c r="I307" s="317" t="s">
        <v>10506</v>
      </c>
      <c r="J307" s="332">
        <f>SUM(J308:J309)</f>
        <v>0</v>
      </c>
      <c r="K307" s="180"/>
      <c r="L307" s="471">
        <f>SUM(L308:L309)</f>
        <v>0</v>
      </c>
      <c r="M307" s="180"/>
      <c r="N307" s="332">
        <f>SUM(N308:N309)</f>
        <v>0</v>
      </c>
    </row>
    <row r="308" spans="1:14" ht="18.5" x14ac:dyDescent="0.25">
      <c r="A308" s="217">
        <v>4</v>
      </c>
      <c r="B308" s="145">
        <v>12</v>
      </c>
      <c r="C308" s="145">
        <v>2</v>
      </c>
      <c r="D308" s="145">
        <v>9</v>
      </c>
      <c r="E308" s="145">
        <v>1</v>
      </c>
      <c r="F308" s="145" t="str">
        <f t="shared" si="12"/>
        <v>4.12.2.9.1</v>
      </c>
      <c r="G308" s="145" t="s">
        <v>19</v>
      </c>
      <c r="H308" s="443" t="s">
        <v>10507</v>
      </c>
      <c r="I308" s="318" t="s">
        <v>10508</v>
      </c>
      <c r="J308" s="334">
        <f>SUMIF('1 PdC DLGS 118_2011_PE e PP'!$E$4:$E$5622,'2 Pdc unico solo segmento A'!F308,'1 PdC DLGS 118_2011_PE e PP'!$H$4:$H$5622)</f>
        <v>0</v>
      </c>
      <c r="K308" s="180"/>
      <c r="L308" s="465">
        <v>0</v>
      </c>
      <c r="M308" s="180"/>
      <c r="N308" s="346">
        <f t="shared" si="10"/>
        <v>0</v>
      </c>
    </row>
    <row r="309" spans="1:14" ht="18.5" x14ac:dyDescent="0.25">
      <c r="A309" s="217">
        <v>4</v>
      </c>
      <c r="B309" s="145">
        <v>12</v>
      </c>
      <c r="C309" s="145">
        <v>2</v>
      </c>
      <c r="D309" s="145">
        <v>9</v>
      </c>
      <c r="E309" s="145">
        <v>2</v>
      </c>
      <c r="F309" s="145" t="str">
        <f t="shared" si="12"/>
        <v>4.12.2.9.2</v>
      </c>
      <c r="G309" s="145" t="s">
        <v>19</v>
      </c>
      <c r="H309" s="443" t="s">
        <v>10509</v>
      </c>
      <c r="I309" s="318" t="s">
        <v>10510</v>
      </c>
      <c r="J309" s="334">
        <f>SUMIF('1 PdC DLGS 118_2011_PE e PP'!$E$4:$E$5622,'2 Pdc unico solo segmento A'!F309,'1 PdC DLGS 118_2011_PE e PP'!$H$4:$H$5622)</f>
        <v>0</v>
      </c>
      <c r="K309" s="180"/>
      <c r="L309" s="465">
        <v>0</v>
      </c>
      <c r="M309" s="180"/>
      <c r="N309" s="346">
        <f t="shared" si="10"/>
        <v>0</v>
      </c>
    </row>
    <row r="310" spans="1:14" ht="37" x14ac:dyDescent="0.25">
      <c r="A310" s="216">
        <v>4</v>
      </c>
      <c r="B310" s="70">
        <v>12</v>
      </c>
      <c r="C310" s="70">
        <v>2</v>
      </c>
      <c r="D310" s="70">
        <v>10</v>
      </c>
      <c r="E310" s="70">
        <v>0</v>
      </c>
      <c r="F310" s="70" t="str">
        <f t="shared" si="12"/>
        <v>4.12.2.10.0</v>
      </c>
      <c r="G310" s="70" t="s">
        <v>16</v>
      </c>
      <c r="H310" s="442" t="s">
        <v>10511</v>
      </c>
      <c r="I310" s="317" t="s">
        <v>10512</v>
      </c>
      <c r="J310" s="332">
        <f>SUM(J311:J312)</f>
        <v>0</v>
      </c>
      <c r="K310" s="180"/>
      <c r="L310" s="471">
        <f>SUM(L311:L312)</f>
        <v>0</v>
      </c>
      <c r="M310" s="180"/>
      <c r="N310" s="332">
        <f>SUM(N311:N312)</f>
        <v>0</v>
      </c>
    </row>
    <row r="311" spans="1:14" s="6" customFormat="1" ht="37" x14ac:dyDescent="0.35">
      <c r="A311" s="217">
        <v>4</v>
      </c>
      <c r="B311" s="145">
        <v>12</v>
      </c>
      <c r="C311" s="145">
        <v>2</v>
      </c>
      <c r="D311" s="145">
        <v>10</v>
      </c>
      <c r="E311" s="145">
        <v>1</v>
      </c>
      <c r="F311" s="145" t="str">
        <f t="shared" si="12"/>
        <v>4.12.2.10.1</v>
      </c>
      <c r="G311" s="145" t="s">
        <v>19</v>
      </c>
      <c r="H311" s="443" t="s">
        <v>10513</v>
      </c>
      <c r="I311" s="318" t="s">
        <v>10514</v>
      </c>
      <c r="J311" s="334">
        <f>SUMIF('1 PdC DLGS 118_2011_PE e PP'!$E$4:$E$5622,'2 Pdc unico solo segmento A'!F311,'1 PdC DLGS 118_2011_PE e PP'!$H$4:$H$5622)</f>
        <v>0</v>
      </c>
      <c r="K311" s="180"/>
      <c r="L311" s="465">
        <v>0</v>
      </c>
      <c r="M311" s="180"/>
      <c r="N311" s="346">
        <f t="shared" si="10"/>
        <v>0</v>
      </c>
    </row>
    <row r="312" spans="1:14" ht="37" x14ac:dyDescent="0.25">
      <c r="A312" s="217">
        <v>4</v>
      </c>
      <c r="B312" s="145">
        <v>12</v>
      </c>
      <c r="C312" s="145">
        <v>2</v>
      </c>
      <c r="D312" s="145">
        <v>10</v>
      </c>
      <c r="E312" s="145">
        <v>2</v>
      </c>
      <c r="F312" s="145" t="str">
        <f t="shared" si="12"/>
        <v>4.12.2.10.2</v>
      </c>
      <c r="G312" s="145" t="s">
        <v>19</v>
      </c>
      <c r="H312" s="443" t="s">
        <v>10515</v>
      </c>
      <c r="I312" s="318" t="s">
        <v>10516</v>
      </c>
      <c r="J312" s="334">
        <f>SUMIF('1 PdC DLGS 118_2011_PE e PP'!$E$4:$E$5622,'2 Pdc unico solo segmento A'!F312,'1 PdC DLGS 118_2011_PE e PP'!$H$4:$H$5622)</f>
        <v>0</v>
      </c>
      <c r="K312" s="180"/>
      <c r="L312" s="465">
        <v>0</v>
      </c>
      <c r="M312" s="180"/>
      <c r="N312" s="346">
        <f t="shared" si="10"/>
        <v>0</v>
      </c>
    </row>
    <row r="313" spans="1:14" ht="18.5" x14ac:dyDescent="0.25">
      <c r="A313" s="216">
        <v>4</v>
      </c>
      <c r="B313" s="70">
        <v>12</v>
      </c>
      <c r="C313" s="70">
        <v>2</v>
      </c>
      <c r="D313" s="70">
        <v>11</v>
      </c>
      <c r="E313" s="70">
        <v>0</v>
      </c>
      <c r="F313" s="70" t="str">
        <f t="shared" si="12"/>
        <v>4.12.2.11.0</v>
      </c>
      <c r="G313" s="70" t="s">
        <v>16</v>
      </c>
      <c r="H313" s="442" t="s">
        <v>10517</v>
      </c>
      <c r="I313" s="317" t="s">
        <v>10518</v>
      </c>
      <c r="J313" s="332">
        <f>SUM(J314:J315)</f>
        <v>0</v>
      </c>
      <c r="K313" s="180"/>
      <c r="L313" s="471">
        <f>SUM(L314:L315)</f>
        <v>0</v>
      </c>
      <c r="M313" s="180"/>
      <c r="N313" s="332">
        <f>SUM(N314:N315)</f>
        <v>0</v>
      </c>
    </row>
    <row r="314" spans="1:14" s="6" customFormat="1" ht="18.5" x14ac:dyDescent="0.35">
      <c r="A314" s="217">
        <v>4</v>
      </c>
      <c r="B314" s="145">
        <v>12</v>
      </c>
      <c r="C314" s="145">
        <v>2</v>
      </c>
      <c r="D314" s="145">
        <v>11</v>
      </c>
      <c r="E314" s="145">
        <v>1</v>
      </c>
      <c r="F314" s="145" t="str">
        <f t="shared" si="12"/>
        <v>4.12.2.11.1</v>
      </c>
      <c r="G314" s="145" t="s">
        <v>19</v>
      </c>
      <c r="H314" s="443" t="s">
        <v>10519</v>
      </c>
      <c r="I314" s="318" t="s">
        <v>10520</v>
      </c>
      <c r="J314" s="334">
        <f>SUMIF('1 PdC DLGS 118_2011_PE e PP'!$E$4:$E$5622,'2 Pdc unico solo segmento A'!F314,'1 PdC DLGS 118_2011_PE e PP'!$H$4:$H$5622)</f>
        <v>0</v>
      </c>
      <c r="K314" s="180"/>
      <c r="L314" s="465">
        <v>0</v>
      </c>
      <c r="M314" s="180"/>
      <c r="N314" s="346">
        <f t="shared" si="10"/>
        <v>0</v>
      </c>
    </row>
    <row r="315" spans="1:14" ht="18.5" x14ac:dyDescent="0.25">
      <c r="A315" s="217">
        <v>4</v>
      </c>
      <c r="B315" s="145">
        <v>12</v>
      </c>
      <c r="C315" s="145">
        <v>2</v>
      </c>
      <c r="D315" s="145">
        <v>11</v>
      </c>
      <c r="E315" s="145">
        <v>2</v>
      </c>
      <c r="F315" s="145" t="str">
        <f t="shared" si="12"/>
        <v>4.12.2.11.2</v>
      </c>
      <c r="G315" s="145" t="s">
        <v>19</v>
      </c>
      <c r="H315" s="443" t="s">
        <v>10521</v>
      </c>
      <c r="I315" s="318" t="s">
        <v>10522</v>
      </c>
      <c r="J315" s="334">
        <f>SUMIF('1 PdC DLGS 118_2011_PE e PP'!$E$4:$E$5622,'2 Pdc unico solo segmento A'!F315,'1 PdC DLGS 118_2011_PE e PP'!$H$4:$H$5622)</f>
        <v>0</v>
      </c>
      <c r="K315" s="180"/>
      <c r="L315" s="465">
        <v>0</v>
      </c>
      <c r="M315" s="180"/>
      <c r="N315" s="346">
        <f t="shared" si="10"/>
        <v>0</v>
      </c>
    </row>
    <row r="316" spans="1:14" s="6" customFormat="1" ht="18.5" x14ac:dyDescent="0.35">
      <c r="A316" s="216">
        <v>4</v>
      </c>
      <c r="B316" s="70">
        <v>12</v>
      </c>
      <c r="C316" s="70">
        <v>2</v>
      </c>
      <c r="D316" s="70">
        <v>12</v>
      </c>
      <c r="E316" s="70">
        <v>0</v>
      </c>
      <c r="F316" s="70" t="str">
        <f>CONCATENATE(A316,".",B316,".",C316,".",D316,".",E316)</f>
        <v>4.12.2.12.0</v>
      </c>
      <c r="G316" s="70" t="s">
        <v>16</v>
      </c>
      <c r="H316" s="442" t="s">
        <v>10523</v>
      </c>
      <c r="I316" s="317" t="s">
        <v>10524</v>
      </c>
      <c r="J316" s="332">
        <f>SUM(J317:J318)</f>
        <v>0</v>
      </c>
      <c r="K316" s="180"/>
      <c r="L316" s="471">
        <f>SUM(L317:L318)</f>
        <v>0</v>
      </c>
      <c r="M316" s="180"/>
      <c r="N316" s="332">
        <f>SUM(N317:N318)</f>
        <v>0</v>
      </c>
    </row>
    <row r="317" spans="1:14" s="6" customFormat="1" ht="18.5" x14ac:dyDescent="0.35">
      <c r="A317" s="217">
        <v>4</v>
      </c>
      <c r="B317" s="145">
        <v>12</v>
      </c>
      <c r="C317" s="145">
        <v>2</v>
      </c>
      <c r="D317" s="145">
        <v>12</v>
      </c>
      <c r="E317" s="145">
        <v>1</v>
      </c>
      <c r="F317" s="145" t="str">
        <f>CONCATENATE(A317,".",B317,".",C317,".",D317,".",E317)</f>
        <v>4.12.2.12.1</v>
      </c>
      <c r="G317" s="145" t="s">
        <v>19</v>
      </c>
      <c r="H317" s="443" t="s">
        <v>10525</v>
      </c>
      <c r="I317" s="318" t="s">
        <v>10526</v>
      </c>
      <c r="J317" s="334">
        <f>SUMIF('1 PdC DLGS 118_2011_PE e PP'!$E$4:$E$5622,'2 Pdc unico solo segmento A'!F317,'1 PdC DLGS 118_2011_PE e PP'!$H$4:$H$5622)</f>
        <v>0</v>
      </c>
      <c r="K317" s="180"/>
      <c r="L317" s="465">
        <v>0</v>
      </c>
      <c r="M317" s="180"/>
      <c r="N317" s="346">
        <f t="shared" si="10"/>
        <v>0</v>
      </c>
    </row>
    <row r="318" spans="1:14" s="6" customFormat="1" ht="18.5" x14ac:dyDescent="0.35">
      <c r="A318" s="217">
        <v>4</v>
      </c>
      <c r="B318" s="145">
        <v>12</v>
      </c>
      <c r="C318" s="145">
        <v>2</v>
      </c>
      <c r="D318" s="145">
        <v>12</v>
      </c>
      <c r="E318" s="145">
        <v>2</v>
      </c>
      <c r="F318" s="145" t="str">
        <f>CONCATENATE(A318,".",B318,".",C318,".",D318,".",E318)</f>
        <v>4.12.2.12.2</v>
      </c>
      <c r="G318" s="145" t="s">
        <v>19</v>
      </c>
      <c r="H318" s="443" t="s">
        <v>10527</v>
      </c>
      <c r="I318" s="318" t="s">
        <v>10528</v>
      </c>
      <c r="J318" s="334">
        <f>SUMIF('1 PdC DLGS 118_2011_PE e PP'!$E$4:$E$5622,'2 Pdc unico solo segmento A'!F318,'1 PdC DLGS 118_2011_PE e PP'!$H$4:$H$5622)</f>
        <v>0</v>
      </c>
      <c r="K318" s="180"/>
      <c r="L318" s="465">
        <v>0</v>
      </c>
      <c r="M318" s="180"/>
      <c r="N318" s="346">
        <f t="shared" si="10"/>
        <v>0</v>
      </c>
    </row>
    <row r="319" spans="1:14" s="6" customFormat="1" ht="18.5" x14ac:dyDescent="0.35">
      <c r="A319" s="216">
        <v>4</v>
      </c>
      <c r="B319" s="70">
        <v>12</v>
      </c>
      <c r="C319" s="70">
        <v>2</v>
      </c>
      <c r="D319" s="70">
        <v>13</v>
      </c>
      <c r="E319" s="70">
        <v>0</v>
      </c>
      <c r="F319" s="70" t="str">
        <f t="shared" ref="F319:F381" si="13">CONCATENATE(A319,".",B319,".",C319,".",D319,".",E319)</f>
        <v>4.12.2.13.0</v>
      </c>
      <c r="G319" s="70" t="s">
        <v>16</v>
      </c>
      <c r="H319" s="442" t="s">
        <v>10529</v>
      </c>
      <c r="I319" s="317" t="s">
        <v>10524</v>
      </c>
      <c r="J319" s="332">
        <f>SUM(J320:J321)</f>
        <v>0</v>
      </c>
      <c r="K319" s="180"/>
      <c r="L319" s="471">
        <f>SUM(L320:L321)</f>
        <v>0</v>
      </c>
      <c r="M319" s="180"/>
      <c r="N319" s="332">
        <f>SUM(N320:N321)</f>
        <v>0</v>
      </c>
    </row>
    <row r="320" spans="1:14" s="6" customFormat="1" ht="18.5" x14ac:dyDescent="0.35">
      <c r="A320" s="217">
        <v>4</v>
      </c>
      <c r="B320" s="145">
        <v>12</v>
      </c>
      <c r="C320" s="145">
        <v>2</v>
      </c>
      <c r="D320" s="145">
        <v>13</v>
      </c>
      <c r="E320" s="145">
        <v>1</v>
      </c>
      <c r="F320" s="145" t="str">
        <f t="shared" si="13"/>
        <v>4.12.2.13.1</v>
      </c>
      <c r="G320" s="145" t="s">
        <v>19</v>
      </c>
      <c r="H320" s="443" t="s">
        <v>10530</v>
      </c>
      <c r="I320" s="318" t="s">
        <v>10526</v>
      </c>
      <c r="J320" s="334">
        <f>SUMIF('1 PdC DLGS 118_2011_PE e PP'!$E$4:$E$5622,'2 Pdc unico solo segmento A'!F320,'1 PdC DLGS 118_2011_PE e PP'!$H$4:$H$5622)</f>
        <v>0</v>
      </c>
      <c r="K320" s="180"/>
      <c r="L320" s="465">
        <v>0</v>
      </c>
      <c r="M320" s="180"/>
      <c r="N320" s="346">
        <f t="shared" si="10"/>
        <v>0</v>
      </c>
    </row>
    <row r="321" spans="1:14" s="6" customFormat="1" ht="37" x14ac:dyDescent="0.35">
      <c r="A321" s="217">
        <v>4</v>
      </c>
      <c r="B321" s="145">
        <v>12</v>
      </c>
      <c r="C321" s="145">
        <v>2</v>
      </c>
      <c r="D321" s="145">
        <v>13</v>
      </c>
      <c r="E321" s="145">
        <v>2</v>
      </c>
      <c r="F321" s="145" t="str">
        <f t="shared" si="13"/>
        <v>4.12.2.13.2</v>
      </c>
      <c r="G321" s="145" t="s">
        <v>19</v>
      </c>
      <c r="H321" s="443" t="s">
        <v>10531</v>
      </c>
      <c r="I321" s="318" t="s">
        <v>10528</v>
      </c>
      <c r="J321" s="334">
        <f>SUMIF('1 PdC DLGS 118_2011_PE e PP'!$E$4:$E$5622,'2 Pdc unico solo segmento A'!F321,'1 PdC DLGS 118_2011_PE e PP'!$H$4:$H$5622)</f>
        <v>0</v>
      </c>
      <c r="K321" s="180"/>
      <c r="L321" s="465">
        <v>0</v>
      </c>
      <c r="M321" s="180"/>
      <c r="N321" s="346">
        <f t="shared" si="10"/>
        <v>0</v>
      </c>
    </row>
    <row r="322" spans="1:14" s="6" customFormat="1" ht="23.5" x14ac:dyDescent="0.35">
      <c r="A322" s="215">
        <v>4</v>
      </c>
      <c r="B322" s="144">
        <v>12</v>
      </c>
      <c r="C322" s="144">
        <v>3</v>
      </c>
      <c r="D322" s="144">
        <v>0</v>
      </c>
      <c r="E322" s="144">
        <v>0</v>
      </c>
      <c r="F322" s="144" t="str">
        <f t="shared" si="13"/>
        <v>4.12.3.0.0</v>
      </c>
      <c r="G322" s="144" t="s">
        <v>13</v>
      </c>
      <c r="H322" s="441" t="s">
        <v>10532</v>
      </c>
      <c r="I322" s="316" t="s">
        <v>10249</v>
      </c>
      <c r="J322" s="331">
        <f>SUMIF('1 PdC DLGS 118_2011_PE e PP'!$E$4:$E$5622,'2 Pdc unico solo segmento A'!F322,'1 PdC DLGS 118_2011_PE e PP'!$H$4:$H$5622)</f>
        <v>0</v>
      </c>
      <c r="K322" s="263"/>
      <c r="L322" s="462">
        <v>0</v>
      </c>
      <c r="M322" s="263"/>
      <c r="N322" s="343">
        <f t="shared" si="10"/>
        <v>0</v>
      </c>
    </row>
    <row r="323" spans="1:14" s="6" customFormat="1" ht="18.5" x14ac:dyDescent="0.35">
      <c r="A323" s="216">
        <v>4</v>
      </c>
      <c r="B323" s="70">
        <v>12</v>
      </c>
      <c r="C323" s="70">
        <v>3</v>
      </c>
      <c r="D323" s="70">
        <v>1</v>
      </c>
      <c r="E323" s="70">
        <v>0</v>
      </c>
      <c r="F323" s="70" t="str">
        <f t="shared" si="13"/>
        <v>4.12.3.1.0</v>
      </c>
      <c r="G323" s="70" t="s">
        <v>16</v>
      </c>
      <c r="H323" s="442" t="s">
        <v>10533</v>
      </c>
      <c r="I323" s="317" t="s">
        <v>10534</v>
      </c>
      <c r="J323" s="332">
        <f>SUM(J324:J325)</f>
        <v>0</v>
      </c>
      <c r="K323" s="180"/>
      <c r="L323" s="471">
        <f>SUM(L324:L325)</f>
        <v>0</v>
      </c>
      <c r="M323" s="180"/>
      <c r="N323" s="332">
        <f>SUM(N324:N325)</f>
        <v>0</v>
      </c>
    </row>
    <row r="324" spans="1:14" s="6" customFormat="1" ht="37" x14ac:dyDescent="0.35">
      <c r="A324" s="217">
        <v>4</v>
      </c>
      <c r="B324" s="145">
        <v>12</v>
      </c>
      <c r="C324" s="145">
        <v>3</v>
      </c>
      <c r="D324" s="145">
        <v>1</v>
      </c>
      <c r="E324" s="145">
        <v>1</v>
      </c>
      <c r="F324" s="145" t="str">
        <f t="shared" si="13"/>
        <v>4.12.3.1.1</v>
      </c>
      <c r="G324" s="145" t="s">
        <v>19</v>
      </c>
      <c r="H324" s="443" t="s">
        <v>10535</v>
      </c>
      <c r="I324" s="318" t="s">
        <v>10536</v>
      </c>
      <c r="J324" s="334">
        <f>SUMIF('1 PdC DLGS 118_2011_PE e PP'!$E$4:$E$5622,'2 Pdc unico solo segmento A'!F324,'1 PdC DLGS 118_2011_PE e PP'!$H$4:$H$5622)</f>
        <v>0</v>
      </c>
      <c r="K324" s="180"/>
      <c r="L324" s="465">
        <v>0</v>
      </c>
      <c r="M324" s="180"/>
      <c r="N324" s="346">
        <f t="shared" si="10"/>
        <v>0</v>
      </c>
    </row>
    <row r="325" spans="1:14" s="6" customFormat="1" ht="37" x14ac:dyDescent="0.35">
      <c r="A325" s="217">
        <v>4</v>
      </c>
      <c r="B325" s="145">
        <v>12</v>
      </c>
      <c r="C325" s="145">
        <v>3</v>
      </c>
      <c r="D325" s="145">
        <v>1</v>
      </c>
      <c r="E325" s="145">
        <v>2</v>
      </c>
      <c r="F325" s="145" t="str">
        <f t="shared" si="13"/>
        <v>4.12.3.1.2</v>
      </c>
      <c r="G325" s="145" t="s">
        <v>19</v>
      </c>
      <c r="H325" s="443" t="s">
        <v>10537</v>
      </c>
      <c r="I325" s="318" t="s">
        <v>10538</v>
      </c>
      <c r="J325" s="334">
        <f>SUMIF('1 PdC DLGS 118_2011_PE e PP'!$E$4:$E$5622,'2 Pdc unico solo segmento A'!F325,'1 PdC DLGS 118_2011_PE e PP'!$H$4:$H$5622)</f>
        <v>0</v>
      </c>
      <c r="K325" s="180"/>
      <c r="L325" s="465">
        <v>0</v>
      </c>
      <c r="M325" s="180"/>
      <c r="N325" s="346">
        <f t="shared" ref="N325:N387" si="14">+J325+L325</f>
        <v>0</v>
      </c>
    </row>
    <row r="326" spans="1:14" s="6" customFormat="1" ht="18.5" x14ac:dyDescent="0.35">
      <c r="A326" s="216">
        <v>4</v>
      </c>
      <c r="B326" s="70">
        <v>12</v>
      </c>
      <c r="C326" s="70">
        <v>3</v>
      </c>
      <c r="D326" s="70">
        <v>2</v>
      </c>
      <c r="E326" s="70">
        <v>0</v>
      </c>
      <c r="F326" s="70" t="str">
        <f t="shared" si="13"/>
        <v>4.12.3.2.0</v>
      </c>
      <c r="G326" s="70" t="s">
        <v>16</v>
      </c>
      <c r="H326" s="442" t="s">
        <v>10539</v>
      </c>
      <c r="I326" s="317" t="s">
        <v>10540</v>
      </c>
      <c r="J326" s="332">
        <f>SUM(J327:J328)</f>
        <v>0</v>
      </c>
      <c r="K326" s="180"/>
      <c r="L326" s="471">
        <f>SUM(L327:L328)</f>
        <v>0</v>
      </c>
      <c r="M326" s="180"/>
      <c r="N326" s="332">
        <f>SUM(N327:N328)</f>
        <v>0</v>
      </c>
    </row>
    <row r="327" spans="1:14" s="6" customFormat="1" ht="37" x14ac:dyDescent="0.35">
      <c r="A327" s="217">
        <v>4</v>
      </c>
      <c r="B327" s="145">
        <v>12</v>
      </c>
      <c r="C327" s="145">
        <v>3</v>
      </c>
      <c r="D327" s="145">
        <v>2</v>
      </c>
      <c r="E327" s="145">
        <v>1</v>
      </c>
      <c r="F327" s="145" t="str">
        <f t="shared" si="13"/>
        <v>4.12.3.2.1</v>
      </c>
      <c r="G327" s="145" t="s">
        <v>19</v>
      </c>
      <c r="H327" s="443" t="s">
        <v>10541</v>
      </c>
      <c r="I327" s="318" t="s">
        <v>10542</v>
      </c>
      <c r="J327" s="334">
        <f>SUMIF('1 PdC DLGS 118_2011_PE e PP'!$E$4:$E$5622,'2 Pdc unico solo segmento A'!F327,'1 PdC DLGS 118_2011_PE e PP'!$H$4:$H$5622)</f>
        <v>0</v>
      </c>
      <c r="K327" s="180"/>
      <c r="L327" s="465">
        <v>0</v>
      </c>
      <c r="M327" s="180"/>
      <c r="N327" s="346">
        <f t="shared" si="14"/>
        <v>0</v>
      </c>
    </row>
    <row r="328" spans="1:14" s="6" customFormat="1" ht="37" x14ac:dyDescent="0.35">
      <c r="A328" s="217">
        <v>4</v>
      </c>
      <c r="B328" s="145">
        <v>12</v>
      </c>
      <c r="C328" s="145">
        <v>3</v>
      </c>
      <c r="D328" s="145">
        <v>2</v>
      </c>
      <c r="E328" s="145">
        <v>2</v>
      </c>
      <c r="F328" s="145" t="str">
        <f t="shared" si="13"/>
        <v>4.12.3.2.2</v>
      </c>
      <c r="G328" s="145" t="s">
        <v>19</v>
      </c>
      <c r="H328" s="443" t="s">
        <v>10543</v>
      </c>
      <c r="I328" s="318" t="s">
        <v>10544</v>
      </c>
      <c r="J328" s="334">
        <f>SUMIF('1 PdC DLGS 118_2011_PE e PP'!$E$4:$E$5622,'2 Pdc unico solo segmento A'!F328,'1 PdC DLGS 118_2011_PE e PP'!$H$4:$H$5622)</f>
        <v>0</v>
      </c>
      <c r="K328" s="180"/>
      <c r="L328" s="465">
        <v>0</v>
      </c>
      <c r="M328" s="180"/>
      <c r="N328" s="346">
        <f t="shared" si="14"/>
        <v>0</v>
      </c>
    </row>
    <row r="329" spans="1:14" s="6" customFormat="1" ht="37" x14ac:dyDescent="0.35">
      <c r="A329" s="216">
        <v>4</v>
      </c>
      <c r="B329" s="70">
        <v>12</v>
      </c>
      <c r="C329" s="70">
        <v>3</v>
      </c>
      <c r="D329" s="70">
        <v>3</v>
      </c>
      <c r="E329" s="70">
        <v>0</v>
      </c>
      <c r="F329" s="70" t="str">
        <f t="shared" si="13"/>
        <v>4.12.3.3.0</v>
      </c>
      <c r="G329" s="70" t="s">
        <v>16</v>
      </c>
      <c r="H329" s="442" t="s">
        <v>10545</v>
      </c>
      <c r="I329" s="317" t="s">
        <v>10546</v>
      </c>
      <c r="J329" s="332">
        <f>SUM(J330:J331)</f>
        <v>0</v>
      </c>
      <c r="K329" s="180"/>
      <c r="L329" s="471">
        <f>SUM(L330:L331)</f>
        <v>0</v>
      </c>
      <c r="M329" s="180"/>
      <c r="N329" s="332">
        <f>SUM(N330:N331)</f>
        <v>0</v>
      </c>
    </row>
    <row r="330" spans="1:14" s="6" customFormat="1" ht="37" x14ac:dyDescent="0.35">
      <c r="A330" s="217">
        <v>4</v>
      </c>
      <c r="B330" s="145">
        <v>12</v>
      </c>
      <c r="C330" s="145">
        <v>3</v>
      </c>
      <c r="D330" s="145">
        <v>3</v>
      </c>
      <c r="E330" s="145">
        <v>1</v>
      </c>
      <c r="F330" s="145" t="str">
        <f t="shared" si="13"/>
        <v>4.12.3.3.1</v>
      </c>
      <c r="G330" s="145" t="s">
        <v>19</v>
      </c>
      <c r="H330" s="443" t="s">
        <v>10547</v>
      </c>
      <c r="I330" s="318" t="s">
        <v>10548</v>
      </c>
      <c r="J330" s="334">
        <f>SUMIF('1 PdC DLGS 118_2011_PE e PP'!$E$4:$E$5622,'2 Pdc unico solo segmento A'!F330,'1 PdC DLGS 118_2011_PE e PP'!$H$4:$H$5622)</f>
        <v>0</v>
      </c>
      <c r="K330" s="180"/>
      <c r="L330" s="465">
        <v>0</v>
      </c>
      <c r="M330" s="180"/>
      <c r="N330" s="346">
        <f t="shared" si="14"/>
        <v>0</v>
      </c>
    </row>
    <row r="331" spans="1:14" s="6" customFormat="1" ht="37" x14ac:dyDescent="0.35">
      <c r="A331" s="217">
        <v>4</v>
      </c>
      <c r="B331" s="145">
        <v>12</v>
      </c>
      <c r="C331" s="145">
        <v>3</v>
      </c>
      <c r="D331" s="145">
        <v>3</v>
      </c>
      <c r="E331" s="145">
        <v>2</v>
      </c>
      <c r="F331" s="145" t="str">
        <f t="shared" si="13"/>
        <v>4.12.3.3.2</v>
      </c>
      <c r="G331" s="145" t="s">
        <v>19</v>
      </c>
      <c r="H331" s="443" t="s">
        <v>10549</v>
      </c>
      <c r="I331" s="318" t="s">
        <v>10550</v>
      </c>
      <c r="J331" s="334">
        <f>SUMIF('1 PdC DLGS 118_2011_PE e PP'!$E$4:$E$5622,'2 Pdc unico solo segmento A'!F331,'1 PdC DLGS 118_2011_PE e PP'!$H$4:$H$5622)</f>
        <v>0</v>
      </c>
      <c r="K331" s="180"/>
      <c r="L331" s="465">
        <v>0</v>
      </c>
      <c r="M331" s="180"/>
      <c r="N331" s="346">
        <f t="shared" si="14"/>
        <v>0</v>
      </c>
    </row>
    <row r="332" spans="1:14" ht="18.5" x14ac:dyDescent="0.25">
      <c r="A332" s="216">
        <v>4</v>
      </c>
      <c r="B332" s="70">
        <v>12</v>
      </c>
      <c r="C332" s="70">
        <v>3</v>
      </c>
      <c r="D332" s="70">
        <v>4</v>
      </c>
      <c r="E332" s="70">
        <v>0</v>
      </c>
      <c r="F332" s="70" t="str">
        <f t="shared" si="13"/>
        <v>4.12.3.4.0</v>
      </c>
      <c r="G332" s="70" t="s">
        <v>16</v>
      </c>
      <c r="H332" s="442" t="s">
        <v>10551</v>
      </c>
      <c r="I332" s="317" t="s">
        <v>10552</v>
      </c>
      <c r="J332" s="332">
        <f>SUM(J333:J334)</f>
        <v>0</v>
      </c>
      <c r="K332" s="180"/>
      <c r="L332" s="471">
        <f>SUM(L333:L334)</f>
        <v>0</v>
      </c>
      <c r="M332" s="180"/>
      <c r="N332" s="332">
        <f>SUM(N333:N334)</f>
        <v>0</v>
      </c>
    </row>
    <row r="333" spans="1:14" s="6" customFormat="1" ht="37" x14ac:dyDescent="0.35">
      <c r="A333" s="217">
        <v>4</v>
      </c>
      <c r="B333" s="145">
        <v>12</v>
      </c>
      <c r="C333" s="145">
        <v>3</v>
      </c>
      <c r="D333" s="145">
        <v>4</v>
      </c>
      <c r="E333" s="145">
        <v>1</v>
      </c>
      <c r="F333" s="145" t="str">
        <f t="shared" si="13"/>
        <v>4.12.3.4.1</v>
      </c>
      <c r="G333" s="145" t="s">
        <v>19</v>
      </c>
      <c r="H333" s="443" t="s">
        <v>10553</v>
      </c>
      <c r="I333" s="318" t="s">
        <v>10554</v>
      </c>
      <c r="J333" s="334">
        <f>SUMIF('1 PdC DLGS 118_2011_PE e PP'!$E$4:$E$5622,'2 Pdc unico solo segmento A'!F333,'1 PdC DLGS 118_2011_PE e PP'!$H$4:$H$5622)</f>
        <v>0</v>
      </c>
      <c r="K333" s="180"/>
      <c r="L333" s="465">
        <v>0</v>
      </c>
      <c r="M333" s="180"/>
      <c r="N333" s="346">
        <f t="shared" si="14"/>
        <v>0</v>
      </c>
    </row>
    <row r="334" spans="1:14" s="6" customFormat="1" ht="37" x14ac:dyDescent="0.35">
      <c r="A334" s="217">
        <v>4</v>
      </c>
      <c r="B334" s="145">
        <v>12</v>
      </c>
      <c r="C334" s="145">
        <v>3</v>
      </c>
      <c r="D334" s="145">
        <v>4</v>
      </c>
      <c r="E334" s="145">
        <v>2</v>
      </c>
      <c r="F334" s="145" t="str">
        <f t="shared" si="13"/>
        <v>4.12.3.4.2</v>
      </c>
      <c r="G334" s="145" t="s">
        <v>19</v>
      </c>
      <c r="H334" s="443" t="s">
        <v>10555</v>
      </c>
      <c r="I334" s="318" t="s">
        <v>10556</v>
      </c>
      <c r="J334" s="334">
        <f>SUMIF('1 PdC DLGS 118_2011_PE e PP'!$E$4:$E$5622,'2 Pdc unico solo segmento A'!F334,'1 PdC DLGS 118_2011_PE e PP'!$H$4:$H$5622)</f>
        <v>0</v>
      </c>
      <c r="K334" s="180"/>
      <c r="L334" s="465">
        <v>0</v>
      </c>
      <c r="M334" s="180"/>
      <c r="N334" s="346">
        <f t="shared" si="14"/>
        <v>0</v>
      </c>
    </row>
    <row r="335" spans="1:14" s="6" customFormat="1" ht="18.5" x14ac:dyDescent="0.35">
      <c r="A335" s="216">
        <v>4</v>
      </c>
      <c r="B335" s="70">
        <v>12</v>
      </c>
      <c r="C335" s="70">
        <v>3</v>
      </c>
      <c r="D335" s="70">
        <v>5</v>
      </c>
      <c r="E335" s="70">
        <v>0</v>
      </c>
      <c r="F335" s="70" t="str">
        <f t="shared" si="13"/>
        <v>4.12.3.5.0</v>
      </c>
      <c r="G335" s="70" t="s">
        <v>16</v>
      </c>
      <c r="H335" s="442" t="s">
        <v>10557</v>
      </c>
      <c r="I335" s="317" t="s">
        <v>10558</v>
      </c>
      <c r="J335" s="332">
        <f>SUM(J336:J337)</f>
        <v>0</v>
      </c>
      <c r="K335" s="180"/>
      <c r="L335" s="471">
        <f>SUM(L336:L337)</f>
        <v>0</v>
      </c>
      <c r="M335" s="180"/>
      <c r="N335" s="332">
        <f>SUM(N336:N337)</f>
        <v>0</v>
      </c>
    </row>
    <row r="336" spans="1:14" s="6" customFormat="1" ht="37" x14ac:dyDescent="0.35">
      <c r="A336" s="217">
        <v>4</v>
      </c>
      <c r="B336" s="145">
        <v>12</v>
      </c>
      <c r="C336" s="145">
        <v>3</v>
      </c>
      <c r="D336" s="145">
        <v>5</v>
      </c>
      <c r="E336" s="145">
        <v>1</v>
      </c>
      <c r="F336" s="145" t="str">
        <f t="shared" si="13"/>
        <v>4.12.3.5.1</v>
      </c>
      <c r="G336" s="145" t="s">
        <v>19</v>
      </c>
      <c r="H336" s="443" t="s">
        <v>10559</v>
      </c>
      <c r="I336" s="318" t="s">
        <v>10560</v>
      </c>
      <c r="J336" s="334">
        <f>SUMIF('1 PdC DLGS 118_2011_PE e PP'!$E$4:$E$5622,'2 Pdc unico solo segmento A'!F336,'1 PdC DLGS 118_2011_PE e PP'!$H$4:$H$5622)</f>
        <v>0</v>
      </c>
      <c r="K336" s="180"/>
      <c r="L336" s="465">
        <v>0</v>
      </c>
      <c r="M336" s="180"/>
      <c r="N336" s="346">
        <f t="shared" si="14"/>
        <v>0</v>
      </c>
    </row>
    <row r="337" spans="1:14" s="6" customFormat="1" ht="37" x14ac:dyDescent="0.35">
      <c r="A337" s="217">
        <v>4</v>
      </c>
      <c r="B337" s="145">
        <v>12</v>
      </c>
      <c r="C337" s="145">
        <v>3</v>
      </c>
      <c r="D337" s="145">
        <v>5</v>
      </c>
      <c r="E337" s="145">
        <v>2</v>
      </c>
      <c r="F337" s="145" t="str">
        <f t="shared" si="13"/>
        <v>4.12.3.5.2</v>
      </c>
      <c r="G337" s="145" t="s">
        <v>19</v>
      </c>
      <c r="H337" s="443" t="s">
        <v>10561</v>
      </c>
      <c r="I337" s="318" t="s">
        <v>10562</v>
      </c>
      <c r="J337" s="334">
        <f>SUMIF('1 PdC DLGS 118_2011_PE e PP'!$E$4:$E$5622,'2 Pdc unico solo segmento A'!F337,'1 PdC DLGS 118_2011_PE e PP'!$H$4:$H$5622)</f>
        <v>0</v>
      </c>
      <c r="K337" s="180"/>
      <c r="L337" s="465">
        <v>0</v>
      </c>
      <c r="M337" s="180"/>
      <c r="N337" s="346">
        <f t="shared" si="14"/>
        <v>0</v>
      </c>
    </row>
    <row r="338" spans="1:14" ht="37" x14ac:dyDescent="0.25">
      <c r="A338" s="216">
        <v>4</v>
      </c>
      <c r="B338" s="70">
        <v>12</v>
      </c>
      <c r="C338" s="70">
        <v>3</v>
      </c>
      <c r="D338" s="70">
        <v>6</v>
      </c>
      <c r="E338" s="70">
        <v>0</v>
      </c>
      <c r="F338" s="70" t="str">
        <f t="shared" si="13"/>
        <v>4.12.3.6.0</v>
      </c>
      <c r="G338" s="70" t="s">
        <v>16</v>
      </c>
      <c r="H338" s="442" t="s">
        <v>10563</v>
      </c>
      <c r="I338" s="317" t="s">
        <v>10564</v>
      </c>
      <c r="J338" s="332">
        <f>SUM(J339:J340)</f>
        <v>0</v>
      </c>
      <c r="K338" s="180"/>
      <c r="L338" s="471">
        <f>SUM(L339:L340)</f>
        <v>0</v>
      </c>
      <c r="M338" s="180"/>
      <c r="N338" s="332">
        <f>SUM(N339:N340)</f>
        <v>0</v>
      </c>
    </row>
    <row r="339" spans="1:14" ht="37" x14ac:dyDescent="0.25">
      <c r="A339" s="217">
        <v>4</v>
      </c>
      <c r="B339" s="145">
        <v>12</v>
      </c>
      <c r="C339" s="145">
        <v>3</v>
      </c>
      <c r="D339" s="145">
        <v>6</v>
      </c>
      <c r="E339" s="145">
        <v>1</v>
      </c>
      <c r="F339" s="145" t="str">
        <f t="shared" si="13"/>
        <v>4.12.3.6.1</v>
      </c>
      <c r="G339" s="145" t="s">
        <v>19</v>
      </c>
      <c r="H339" s="443" t="s">
        <v>10565</v>
      </c>
      <c r="I339" s="318" t="s">
        <v>10566</v>
      </c>
      <c r="J339" s="334">
        <f>SUMIF('1 PdC DLGS 118_2011_PE e PP'!$E$4:$E$5622,'2 Pdc unico solo segmento A'!F339,'1 PdC DLGS 118_2011_PE e PP'!$H$4:$H$5622)</f>
        <v>0</v>
      </c>
      <c r="K339" s="180"/>
      <c r="L339" s="465">
        <v>0</v>
      </c>
      <c r="M339" s="180"/>
      <c r="N339" s="346">
        <f t="shared" si="14"/>
        <v>0</v>
      </c>
    </row>
    <row r="340" spans="1:14" s="6" customFormat="1" ht="37" x14ac:dyDescent="0.35">
      <c r="A340" s="217">
        <v>4</v>
      </c>
      <c r="B340" s="145">
        <v>12</v>
      </c>
      <c r="C340" s="145">
        <v>3</v>
      </c>
      <c r="D340" s="145">
        <v>6</v>
      </c>
      <c r="E340" s="145">
        <v>2</v>
      </c>
      <c r="F340" s="145" t="str">
        <f t="shared" si="13"/>
        <v>4.12.3.6.2</v>
      </c>
      <c r="G340" s="145" t="s">
        <v>19</v>
      </c>
      <c r="H340" s="443" t="s">
        <v>10567</v>
      </c>
      <c r="I340" s="318" t="s">
        <v>10568</v>
      </c>
      <c r="J340" s="334">
        <f>SUMIF('1 PdC DLGS 118_2011_PE e PP'!$E$4:$E$5622,'2 Pdc unico solo segmento A'!F340,'1 PdC DLGS 118_2011_PE e PP'!$H$4:$H$5622)</f>
        <v>0</v>
      </c>
      <c r="K340" s="180"/>
      <c r="L340" s="465">
        <v>0</v>
      </c>
      <c r="M340" s="180"/>
      <c r="N340" s="346">
        <f t="shared" si="14"/>
        <v>0</v>
      </c>
    </row>
    <row r="341" spans="1:14" ht="37" x14ac:dyDescent="0.25">
      <c r="A341" s="216">
        <v>4</v>
      </c>
      <c r="B341" s="70">
        <v>12</v>
      </c>
      <c r="C341" s="70">
        <v>3</v>
      </c>
      <c r="D341" s="70">
        <v>7</v>
      </c>
      <c r="E341" s="70">
        <v>0</v>
      </c>
      <c r="F341" s="70" t="str">
        <f t="shared" si="13"/>
        <v>4.12.3.7.0</v>
      </c>
      <c r="G341" s="70" t="s">
        <v>16</v>
      </c>
      <c r="H341" s="442" t="s">
        <v>10569</v>
      </c>
      <c r="I341" s="317" t="s">
        <v>10570</v>
      </c>
      <c r="J341" s="332">
        <f>SUM(J342:J343)</f>
        <v>0</v>
      </c>
      <c r="K341" s="180"/>
      <c r="L341" s="471">
        <f>SUM(L342:L343)</f>
        <v>0</v>
      </c>
      <c r="M341" s="180"/>
      <c r="N341" s="332">
        <f>SUM(N342:N343)</f>
        <v>0</v>
      </c>
    </row>
    <row r="342" spans="1:14" ht="37" x14ac:dyDescent="0.25">
      <c r="A342" s="217">
        <v>4</v>
      </c>
      <c r="B342" s="145">
        <v>12</v>
      </c>
      <c r="C342" s="145">
        <v>3</v>
      </c>
      <c r="D342" s="145">
        <v>7</v>
      </c>
      <c r="E342" s="145">
        <v>1</v>
      </c>
      <c r="F342" s="145" t="str">
        <f t="shared" si="13"/>
        <v>4.12.3.7.1</v>
      </c>
      <c r="G342" s="145" t="s">
        <v>19</v>
      </c>
      <c r="H342" s="443" t="s">
        <v>10571</v>
      </c>
      <c r="I342" s="318" t="s">
        <v>10572</v>
      </c>
      <c r="J342" s="334">
        <f>SUMIF('1 PdC DLGS 118_2011_PE e PP'!$E$4:$E$5622,'2 Pdc unico solo segmento A'!F342,'1 PdC DLGS 118_2011_PE e PP'!$H$4:$H$5622)</f>
        <v>0</v>
      </c>
      <c r="K342" s="180"/>
      <c r="L342" s="465">
        <v>0</v>
      </c>
      <c r="M342" s="180"/>
      <c r="N342" s="346">
        <f t="shared" si="14"/>
        <v>0</v>
      </c>
    </row>
    <row r="343" spans="1:14" s="6" customFormat="1" ht="37" x14ac:dyDescent="0.35">
      <c r="A343" s="217">
        <v>4</v>
      </c>
      <c r="B343" s="145">
        <v>12</v>
      </c>
      <c r="C343" s="145">
        <v>3</v>
      </c>
      <c r="D343" s="145">
        <v>7</v>
      </c>
      <c r="E343" s="145">
        <v>2</v>
      </c>
      <c r="F343" s="145" t="str">
        <f t="shared" si="13"/>
        <v>4.12.3.7.2</v>
      </c>
      <c r="G343" s="145" t="s">
        <v>19</v>
      </c>
      <c r="H343" s="443" t="s">
        <v>10573</v>
      </c>
      <c r="I343" s="318" t="s">
        <v>10574</v>
      </c>
      <c r="J343" s="334">
        <f>SUMIF('1 PdC DLGS 118_2011_PE e PP'!$E$4:$E$5622,'2 Pdc unico solo segmento A'!F343,'1 PdC DLGS 118_2011_PE e PP'!$H$4:$H$5622)</f>
        <v>0</v>
      </c>
      <c r="K343" s="180"/>
      <c r="L343" s="465">
        <v>0</v>
      </c>
      <c r="M343" s="180"/>
      <c r="N343" s="346">
        <f t="shared" si="14"/>
        <v>0</v>
      </c>
    </row>
    <row r="344" spans="1:14" ht="18.5" x14ac:dyDescent="0.25">
      <c r="A344" s="216">
        <v>4</v>
      </c>
      <c r="B344" s="70">
        <v>12</v>
      </c>
      <c r="C344" s="70">
        <v>3</v>
      </c>
      <c r="D344" s="70">
        <v>8</v>
      </c>
      <c r="E344" s="70">
        <v>0</v>
      </c>
      <c r="F344" s="70" t="str">
        <f t="shared" si="13"/>
        <v>4.12.3.8.0</v>
      </c>
      <c r="G344" s="70" t="s">
        <v>16</v>
      </c>
      <c r="H344" s="442" t="s">
        <v>10575</v>
      </c>
      <c r="I344" s="317" t="s">
        <v>10576</v>
      </c>
      <c r="J344" s="332">
        <f>SUM(J345:J346)</f>
        <v>0</v>
      </c>
      <c r="K344" s="180"/>
      <c r="L344" s="471">
        <f>SUM(L345:L346)</f>
        <v>0</v>
      </c>
      <c r="M344" s="180"/>
      <c r="N344" s="332">
        <f>SUM(N345:N346)</f>
        <v>0</v>
      </c>
    </row>
    <row r="345" spans="1:14" ht="37" x14ac:dyDescent="0.25">
      <c r="A345" s="217">
        <v>4</v>
      </c>
      <c r="B345" s="145">
        <v>12</v>
      </c>
      <c r="C345" s="145">
        <v>3</v>
      </c>
      <c r="D345" s="145">
        <v>8</v>
      </c>
      <c r="E345" s="145">
        <v>1</v>
      </c>
      <c r="F345" s="145" t="str">
        <f t="shared" si="13"/>
        <v>4.12.3.8.1</v>
      </c>
      <c r="G345" s="145" t="s">
        <v>19</v>
      </c>
      <c r="H345" s="443" t="s">
        <v>10577</v>
      </c>
      <c r="I345" s="318" t="s">
        <v>10578</v>
      </c>
      <c r="J345" s="334">
        <f>SUMIF('1 PdC DLGS 118_2011_PE e PP'!$E$4:$E$5622,'2 Pdc unico solo segmento A'!F345,'1 PdC DLGS 118_2011_PE e PP'!$H$4:$H$5622)</f>
        <v>0</v>
      </c>
      <c r="K345" s="180"/>
      <c r="L345" s="465">
        <v>0</v>
      </c>
      <c r="M345" s="180"/>
      <c r="N345" s="346">
        <f t="shared" si="14"/>
        <v>0</v>
      </c>
    </row>
    <row r="346" spans="1:14" s="6" customFormat="1" ht="37" x14ac:dyDescent="0.35">
      <c r="A346" s="217">
        <v>4</v>
      </c>
      <c r="B346" s="145">
        <v>12</v>
      </c>
      <c r="C346" s="145">
        <v>3</v>
      </c>
      <c r="D346" s="145">
        <v>8</v>
      </c>
      <c r="E346" s="145">
        <v>2</v>
      </c>
      <c r="F346" s="145" t="str">
        <f t="shared" si="13"/>
        <v>4.12.3.8.2</v>
      </c>
      <c r="G346" s="145" t="s">
        <v>19</v>
      </c>
      <c r="H346" s="443" t="s">
        <v>10579</v>
      </c>
      <c r="I346" s="318" t="s">
        <v>10580</v>
      </c>
      <c r="J346" s="334">
        <f>SUMIF('1 PdC DLGS 118_2011_PE e PP'!$E$4:$E$5622,'2 Pdc unico solo segmento A'!F346,'1 PdC DLGS 118_2011_PE e PP'!$H$4:$H$5622)</f>
        <v>0</v>
      </c>
      <c r="K346" s="180"/>
      <c r="L346" s="465">
        <v>0</v>
      </c>
      <c r="M346" s="180"/>
      <c r="N346" s="346">
        <f t="shared" si="14"/>
        <v>0</v>
      </c>
    </row>
    <row r="347" spans="1:14" ht="18.5" x14ac:dyDescent="0.25">
      <c r="A347" s="216">
        <v>4</v>
      </c>
      <c r="B347" s="70">
        <v>12</v>
      </c>
      <c r="C347" s="70">
        <v>3</v>
      </c>
      <c r="D347" s="70">
        <v>9</v>
      </c>
      <c r="E347" s="70">
        <v>0</v>
      </c>
      <c r="F347" s="70" t="str">
        <f t="shared" si="13"/>
        <v>4.12.3.9.0</v>
      </c>
      <c r="G347" s="70" t="s">
        <v>16</v>
      </c>
      <c r="H347" s="442" t="s">
        <v>10581</v>
      </c>
      <c r="I347" s="317" t="s">
        <v>10582</v>
      </c>
      <c r="J347" s="332">
        <f>SUM(J348:J349)</f>
        <v>0</v>
      </c>
      <c r="K347" s="180"/>
      <c r="L347" s="471">
        <f>SUM(L348:L349)</f>
        <v>0</v>
      </c>
      <c r="M347" s="180"/>
      <c r="N347" s="332">
        <f>SUM(N348:N349)</f>
        <v>0</v>
      </c>
    </row>
    <row r="348" spans="1:14" ht="18.5" x14ac:dyDescent="0.25">
      <c r="A348" s="217">
        <v>4</v>
      </c>
      <c r="B348" s="145">
        <v>12</v>
      </c>
      <c r="C348" s="145">
        <v>3</v>
      </c>
      <c r="D348" s="145">
        <v>9</v>
      </c>
      <c r="E348" s="145">
        <v>1</v>
      </c>
      <c r="F348" s="145" t="str">
        <f t="shared" si="13"/>
        <v>4.12.3.9.1</v>
      </c>
      <c r="G348" s="145" t="s">
        <v>19</v>
      </c>
      <c r="H348" s="443" t="s">
        <v>10583</v>
      </c>
      <c r="I348" s="318" t="s">
        <v>10584</v>
      </c>
      <c r="J348" s="334">
        <f>SUMIF('1 PdC DLGS 118_2011_PE e PP'!$E$4:$E$5622,'2 Pdc unico solo segmento A'!F348,'1 PdC DLGS 118_2011_PE e PP'!$H$4:$H$5622)</f>
        <v>0</v>
      </c>
      <c r="K348" s="180"/>
      <c r="L348" s="465">
        <v>0</v>
      </c>
      <c r="M348" s="180"/>
      <c r="N348" s="346">
        <f t="shared" si="14"/>
        <v>0</v>
      </c>
    </row>
    <row r="349" spans="1:14" s="6" customFormat="1" ht="18.5" x14ac:dyDescent="0.35">
      <c r="A349" s="217">
        <v>4</v>
      </c>
      <c r="B349" s="145">
        <v>12</v>
      </c>
      <c r="C349" s="145">
        <v>3</v>
      </c>
      <c r="D349" s="145">
        <v>9</v>
      </c>
      <c r="E349" s="145">
        <v>2</v>
      </c>
      <c r="F349" s="145" t="str">
        <f t="shared" si="13"/>
        <v>4.12.3.9.2</v>
      </c>
      <c r="G349" s="145" t="s">
        <v>19</v>
      </c>
      <c r="H349" s="443" t="s">
        <v>10585</v>
      </c>
      <c r="I349" s="318" t="s">
        <v>10586</v>
      </c>
      <c r="J349" s="334">
        <f>SUMIF('1 PdC DLGS 118_2011_PE e PP'!$E$4:$E$5622,'2 Pdc unico solo segmento A'!F349,'1 PdC DLGS 118_2011_PE e PP'!$H$4:$H$5622)</f>
        <v>0</v>
      </c>
      <c r="K349" s="180"/>
      <c r="L349" s="465">
        <v>0</v>
      </c>
      <c r="M349" s="180"/>
      <c r="N349" s="346">
        <f t="shared" si="14"/>
        <v>0</v>
      </c>
    </row>
    <row r="350" spans="1:14" ht="18.5" x14ac:dyDescent="0.25">
      <c r="A350" s="216">
        <v>4</v>
      </c>
      <c r="B350" s="70">
        <v>12</v>
      </c>
      <c r="C350" s="70">
        <v>3</v>
      </c>
      <c r="D350" s="70">
        <v>10</v>
      </c>
      <c r="E350" s="70">
        <v>0</v>
      </c>
      <c r="F350" s="70" t="str">
        <f t="shared" si="13"/>
        <v>4.12.3.10.0</v>
      </c>
      <c r="G350" s="70" t="s">
        <v>16</v>
      </c>
      <c r="H350" s="442" t="s">
        <v>10587</v>
      </c>
      <c r="I350" s="317" t="s">
        <v>10588</v>
      </c>
      <c r="J350" s="332">
        <f>SUM(J351:J352)</f>
        <v>0</v>
      </c>
      <c r="K350" s="180"/>
      <c r="L350" s="471">
        <f>SUM(L351:L352)</f>
        <v>0</v>
      </c>
      <c r="M350" s="180"/>
      <c r="N350" s="332">
        <f>SUM(N351:N352)</f>
        <v>0</v>
      </c>
    </row>
    <row r="351" spans="1:14" ht="37" x14ac:dyDescent="0.25">
      <c r="A351" s="217">
        <v>4</v>
      </c>
      <c r="B351" s="145">
        <v>12</v>
      </c>
      <c r="C351" s="145">
        <v>3</v>
      </c>
      <c r="D351" s="145">
        <v>10</v>
      </c>
      <c r="E351" s="145">
        <v>1</v>
      </c>
      <c r="F351" s="145" t="str">
        <f t="shared" si="13"/>
        <v>4.12.3.10.1</v>
      </c>
      <c r="G351" s="145" t="s">
        <v>19</v>
      </c>
      <c r="H351" s="443" t="s">
        <v>10589</v>
      </c>
      <c r="I351" s="318" t="s">
        <v>10590</v>
      </c>
      <c r="J351" s="334">
        <f>SUMIF('1 PdC DLGS 118_2011_PE e PP'!$E$4:$E$5622,'2 Pdc unico solo segmento A'!F351,'1 PdC DLGS 118_2011_PE e PP'!$H$4:$H$5622)</f>
        <v>0</v>
      </c>
      <c r="K351" s="180"/>
      <c r="L351" s="465">
        <v>0</v>
      </c>
      <c r="M351" s="180"/>
      <c r="N351" s="346">
        <f t="shared" si="14"/>
        <v>0</v>
      </c>
    </row>
    <row r="352" spans="1:14" s="6" customFormat="1" ht="37" x14ac:dyDescent="0.35">
      <c r="A352" s="217">
        <v>4</v>
      </c>
      <c r="B352" s="145">
        <v>12</v>
      </c>
      <c r="C352" s="145">
        <v>3</v>
      </c>
      <c r="D352" s="145">
        <v>10</v>
      </c>
      <c r="E352" s="145">
        <v>2</v>
      </c>
      <c r="F352" s="145" t="str">
        <f t="shared" si="13"/>
        <v>4.12.3.10.2</v>
      </c>
      <c r="G352" s="145" t="s">
        <v>19</v>
      </c>
      <c r="H352" s="443" t="s">
        <v>10591</v>
      </c>
      <c r="I352" s="318" t="s">
        <v>10592</v>
      </c>
      <c r="J352" s="334">
        <f>SUMIF('1 PdC DLGS 118_2011_PE e PP'!$E$4:$E$5622,'2 Pdc unico solo segmento A'!F352,'1 PdC DLGS 118_2011_PE e PP'!$H$4:$H$5622)</f>
        <v>0</v>
      </c>
      <c r="K352" s="180"/>
      <c r="L352" s="465">
        <v>0</v>
      </c>
      <c r="M352" s="180"/>
      <c r="N352" s="346">
        <f t="shared" si="14"/>
        <v>0</v>
      </c>
    </row>
    <row r="353" spans="1:14" ht="26" x14ac:dyDescent="0.25">
      <c r="A353" s="214">
        <v>4</v>
      </c>
      <c r="B353" s="67">
        <v>13</v>
      </c>
      <c r="C353" s="67">
        <v>0</v>
      </c>
      <c r="D353" s="67">
        <v>0</v>
      </c>
      <c r="E353" s="67">
        <v>0</v>
      </c>
      <c r="F353" s="67" t="str">
        <f t="shared" si="13"/>
        <v>4.13.0.0.0</v>
      </c>
      <c r="G353" s="68" t="s">
        <v>10</v>
      </c>
      <c r="H353" s="440" t="s">
        <v>10593</v>
      </c>
      <c r="I353" s="321" t="s">
        <v>10249</v>
      </c>
      <c r="J353" s="333">
        <f>SUMIF('1 PdC DLGS 118_2011_PE e PP'!$E$4:$E$5622,'2 Pdc unico solo segmento A'!F353,'1 PdC DLGS 118_2011_PE e PP'!$H$4:$H$5622)</f>
        <v>0</v>
      </c>
      <c r="K353" s="261"/>
      <c r="L353" s="464">
        <v>0</v>
      </c>
      <c r="M353" s="261"/>
      <c r="N353" s="345">
        <f t="shared" si="14"/>
        <v>0</v>
      </c>
    </row>
    <row r="354" spans="1:14" ht="47" x14ac:dyDescent="0.25">
      <c r="A354" s="215">
        <v>4</v>
      </c>
      <c r="B354" s="144">
        <v>13</v>
      </c>
      <c r="C354" s="144">
        <v>1</v>
      </c>
      <c r="D354" s="144">
        <v>0</v>
      </c>
      <c r="E354" s="144">
        <v>0</v>
      </c>
      <c r="F354" s="144" t="str">
        <f t="shared" si="13"/>
        <v>4.13.1.0.0</v>
      </c>
      <c r="G354" s="144" t="s">
        <v>13</v>
      </c>
      <c r="H354" s="441" t="s">
        <v>10594</v>
      </c>
      <c r="I354" s="316" t="s">
        <v>10595</v>
      </c>
      <c r="J354" s="331">
        <f>SUMIF('1 PdC DLGS 118_2011_PE e PP'!$E$4:$E$5622,'2 Pdc unico solo segmento A'!F354,'1 PdC DLGS 118_2011_PE e PP'!$H$4:$H$5622)</f>
        <v>0</v>
      </c>
      <c r="K354" s="263"/>
      <c r="L354" s="462">
        <v>0</v>
      </c>
      <c r="M354" s="263"/>
      <c r="N354" s="343">
        <f t="shared" si="14"/>
        <v>0</v>
      </c>
    </row>
    <row r="355" spans="1:14" s="6" customFormat="1" ht="47" x14ac:dyDescent="0.35">
      <c r="A355" s="215">
        <v>4</v>
      </c>
      <c r="B355" s="144">
        <v>13</v>
      </c>
      <c r="C355" s="144">
        <v>2</v>
      </c>
      <c r="D355" s="144">
        <v>0</v>
      </c>
      <c r="E355" s="144">
        <v>0</v>
      </c>
      <c r="F355" s="144" t="str">
        <f t="shared" si="13"/>
        <v>4.13.2.0.0</v>
      </c>
      <c r="G355" s="144" t="s">
        <v>13</v>
      </c>
      <c r="H355" s="441" t="s">
        <v>10596</v>
      </c>
      <c r="I355" s="316" t="s">
        <v>10597</v>
      </c>
      <c r="J355" s="331">
        <f>SUMIF('1 PdC DLGS 118_2011_PE e PP'!$E$4:$E$5622,'2 Pdc unico solo segmento A'!F355,'1 PdC DLGS 118_2011_PE e PP'!$H$4:$H$5622)</f>
        <v>0</v>
      </c>
      <c r="K355" s="263"/>
      <c r="L355" s="462">
        <v>0</v>
      </c>
      <c r="M355" s="263"/>
      <c r="N355" s="343">
        <f t="shared" si="14"/>
        <v>0</v>
      </c>
    </row>
    <row r="356" spans="1:14" ht="70.5" x14ac:dyDescent="0.25">
      <c r="A356" s="215">
        <v>4</v>
      </c>
      <c r="B356" s="144">
        <v>13</v>
      </c>
      <c r="C356" s="144">
        <v>3</v>
      </c>
      <c r="D356" s="144">
        <v>0</v>
      </c>
      <c r="E356" s="144">
        <v>0</v>
      </c>
      <c r="F356" s="144" t="str">
        <f t="shared" si="13"/>
        <v>4.13.3.0.0</v>
      </c>
      <c r="G356" s="144" t="s">
        <v>13</v>
      </c>
      <c r="H356" s="441" t="s">
        <v>10598</v>
      </c>
      <c r="I356" s="316" t="s">
        <v>10599</v>
      </c>
      <c r="J356" s="331">
        <f>SUMIF('1 PdC DLGS 118_2011_PE e PP'!$E$4:$E$5622,'2 Pdc unico solo segmento A'!F356,'1 PdC DLGS 118_2011_PE e PP'!$H$4:$H$5622)</f>
        <v>0</v>
      </c>
      <c r="K356" s="263"/>
      <c r="L356" s="462">
        <v>0</v>
      </c>
      <c r="M356" s="263"/>
      <c r="N356" s="343">
        <f t="shared" si="14"/>
        <v>0</v>
      </c>
    </row>
    <row r="357" spans="1:14" ht="47" x14ac:dyDescent="0.25">
      <c r="A357" s="215">
        <v>4</v>
      </c>
      <c r="B357" s="144">
        <v>13</v>
      </c>
      <c r="C357" s="144">
        <v>4</v>
      </c>
      <c r="D357" s="144">
        <v>0</v>
      </c>
      <c r="E357" s="144">
        <v>0</v>
      </c>
      <c r="F357" s="144" t="str">
        <f t="shared" si="13"/>
        <v>4.13.4.0.0</v>
      </c>
      <c r="G357" s="144" t="s">
        <v>13</v>
      </c>
      <c r="H357" s="441" t="s">
        <v>10600</v>
      </c>
      <c r="I357" s="316" t="s">
        <v>10601</v>
      </c>
      <c r="J357" s="337">
        <f>SUMIF('1 PdC DLGS 118_2011_PE e PP'!$E$4:$E$5622,'2 Pdc unico solo segmento A'!F357,'1 PdC DLGS 118_2011_PE e PP'!$H$4:$H$5622)</f>
        <v>0</v>
      </c>
      <c r="K357" s="263"/>
      <c r="L357" s="468">
        <v>0</v>
      </c>
      <c r="M357" s="263"/>
      <c r="N357" s="349">
        <f t="shared" si="14"/>
        <v>0</v>
      </c>
    </row>
    <row r="358" spans="1:14" ht="47" x14ac:dyDescent="0.25">
      <c r="A358" s="215">
        <v>4</v>
      </c>
      <c r="B358" s="144">
        <v>13</v>
      </c>
      <c r="C358" s="144">
        <v>5</v>
      </c>
      <c r="D358" s="144">
        <v>0</v>
      </c>
      <c r="E358" s="144">
        <v>0</v>
      </c>
      <c r="F358" s="144" t="str">
        <f t="shared" si="13"/>
        <v>4.13.5.0.0</v>
      </c>
      <c r="G358" s="144" t="s">
        <v>13</v>
      </c>
      <c r="H358" s="441" t="s">
        <v>10602</v>
      </c>
      <c r="I358" s="316" t="s">
        <v>10603</v>
      </c>
      <c r="J358" s="337">
        <f>SUMIF('1 PdC DLGS 118_2011_PE e PP'!$E$4:$E$5622,'2 Pdc unico solo segmento A'!F358,'1 PdC DLGS 118_2011_PE e PP'!$H$4:$H$5622)</f>
        <v>0</v>
      </c>
      <c r="K358" s="263"/>
      <c r="L358" s="468">
        <v>0</v>
      </c>
      <c r="M358" s="263"/>
      <c r="N358" s="349">
        <f t="shared" si="14"/>
        <v>0</v>
      </c>
    </row>
    <row r="359" spans="1:14" s="6" customFormat="1" ht="47" x14ac:dyDescent="0.35">
      <c r="A359" s="215">
        <v>4</v>
      </c>
      <c r="B359" s="144">
        <v>13</v>
      </c>
      <c r="C359" s="144">
        <v>6</v>
      </c>
      <c r="D359" s="144">
        <v>0</v>
      </c>
      <c r="E359" s="144">
        <v>0</v>
      </c>
      <c r="F359" s="144" t="str">
        <f t="shared" si="13"/>
        <v>4.13.6.0.0</v>
      </c>
      <c r="G359" s="144" t="s">
        <v>13</v>
      </c>
      <c r="H359" s="441" t="s">
        <v>10604</v>
      </c>
      <c r="I359" s="316" t="s">
        <v>10605</v>
      </c>
      <c r="J359" s="337">
        <f>SUMIF('1 PdC DLGS 118_2011_PE e PP'!$E$4:$E$5622,'2 Pdc unico solo segmento A'!F359,'1 PdC DLGS 118_2011_PE e PP'!$H$4:$H$5622)</f>
        <v>0</v>
      </c>
      <c r="K359" s="263"/>
      <c r="L359" s="468">
        <v>0</v>
      </c>
      <c r="M359" s="263"/>
      <c r="N359" s="349">
        <f t="shared" si="14"/>
        <v>0</v>
      </c>
    </row>
    <row r="360" spans="1:14" s="6" customFormat="1" ht="70.5" x14ac:dyDescent="0.35">
      <c r="A360" s="215">
        <v>4</v>
      </c>
      <c r="B360" s="144">
        <v>13</v>
      </c>
      <c r="C360" s="144">
        <v>7</v>
      </c>
      <c r="D360" s="144">
        <v>0</v>
      </c>
      <c r="E360" s="144">
        <v>0</v>
      </c>
      <c r="F360" s="144" t="str">
        <f t="shared" si="13"/>
        <v>4.13.7.0.0</v>
      </c>
      <c r="G360" s="144" t="s">
        <v>13</v>
      </c>
      <c r="H360" s="441" t="s">
        <v>10606</v>
      </c>
      <c r="I360" s="316" t="s">
        <v>10605</v>
      </c>
      <c r="J360" s="337">
        <f>SUMIF('1 PdC DLGS 118_2011_PE e PP'!$E$4:$E$5622,'2 Pdc unico solo segmento A'!F360,'1 PdC DLGS 118_2011_PE e PP'!$H$4:$H$5622)</f>
        <v>0</v>
      </c>
      <c r="K360" s="263"/>
      <c r="L360" s="468">
        <v>0</v>
      </c>
      <c r="M360" s="263"/>
      <c r="N360" s="349">
        <f t="shared" si="14"/>
        <v>0</v>
      </c>
    </row>
    <row r="361" spans="1:14" ht="47" x14ac:dyDescent="0.25">
      <c r="A361" s="215">
        <v>4</v>
      </c>
      <c r="B361" s="144">
        <v>13</v>
      </c>
      <c r="C361" s="144">
        <v>8</v>
      </c>
      <c r="D361" s="144">
        <v>0</v>
      </c>
      <c r="E361" s="144">
        <v>0</v>
      </c>
      <c r="F361" s="144" t="str">
        <f t="shared" si="13"/>
        <v>4.13.8.0.0</v>
      </c>
      <c r="G361" s="144" t="s">
        <v>13</v>
      </c>
      <c r="H361" s="441" t="s">
        <v>10607</v>
      </c>
      <c r="I361" s="316" t="s">
        <v>10608</v>
      </c>
      <c r="J361" s="337">
        <f>SUMIF('1 PdC DLGS 118_2011_PE e PP'!$E$4:$E$5622,'2 Pdc unico solo segmento A'!F361,'1 PdC DLGS 118_2011_PE e PP'!$H$4:$H$5622)</f>
        <v>0</v>
      </c>
      <c r="K361" s="263"/>
      <c r="L361" s="468">
        <v>0</v>
      </c>
      <c r="M361" s="263"/>
      <c r="N361" s="349">
        <f t="shared" si="14"/>
        <v>0</v>
      </c>
    </row>
    <row r="362" spans="1:14" ht="47" x14ac:dyDescent="0.25">
      <c r="A362" s="215">
        <v>4</v>
      </c>
      <c r="B362" s="144">
        <v>13</v>
      </c>
      <c r="C362" s="144">
        <v>9</v>
      </c>
      <c r="D362" s="144">
        <v>0</v>
      </c>
      <c r="E362" s="144">
        <v>0</v>
      </c>
      <c r="F362" s="144" t="str">
        <f t="shared" si="13"/>
        <v>4.13.9.0.0</v>
      </c>
      <c r="G362" s="144" t="s">
        <v>13</v>
      </c>
      <c r="H362" s="441" t="s">
        <v>10609</v>
      </c>
      <c r="I362" s="316" t="s">
        <v>10610</v>
      </c>
      <c r="J362" s="337">
        <f>SUMIF('1 PdC DLGS 118_2011_PE e PP'!$E$4:$E$5622,'2 Pdc unico solo segmento A'!F362,'1 PdC DLGS 118_2011_PE e PP'!$H$4:$H$5622)</f>
        <v>0</v>
      </c>
      <c r="K362" s="263"/>
      <c r="L362" s="468">
        <v>0</v>
      </c>
      <c r="M362" s="263"/>
      <c r="N362" s="349">
        <f t="shared" si="14"/>
        <v>0</v>
      </c>
    </row>
    <row r="363" spans="1:14" s="6" customFormat="1" ht="52" x14ac:dyDescent="0.35">
      <c r="A363" s="214">
        <v>4</v>
      </c>
      <c r="B363" s="67">
        <v>14</v>
      </c>
      <c r="C363" s="67">
        <v>0</v>
      </c>
      <c r="D363" s="67">
        <v>0</v>
      </c>
      <c r="E363" s="67">
        <v>0</v>
      </c>
      <c r="F363" s="67" t="str">
        <f t="shared" si="13"/>
        <v>4.14.0.0.0</v>
      </c>
      <c r="G363" s="68" t="s">
        <v>10</v>
      </c>
      <c r="H363" s="440" t="s">
        <v>10611</v>
      </c>
      <c r="I363" s="321" t="s">
        <v>10249</v>
      </c>
      <c r="J363" s="333">
        <f>+J364+J368+J372+J376+J380</f>
        <v>0</v>
      </c>
      <c r="K363" s="261"/>
      <c r="L363" s="464">
        <f>+L364+L368+L372+L376+L380</f>
        <v>0</v>
      </c>
      <c r="M363" s="261"/>
      <c r="N363" s="345">
        <f>+N364+N368+N372+N376+N380</f>
        <v>0</v>
      </c>
    </row>
    <row r="364" spans="1:14" s="6" customFormat="1" ht="47" x14ac:dyDescent="0.35">
      <c r="A364" s="215">
        <v>4</v>
      </c>
      <c r="B364" s="144">
        <v>14</v>
      </c>
      <c r="C364" s="144">
        <v>1</v>
      </c>
      <c r="D364" s="144">
        <v>0</v>
      </c>
      <c r="E364" s="144">
        <v>0</v>
      </c>
      <c r="F364" s="144" t="str">
        <f t="shared" si="13"/>
        <v>4.14.1.0.0</v>
      </c>
      <c r="G364" s="144" t="s">
        <v>13</v>
      </c>
      <c r="H364" s="441" t="s">
        <v>10612</v>
      </c>
      <c r="I364" s="316" t="s">
        <v>10613</v>
      </c>
      <c r="J364" s="331">
        <f>SUM(J365:J367)</f>
        <v>0</v>
      </c>
      <c r="K364" s="263"/>
      <c r="L364" s="462">
        <f>SUM(L365:L367)</f>
        <v>0</v>
      </c>
      <c r="M364" s="263"/>
      <c r="N364" s="343">
        <f>SUM(N365:N367)</f>
        <v>0</v>
      </c>
    </row>
    <row r="365" spans="1:14" s="6" customFormat="1" ht="37" x14ac:dyDescent="0.35">
      <c r="A365" s="216">
        <v>4</v>
      </c>
      <c r="B365" s="70">
        <v>14</v>
      </c>
      <c r="C365" s="70">
        <v>1</v>
      </c>
      <c r="D365" s="70">
        <v>1</v>
      </c>
      <c r="E365" s="70">
        <v>0</v>
      </c>
      <c r="F365" s="70" t="str">
        <f t="shared" si="13"/>
        <v>4.14.1.1.0</v>
      </c>
      <c r="G365" s="70" t="s">
        <v>16</v>
      </c>
      <c r="H365" s="442" t="s">
        <v>10614</v>
      </c>
      <c r="I365" s="317" t="s">
        <v>10615</v>
      </c>
      <c r="J365" s="332">
        <f>SUMIF('1 PdC DLGS 118_2011_PE e PP'!$E$4:$E$5622,'2 Pdc unico solo segmento A'!F365,'1 PdC DLGS 118_2011_PE e PP'!$H$4:$H$5622)</f>
        <v>0</v>
      </c>
      <c r="K365" s="180"/>
      <c r="L365" s="463">
        <v>0</v>
      </c>
      <c r="M365" s="180"/>
      <c r="N365" s="344">
        <f t="shared" si="14"/>
        <v>0</v>
      </c>
    </row>
    <row r="366" spans="1:14" s="6" customFormat="1" ht="37" x14ac:dyDescent="0.35">
      <c r="A366" s="216">
        <v>4</v>
      </c>
      <c r="B366" s="70">
        <v>14</v>
      </c>
      <c r="C366" s="70">
        <v>1</v>
      </c>
      <c r="D366" s="70">
        <v>2</v>
      </c>
      <c r="E366" s="70">
        <v>0</v>
      </c>
      <c r="F366" s="70" t="str">
        <f t="shared" si="13"/>
        <v>4.14.1.2.0</v>
      </c>
      <c r="G366" s="70" t="s">
        <v>16</v>
      </c>
      <c r="H366" s="442" t="s">
        <v>10616</v>
      </c>
      <c r="I366" s="317" t="s">
        <v>10617</v>
      </c>
      <c r="J366" s="332">
        <f>SUMIF('1 PdC DLGS 118_2011_PE e PP'!$E$4:$E$5622,'2 Pdc unico solo segmento A'!F366,'1 PdC DLGS 118_2011_PE e PP'!$H$4:$H$5622)</f>
        <v>0</v>
      </c>
      <c r="K366" s="180"/>
      <c r="L366" s="463">
        <v>0</v>
      </c>
      <c r="M366" s="180"/>
      <c r="N366" s="344">
        <f t="shared" si="14"/>
        <v>0</v>
      </c>
    </row>
    <row r="367" spans="1:14" s="6" customFormat="1" ht="55.5" x14ac:dyDescent="0.35">
      <c r="A367" s="216">
        <v>4</v>
      </c>
      <c r="B367" s="70">
        <v>14</v>
      </c>
      <c r="C367" s="70">
        <v>1</v>
      </c>
      <c r="D367" s="70">
        <v>3</v>
      </c>
      <c r="E367" s="70">
        <v>0</v>
      </c>
      <c r="F367" s="70" t="str">
        <f t="shared" si="13"/>
        <v>4.14.1.3.0</v>
      </c>
      <c r="G367" s="70" t="s">
        <v>16</v>
      </c>
      <c r="H367" s="442" t="s">
        <v>10618</v>
      </c>
      <c r="I367" s="317" t="s">
        <v>10619</v>
      </c>
      <c r="J367" s="332">
        <f>SUMIF('1 PdC DLGS 118_2011_PE e PP'!$E$4:$E$5622,'2 Pdc unico solo segmento A'!F367,'1 PdC DLGS 118_2011_PE e PP'!$H$4:$H$5622)</f>
        <v>0</v>
      </c>
      <c r="K367" s="180"/>
      <c r="L367" s="463">
        <v>0</v>
      </c>
      <c r="M367" s="180"/>
      <c r="N367" s="344">
        <f t="shared" si="14"/>
        <v>0</v>
      </c>
    </row>
    <row r="368" spans="1:14" ht="23.5" x14ac:dyDescent="0.25">
      <c r="A368" s="215">
        <v>4</v>
      </c>
      <c r="B368" s="144">
        <v>14</v>
      </c>
      <c r="C368" s="144">
        <v>2</v>
      </c>
      <c r="D368" s="144">
        <v>0</v>
      </c>
      <c r="E368" s="144">
        <v>0</v>
      </c>
      <c r="F368" s="144" t="str">
        <f t="shared" si="13"/>
        <v>4.14.2.0.0</v>
      </c>
      <c r="G368" s="144" t="s">
        <v>13</v>
      </c>
      <c r="H368" s="441" t="s">
        <v>10620</v>
      </c>
      <c r="I368" s="316" t="s">
        <v>10621</v>
      </c>
      <c r="J368" s="331">
        <f>SUM(J369:J371)</f>
        <v>0</v>
      </c>
      <c r="K368" s="263"/>
      <c r="L368" s="462">
        <f>SUM(L369:L371)</f>
        <v>0</v>
      </c>
      <c r="M368" s="263"/>
      <c r="N368" s="343">
        <f>SUM(N369:N371)</f>
        <v>0</v>
      </c>
    </row>
    <row r="369" spans="1:14" s="6" customFormat="1" ht="37" x14ac:dyDescent="0.35">
      <c r="A369" s="216">
        <v>4</v>
      </c>
      <c r="B369" s="70">
        <v>14</v>
      </c>
      <c r="C369" s="70">
        <v>2</v>
      </c>
      <c r="D369" s="70">
        <v>1</v>
      </c>
      <c r="E369" s="70">
        <v>0</v>
      </c>
      <c r="F369" s="70" t="str">
        <f t="shared" si="13"/>
        <v>4.14.2.1.0</v>
      </c>
      <c r="G369" s="70" t="s">
        <v>16</v>
      </c>
      <c r="H369" s="442" t="s">
        <v>10622</v>
      </c>
      <c r="I369" s="317" t="s">
        <v>10623</v>
      </c>
      <c r="J369" s="332">
        <f>SUMIF('1 PdC DLGS 118_2011_PE e PP'!$E$4:$E$5622,'2 Pdc unico solo segmento A'!F369,'1 PdC DLGS 118_2011_PE e PP'!$H$4:$H$5622)</f>
        <v>0</v>
      </c>
      <c r="K369" s="180"/>
      <c r="L369" s="463">
        <v>0</v>
      </c>
      <c r="M369" s="180"/>
      <c r="N369" s="344">
        <f t="shared" si="14"/>
        <v>0</v>
      </c>
    </row>
    <row r="370" spans="1:14" s="6" customFormat="1" ht="18.5" x14ac:dyDescent="0.35">
      <c r="A370" s="216">
        <v>4</v>
      </c>
      <c r="B370" s="70">
        <v>14</v>
      </c>
      <c r="C370" s="70">
        <v>2</v>
      </c>
      <c r="D370" s="70">
        <v>2</v>
      </c>
      <c r="E370" s="70">
        <v>0</v>
      </c>
      <c r="F370" s="70" t="str">
        <f t="shared" si="13"/>
        <v>4.14.2.2.0</v>
      </c>
      <c r="G370" s="70" t="s">
        <v>16</v>
      </c>
      <c r="H370" s="442" t="s">
        <v>10624</v>
      </c>
      <c r="I370" s="317" t="s">
        <v>10625</v>
      </c>
      <c r="J370" s="332">
        <f>SUMIF('1 PdC DLGS 118_2011_PE e PP'!$E$4:$E$5622,'2 Pdc unico solo segmento A'!F370,'1 PdC DLGS 118_2011_PE e PP'!$H$4:$H$5622)</f>
        <v>0</v>
      </c>
      <c r="K370" s="180"/>
      <c r="L370" s="463">
        <v>0</v>
      </c>
      <c r="M370" s="180"/>
      <c r="N370" s="344">
        <f t="shared" si="14"/>
        <v>0</v>
      </c>
    </row>
    <row r="371" spans="1:14" ht="37" x14ac:dyDescent="0.25">
      <c r="A371" s="216">
        <v>4</v>
      </c>
      <c r="B371" s="70">
        <v>14</v>
      </c>
      <c r="C371" s="70">
        <v>2</v>
      </c>
      <c r="D371" s="70">
        <v>3</v>
      </c>
      <c r="E371" s="70">
        <v>0</v>
      </c>
      <c r="F371" s="70" t="str">
        <f t="shared" si="13"/>
        <v>4.14.2.3.0</v>
      </c>
      <c r="G371" s="70" t="s">
        <v>16</v>
      </c>
      <c r="H371" s="442" t="s">
        <v>10626</v>
      </c>
      <c r="I371" s="317" t="s">
        <v>10627</v>
      </c>
      <c r="J371" s="332">
        <f>SUMIF('1 PdC DLGS 118_2011_PE e PP'!$E$4:$E$5622,'2 Pdc unico solo segmento A'!F371,'1 PdC DLGS 118_2011_PE e PP'!$H$4:$H$5622)</f>
        <v>0</v>
      </c>
      <c r="K371" s="180"/>
      <c r="L371" s="463">
        <v>0</v>
      </c>
      <c r="M371" s="180"/>
      <c r="N371" s="344">
        <f t="shared" si="14"/>
        <v>0</v>
      </c>
    </row>
    <row r="372" spans="1:14" ht="23.5" x14ac:dyDescent="0.25">
      <c r="A372" s="215">
        <v>4</v>
      </c>
      <c r="B372" s="144">
        <v>14</v>
      </c>
      <c r="C372" s="144">
        <v>3</v>
      </c>
      <c r="D372" s="144">
        <v>0</v>
      </c>
      <c r="E372" s="144">
        <v>0</v>
      </c>
      <c r="F372" s="144" t="str">
        <f t="shared" si="13"/>
        <v>4.14.3.0.0</v>
      </c>
      <c r="G372" s="144" t="s">
        <v>13</v>
      </c>
      <c r="H372" s="441" t="s">
        <v>10628</v>
      </c>
      <c r="I372" s="316" t="s">
        <v>10629</v>
      </c>
      <c r="J372" s="331">
        <f>SUM(J373:J375)</f>
        <v>0</v>
      </c>
      <c r="K372" s="263"/>
      <c r="L372" s="462">
        <f>SUM(L373:L375)</f>
        <v>0</v>
      </c>
      <c r="M372" s="263"/>
      <c r="N372" s="343">
        <f>SUM(N373:N375)</f>
        <v>0</v>
      </c>
    </row>
    <row r="373" spans="1:14" ht="18.5" x14ac:dyDescent="0.25">
      <c r="A373" s="216">
        <v>4</v>
      </c>
      <c r="B373" s="70">
        <v>14</v>
      </c>
      <c r="C373" s="70">
        <v>3</v>
      </c>
      <c r="D373" s="70">
        <v>1</v>
      </c>
      <c r="E373" s="70">
        <v>0</v>
      </c>
      <c r="F373" s="70" t="str">
        <f t="shared" si="13"/>
        <v>4.14.3.1.0</v>
      </c>
      <c r="G373" s="70" t="s">
        <v>16</v>
      </c>
      <c r="H373" s="442" t="s">
        <v>10630</v>
      </c>
      <c r="I373" s="317" t="s">
        <v>10631</v>
      </c>
      <c r="J373" s="332">
        <f>SUMIF('1 PdC DLGS 118_2011_PE e PP'!$E$4:$E$5622,'2 Pdc unico solo segmento A'!F373,'1 PdC DLGS 118_2011_PE e PP'!$H$4:$H$5622)</f>
        <v>0</v>
      </c>
      <c r="K373" s="180"/>
      <c r="L373" s="463">
        <v>0</v>
      </c>
      <c r="M373" s="180"/>
      <c r="N373" s="344">
        <f t="shared" si="14"/>
        <v>0</v>
      </c>
    </row>
    <row r="374" spans="1:14" ht="18.5" x14ac:dyDescent="0.25">
      <c r="A374" s="216">
        <v>4</v>
      </c>
      <c r="B374" s="70">
        <v>14</v>
      </c>
      <c r="C374" s="70">
        <v>3</v>
      </c>
      <c r="D374" s="70">
        <v>2</v>
      </c>
      <c r="E374" s="70">
        <v>0</v>
      </c>
      <c r="F374" s="70" t="str">
        <f t="shared" si="13"/>
        <v>4.14.3.2.0</v>
      </c>
      <c r="G374" s="70" t="s">
        <v>16</v>
      </c>
      <c r="H374" s="442" t="s">
        <v>10632</v>
      </c>
      <c r="I374" s="317" t="s">
        <v>10633</v>
      </c>
      <c r="J374" s="332">
        <f>SUMIF('1 PdC DLGS 118_2011_PE e PP'!$E$4:$E$5622,'2 Pdc unico solo segmento A'!F374,'1 PdC DLGS 118_2011_PE e PP'!$H$4:$H$5622)</f>
        <v>0</v>
      </c>
      <c r="K374" s="180"/>
      <c r="L374" s="463">
        <v>0</v>
      </c>
      <c r="M374" s="180"/>
      <c r="N374" s="344">
        <f t="shared" si="14"/>
        <v>0</v>
      </c>
    </row>
    <row r="375" spans="1:14" ht="37" x14ac:dyDescent="0.25">
      <c r="A375" s="216">
        <v>4</v>
      </c>
      <c r="B375" s="70">
        <v>14</v>
      </c>
      <c r="C375" s="70">
        <v>3</v>
      </c>
      <c r="D375" s="70">
        <v>3</v>
      </c>
      <c r="E375" s="70">
        <v>0</v>
      </c>
      <c r="F375" s="70" t="str">
        <f t="shared" si="13"/>
        <v>4.14.3.3.0</v>
      </c>
      <c r="G375" s="70" t="s">
        <v>16</v>
      </c>
      <c r="H375" s="442" t="s">
        <v>10634</v>
      </c>
      <c r="I375" s="317" t="s">
        <v>10635</v>
      </c>
      <c r="J375" s="332">
        <f>SUMIF('1 PdC DLGS 118_2011_PE e PP'!$E$4:$E$5622,'2 Pdc unico solo segmento A'!F375,'1 PdC DLGS 118_2011_PE e PP'!$H$4:$H$5622)</f>
        <v>0</v>
      </c>
      <c r="K375" s="180"/>
      <c r="L375" s="463">
        <v>0</v>
      </c>
      <c r="M375" s="180"/>
      <c r="N375" s="344">
        <f t="shared" si="14"/>
        <v>0</v>
      </c>
    </row>
    <row r="376" spans="1:14" ht="23.5" x14ac:dyDescent="0.25">
      <c r="A376" s="215">
        <v>4</v>
      </c>
      <c r="B376" s="144">
        <v>14</v>
      </c>
      <c r="C376" s="144">
        <v>4</v>
      </c>
      <c r="D376" s="144">
        <v>0</v>
      </c>
      <c r="E376" s="144">
        <v>0</v>
      </c>
      <c r="F376" s="144" t="str">
        <f t="shared" si="13"/>
        <v>4.14.4.0.0</v>
      </c>
      <c r="G376" s="144" t="s">
        <v>13</v>
      </c>
      <c r="H376" s="441" t="s">
        <v>10636</v>
      </c>
      <c r="I376" s="316" t="s">
        <v>10637</v>
      </c>
      <c r="J376" s="331">
        <f>SUM(J377:J379)</f>
        <v>0</v>
      </c>
      <c r="K376" s="263"/>
      <c r="L376" s="462">
        <f>SUM(L377:L379)</f>
        <v>0</v>
      </c>
      <c r="M376" s="263"/>
      <c r="N376" s="343">
        <f>SUM(N377:N379)</f>
        <v>0</v>
      </c>
    </row>
    <row r="377" spans="1:14" ht="18.5" x14ac:dyDescent="0.25">
      <c r="A377" s="216">
        <v>4</v>
      </c>
      <c r="B377" s="70">
        <v>14</v>
      </c>
      <c r="C377" s="70">
        <v>4</v>
      </c>
      <c r="D377" s="70">
        <v>1</v>
      </c>
      <c r="E377" s="70">
        <v>0</v>
      </c>
      <c r="F377" s="70" t="str">
        <f t="shared" si="13"/>
        <v>4.14.4.1.0</v>
      </c>
      <c r="G377" s="70" t="s">
        <v>16</v>
      </c>
      <c r="H377" s="442" t="s">
        <v>10638</v>
      </c>
      <c r="I377" s="317" t="s">
        <v>10639</v>
      </c>
      <c r="J377" s="332">
        <f>SUMIF('1 PdC DLGS 118_2011_PE e PP'!$E$4:$E$5622,'2 Pdc unico solo segmento A'!F377,'1 PdC DLGS 118_2011_PE e PP'!$H$4:$H$5622)</f>
        <v>0</v>
      </c>
      <c r="K377" s="180"/>
      <c r="L377" s="463">
        <v>0</v>
      </c>
      <c r="M377" s="180"/>
      <c r="N377" s="344">
        <f t="shared" si="14"/>
        <v>0</v>
      </c>
    </row>
    <row r="378" spans="1:14" ht="18.5" x14ac:dyDescent="0.25">
      <c r="A378" s="216">
        <v>4</v>
      </c>
      <c r="B378" s="70">
        <v>14</v>
      </c>
      <c r="C378" s="70">
        <v>4</v>
      </c>
      <c r="D378" s="70">
        <v>2</v>
      </c>
      <c r="E378" s="70">
        <v>0</v>
      </c>
      <c r="F378" s="70" t="str">
        <f t="shared" si="13"/>
        <v>4.14.4.2.0</v>
      </c>
      <c r="G378" s="70" t="s">
        <v>16</v>
      </c>
      <c r="H378" s="442" t="s">
        <v>10640</v>
      </c>
      <c r="I378" s="317" t="s">
        <v>10641</v>
      </c>
      <c r="J378" s="332">
        <f>SUMIF('1 PdC DLGS 118_2011_PE e PP'!$E$4:$E$5622,'2 Pdc unico solo segmento A'!F378,'1 PdC DLGS 118_2011_PE e PP'!$H$4:$H$5622)</f>
        <v>0</v>
      </c>
      <c r="K378" s="180"/>
      <c r="L378" s="463">
        <v>0</v>
      </c>
      <c r="M378" s="180"/>
      <c r="N378" s="344">
        <f t="shared" si="14"/>
        <v>0</v>
      </c>
    </row>
    <row r="379" spans="1:14" ht="37" x14ac:dyDescent="0.25">
      <c r="A379" s="216">
        <v>4</v>
      </c>
      <c r="B379" s="70">
        <v>14</v>
      </c>
      <c r="C379" s="70">
        <v>4</v>
      </c>
      <c r="D379" s="70">
        <v>3</v>
      </c>
      <c r="E379" s="70">
        <v>0</v>
      </c>
      <c r="F379" s="70" t="str">
        <f t="shared" si="13"/>
        <v>4.14.4.3.0</v>
      </c>
      <c r="G379" s="70" t="s">
        <v>16</v>
      </c>
      <c r="H379" s="442" t="s">
        <v>10642</v>
      </c>
      <c r="I379" s="317" t="s">
        <v>10643</v>
      </c>
      <c r="J379" s="332">
        <f>SUMIF('1 PdC DLGS 118_2011_PE e PP'!$E$4:$E$5622,'2 Pdc unico solo segmento A'!F379,'1 PdC DLGS 118_2011_PE e PP'!$H$4:$H$5622)</f>
        <v>0</v>
      </c>
      <c r="K379" s="180"/>
      <c r="L379" s="463">
        <v>0</v>
      </c>
      <c r="M379" s="180"/>
      <c r="N379" s="344">
        <f t="shared" si="14"/>
        <v>0</v>
      </c>
    </row>
    <row r="380" spans="1:14" ht="47" x14ac:dyDescent="0.25">
      <c r="A380" s="215">
        <v>4</v>
      </c>
      <c r="B380" s="144">
        <v>14</v>
      </c>
      <c r="C380" s="144">
        <v>5</v>
      </c>
      <c r="D380" s="144">
        <v>0</v>
      </c>
      <c r="E380" s="144">
        <v>0</v>
      </c>
      <c r="F380" s="144" t="str">
        <f t="shared" si="13"/>
        <v>4.14.5.0.0</v>
      </c>
      <c r="G380" s="144" t="s">
        <v>13</v>
      </c>
      <c r="H380" s="441" t="s">
        <v>10644</v>
      </c>
      <c r="I380" s="316" t="s">
        <v>10645</v>
      </c>
      <c r="J380" s="331">
        <f>SUM(J381:J383)</f>
        <v>0</v>
      </c>
      <c r="K380" s="263"/>
      <c r="L380" s="462">
        <f>SUM(L381:L383)</f>
        <v>0</v>
      </c>
      <c r="M380" s="263"/>
      <c r="N380" s="343">
        <f>SUM(N381:N383)</f>
        <v>0</v>
      </c>
    </row>
    <row r="381" spans="1:14" ht="37" x14ac:dyDescent="0.25">
      <c r="A381" s="216">
        <v>4</v>
      </c>
      <c r="B381" s="70">
        <v>14</v>
      </c>
      <c r="C381" s="70">
        <v>5</v>
      </c>
      <c r="D381" s="70">
        <v>1</v>
      </c>
      <c r="E381" s="70">
        <v>0</v>
      </c>
      <c r="F381" s="70" t="str">
        <f t="shared" si="13"/>
        <v>4.14.5.1.0</v>
      </c>
      <c r="G381" s="70" t="s">
        <v>16</v>
      </c>
      <c r="H381" s="442" t="s">
        <v>10646</v>
      </c>
      <c r="I381" s="317" t="s">
        <v>10647</v>
      </c>
      <c r="J381" s="332">
        <f>SUMIF('1 PdC DLGS 118_2011_PE e PP'!$E$4:$E$5622,'2 Pdc unico solo segmento A'!F381,'1 PdC DLGS 118_2011_PE e PP'!$H$4:$H$5622)</f>
        <v>0</v>
      </c>
      <c r="K381" s="180"/>
      <c r="L381" s="463">
        <v>0</v>
      </c>
      <c r="M381" s="180"/>
      <c r="N381" s="344">
        <f t="shared" si="14"/>
        <v>0</v>
      </c>
    </row>
    <row r="382" spans="1:14" ht="37" x14ac:dyDescent="0.25">
      <c r="A382" s="216">
        <v>4</v>
      </c>
      <c r="B382" s="70">
        <v>14</v>
      </c>
      <c r="C382" s="70">
        <v>5</v>
      </c>
      <c r="D382" s="70">
        <v>2</v>
      </c>
      <c r="E382" s="70">
        <v>0</v>
      </c>
      <c r="F382" s="70" t="str">
        <f t="shared" ref="F382:F422" si="15">CONCATENATE(A382,".",B382,".",C382,".",D382,".",E382)</f>
        <v>4.14.5.2.0</v>
      </c>
      <c r="G382" s="70" t="s">
        <v>16</v>
      </c>
      <c r="H382" s="442" t="s">
        <v>10648</v>
      </c>
      <c r="I382" s="317" t="s">
        <v>10649</v>
      </c>
      <c r="J382" s="332">
        <f>SUMIF('1 PdC DLGS 118_2011_PE e PP'!$E$4:$E$5622,'2 Pdc unico solo segmento A'!F382,'1 PdC DLGS 118_2011_PE e PP'!$H$4:$H$5622)</f>
        <v>0</v>
      </c>
      <c r="K382" s="180"/>
      <c r="L382" s="463">
        <v>0</v>
      </c>
      <c r="M382" s="180"/>
      <c r="N382" s="344">
        <f t="shared" si="14"/>
        <v>0</v>
      </c>
    </row>
    <row r="383" spans="1:14" ht="37" x14ac:dyDescent="0.25">
      <c r="A383" s="216">
        <v>4</v>
      </c>
      <c r="B383" s="70">
        <v>14</v>
      </c>
      <c r="C383" s="70">
        <v>5</v>
      </c>
      <c r="D383" s="70">
        <v>3</v>
      </c>
      <c r="E383" s="70">
        <v>0</v>
      </c>
      <c r="F383" s="70" t="str">
        <f t="shared" si="15"/>
        <v>4.14.5.3.0</v>
      </c>
      <c r="G383" s="70" t="s">
        <v>16</v>
      </c>
      <c r="H383" s="442" t="s">
        <v>10650</v>
      </c>
      <c r="I383" s="317" t="s">
        <v>10651</v>
      </c>
      <c r="J383" s="332">
        <f>SUMIF('1 PdC DLGS 118_2011_PE e PP'!$E$4:$E$5622,'2 Pdc unico solo segmento A'!F383,'1 PdC DLGS 118_2011_PE e PP'!$H$4:$H$5622)</f>
        <v>0</v>
      </c>
      <c r="K383" s="180"/>
      <c r="L383" s="463">
        <v>0</v>
      </c>
      <c r="M383" s="180"/>
      <c r="N383" s="344">
        <f t="shared" si="14"/>
        <v>0</v>
      </c>
    </row>
    <row r="384" spans="1:14" ht="52" x14ac:dyDescent="0.25">
      <c r="A384" s="214">
        <v>4</v>
      </c>
      <c r="B384" s="67">
        <v>15</v>
      </c>
      <c r="C384" s="67">
        <v>0</v>
      </c>
      <c r="D384" s="67">
        <v>0</v>
      </c>
      <c r="E384" s="67">
        <v>0</v>
      </c>
      <c r="F384" s="67" t="str">
        <f t="shared" si="15"/>
        <v>4.15.0.0.0</v>
      </c>
      <c r="G384" s="68" t="s">
        <v>10</v>
      </c>
      <c r="H384" s="440" t="s">
        <v>10652</v>
      </c>
      <c r="I384" s="321" t="s">
        <v>10249</v>
      </c>
      <c r="J384" s="333">
        <f>+J385+J422+J456</f>
        <v>0</v>
      </c>
      <c r="K384" s="261"/>
      <c r="L384" s="464">
        <f>+L385+L422+L456</f>
        <v>0</v>
      </c>
      <c r="M384" s="261"/>
      <c r="N384" s="345">
        <f>+N385+N422+N456</f>
        <v>0</v>
      </c>
    </row>
    <row r="385" spans="1:14" ht="23.5" x14ac:dyDescent="0.25">
      <c r="A385" s="215">
        <v>4</v>
      </c>
      <c r="B385" s="144">
        <v>15</v>
      </c>
      <c r="C385" s="144">
        <v>1</v>
      </c>
      <c r="D385" s="144">
        <v>0</v>
      </c>
      <c r="E385" s="144">
        <v>0</v>
      </c>
      <c r="F385" s="144" t="str">
        <f t="shared" si="15"/>
        <v>4.15.1.0.0</v>
      </c>
      <c r="G385" s="144" t="s">
        <v>13</v>
      </c>
      <c r="H385" s="441" t="s">
        <v>10653</v>
      </c>
      <c r="I385" s="322" t="s">
        <v>10249</v>
      </c>
      <c r="J385" s="181">
        <f>+J386+J389+J392+J395+J400+J403+J406+J409+J412+J415</f>
        <v>0</v>
      </c>
      <c r="K385" s="263"/>
      <c r="L385" s="462">
        <f>+L386+L389+L392+L395+L400+L403+L406+L409+L412+L415</f>
        <v>0</v>
      </c>
      <c r="M385" s="263"/>
      <c r="N385" s="181">
        <f>+N386+N389+N392+N395+N400+N403+N406+N409+N412+N415</f>
        <v>0</v>
      </c>
    </row>
    <row r="386" spans="1:14" ht="18.5" x14ac:dyDescent="0.25">
      <c r="A386" s="216">
        <v>4</v>
      </c>
      <c r="B386" s="70">
        <v>15</v>
      </c>
      <c r="C386" s="70">
        <v>1</v>
      </c>
      <c r="D386" s="70">
        <v>1</v>
      </c>
      <c r="E386" s="70">
        <v>0</v>
      </c>
      <c r="F386" s="70" t="str">
        <f t="shared" si="15"/>
        <v>4.15.1.1.0</v>
      </c>
      <c r="G386" s="70" t="s">
        <v>16</v>
      </c>
      <c r="H386" s="442" t="s">
        <v>10654</v>
      </c>
      <c r="I386" s="317" t="s">
        <v>10655</v>
      </c>
      <c r="J386" s="332">
        <f>SUM(J387:J388)</f>
        <v>0</v>
      </c>
      <c r="K386" s="180"/>
      <c r="L386" s="471">
        <f>SUM(L387:L388)</f>
        <v>0</v>
      </c>
      <c r="M386" s="180"/>
      <c r="N386" s="332">
        <f>SUM(N387:N388)</f>
        <v>0</v>
      </c>
    </row>
    <row r="387" spans="1:14" ht="18.5" x14ac:dyDescent="0.25">
      <c r="A387" s="217">
        <v>4</v>
      </c>
      <c r="B387" s="145">
        <v>15</v>
      </c>
      <c r="C387" s="145">
        <v>1</v>
      </c>
      <c r="D387" s="145">
        <v>1</v>
      </c>
      <c r="E387" s="145">
        <v>1</v>
      </c>
      <c r="F387" s="145" t="str">
        <f t="shared" si="15"/>
        <v>4.15.1.1.1</v>
      </c>
      <c r="G387" s="145" t="s">
        <v>19</v>
      </c>
      <c r="H387" s="443" t="s">
        <v>10656</v>
      </c>
      <c r="I387" s="318" t="s">
        <v>10657</v>
      </c>
      <c r="J387" s="334">
        <f>SUMIF('1 PdC DLGS 118_2011_PE e PP'!$E$4:$E$5622,'2 Pdc unico solo segmento A'!F387,'1 PdC DLGS 118_2011_PE e PP'!$H$4:$H$5622)</f>
        <v>0</v>
      </c>
      <c r="K387" s="180"/>
      <c r="L387" s="465">
        <v>0</v>
      </c>
      <c r="M387" s="180"/>
      <c r="N387" s="346">
        <f t="shared" si="14"/>
        <v>0</v>
      </c>
    </row>
    <row r="388" spans="1:14" ht="18.5" x14ac:dyDescent="0.25">
      <c r="A388" s="217">
        <v>4</v>
      </c>
      <c r="B388" s="145">
        <v>15</v>
      </c>
      <c r="C388" s="145">
        <v>1</v>
      </c>
      <c r="D388" s="145">
        <v>1</v>
      </c>
      <c r="E388" s="145">
        <v>2</v>
      </c>
      <c r="F388" s="145" t="str">
        <f t="shared" si="15"/>
        <v>4.15.1.1.2</v>
      </c>
      <c r="G388" s="145" t="s">
        <v>19</v>
      </c>
      <c r="H388" s="443" t="s">
        <v>10658</v>
      </c>
      <c r="I388" s="318" t="s">
        <v>10659</v>
      </c>
      <c r="J388" s="334">
        <f>SUMIF('1 PdC DLGS 118_2011_PE e PP'!$E$4:$E$5622,'2 Pdc unico solo segmento A'!F388,'1 PdC DLGS 118_2011_PE e PP'!$H$4:$H$5622)</f>
        <v>0</v>
      </c>
      <c r="K388" s="180"/>
      <c r="L388" s="465">
        <v>0</v>
      </c>
      <c r="M388" s="180"/>
      <c r="N388" s="346">
        <f t="shared" ref="N388:N451" si="16">+J388+L388</f>
        <v>0</v>
      </c>
    </row>
    <row r="389" spans="1:14" ht="18.5" x14ac:dyDescent="0.25">
      <c r="A389" s="216">
        <v>4</v>
      </c>
      <c r="B389" s="70">
        <v>15</v>
      </c>
      <c r="C389" s="70">
        <v>1</v>
      </c>
      <c r="D389" s="70">
        <v>2</v>
      </c>
      <c r="E389" s="70">
        <v>0</v>
      </c>
      <c r="F389" s="70" t="str">
        <f t="shared" si="15"/>
        <v>4.15.1.2.0</v>
      </c>
      <c r="G389" s="70" t="s">
        <v>16</v>
      </c>
      <c r="H389" s="442" t="s">
        <v>10660</v>
      </c>
      <c r="I389" s="317" t="s">
        <v>10661</v>
      </c>
      <c r="J389" s="332">
        <f>SUM(J390:J391)</f>
        <v>0</v>
      </c>
      <c r="K389" s="180"/>
      <c r="L389" s="471">
        <f>SUM(L390:L391)</f>
        <v>0</v>
      </c>
      <c r="M389" s="180"/>
      <c r="N389" s="332">
        <f>SUM(N390:N391)</f>
        <v>0</v>
      </c>
    </row>
    <row r="390" spans="1:14" ht="37" x14ac:dyDescent="0.25">
      <c r="A390" s="217">
        <v>4</v>
      </c>
      <c r="B390" s="145">
        <v>15</v>
      </c>
      <c r="C390" s="145">
        <v>1</v>
      </c>
      <c r="D390" s="145">
        <v>2</v>
      </c>
      <c r="E390" s="145">
        <v>1</v>
      </c>
      <c r="F390" s="145" t="str">
        <f t="shared" si="15"/>
        <v>4.15.1.2.1</v>
      </c>
      <c r="G390" s="145" t="s">
        <v>19</v>
      </c>
      <c r="H390" s="443" t="s">
        <v>10662</v>
      </c>
      <c r="I390" s="318" t="s">
        <v>10663</v>
      </c>
      <c r="J390" s="334">
        <f>SUMIF('1 PdC DLGS 118_2011_PE e PP'!$E$4:$E$5622,'2 Pdc unico solo segmento A'!F390,'1 PdC DLGS 118_2011_PE e PP'!$H$4:$H$5622)</f>
        <v>0</v>
      </c>
      <c r="K390" s="180"/>
      <c r="L390" s="465">
        <v>0</v>
      </c>
      <c r="M390" s="180"/>
      <c r="N390" s="346">
        <f t="shared" si="16"/>
        <v>0</v>
      </c>
    </row>
    <row r="391" spans="1:14" ht="37" x14ac:dyDescent="0.25">
      <c r="A391" s="217">
        <v>4</v>
      </c>
      <c r="B391" s="145">
        <v>15</v>
      </c>
      <c r="C391" s="145">
        <v>1</v>
      </c>
      <c r="D391" s="145">
        <v>2</v>
      </c>
      <c r="E391" s="145">
        <v>2</v>
      </c>
      <c r="F391" s="145" t="str">
        <f t="shared" si="15"/>
        <v>4.15.1.2.2</v>
      </c>
      <c r="G391" s="145" t="s">
        <v>19</v>
      </c>
      <c r="H391" s="443" t="s">
        <v>10664</v>
      </c>
      <c r="I391" s="318" t="s">
        <v>10665</v>
      </c>
      <c r="J391" s="334">
        <f>SUMIF('1 PdC DLGS 118_2011_PE e PP'!$E$4:$E$5622,'2 Pdc unico solo segmento A'!F391,'1 PdC DLGS 118_2011_PE e PP'!$H$4:$H$5622)</f>
        <v>0</v>
      </c>
      <c r="K391" s="180"/>
      <c r="L391" s="465">
        <v>0</v>
      </c>
      <c r="M391" s="180"/>
      <c r="N391" s="346">
        <f t="shared" si="16"/>
        <v>0</v>
      </c>
    </row>
    <row r="392" spans="1:14" ht="18.5" x14ac:dyDescent="0.25">
      <c r="A392" s="216">
        <v>4</v>
      </c>
      <c r="B392" s="70">
        <v>15</v>
      </c>
      <c r="C392" s="70">
        <v>1</v>
      </c>
      <c r="D392" s="70">
        <v>3</v>
      </c>
      <c r="E392" s="70">
        <v>0</v>
      </c>
      <c r="F392" s="70" t="str">
        <f t="shared" si="15"/>
        <v>4.15.1.3.0</v>
      </c>
      <c r="G392" s="70" t="s">
        <v>16</v>
      </c>
      <c r="H392" s="442" t="s">
        <v>10666</v>
      </c>
      <c r="I392" s="317" t="s">
        <v>10667</v>
      </c>
      <c r="J392" s="332">
        <f>SUM(J393:J394)</f>
        <v>0</v>
      </c>
      <c r="K392" s="180"/>
      <c r="L392" s="471">
        <f>SUM(L393:L394)</f>
        <v>0</v>
      </c>
      <c r="M392" s="180"/>
      <c r="N392" s="332">
        <f>SUM(N393:N394)</f>
        <v>0</v>
      </c>
    </row>
    <row r="393" spans="1:14" ht="37" x14ac:dyDescent="0.25">
      <c r="A393" s="217">
        <v>4</v>
      </c>
      <c r="B393" s="145">
        <v>15</v>
      </c>
      <c r="C393" s="145">
        <v>1</v>
      </c>
      <c r="D393" s="145">
        <v>3</v>
      </c>
      <c r="E393" s="145">
        <v>1</v>
      </c>
      <c r="F393" s="145" t="str">
        <f t="shared" si="15"/>
        <v>4.15.1.3.1</v>
      </c>
      <c r="G393" s="145" t="s">
        <v>19</v>
      </c>
      <c r="H393" s="443" t="s">
        <v>10668</v>
      </c>
      <c r="I393" s="318" t="s">
        <v>10669</v>
      </c>
      <c r="J393" s="334">
        <f>SUMIF('1 PdC DLGS 118_2011_PE e PP'!$E$4:$E$5622,'2 Pdc unico solo segmento A'!F393,'1 PdC DLGS 118_2011_PE e PP'!$H$4:$H$5622)</f>
        <v>0</v>
      </c>
      <c r="K393" s="180"/>
      <c r="L393" s="465">
        <v>0</v>
      </c>
      <c r="M393" s="180"/>
      <c r="N393" s="346">
        <f t="shared" si="16"/>
        <v>0</v>
      </c>
    </row>
    <row r="394" spans="1:14" ht="37" x14ac:dyDescent="0.25">
      <c r="A394" s="217">
        <v>4</v>
      </c>
      <c r="B394" s="145">
        <v>15</v>
      </c>
      <c r="C394" s="145">
        <v>1</v>
      </c>
      <c r="D394" s="145">
        <v>3</v>
      </c>
      <c r="E394" s="145">
        <v>2</v>
      </c>
      <c r="F394" s="145" t="str">
        <f t="shared" si="15"/>
        <v>4.15.1.3.2</v>
      </c>
      <c r="G394" s="145" t="s">
        <v>19</v>
      </c>
      <c r="H394" s="443" t="s">
        <v>10670</v>
      </c>
      <c r="I394" s="318" t="s">
        <v>10671</v>
      </c>
      <c r="J394" s="334">
        <f>SUMIF('1 PdC DLGS 118_2011_PE e PP'!$E$4:$E$5622,'2 Pdc unico solo segmento A'!F394,'1 PdC DLGS 118_2011_PE e PP'!$H$4:$H$5622)</f>
        <v>0</v>
      </c>
      <c r="K394" s="180"/>
      <c r="L394" s="465">
        <v>0</v>
      </c>
      <c r="M394" s="180"/>
      <c r="N394" s="346">
        <f t="shared" si="16"/>
        <v>0</v>
      </c>
    </row>
    <row r="395" spans="1:14" ht="37" x14ac:dyDescent="0.25">
      <c r="A395" s="216">
        <v>4</v>
      </c>
      <c r="B395" s="70">
        <v>15</v>
      </c>
      <c r="C395" s="70">
        <v>1</v>
      </c>
      <c r="D395" s="70">
        <v>4</v>
      </c>
      <c r="E395" s="70">
        <v>0</v>
      </c>
      <c r="F395" s="70" t="str">
        <f t="shared" si="15"/>
        <v>4.15.1.4.0</v>
      </c>
      <c r="G395" s="70" t="s">
        <v>16</v>
      </c>
      <c r="H395" s="442" t="s">
        <v>10672</v>
      </c>
      <c r="I395" s="317" t="s">
        <v>10673</v>
      </c>
      <c r="J395" s="332">
        <f>SUM(J396:J399)</f>
        <v>0</v>
      </c>
      <c r="K395" s="180"/>
      <c r="L395" s="471">
        <f>SUM(L396:L399)</f>
        <v>0</v>
      </c>
      <c r="M395" s="180"/>
      <c r="N395" s="332">
        <f>SUM(N396:N399)</f>
        <v>0</v>
      </c>
    </row>
    <row r="396" spans="1:14" ht="37" x14ac:dyDescent="0.25">
      <c r="A396" s="217">
        <v>4</v>
      </c>
      <c r="B396" s="145">
        <v>15</v>
      </c>
      <c r="C396" s="145">
        <v>1</v>
      </c>
      <c r="D396" s="145">
        <v>4</v>
      </c>
      <c r="E396" s="145">
        <v>1</v>
      </c>
      <c r="F396" s="145" t="str">
        <f t="shared" si="15"/>
        <v>4.15.1.4.1</v>
      </c>
      <c r="G396" s="145" t="s">
        <v>19</v>
      </c>
      <c r="H396" s="443" t="s">
        <v>10674</v>
      </c>
      <c r="I396" s="318" t="s">
        <v>10675</v>
      </c>
      <c r="J396" s="334">
        <f>SUMIF('1 PdC DLGS 118_2011_PE e PP'!$E$4:$E$5622,'2 Pdc unico solo segmento A'!F396,'1 PdC DLGS 118_2011_PE e PP'!$H$4:$H$5622)</f>
        <v>0</v>
      </c>
      <c r="K396" s="180"/>
      <c r="L396" s="465">
        <v>0</v>
      </c>
      <c r="M396" s="180"/>
      <c r="N396" s="346">
        <f t="shared" si="16"/>
        <v>0</v>
      </c>
    </row>
    <row r="397" spans="1:14" ht="37" x14ac:dyDescent="0.25">
      <c r="A397" s="217">
        <v>4</v>
      </c>
      <c r="B397" s="145">
        <v>15</v>
      </c>
      <c r="C397" s="145">
        <v>1</v>
      </c>
      <c r="D397" s="145">
        <v>4</v>
      </c>
      <c r="E397" s="145">
        <v>2</v>
      </c>
      <c r="F397" s="145" t="str">
        <f t="shared" si="15"/>
        <v>4.15.1.4.2</v>
      </c>
      <c r="G397" s="145" t="s">
        <v>19</v>
      </c>
      <c r="H397" s="443" t="s">
        <v>10676</v>
      </c>
      <c r="I397" s="318" t="s">
        <v>10677</v>
      </c>
      <c r="J397" s="334">
        <f>SUMIF('1 PdC DLGS 118_2011_PE e PP'!$E$4:$E$5622,'2 Pdc unico solo segmento A'!F397,'1 PdC DLGS 118_2011_PE e PP'!$H$4:$H$5622)</f>
        <v>0</v>
      </c>
      <c r="K397" s="180"/>
      <c r="L397" s="465">
        <v>0</v>
      </c>
      <c r="M397" s="180"/>
      <c r="N397" s="346">
        <f t="shared" si="16"/>
        <v>0</v>
      </c>
    </row>
    <row r="398" spans="1:14" ht="37" x14ac:dyDescent="0.25">
      <c r="A398" s="217">
        <v>4</v>
      </c>
      <c r="B398" s="145">
        <v>15</v>
      </c>
      <c r="C398" s="145">
        <v>1</v>
      </c>
      <c r="D398" s="145">
        <v>4</v>
      </c>
      <c r="E398" s="145">
        <v>3</v>
      </c>
      <c r="F398" s="145" t="str">
        <f t="shared" si="15"/>
        <v>4.15.1.4.3</v>
      </c>
      <c r="G398" s="145" t="s">
        <v>19</v>
      </c>
      <c r="H398" s="443" t="s">
        <v>10678</v>
      </c>
      <c r="I398" s="318" t="s">
        <v>10675</v>
      </c>
      <c r="J398" s="334">
        <f>SUMIF('1 PdC DLGS 118_2011_PE e PP'!$E$4:$E$5622,'2 Pdc unico solo segmento A'!F398,'1 PdC DLGS 118_2011_PE e PP'!$H$4:$H$5622)</f>
        <v>0</v>
      </c>
      <c r="K398" s="180"/>
      <c r="L398" s="465">
        <v>0</v>
      </c>
      <c r="M398" s="180"/>
      <c r="N398" s="346">
        <f t="shared" si="16"/>
        <v>0</v>
      </c>
    </row>
    <row r="399" spans="1:14" ht="37" x14ac:dyDescent="0.25">
      <c r="A399" s="217">
        <v>4</v>
      </c>
      <c r="B399" s="145">
        <v>15</v>
      </c>
      <c r="C399" s="145">
        <v>1</v>
      </c>
      <c r="D399" s="145">
        <v>4</v>
      </c>
      <c r="E399" s="145">
        <v>4</v>
      </c>
      <c r="F399" s="145" t="str">
        <f t="shared" si="15"/>
        <v>4.15.1.4.4</v>
      </c>
      <c r="G399" s="145" t="s">
        <v>19</v>
      </c>
      <c r="H399" s="443" t="s">
        <v>10679</v>
      </c>
      <c r="I399" s="318" t="s">
        <v>10677</v>
      </c>
      <c r="J399" s="334">
        <f>SUMIF('1 PdC DLGS 118_2011_PE e PP'!$E$4:$E$5622,'2 Pdc unico solo segmento A'!F399,'1 PdC DLGS 118_2011_PE e PP'!$H$4:$H$5622)</f>
        <v>0</v>
      </c>
      <c r="K399" s="180"/>
      <c r="L399" s="465">
        <v>0</v>
      </c>
      <c r="M399" s="180"/>
      <c r="N399" s="346">
        <f t="shared" si="16"/>
        <v>0</v>
      </c>
    </row>
    <row r="400" spans="1:14" ht="18.5" x14ac:dyDescent="0.25">
      <c r="A400" s="216">
        <v>4</v>
      </c>
      <c r="B400" s="70">
        <v>15</v>
      </c>
      <c r="C400" s="70">
        <v>1</v>
      </c>
      <c r="D400" s="70">
        <v>5</v>
      </c>
      <c r="E400" s="70">
        <v>0</v>
      </c>
      <c r="F400" s="70" t="str">
        <f t="shared" si="15"/>
        <v>4.15.1.5.0</v>
      </c>
      <c r="G400" s="70" t="s">
        <v>16</v>
      </c>
      <c r="H400" s="442" t="s">
        <v>10680</v>
      </c>
      <c r="I400" s="317" t="s">
        <v>10681</v>
      </c>
      <c r="J400" s="332">
        <f>SUM(J401:J402)</f>
        <v>0</v>
      </c>
      <c r="K400" s="180"/>
      <c r="L400" s="471">
        <f>SUM(L401:L402)</f>
        <v>0</v>
      </c>
      <c r="M400" s="180"/>
      <c r="N400" s="332">
        <f>SUM(N401:N402)</f>
        <v>0</v>
      </c>
    </row>
    <row r="401" spans="1:14" ht="37" x14ac:dyDescent="0.25">
      <c r="A401" s="217">
        <v>4</v>
      </c>
      <c r="B401" s="145">
        <v>15</v>
      </c>
      <c r="C401" s="145">
        <v>1</v>
      </c>
      <c r="D401" s="145">
        <v>5</v>
      </c>
      <c r="E401" s="145">
        <v>1</v>
      </c>
      <c r="F401" s="145" t="str">
        <f t="shared" si="15"/>
        <v>4.15.1.5.1</v>
      </c>
      <c r="G401" s="145" t="s">
        <v>19</v>
      </c>
      <c r="H401" s="443" t="s">
        <v>10682</v>
      </c>
      <c r="I401" s="318" t="s">
        <v>10683</v>
      </c>
      <c r="J401" s="334">
        <f>SUMIF('1 PdC DLGS 118_2011_PE e PP'!$E$4:$E$5622,'2 Pdc unico solo segmento A'!F401,'1 PdC DLGS 118_2011_PE e PP'!$H$4:$H$5622)</f>
        <v>0</v>
      </c>
      <c r="K401" s="180"/>
      <c r="L401" s="465">
        <v>0</v>
      </c>
      <c r="M401" s="180"/>
      <c r="N401" s="346">
        <f t="shared" si="16"/>
        <v>0</v>
      </c>
    </row>
    <row r="402" spans="1:14" ht="37" x14ac:dyDescent="0.25">
      <c r="A402" s="217">
        <v>4</v>
      </c>
      <c r="B402" s="145">
        <v>15</v>
      </c>
      <c r="C402" s="145">
        <v>1</v>
      </c>
      <c r="D402" s="145">
        <v>5</v>
      </c>
      <c r="E402" s="145">
        <v>2</v>
      </c>
      <c r="F402" s="145" t="str">
        <f t="shared" si="15"/>
        <v>4.15.1.5.2</v>
      </c>
      <c r="G402" s="145" t="s">
        <v>19</v>
      </c>
      <c r="H402" s="443" t="s">
        <v>10684</v>
      </c>
      <c r="I402" s="318" t="s">
        <v>10685</v>
      </c>
      <c r="J402" s="334">
        <f>SUMIF('1 PdC DLGS 118_2011_PE e PP'!$E$4:$E$5622,'2 Pdc unico solo segmento A'!F402,'1 PdC DLGS 118_2011_PE e PP'!$H$4:$H$5622)</f>
        <v>0</v>
      </c>
      <c r="K402" s="180"/>
      <c r="L402" s="465">
        <v>0</v>
      </c>
      <c r="M402" s="180"/>
      <c r="N402" s="346">
        <f t="shared" si="16"/>
        <v>0</v>
      </c>
    </row>
    <row r="403" spans="1:14" ht="18.5" x14ac:dyDescent="0.25">
      <c r="A403" s="216">
        <v>4</v>
      </c>
      <c r="B403" s="70">
        <v>15</v>
      </c>
      <c r="C403" s="70">
        <v>1</v>
      </c>
      <c r="D403" s="70">
        <v>6</v>
      </c>
      <c r="E403" s="70">
        <v>0</v>
      </c>
      <c r="F403" s="70" t="str">
        <f t="shared" si="15"/>
        <v>4.15.1.6.0</v>
      </c>
      <c r="G403" s="70" t="s">
        <v>16</v>
      </c>
      <c r="H403" s="442" t="s">
        <v>10686</v>
      </c>
      <c r="I403" s="317" t="s">
        <v>10681</v>
      </c>
      <c r="J403" s="332">
        <f>SUM(J404:J405)</f>
        <v>0</v>
      </c>
      <c r="K403" s="180"/>
      <c r="L403" s="471">
        <f>SUM(L404:L405)</f>
        <v>0</v>
      </c>
      <c r="M403" s="180"/>
      <c r="N403" s="332">
        <f>SUM(N404:N405)</f>
        <v>0</v>
      </c>
    </row>
    <row r="404" spans="1:14" ht="18.5" x14ac:dyDescent="0.25">
      <c r="A404" s="217">
        <v>4</v>
      </c>
      <c r="B404" s="145">
        <v>15</v>
      </c>
      <c r="C404" s="145">
        <v>1</v>
      </c>
      <c r="D404" s="145">
        <v>6</v>
      </c>
      <c r="E404" s="145">
        <v>1</v>
      </c>
      <c r="F404" s="145" t="str">
        <f t="shared" si="15"/>
        <v>4.15.1.6.1</v>
      </c>
      <c r="G404" s="145" t="s">
        <v>19</v>
      </c>
      <c r="H404" s="443" t="s">
        <v>10687</v>
      </c>
      <c r="I404" s="318" t="s">
        <v>10683</v>
      </c>
      <c r="J404" s="334">
        <f>SUMIF('1 PdC DLGS 118_2011_PE e PP'!$E$4:$E$5622,'2 Pdc unico solo segmento A'!F404,'1 PdC DLGS 118_2011_PE e PP'!$H$4:$H$5622)</f>
        <v>0</v>
      </c>
      <c r="K404" s="180"/>
      <c r="L404" s="465">
        <v>0</v>
      </c>
      <c r="M404" s="180"/>
      <c r="N404" s="346">
        <f t="shared" si="16"/>
        <v>0</v>
      </c>
    </row>
    <row r="405" spans="1:14" ht="18.5" x14ac:dyDescent="0.25">
      <c r="A405" s="217">
        <v>4</v>
      </c>
      <c r="B405" s="145">
        <v>15</v>
      </c>
      <c r="C405" s="145">
        <v>1</v>
      </c>
      <c r="D405" s="145">
        <v>6</v>
      </c>
      <c r="E405" s="145">
        <v>2</v>
      </c>
      <c r="F405" s="145" t="str">
        <f t="shared" si="15"/>
        <v>4.15.1.6.2</v>
      </c>
      <c r="G405" s="145" t="s">
        <v>19</v>
      </c>
      <c r="H405" s="443" t="s">
        <v>10688</v>
      </c>
      <c r="I405" s="318" t="s">
        <v>10685</v>
      </c>
      <c r="J405" s="334">
        <f>SUMIF('1 PdC DLGS 118_2011_PE e PP'!$E$4:$E$5622,'2 Pdc unico solo segmento A'!F405,'1 PdC DLGS 118_2011_PE e PP'!$H$4:$H$5622)</f>
        <v>0</v>
      </c>
      <c r="K405" s="180"/>
      <c r="L405" s="465">
        <v>0</v>
      </c>
      <c r="M405" s="180"/>
      <c r="N405" s="346">
        <f t="shared" si="16"/>
        <v>0</v>
      </c>
    </row>
    <row r="406" spans="1:14" ht="18.5" x14ac:dyDescent="0.25">
      <c r="A406" s="216">
        <v>4</v>
      </c>
      <c r="B406" s="70">
        <v>15</v>
      </c>
      <c r="C406" s="70">
        <v>1</v>
      </c>
      <c r="D406" s="70">
        <v>7</v>
      </c>
      <c r="E406" s="70">
        <v>0</v>
      </c>
      <c r="F406" s="70" t="str">
        <f t="shared" si="15"/>
        <v>4.15.1.7.0</v>
      </c>
      <c r="G406" s="70" t="s">
        <v>16</v>
      </c>
      <c r="H406" s="442" t="s">
        <v>10689</v>
      </c>
      <c r="I406" s="317" t="s">
        <v>10690</v>
      </c>
      <c r="J406" s="332">
        <f>SUM(J407:J408)</f>
        <v>0</v>
      </c>
      <c r="K406" s="180"/>
      <c r="L406" s="471">
        <f>SUM(L407:L408)</f>
        <v>0</v>
      </c>
      <c r="M406" s="180"/>
      <c r="N406" s="332">
        <f>SUM(N407:N408)</f>
        <v>0</v>
      </c>
    </row>
    <row r="407" spans="1:14" ht="37" x14ac:dyDescent="0.25">
      <c r="A407" s="217">
        <v>4</v>
      </c>
      <c r="B407" s="145">
        <v>15</v>
      </c>
      <c r="C407" s="145">
        <v>1</v>
      </c>
      <c r="D407" s="145">
        <v>7</v>
      </c>
      <c r="E407" s="145">
        <v>1</v>
      </c>
      <c r="F407" s="145" t="str">
        <f t="shared" si="15"/>
        <v>4.15.1.7.1</v>
      </c>
      <c r="G407" s="145" t="s">
        <v>19</v>
      </c>
      <c r="H407" s="443" t="s">
        <v>10691</v>
      </c>
      <c r="I407" s="318" t="s">
        <v>10692</v>
      </c>
      <c r="J407" s="334">
        <f>SUMIF('1 PdC DLGS 118_2011_PE e PP'!$E$4:$E$5622,'2 Pdc unico solo segmento A'!F407,'1 PdC DLGS 118_2011_PE e PP'!$H$4:$H$5622)</f>
        <v>0</v>
      </c>
      <c r="K407" s="180"/>
      <c r="L407" s="465">
        <v>0</v>
      </c>
      <c r="M407" s="180"/>
      <c r="N407" s="346">
        <f t="shared" si="16"/>
        <v>0</v>
      </c>
    </row>
    <row r="408" spans="1:14" ht="37" x14ac:dyDescent="0.25">
      <c r="A408" s="217">
        <v>4</v>
      </c>
      <c r="B408" s="145">
        <v>15</v>
      </c>
      <c r="C408" s="145">
        <v>1</v>
      </c>
      <c r="D408" s="145">
        <v>7</v>
      </c>
      <c r="E408" s="145">
        <v>2</v>
      </c>
      <c r="F408" s="145" t="str">
        <f t="shared" si="15"/>
        <v>4.15.1.7.2</v>
      </c>
      <c r="G408" s="145" t="s">
        <v>19</v>
      </c>
      <c r="H408" s="443" t="s">
        <v>10693</v>
      </c>
      <c r="I408" s="318" t="s">
        <v>10694</v>
      </c>
      <c r="J408" s="334">
        <f>SUMIF('1 PdC DLGS 118_2011_PE e PP'!$E$4:$E$5622,'2 Pdc unico solo segmento A'!F408,'1 PdC DLGS 118_2011_PE e PP'!$H$4:$H$5622)</f>
        <v>0</v>
      </c>
      <c r="K408" s="180"/>
      <c r="L408" s="465">
        <v>0</v>
      </c>
      <c r="M408" s="180"/>
      <c r="N408" s="346">
        <f t="shared" si="16"/>
        <v>0</v>
      </c>
    </row>
    <row r="409" spans="1:14" ht="18.5" x14ac:dyDescent="0.25">
      <c r="A409" s="216">
        <v>4</v>
      </c>
      <c r="B409" s="70">
        <v>15</v>
      </c>
      <c r="C409" s="70">
        <v>1</v>
      </c>
      <c r="D409" s="70">
        <v>8</v>
      </c>
      <c r="E409" s="70">
        <v>0</v>
      </c>
      <c r="F409" s="70" t="str">
        <f t="shared" si="15"/>
        <v>4.15.1.8.0</v>
      </c>
      <c r="G409" s="70" t="s">
        <v>16</v>
      </c>
      <c r="H409" s="442" t="s">
        <v>10695</v>
      </c>
      <c r="I409" s="317" t="s">
        <v>10696</v>
      </c>
      <c r="J409" s="332">
        <f>SUM(J410:J411)</f>
        <v>0</v>
      </c>
      <c r="K409" s="180"/>
      <c r="L409" s="471">
        <f>SUM(L410:L411)</f>
        <v>0</v>
      </c>
      <c r="M409" s="180"/>
      <c r="N409" s="332">
        <f>SUM(N410:N411)</f>
        <v>0</v>
      </c>
    </row>
    <row r="410" spans="1:14" ht="18.5" x14ac:dyDescent="0.25">
      <c r="A410" s="217">
        <v>4</v>
      </c>
      <c r="B410" s="145">
        <v>15</v>
      </c>
      <c r="C410" s="145">
        <v>1</v>
      </c>
      <c r="D410" s="145">
        <v>8</v>
      </c>
      <c r="E410" s="145">
        <v>1</v>
      </c>
      <c r="F410" s="145" t="str">
        <f t="shared" si="15"/>
        <v>4.15.1.8.1</v>
      </c>
      <c r="G410" s="145" t="s">
        <v>19</v>
      </c>
      <c r="H410" s="443" t="s">
        <v>10697</v>
      </c>
      <c r="I410" s="318" t="s">
        <v>10698</v>
      </c>
      <c r="J410" s="334">
        <f>SUMIF('1 PdC DLGS 118_2011_PE e PP'!$E$4:$E$5622,'2 Pdc unico solo segmento A'!F410,'1 PdC DLGS 118_2011_PE e PP'!$H$4:$H$5622)</f>
        <v>0</v>
      </c>
      <c r="K410" s="180"/>
      <c r="L410" s="465">
        <v>0</v>
      </c>
      <c r="M410" s="180"/>
      <c r="N410" s="346">
        <f t="shared" si="16"/>
        <v>0</v>
      </c>
    </row>
    <row r="411" spans="1:14" ht="18.5" x14ac:dyDescent="0.25">
      <c r="A411" s="217">
        <v>4</v>
      </c>
      <c r="B411" s="145">
        <v>15</v>
      </c>
      <c r="C411" s="145">
        <v>1</v>
      </c>
      <c r="D411" s="145">
        <v>8</v>
      </c>
      <c r="E411" s="145">
        <v>2</v>
      </c>
      <c r="F411" s="145" t="str">
        <f t="shared" si="15"/>
        <v>4.15.1.8.2</v>
      </c>
      <c r="G411" s="145" t="s">
        <v>19</v>
      </c>
      <c r="H411" s="443" t="s">
        <v>10699</v>
      </c>
      <c r="I411" s="318" t="s">
        <v>10700</v>
      </c>
      <c r="J411" s="334">
        <f>SUMIF('1 PdC DLGS 118_2011_PE e PP'!$E$4:$E$5622,'2 Pdc unico solo segmento A'!F411,'1 PdC DLGS 118_2011_PE e PP'!$H$4:$H$5622)</f>
        <v>0</v>
      </c>
      <c r="K411" s="180"/>
      <c r="L411" s="465">
        <v>0</v>
      </c>
      <c r="M411" s="180"/>
      <c r="N411" s="346">
        <f t="shared" si="16"/>
        <v>0</v>
      </c>
    </row>
    <row r="412" spans="1:14" ht="18.5" x14ac:dyDescent="0.25">
      <c r="A412" s="216">
        <v>4</v>
      </c>
      <c r="B412" s="70">
        <v>15</v>
      </c>
      <c r="C412" s="70">
        <v>1</v>
      </c>
      <c r="D412" s="70">
        <v>9</v>
      </c>
      <c r="E412" s="70">
        <v>0</v>
      </c>
      <c r="F412" s="70" t="str">
        <f t="shared" si="15"/>
        <v>4.15.1.9.0</v>
      </c>
      <c r="G412" s="70" t="s">
        <v>16</v>
      </c>
      <c r="H412" s="442" t="s">
        <v>10701</v>
      </c>
      <c r="I412" s="317" t="s">
        <v>10702</v>
      </c>
      <c r="J412" s="332">
        <f>SUM(J413:J414)</f>
        <v>0</v>
      </c>
      <c r="K412" s="180"/>
      <c r="L412" s="471">
        <f>SUM(L413:L414)</f>
        <v>0</v>
      </c>
      <c r="M412" s="180"/>
      <c r="N412" s="332">
        <f>SUM(N413:N414)</f>
        <v>0</v>
      </c>
    </row>
    <row r="413" spans="1:14" ht="18.5" x14ac:dyDescent="0.25">
      <c r="A413" s="217">
        <v>4</v>
      </c>
      <c r="B413" s="145">
        <v>15</v>
      </c>
      <c r="C413" s="145">
        <v>1</v>
      </c>
      <c r="D413" s="145">
        <v>9</v>
      </c>
      <c r="E413" s="145">
        <v>1</v>
      </c>
      <c r="F413" s="145" t="str">
        <f t="shared" si="15"/>
        <v>4.15.1.9.1</v>
      </c>
      <c r="G413" s="145" t="s">
        <v>19</v>
      </c>
      <c r="H413" s="443" t="s">
        <v>10703</v>
      </c>
      <c r="I413" s="318" t="s">
        <v>10704</v>
      </c>
      <c r="J413" s="334">
        <f>SUMIF('1 PdC DLGS 118_2011_PE e PP'!$E$4:$E$5622,'2 Pdc unico solo segmento A'!F413,'1 PdC DLGS 118_2011_PE e PP'!$H$4:$H$5622)</f>
        <v>0</v>
      </c>
      <c r="K413" s="180"/>
      <c r="L413" s="465">
        <v>0</v>
      </c>
      <c r="M413" s="180"/>
      <c r="N413" s="346">
        <f t="shared" si="16"/>
        <v>0</v>
      </c>
    </row>
    <row r="414" spans="1:14" ht="18.5" x14ac:dyDescent="0.25">
      <c r="A414" s="217">
        <v>4</v>
      </c>
      <c r="B414" s="145">
        <v>15</v>
      </c>
      <c r="C414" s="145">
        <v>1</v>
      </c>
      <c r="D414" s="145">
        <v>9</v>
      </c>
      <c r="E414" s="145">
        <v>2</v>
      </c>
      <c r="F414" s="145" t="str">
        <f t="shared" si="15"/>
        <v>4.15.1.9.2</v>
      </c>
      <c r="G414" s="145" t="s">
        <v>19</v>
      </c>
      <c r="H414" s="443" t="s">
        <v>10705</v>
      </c>
      <c r="I414" s="318" t="s">
        <v>10706</v>
      </c>
      <c r="J414" s="334">
        <f>SUMIF('1 PdC DLGS 118_2011_PE e PP'!$E$4:$E$5622,'2 Pdc unico solo segmento A'!F414,'1 PdC DLGS 118_2011_PE e PP'!$H$4:$H$5622)</f>
        <v>0</v>
      </c>
      <c r="K414" s="180"/>
      <c r="L414" s="465">
        <v>0</v>
      </c>
      <c r="M414" s="180"/>
      <c r="N414" s="346">
        <f t="shared" si="16"/>
        <v>0</v>
      </c>
    </row>
    <row r="415" spans="1:14" ht="18.5" x14ac:dyDescent="0.25">
      <c r="A415" s="216">
        <v>4</v>
      </c>
      <c r="B415" s="70">
        <v>15</v>
      </c>
      <c r="C415" s="70">
        <v>1</v>
      </c>
      <c r="D415" s="70">
        <v>10</v>
      </c>
      <c r="E415" s="70">
        <v>0</v>
      </c>
      <c r="F415" s="70" t="str">
        <f t="shared" si="15"/>
        <v>4.15.1.10.0</v>
      </c>
      <c r="G415" s="70" t="s">
        <v>16</v>
      </c>
      <c r="H415" s="442" t="s">
        <v>10707</v>
      </c>
      <c r="I415" s="317" t="s">
        <v>10708</v>
      </c>
      <c r="J415" s="332">
        <f>SUM(J416:J421)</f>
        <v>0</v>
      </c>
      <c r="K415" s="180"/>
      <c r="L415" s="471">
        <f>SUM(L416:L421)</f>
        <v>0</v>
      </c>
      <c r="M415" s="180"/>
      <c r="N415" s="332">
        <f>SUM(N416:N421)</f>
        <v>0</v>
      </c>
    </row>
    <row r="416" spans="1:14" ht="18.5" x14ac:dyDescent="0.25">
      <c r="A416" s="217">
        <v>4</v>
      </c>
      <c r="B416" s="145">
        <v>15</v>
      </c>
      <c r="C416" s="145">
        <v>1</v>
      </c>
      <c r="D416" s="145">
        <v>10</v>
      </c>
      <c r="E416" s="145">
        <v>1</v>
      </c>
      <c r="F416" s="145" t="str">
        <f t="shared" si="15"/>
        <v>4.15.1.10.1</v>
      </c>
      <c r="G416" s="146" t="s">
        <v>19</v>
      </c>
      <c r="H416" s="444" t="s">
        <v>10709</v>
      </c>
      <c r="I416" s="319" t="s">
        <v>10710</v>
      </c>
      <c r="J416" s="335">
        <f>SUMIF('1 PdC DLGS 118_2011_PE e PP'!$E$4:$E$5622,'2 Pdc unico solo segmento A'!F416,'1 PdC DLGS 118_2011_PE e PP'!$H$4:$H$5622)</f>
        <v>0</v>
      </c>
      <c r="K416" s="180"/>
      <c r="L416" s="466">
        <v>0</v>
      </c>
      <c r="M416" s="180"/>
      <c r="N416" s="347">
        <f t="shared" si="16"/>
        <v>0</v>
      </c>
    </row>
    <row r="417" spans="1:14" ht="37" x14ac:dyDescent="0.25">
      <c r="A417" s="217">
        <v>4</v>
      </c>
      <c r="B417" s="145">
        <v>15</v>
      </c>
      <c r="C417" s="145">
        <v>1</v>
      </c>
      <c r="D417" s="145">
        <v>10</v>
      </c>
      <c r="E417" s="145">
        <v>2</v>
      </c>
      <c r="F417" s="145" t="str">
        <f t="shared" si="15"/>
        <v>4.15.1.10.2</v>
      </c>
      <c r="G417" s="146" t="s">
        <v>19</v>
      </c>
      <c r="H417" s="444" t="s">
        <v>10711</v>
      </c>
      <c r="I417" s="319" t="s">
        <v>10712</v>
      </c>
      <c r="J417" s="335">
        <f>SUMIF('1 PdC DLGS 118_2011_PE e PP'!$E$4:$E$5622,'2 Pdc unico solo segmento A'!F417,'1 PdC DLGS 118_2011_PE e PP'!$H$4:$H$5622)</f>
        <v>0</v>
      </c>
      <c r="K417" s="180"/>
      <c r="L417" s="466">
        <v>0</v>
      </c>
      <c r="M417" s="180"/>
      <c r="N417" s="347">
        <f t="shared" si="16"/>
        <v>0</v>
      </c>
    </row>
    <row r="418" spans="1:14" ht="18.5" x14ac:dyDescent="0.25">
      <c r="A418" s="217">
        <v>4</v>
      </c>
      <c r="B418" s="145">
        <v>15</v>
      </c>
      <c r="C418" s="145">
        <v>1</v>
      </c>
      <c r="D418" s="145">
        <v>10</v>
      </c>
      <c r="E418" s="145">
        <v>3</v>
      </c>
      <c r="F418" s="145" t="str">
        <f t="shared" si="15"/>
        <v>4.15.1.10.3</v>
      </c>
      <c r="G418" s="146" t="s">
        <v>19</v>
      </c>
      <c r="H418" s="444" t="s">
        <v>10713</v>
      </c>
      <c r="I418" s="319" t="s">
        <v>10710</v>
      </c>
      <c r="J418" s="335">
        <f>SUMIF('1 PdC DLGS 118_2011_PE e PP'!$E$4:$E$5622,'2 Pdc unico solo segmento A'!F418,'1 PdC DLGS 118_2011_PE e PP'!$H$4:$H$5622)</f>
        <v>0</v>
      </c>
      <c r="K418" s="180"/>
      <c r="L418" s="466">
        <v>0</v>
      </c>
      <c r="M418" s="180"/>
      <c r="N418" s="347">
        <f t="shared" si="16"/>
        <v>0</v>
      </c>
    </row>
    <row r="419" spans="1:14" ht="18.5" x14ac:dyDescent="0.25">
      <c r="A419" s="217">
        <v>4</v>
      </c>
      <c r="B419" s="145">
        <v>15</v>
      </c>
      <c r="C419" s="145">
        <v>1</v>
      </c>
      <c r="D419" s="145">
        <v>10</v>
      </c>
      <c r="E419" s="145">
        <v>4</v>
      </c>
      <c r="F419" s="145" t="str">
        <f t="shared" si="15"/>
        <v>4.15.1.10.4</v>
      </c>
      <c r="G419" s="146" t="s">
        <v>19</v>
      </c>
      <c r="H419" s="444" t="s">
        <v>10714</v>
      </c>
      <c r="I419" s="319" t="s">
        <v>10712</v>
      </c>
      <c r="J419" s="335">
        <f>SUMIF('1 PdC DLGS 118_2011_PE e PP'!$E$4:$E$5622,'2 Pdc unico solo segmento A'!F419,'1 PdC DLGS 118_2011_PE e PP'!$H$4:$H$5622)</f>
        <v>0</v>
      </c>
      <c r="K419" s="180"/>
      <c r="L419" s="466">
        <v>0</v>
      </c>
      <c r="M419" s="180"/>
      <c r="N419" s="347">
        <f t="shared" si="16"/>
        <v>0</v>
      </c>
    </row>
    <row r="420" spans="1:14" ht="18.5" x14ac:dyDescent="0.25">
      <c r="A420" s="217">
        <v>4</v>
      </c>
      <c r="B420" s="145">
        <v>15</v>
      </c>
      <c r="C420" s="145">
        <v>1</v>
      </c>
      <c r="D420" s="145">
        <v>10</v>
      </c>
      <c r="E420" s="145">
        <v>5</v>
      </c>
      <c r="F420" s="145" t="str">
        <f t="shared" si="15"/>
        <v>4.15.1.10.5</v>
      </c>
      <c r="G420" s="146" t="s">
        <v>19</v>
      </c>
      <c r="H420" s="444" t="s">
        <v>10715</v>
      </c>
      <c r="I420" s="319" t="s">
        <v>10710</v>
      </c>
      <c r="J420" s="335">
        <f>SUMIF('1 PdC DLGS 118_2011_PE e PP'!$E$4:$E$5622,'2 Pdc unico solo segmento A'!F420,'1 PdC DLGS 118_2011_PE e PP'!$H$4:$H$5622)</f>
        <v>0</v>
      </c>
      <c r="K420" s="180"/>
      <c r="L420" s="466">
        <v>0</v>
      </c>
      <c r="M420" s="180"/>
      <c r="N420" s="347">
        <f t="shared" si="16"/>
        <v>0</v>
      </c>
    </row>
    <row r="421" spans="1:14" ht="18.5" x14ac:dyDescent="0.25">
      <c r="A421" s="217">
        <v>4</v>
      </c>
      <c r="B421" s="145">
        <v>15</v>
      </c>
      <c r="C421" s="145">
        <v>1</v>
      </c>
      <c r="D421" s="145">
        <v>10</v>
      </c>
      <c r="E421" s="145">
        <v>6</v>
      </c>
      <c r="F421" s="145" t="str">
        <f t="shared" si="15"/>
        <v>4.15.1.10.6</v>
      </c>
      <c r="G421" s="146" t="s">
        <v>19</v>
      </c>
      <c r="H421" s="444" t="s">
        <v>10716</v>
      </c>
      <c r="I421" s="319" t="s">
        <v>10712</v>
      </c>
      <c r="J421" s="335">
        <f>SUMIF('1 PdC DLGS 118_2011_PE e PP'!$E$4:$E$5622,'2 Pdc unico solo segmento A'!F421,'1 PdC DLGS 118_2011_PE e PP'!$H$4:$H$5622)</f>
        <v>0</v>
      </c>
      <c r="K421" s="180"/>
      <c r="L421" s="466">
        <v>0</v>
      </c>
      <c r="M421" s="180"/>
      <c r="N421" s="347">
        <f t="shared" si="16"/>
        <v>0</v>
      </c>
    </row>
    <row r="422" spans="1:14" ht="47" x14ac:dyDescent="0.25">
      <c r="A422" s="215">
        <v>4</v>
      </c>
      <c r="B422" s="144">
        <v>15</v>
      </c>
      <c r="C422" s="144">
        <v>2</v>
      </c>
      <c r="D422" s="144">
        <v>0</v>
      </c>
      <c r="E422" s="144">
        <v>0</v>
      </c>
      <c r="F422" s="144" t="str">
        <f t="shared" si="15"/>
        <v>4.15.2.0.0</v>
      </c>
      <c r="G422" s="144" t="s">
        <v>13</v>
      </c>
      <c r="H422" s="441" t="s">
        <v>10717</v>
      </c>
      <c r="I422" s="322" t="s">
        <v>10249</v>
      </c>
      <c r="J422" s="181">
        <f>+J423+J426+J429+J432+J435+J438+J441+J444+J447+J450+J453</f>
        <v>0</v>
      </c>
      <c r="K422" s="263"/>
      <c r="L422" s="462">
        <f>+L423+L426+L429+L432+L435+L438+L441+L444+L447+L450+L453</f>
        <v>0</v>
      </c>
      <c r="M422" s="263"/>
      <c r="N422" s="181">
        <f>+N423+N426+N429+N432+N435+N438+N441+N444+N447+N450+N453</f>
        <v>0</v>
      </c>
    </row>
    <row r="423" spans="1:14" ht="37" x14ac:dyDescent="0.25">
      <c r="A423" s="216">
        <v>4</v>
      </c>
      <c r="B423" s="70">
        <v>15</v>
      </c>
      <c r="C423" s="70">
        <v>2</v>
      </c>
      <c r="D423" s="70">
        <v>1</v>
      </c>
      <c r="E423" s="70">
        <v>0</v>
      </c>
      <c r="F423" s="70" t="str">
        <f>CONCATENATE(A423,".",B423,".",C423,".",D423,".",E423)</f>
        <v>4.15.2.1.0</v>
      </c>
      <c r="G423" s="70" t="s">
        <v>16</v>
      </c>
      <c r="H423" s="442" t="s">
        <v>10718</v>
      </c>
      <c r="I423" s="317" t="s">
        <v>10719</v>
      </c>
      <c r="J423" s="332">
        <f>SUM(J424:J425)</f>
        <v>0</v>
      </c>
      <c r="K423" s="180"/>
      <c r="L423" s="463">
        <f>SUM(L424:L425)</f>
        <v>0</v>
      </c>
      <c r="M423" s="180"/>
      <c r="N423" s="344">
        <f>SUM(N424:N425)</f>
        <v>0</v>
      </c>
    </row>
    <row r="424" spans="1:14" ht="37" x14ac:dyDescent="0.25">
      <c r="A424" s="217">
        <v>4</v>
      </c>
      <c r="B424" s="145">
        <v>15</v>
      </c>
      <c r="C424" s="145">
        <v>2</v>
      </c>
      <c r="D424" s="145">
        <v>1</v>
      </c>
      <c r="E424" s="145">
        <v>1</v>
      </c>
      <c r="F424" s="145" t="str">
        <f>CONCATENATE(A424,".",B424,".",C424,".",D424,".",E424)</f>
        <v>4.15.2.1.1</v>
      </c>
      <c r="G424" s="145" t="s">
        <v>19</v>
      </c>
      <c r="H424" s="443" t="s">
        <v>10720</v>
      </c>
      <c r="I424" s="318" t="s">
        <v>10721</v>
      </c>
      <c r="J424" s="334">
        <f>SUMIF('1 PdC DLGS 118_2011_PE e PP'!$E$4:$E$5622,'2 Pdc unico solo segmento A'!F424,'1 PdC DLGS 118_2011_PE e PP'!$H$4:$H$5622)</f>
        <v>0</v>
      </c>
      <c r="K424" s="180"/>
      <c r="L424" s="465">
        <v>0</v>
      </c>
      <c r="M424" s="180"/>
      <c r="N424" s="346">
        <f t="shared" si="16"/>
        <v>0</v>
      </c>
    </row>
    <row r="425" spans="1:14" ht="37" x14ac:dyDescent="0.25">
      <c r="A425" s="217">
        <v>4</v>
      </c>
      <c r="B425" s="145">
        <v>15</v>
      </c>
      <c r="C425" s="145">
        <v>2</v>
      </c>
      <c r="D425" s="145">
        <v>1</v>
      </c>
      <c r="E425" s="145">
        <v>2</v>
      </c>
      <c r="F425" s="145" t="str">
        <f>CONCATENATE(A425,".",B425,".",C425,".",D425,".",E425)</f>
        <v>4.15.2.1.2</v>
      </c>
      <c r="G425" s="145" t="s">
        <v>19</v>
      </c>
      <c r="H425" s="443" t="s">
        <v>10722</v>
      </c>
      <c r="I425" s="318" t="s">
        <v>10723</v>
      </c>
      <c r="J425" s="334">
        <f>SUMIF('1 PdC DLGS 118_2011_PE e PP'!$E$4:$E$5622,'2 Pdc unico solo segmento A'!F425,'1 PdC DLGS 118_2011_PE e PP'!$H$4:$H$5622)</f>
        <v>0</v>
      </c>
      <c r="K425" s="180"/>
      <c r="L425" s="465">
        <v>0</v>
      </c>
      <c r="M425" s="180"/>
      <c r="N425" s="346">
        <f t="shared" si="16"/>
        <v>0</v>
      </c>
    </row>
    <row r="426" spans="1:14" ht="37" x14ac:dyDescent="0.25">
      <c r="A426" s="216">
        <v>4</v>
      </c>
      <c r="B426" s="70">
        <v>15</v>
      </c>
      <c r="C426" s="70">
        <v>2</v>
      </c>
      <c r="D426" s="70">
        <v>2</v>
      </c>
      <c r="E426" s="70">
        <v>0</v>
      </c>
      <c r="F426" s="70" t="str">
        <f t="shared" ref="F426:F449" si="17">CONCATENATE(A426,".",B426,".",C426,".",D426,".",E426)</f>
        <v>4.15.2.2.0</v>
      </c>
      <c r="G426" s="70" t="s">
        <v>16</v>
      </c>
      <c r="H426" s="442" t="s">
        <v>10724</v>
      </c>
      <c r="I426" s="317" t="s">
        <v>10725</v>
      </c>
      <c r="J426" s="332">
        <f>SUM(J427:J428)</f>
        <v>0</v>
      </c>
      <c r="K426" s="180"/>
      <c r="L426" s="463">
        <f>SUM(L427:L428)</f>
        <v>0</v>
      </c>
      <c r="M426" s="180"/>
      <c r="N426" s="344">
        <f>SUM(N427:N428)</f>
        <v>0</v>
      </c>
    </row>
    <row r="427" spans="1:14" ht="37" x14ac:dyDescent="0.25">
      <c r="A427" s="217">
        <v>4</v>
      </c>
      <c r="B427" s="145">
        <v>15</v>
      </c>
      <c r="C427" s="145">
        <v>2</v>
      </c>
      <c r="D427" s="145">
        <v>2</v>
      </c>
      <c r="E427" s="145">
        <v>1</v>
      </c>
      <c r="F427" s="145" t="str">
        <f t="shared" si="17"/>
        <v>4.15.2.2.1</v>
      </c>
      <c r="G427" s="145" t="s">
        <v>19</v>
      </c>
      <c r="H427" s="443" t="s">
        <v>10726</v>
      </c>
      <c r="I427" s="318" t="s">
        <v>10727</v>
      </c>
      <c r="J427" s="334">
        <f>SUMIF('1 PdC DLGS 118_2011_PE e PP'!$E$4:$E$5622,'2 Pdc unico solo segmento A'!F427,'1 PdC DLGS 118_2011_PE e PP'!$H$4:$H$5622)</f>
        <v>0</v>
      </c>
      <c r="K427" s="180"/>
      <c r="L427" s="465">
        <v>0</v>
      </c>
      <c r="M427" s="180"/>
      <c r="N427" s="346">
        <f t="shared" si="16"/>
        <v>0</v>
      </c>
    </row>
    <row r="428" spans="1:14" ht="37" x14ac:dyDescent="0.25">
      <c r="A428" s="217">
        <v>4</v>
      </c>
      <c r="B428" s="145">
        <v>15</v>
      </c>
      <c r="C428" s="145">
        <v>2</v>
      </c>
      <c r="D428" s="145">
        <v>2</v>
      </c>
      <c r="E428" s="145">
        <v>2</v>
      </c>
      <c r="F428" s="145" t="str">
        <f t="shared" si="17"/>
        <v>4.15.2.2.2</v>
      </c>
      <c r="G428" s="145" t="s">
        <v>19</v>
      </c>
      <c r="H428" s="443" t="s">
        <v>10728</v>
      </c>
      <c r="I428" s="318" t="s">
        <v>10729</v>
      </c>
      <c r="J428" s="334">
        <f>SUMIF('1 PdC DLGS 118_2011_PE e PP'!$E$4:$E$5622,'2 Pdc unico solo segmento A'!F428,'1 PdC DLGS 118_2011_PE e PP'!$H$4:$H$5622)</f>
        <v>0</v>
      </c>
      <c r="K428" s="180"/>
      <c r="L428" s="465">
        <v>0</v>
      </c>
      <c r="M428" s="180"/>
      <c r="N428" s="346">
        <f t="shared" si="16"/>
        <v>0</v>
      </c>
    </row>
    <row r="429" spans="1:14" ht="18.5" x14ac:dyDescent="0.25">
      <c r="A429" s="216">
        <v>4</v>
      </c>
      <c r="B429" s="70">
        <v>15</v>
      </c>
      <c r="C429" s="70">
        <v>2</v>
      </c>
      <c r="D429" s="70">
        <v>3</v>
      </c>
      <c r="E429" s="70">
        <v>0</v>
      </c>
      <c r="F429" s="70" t="str">
        <f t="shared" si="17"/>
        <v>4.15.2.3.0</v>
      </c>
      <c r="G429" s="70" t="s">
        <v>16</v>
      </c>
      <c r="H429" s="450" t="s">
        <v>10730</v>
      </c>
      <c r="I429" s="317" t="s">
        <v>10731</v>
      </c>
      <c r="J429" s="332">
        <f>SUM(J430:J431)</f>
        <v>0</v>
      </c>
      <c r="K429" s="180"/>
      <c r="L429" s="463">
        <f>SUM(L430:L431)</f>
        <v>0</v>
      </c>
      <c r="M429" s="180"/>
      <c r="N429" s="344">
        <f>SUM(N430:N431)</f>
        <v>0</v>
      </c>
    </row>
    <row r="430" spans="1:14" ht="37" x14ac:dyDescent="0.25">
      <c r="A430" s="217">
        <v>4</v>
      </c>
      <c r="B430" s="145">
        <v>15</v>
      </c>
      <c r="C430" s="145">
        <v>2</v>
      </c>
      <c r="D430" s="145">
        <v>3</v>
      </c>
      <c r="E430" s="145">
        <v>1</v>
      </c>
      <c r="F430" s="145" t="str">
        <f t="shared" si="17"/>
        <v>4.15.2.3.1</v>
      </c>
      <c r="G430" s="145" t="s">
        <v>19</v>
      </c>
      <c r="H430" s="451" t="s">
        <v>10732</v>
      </c>
      <c r="I430" s="318" t="s">
        <v>10733</v>
      </c>
      <c r="J430" s="334">
        <f>SUMIF('1 PdC DLGS 118_2011_PE e PP'!$E$4:$E$5622,'2 Pdc unico solo segmento A'!F430,'1 PdC DLGS 118_2011_PE e PP'!$H$4:$H$5622)</f>
        <v>0</v>
      </c>
      <c r="K430" s="180"/>
      <c r="L430" s="465">
        <v>0</v>
      </c>
      <c r="M430" s="180"/>
      <c r="N430" s="346">
        <f t="shared" si="16"/>
        <v>0</v>
      </c>
    </row>
    <row r="431" spans="1:14" ht="37" x14ac:dyDescent="0.25">
      <c r="A431" s="217">
        <v>4</v>
      </c>
      <c r="B431" s="145">
        <v>15</v>
      </c>
      <c r="C431" s="145">
        <v>2</v>
      </c>
      <c r="D431" s="145">
        <v>3</v>
      </c>
      <c r="E431" s="145">
        <v>2</v>
      </c>
      <c r="F431" s="145" t="str">
        <f t="shared" si="17"/>
        <v>4.15.2.3.2</v>
      </c>
      <c r="G431" s="145" t="s">
        <v>19</v>
      </c>
      <c r="H431" s="451" t="s">
        <v>10734</v>
      </c>
      <c r="I431" s="318" t="s">
        <v>10735</v>
      </c>
      <c r="J431" s="334">
        <f>SUMIF('1 PdC DLGS 118_2011_PE e PP'!$E$4:$E$5622,'2 Pdc unico solo segmento A'!F431,'1 PdC DLGS 118_2011_PE e PP'!$H$4:$H$5622)</f>
        <v>0</v>
      </c>
      <c r="K431" s="180"/>
      <c r="L431" s="465">
        <v>0</v>
      </c>
      <c r="M431" s="180"/>
      <c r="N431" s="346">
        <f t="shared" si="16"/>
        <v>0</v>
      </c>
    </row>
    <row r="432" spans="1:14" ht="18.5" x14ac:dyDescent="0.25">
      <c r="A432" s="216">
        <v>4</v>
      </c>
      <c r="B432" s="70">
        <v>15</v>
      </c>
      <c r="C432" s="70">
        <v>2</v>
      </c>
      <c r="D432" s="70">
        <v>4</v>
      </c>
      <c r="E432" s="70">
        <v>0</v>
      </c>
      <c r="F432" s="70" t="str">
        <f t="shared" si="17"/>
        <v>4.15.2.4.0</v>
      </c>
      <c r="G432" s="70" t="s">
        <v>16</v>
      </c>
      <c r="H432" s="450" t="s">
        <v>10736</v>
      </c>
      <c r="I432" s="317" t="s">
        <v>10737</v>
      </c>
      <c r="J432" s="332">
        <f>SUM(J433:J434)</f>
        <v>0</v>
      </c>
      <c r="K432" s="180"/>
      <c r="L432" s="463">
        <f>SUM(L433:L434)</f>
        <v>0</v>
      </c>
      <c r="M432" s="180"/>
      <c r="N432" s="344">
        <f>SUM(N433:N434)</f>
        <v>0</v>
      </c>
    </row>
    <row r="433" spans="1:14" ht="37" x14ac:dyDescent="0.25">
      <c r="A433" s="217">
        <v>4</v>
      </c>
      <c r="B433" s="145">
        <v>15</v>
      </c>
      <c r="C433" s="145">
        <v>2</v>
      </c>
      <c r="D433" s="145">
        <v>4</v>
      </c>
      <c r="E433" s="145">
        <v>1</v>
      </c>
      <c r="F433" s="145" t="str">
        <f t="shared" si="17"/>
        <v>4.15.2.4.1</v>
      </c>
      <c r="G433" s="145" t="s">
        <v>19</v>
      </c>
      <c r="H433" s="451" t="s">
        <v>10738</v>
      </c>
      <c r="I433" s="318" t="s">
        <v>10739</v>
      </c>
      <c r="J433" s="334">
        <f>SUMIF('1 PdC DLGS 118_2011_PE e PP'!$E$4:$E$5622,'2 Pdc unico solo segmento A'!F433,'1 PdC DLGS 118_2011_PE e PP'!$H$4:$H$5622)</f>
        <v>0</v>
      </c>
      <c r="K433" s="180"/>
      <c r="L433" s="465">
        <v>0</v>
      </c>
      <c r="M433" s="180"/>
      <c r="N433" s="346">
        <f t="shared" si="16"/>
        <v>0</v>
      </c>
    </row>
    <row r="434" spans="1:14" ht="37" x14ac:dyDescent="0.25">
      <c r="A434" s="217">
        <v>4</v>
      </c>
      <c r="B434" s="145">
        <v>15</v>
      </c>
      <c r="C434" s="145">
        <v>2</v>
      </c>
      <c r="D434" s="145">
        <v>4</v>
      </c>
      <c r="E434" s="145">
        <v>2</v>
      </c>
      <c r="F434" s="145" t="str">
        <f t="shared" si="17"/>
        <v>4.15.2.4.2</v>
      </c>
      <c r="G434" s="145" t="s">
        <v>19</v>
      </c>
      <c r="H434" s="451" t="s">
        <v>10740</v>
      </c>
      <c r="I434" s="318" t="s">
        <v>10741</v>
      </c>
      <c r="J434" s="334">
        <f>SUMIF('1 PdC DLGS 118_2011_PE e PP'!$E$4:$E$5622,'2 Pdc unico solo segmento A'!F434,'1 PdC DLGS 118_2011_PE e PP'!$H$4:$H$5622)</f>
        <v>0</v>
      </c>
      <c r="K434" s="180"/>
      <c r="L434" s="465">
        <v>0</v>
      </c>
      <c r="M434" s="180"/>
      <c r="N434" s="346">
        <f t="shared" si="16"/>
        <v>0</v>
      </c>
    </row>
    <row r="435" spans="1:14" ht="37" x14ac:dyDescent="0.25">
      <c r="A435" s="216">
        <v>4</v>
      </c>
      <c r="B435" s="70">
        <v>15</v>
      </c>
      <c r="C435" s="70">
        <v>2</v>
      </c>
      <c r="D435" s="70">
        <v>5</v>
      </c>
      <c r="E435" s="70">
        <v>0</v>
      </c>
      <c r="F435" s="70" t="str">
        <f t="shared" si="17"/>
        <v>4.15.2.5.0</v>
      </c>
      <c r="G435" s="70" t="s">
        <v>16</v>
      </c>
      <c r="H435" s="450" t="s">
        <v>10742</v>
      </c>
      <c r="I435" s="317" t="s">
        <v>10743</v>
      </c>
      <c r="J435" s="332">
        <f>SUM(J436:J437)</f>
        <v>0</v>
      </c>
      <c r="K435" s="180"/>
      <c r="L435" s="463">
        <f>SUM(L436:L437)</f>
        <v>0</v>
      </c>
      <c r="M435" s="180"/>
      <c r="N435" s="344">
        <f>SUM(N436:N437)</f>
        <v>0</v>
      </c>
    </row>
    <row r="436" spans="1:14" ht="37" x14ac:dyDescent="0.25">
      <c r="A436" s="217">
        <v>4</v>
      </c>
      <c r="B436" s="145">
        <v>15</v>
      </c>
      <c r="C436" s="145">
        <v>2</v>
      </c>
      <c r="D436" s="145">
        <v>5</v>
      </c>
      <c r="E436" s="145">
        <v>1</v>
      </c>
      <c r="F436" s="145" t="str">
        <f t="shared" si="17"/>
        <v>4.15.2.5.1</v>
      </c>
      <c r="G436" s="145" t="s">
        <v>19</v>
      </c>
      <c r="H436" s="451" t="s">
        <v>10744</v>
      </c>
      <c r="I436" s="318" t="s">
        <v>10745</v>
      </c>
      <c r="J436" s="334">
        <f>SUMIF('1 PdC DLGS 118_2011_PE e PP'!$E$4:$E$5622,'2 Pdc unico solo segmento A'!F436,'1 PdC DLGS 118_2011_PE e PP'!$H$4:$H$5622)</f>
        <v>0</v>
      </c>
      <c r="K436" s="180"/>
      <c r="L436" s="465">
        <v>0</v>
      </c>
      <c r="M436" s="180"/>
      <c r="N436" s="346">
        <f t="shared" si="16"/>
        <v>0</v>
      </c>
    </row>
    <row r="437" spans="1:14" ht="37" x14ac:dyDescent="0.25">
      <c r="A437" s="217">
        <v>4</v>
      </c>
      <c r="B437" s="145">
        <v>15</v>
      </c>
      <c r="C437" s="145">
        <v>2</v>
      </c>
      <c r="D437" s="145">
        <v>5</v>
      </c>
      <c r="E437" s="145">
        <v>2</v>
      </c>
      <c r="F437" s="145" t="str">
        <f t="shared" si="17"/>
        <v>4.15.2.5.2</v>
      </c>
      <c r="G437" s="145" t="s">
        <v>19</v>
      </c>
      <c r="H437" s="451" t="s">
        <v>10746</v>
      </c>
      <c r="I437" s="318" t="s">
        <v>10747</v>
      </c>
      <c r="J437" s="334">
        <f>SUMIF('1 PdC DLGS 118_2011_PE e PP'!$E$4:$E$5622,'2 Pdc unico solo segmento A'!F437,'1 PdC DLGS 118_2011_PE e PP'!$H$4:$H$5622)</f>
        <v>0</v>
      </c>
      <c r="K437" s="180"/>
      <c r="L437" s="465">
        <v>0</v>
      </c>
      <c r="M437" s="180"/>
      <c r="N437" s="346">
        <f t="shared" si="16"/>
        <v>0</v>
      </c>
    </row>
    <row r="438" spans="1:14" ht="37" x14ac:dyDescent="0.25">
      <c r="A438" s="216">
        <v>4</v>
      </c>
      <c r="B438" s="70">
        <v>15</v>
      </c>
      <c r="C438" s="70">
        <v>2</v>
      </c>
      <c r="D438" s="70">
        <v>6</v>
      </c>
      <c r="E438" s="70">
        <v>0</v>
      </c>
      <c r="F438" s="70" t="str">
        <f t="shared" si="17"/>
        <v>4.15.2.6.0</v>
      </c>
      <c r="G438" s="70" t="s">
        <v>16</v>
      </c>
      <c r="H438" s="450" t="s">
        <v>10748</v>
      </c>
      <c r="I438" s="317" t="s">
        <v>10749</v>
      </c>
      <c r="J438" s="332">
        <f>SUM(J439:J440)</f>
        <v>0</v>
      </c>
      <c r="K438" s="180"/>
      <c r="L438" s="463">
        <f>SUM(L439:L440)</f>
        <v>0</v>
      </c>
      <c r="M438" s="180"/>
      <c r="N438" s="344">
        <f>SUM(N439:N440)</f>
        <v>0</v>
      </c>
    </row>
    <row r="439" spans="1:14" ht="37" x14ac:dyDescent="0.25">
      <c r="A439" s="217">
        <v>4</v>
      </c>
      <c r="B439" s="145">
        <v>15</v>
      </c>
      <c r="C439" s="145">
        <v>2</v>
      </c>
      <c r="D439" s="145">
        <v>6</v>
      </c>
      <c r="E439" s="145">
        <v>1</v>
      </c>
      <c r="F439" s="145" t="str">
        <f t="shared" si="17"/>
        <v>4.15.2.6.1</v>
      </c>
      <c r="G439" s="145" t="s">
        <v>19</v>
      </c>
      <c r="H439" s="451" t="s">
        <v>10750</v>
      </c>
      <c r="I439" s="318" t="s">
        <v>10751</v>
      </c>
      <c r="J439" s="334">
        <f>SUMIF('1 PdC DLGS 118_2011_PE e PP'!$E$4:$E$5622,'2 Pdc unico solo segmento A'!F439,'1 PdC DLGS 118_2011_PE e PP'!$H$4:$H$5622)</f>
        <v>0</v>
      </c>
      <c r="K439" s="180"/>
      <c r="L439" s="465">
        <v>0</v>
      </c>
      <c r="M439" s="180"/>
      <c r="N439" s="346">
        <f t="shared" si="16"/>
        <v>0</v>
      </c>
    </row>
    <row r="440" spans="1:14" ht="37" x14ac:dyDescent="0.25">
      <c r="A440" s="217">
        <v>4</v>
      </c>
      <c r="B440" s="145">
        <v>15</v>
      </c>
      <c r="C440" s="145">
        <v>2</v>
      </c>
      <c r="D440" s="145">
        <v>6</v>
      </c>
      <c r="E440" s="145">
        <v>2</v>
      </c>
      <c r="F440" s="145" t="str">
        <f t="shared" si="17"/>
        <v>4.15.2.6.2</v>
      </c>
      <c r="G440" s="145" t="s">
        <v>19</v>
      </c>
      <c r="H440" s="451" t="s">
        <v>10752</v>
      </c>
      <c r="I440" s="318" t="s">
        <v>10753</v>
      </c>
      <c r="J440" s="334">
        <f>SUMIF('1 PdC DLGS 118_2011_PE e PP'!$E$4:$E$5622,'2 Pdc unico solo segmento A'!F440,'1 PdC DLGS 118_2011_PE e PP'!$H$4:$H$5622)</f>
        <v>0</v>
      </c>
      <c r="K440" s="180"/>
      <c r="L440" s="465">
        <v>0</v>
      </c>
      <c r="M440" s="180"/>
      <c r="N440" s="346">
        <f t="shared" si="16"/>
        <v>0</v>
      </c>
    </row>
    <row r="441" spans="1:14" ht="18.5" x14ac:dyDescent="0.25">
      <c r="A441" s="216">
        <v>4</v>
      </c>
      <c r="B441" s="70">
        <v>15</v>
      </c>
      <c r="C441" s="70">
        <v>2</v>
      </c>
      <c r="D441" s="70">
        <v>7</v>
      </c>
      <c r="E441" s="70">
        <v>0</v>
      </c>
      <c r="F441" s="70" t="str">
        <f t="shared" si="17"/>
        <v>4.15.2.7.0</v>
      </c>
      <c r="G441" s="70" t="s">
        <v>16</v>
      </c>
      <c r="H441" s="442" t="s">
        <v>10754</v>
      </c>
      <c r="I441" s="317" t="s">
        <v>10755</v>
      </c>
      <c r="J441" s="332">
        <f>SUM(J442:J443)</f>
        <v>0</v>
      </c>
      <c r="K441" s="180"/>
      <c r="L441" s="463">
        <f>SUM(L442:L443)</f>
        <v>0</v>
      </c>
      <c r="M441" s="180"/>
      <c r="N441" s="344">
        <f>SUM(N442:N443)</f>
        <v>0</v>
      </c>
    </row>
    <row r="442" spans="1:14" ht="18.5" x14ac:dyDescent="0.25">
      <c r="A442" s="217">
        <v>4</v>
      </c>
      <c r="B442" s="145">
        <v>15</v>
      </c>
      <c r="C442" s="145">
        <v>2</v>
      </c>
      <c r="D442" s="145">
        <v>7</v>
      </c>
      <c r="E442" s="145">
        <v>1</v>
      </c>
      <c r="F442" s="145" t="str">
        <f t="shared" si="17"/>
        <v>4.15.2.7.1</v>
      </c>
      <c r="G442" s="145" t="s">
        <v>19</v>
      </c>
      <c r="H442" s="443" t="s">
        <v>10756</v>
      </c>
      <c r="I442" s="318" t="s">
        <v>10757</v>
      </c>
      <c r="J442" s="334">
        <f>SUMIF('1 PdC DLGS 118_2011_PE e PP'!$E$4:$E$5622,'2 Pdc unico solo segmento A'!F442,'1 PdC DLGS 118_2011_PE e PP'!$H$4:$H$5622)</f>
        <v>0</v>
      </c>
      <c r="K442" s="180"/>
      <c r="L442" s="465">
        <v>0</v>
      </c>
      <c r="M442" s="180"/>
      <c r="N442" s="346">
        <f t="shared" si="16"/>
        <v>0</v>
      </c>
    </row>
    <row r="443" spans="1:14" ht="18.5" x14ac:dyDescent="0.25">
      <c r="A443" s="217">
        <v>4</v>
      </c>
      <c r="B443" s="145">
        <v>15</v>
      </c>
      <c r="C443" s="145">
        <v>2</v>
      </c>
      <c r="D443" s="145">
        <v>7</v>
      </c>
      <c r="E443" s="145">
        <v>2</v>
      </c>
      <c r="F443" s="145" t="str">
        <f t="shared" si="17"/>
        <v>4.15.2.7.2</v>
      </c>
      <c r="G443" s="145" t="s">
        <v>19</v>
      </c>
      <c r="H443" s="443" t="s">
        <v>10758</v>
      </c>
      <c r="I443" s="318" t="s">
        <v>10759</v>
      </c>
      <c r="J443" s="334">
        <f>SUMIF('1 PdC DLGS 118_2011_PE e PP'!$E$4:$E$5622,'2 Pdc unico solo segmento A'!F443,'1 PdC DLGS 118_2011_PE e PP'!$H$4:$H$5622)</f>
        <v>0</v>
      </c>
      <c r="K443" s="180"/>
      <c r="L443" s="465">
        <v>0</v>
      </c>
      <c r="M443" s="180"/>
      <c r="N443" s="346">
        <f t="shared" si="16"/>
        <v>0</v>
      </c>
    </row>
    <row r="444" spans="1:14" ht="18.5" x14ac:dyDescent="0.25">
      <c r="A444" s="216">
        <v>4</v>
      </c>
      <c r="B444" s="70">
        <v>15</v>
      </c>
      <c r="C444" s="70">
        <v>2</v>
      </c>
      <c r="D444" s="70">
        <v>8</v>
      </c>
      <c r="E444" s="70">
        <v>0</v>
      </c>
      <c r="F444" s="70" t="str">
        <f t="shared" si="17"/>
        <v>4.15.2.8.0</v>
      </c>
      <c r="G444" s="70" t="s">
        <v>16</v>
      </c>
      <c r="H444" s="442" t="s">
        <v>10760</v>
      </c>
      <c r="I444" s="317" t="s">
        <v>10761</v>
      </c>
      <c r="J444" s="332">
        <f>SUM(J445:J446)</f>
        <v>0</v>
      </c>
      <c r="K444" s="180"/>
      <c r="L444" s="463">
        <f>SUM(L445:L446)</f>
        <v>0</v>
      </c>
      <c r="M444" s="180"/>
      <c r="N444" s="344">
        <f>SUM(N445:N446)</f>
        <v>0</v>
      </c>
    </row>
    <row r="445" spans="1:14" ht="18.5" x14ac:dyDescent="0.25">
      <c r="A445" s="217">
        <v>4</v>
      </c>
      <c r="B445" s="145">
        <v>15</v>
      </c>
      <c r="C445" s="145">
        <v>2</v>
      </c>
      <c r="D445" s="145">
        <v>8</v>
      </c>
      <c r="E445" s="145">
        <v>1</v>
      </c>
      <c r="F445" s="145" t="str">
        <f t="shared" si="17"/>
        <v>4.15.2.8.1</v>
      </c>
      <c r="G445" s="145" t="s">
        <v>19</v>
      </c>
      <c r="H445" s="443" t="s">
        <v>10762</v>
      </c>
      <c r="I445" s="318" t="s">
        <v>10763</v>
      </c>
      <c r="J445" s="334">
        <f>SUMIF('1 PdC DLGS 118_2011_PE e PP'!$E$4:$E$5622,'2 Pdc unico solo segmento A'!F445,'1 PdC DLGS 118_2011_PE e PP'!$H$4:$H$5622)</f>
        <v>0</v>
      </c>
      <c r="K445" s="180"/>
      <c r="L445" s="465">
        <v>0</v>
      </c>
      <c r="M445" s="180"/>
      <c r="N445" s="346">
        <f t="shared" si="16"/>
        <v>0</v>
      </c>
    </row>
    <row r="446" spans="1:14" ht="18.5" x14ac:dyDescent="0.25">
      <c r="A446" s="217">
        <v>4</v>
      </c>
      <c r="B446" s="145">
        <v>15</v>
      </c>
      <c r="C446" s="145">
        <v>2</v>
      </c>
      <c r="D446" s="145">
        <v>8</v>
      </c>
      <c r="E446" s="145">
        <v>2</v>
      </c>
      <c r="F446" s="145" t="str">
        <f t="shared" si="17"/>
        <v>4.15.2.8.2</v>
      </c>
      <c r="G446" s="145" t="s">
        <v>19</v>
      </c>
      <c r="H446" s="443" t="s">
        <v>10764</v>
      </c>
      <c r="I446" s="318" t="s">
        <v>10765</v>
      </c>
      <c r="J446" s="334">
        <f>SUMIF('1 PdC DLGS 118_2011_PE e PP'!$E$4:$E$5622,'2 Pdc unico solo segmento A'!F446,'1 PdC DLGS 118_2011_PE e PP'!$H$4:$H$5622)</f>
        <v>0</v>
      </c>
      <c r="K446" s="180"/>
      <c r="L446" s="465">
        <v>0</v>
      </c>
      <c r="M446" s="180"/>
      <c r="N446" s="346">
        <f t="shared" si="16"/>
        <v>0</v>
      </c>
    </row>
    <row r="447" spans="1:14" ht="37" x14ac:dyDescent="0.25">
      <c r="A447" s="216">
        <v>4</v>
      </c>
      <c r="B447" s="70">
        <v>15</v>
      </c>
      <c r="C447" s="70">
        <v>2</v>
      </c>
      <c r="D447" s="70">
        <v>9</v>
      </c>
      <c r="E447" s="70">
        <v>0</v>
      </c>
      <c r="F447" s="70" t="str">
        <f t="shared" si="17"/>
        <v>4.15.2.9.0</v>
      </c>
      <c r="G447" s="70" t="s">
        <v>16</v>
      </c>
      <c r="H447" s="442" t="s">
        <v>10766</v>
      </c>
      <c r="I447" s="317" t="s">
        <v>10767</v>
      </c>
      <c r="J447" s="332">
        <f>SUM(J448:J449)</f>
        <v>0</v>
      </c>
      <c r="K447" s="180"/>
      <c r="L447" s="463">
        <f>SUM(L448:L449)</f>
        <v>0</v>
      </c>
      <c r="M447" s="180"/>
      <c r="N447" s="344">
        <f>SUM(N448:N449)</f>
        <v>0</v>
      </c>
    </row>
    <row r="448" spans="1:14" ht="37" x14ac:dyDescent="0.25">
      <c r="A448" s="217">
        <v>4</v>
      </c>
      <c r="B448" s="145">
        <v>15</v>
      </c>
      <c r="C448" s="145">
        <v>2</v>
      </c>
      <c r="D448" s="145">
        <v>9</v>
      </c>
      <c r="E448" s="145">
        <v>1</v>
      </c>
      <c r="F448" s="145" t="str">
        <f t="shared" si="17"/>
        <v>4.15.2.9.1</v>
      </c>
      <c r="G448" s="145" t="s">
        <v>19</v>
      </c>
      <c r="H448" s="443" t="s">
        <v>10768</v>
      </c>
      <c r="I448" s="318" t="s">
        <v>10769</v>
      </c>
      <c r="J448" s="334">
        <f>SUMIF('1 PdC DLGS 118_2011_PE e PP'!$E$4:$E$5622,'2 Pdc unico solo segmento A'!F448,'1 PdC DLGS 118_2011_PE e PP'!$H$4:$H$5622)</f>
        <v>0</v>
      </c>
      <c r="K448" s="180"/>
      <c r="L448" s="465">
        <v>0</v>
      </c>
      <c r="M448" s="180"/>
      <c r="N448" s="346">
        <f t="shared" si="16"/>
        <v>0</v>
      </c>
    </row>
    <row r="449" spans="1:14" ht="37" x14ac:dyDescent="0.25">
      <c r="A449" s="217">
        <v>4</v>
      </c>
      <c r="B449" s="145">
        <v>15</v>
      </c>
      <c r="C449" s="145">
        <v>2</v>
      </c>
      <c r="D449" s="145">
        <v>9</v>
      </c>
      <c r="E449" s="145">
        <v>2</v>
      </c>
      <c r="F449" s="145" t="str">
        <f t="shared" si="17"/>
        <v>4.15.2.9.2</v>
      </c>
      <c r="G449" s="145" t="s">
        <v>19</v>
      </c>
      <c r="H449" s="443" t="s">
        <v>10770</v>
      </c>
      <c r="I449" s="318" t="s">
        <v>10771</v>
      </c>
      <c r="J449" s="334">
        <f>SUMIF('1 PdC DLGS 118_2011_PE e PP'!$E$4:$E$5622,'2 Pdc unico solo segmento A'!F449,'1 PdC DLGS 118_2011_PE e PP'!$H$4:$H$5622)</f>
        <v>0</v>
      </c>
      <c r="K449" s="180"/>
      <c r="L449" s="465">
        <v>0</v>
      </c>
      <c r="M449" s="180"/>
      <c r="N449" s="346">
        <f t="shared" si="16"/>
        <v>0</v>
      </c>
    </row>
    <row r="450" spans="1:14" ht="18.5" x14ac:dyDescent="0.25">
      <c r="A450" s="216">
        <v>4</v>
      </c>
      <c r="B450" s="70">
        <v>15</v>
      </c>
      <c r="C450" s="70">
        <v>2</v>
      </c>
      <c r="D450" s="70">
        <v>10</v>
      </c>
      <c r="E450" s="70">
        <v>0</v>
      </c>
      <c r="F450" s="70" t="str">
        <f>CONCATENATE(A450,".",B450,".",C450,".",D450,".",E450)</f>
        <v>4.15.2.10.0</v>
      </c>
      <c r="G450" s="70" t="s">
        <v>16</v>
      </c>
      <c r="H450" s="442" t="s">
        <v>10772</v>
      </c>
      <c r="I450" s="317" t="s">
        <v>10773</v>
      </c>
      <c r="J450" s="332">
        <f>SUM(J451:J452)</f>
        <v>0</v>
      </c>
      <c r="K450" s="180"/>
      <c r="L450" s="463">
        <f>SUM(L451:L452)</f>
        <v>0</v>
      </c>
      <c r="M450" s="180"/>
      <c r="N450" s="344">
        <f>SUM(N451:N452)</f>
        <v>0</v>
      </c>
    </row>
    <row r="451" spans="1:14" ht="18.5" x14ac:dyDescent="0.25">
      <c r="A451" s="217">
        <v>4</v>
      </c>
      <c r="B451" s="145">
        <v>15</v>
      </c>
      <c r="C451" s="145">
        <v>2</v>
      </c>
      <c r="D451" s="145">
        <v>10</v>
      </c>
      <c r="E451" s="145">
        <v>1</v>
      </c>
      <c r="F451" s="145" t="str">
        <f>CONCATENATE(A451,".",B451,".",C451,".",D451,".",E451)</f>
        <v>4.15.2.10.1</v>
      </c>
      <c r="G451" s="145" t="s">
        <v>19</v>
      </c>
      <c r="H451" s="443" t="s">
        <v>10774</v>
      </c>
      <c r="I451" s="318" t="s">
        <v>10775</v>
      </c>
      <c r="J451" s="334">
        <f>SUMIF('1 PdC DLGS 118_2011_PE e PP'!$E$4:$E$5622,'2 Pdc unico solo segmento A'!F451,'1 PdC DLGS 118_2011_PE e PP'!$H$4:$H$5622)</f>
        <v>0</v>
      </c>
      <c r="K451" s="180"/>
      <c r="L451" s="465">
        <v>0</v>
      </c>
      <c r="M451" s="180"/>
      <c r="N451" s="346">
        <f t="shared" si="16"/>
        <v>0</v>
      </c>
    </row>
    <row r="452" spans="1:14" ht="18.5" x14ac:dyDescent="0.25">
      <c r="A452" s="217">
        <v>4</v>
      </c>
      <c r="B452" s="145">
        <v>15</v>
      </c>
      <c r="C452" s="145">
        <v>2</v>
      </c>
      <c r="D452" s="145">
        <v>10</v>
      </c>
      <c r="E452" s="145">
        <v>2</v>
      </c>
      <c r="F452" s="145" t="str">
        <f>CONCATENATE(A452,".",B452,".",C452,".",D452,".",E452)</f>
        <v>4.15.2.10.2</v>
      </c>
      <c r="G452" s="145" t="s">
        <v>19</v>
      </c>
      <c r="H452" s="443" t="s">
        <v>10776</v>
      </c>
      <c r="I452" s="318" t="s">
        <v>10777</v>
      </c>
      <c r="J452" s="334">
        <f>SUMIF('1 PdC DLGS 118_2011_PE e PP'!$E$4:$E$5622,'2 Pdc unico solo segmento A'!F452,'1 PdC DLGS 118_2011_PE e PP'!$H$4:$H$5622)</f>
        <v>0</v>
      </c>
      <c r="K452" s="180"/>
      <c r="L452" s="465">
        <v>0</v>
      </c>
      <c r="M452" s="180"/>
      <c r="N452" s="346">
        <f t="shared" ref="N452:N515" si="18">+J452+L452</f>
        <v>0</v>
      </c>
    </row>
    <row r="453" spans="1:14" ht="18.5" x14ac:dyDescent="0.25">
      <c r="A453" s="216">
        <v>4</v>
      </c>
      <c r="B453" s="70">
        <v>15</v>
      </c>
      <c r="C453" s="70">
        <v>2</v>
      </c>
      <c r="D453" s="70">
        <v>11</v>
      </c>
      <c r="E453" s="70">
        <v>0</v>
      </c>
      <c r="F453" s="70" t="str">
        <f t="shared" ref="F453:F490" si="19">CONCATENATE(A453,".",B453,".",C453,".",D453,".",E453)</f>
        <v>4.15.2.11.0</v>
      </c>
      <c r="G453" s="70" t="s">
        <v>16</v>
      </c>
      <c r="H453" s="442" t="s">
        <v>10778</v>
      </c>
      <c r="I453" s="317" t="s">
        <v>10773</v>
      </c>
      <c r="J453" s="332">
        <f>SUM(J454:J455)</f>
        <v>0</v>
      </c>
      <c r="K453" s="180"/>
      <c r="L453" s="463">
        <f>SUM(L454:L455)</f>
        <v>0</v>
      </c>
      <c r="M453" s="180"/>
      <c r="N453" s="344">
        <f>SUM(N454:N455)</f>
        <v>0</v>
      </c>
    </row>
    <row r="454" spans="1:14" ht="37" x14ac:dyDescent="0.25">
      <c r="A454" s="217">
        <v>4</v>
      </c>
      <c r="B454" s="145">
        <v>15</v>
      </c>
      <c r="C454" s="145">
        <v>2</v>
      </c>
      <c r="D454" s="145">
        <v>11</v>
      </c>
      <c r="E454" s="145">
        <v>1</v>
      </c>
      <c r="F454" s="145" t="str">
        <f t="shared" si="19"/>
        <v>4.15.2.11.1</v>
      </c>
      <c r="G454" s="145" t="s">
        <v>19</v>
      </c>
      <c r="H454" s="443" t="s">
        <v>10779</v>
      </c>
      <c r="I454" s="318" t="s">
        <v>10775</v>
      </c>
      <c r="J454" s="334">
        <f>SUMIF('1 PdC DLGS 118_2011_PE e PP'!$E$4:$E$5622,'2 Pdc unico solo segmento A'!F454,'1 PdC DLGS 118_2011_PE e PP'!$H$4:$H$5622)</f>
        <v>0</v>
      </c>
      <c r="K454" s="180"/>
      <c r="L454" s="465">
        <v>0</v>
      </c>
      <c r="M454" s="180"/>
      <c r="N454" s="346">
        <f t="shared" si="18"/>
        <v>0</v>
      </c>
    </row>
    <row r="455" spans="1:14" ht="37" x14ac:dyDescent="0.25">
      <c r="A455" s="217">
        <v>4</v>
      </c>
      <c r="B455" s="145">
        <v>15</v>
      </c>
      <c r="C455" s="145">
        <v>2</v>
      </c>
      <c r="D455" s="145">
        <v>11</v>
      </c>
      <c r="E455" s="145">
        <v>2</v>
      </c>
      <c r="F455" s="145" t="str">
        <f t="shared" si="19"/>
        <v>4.15.2.11.2</v>
      </c>
      <c r="G455" s="145" t="s">
        <v>19</v>
      </c>
      <c r="H455" s="443" t="s">
        <v>10780</v>
      </c>
      <c r="I455" s="318" t="s">
        <v>10777</v>
      </c>
      <c r="J455" s="334">
        <f>SUMIF('1 PdC DLGS 118_2011_PE e PP'!$E$4:$E$5622,'2 Pdc unico solo segmento A'!F455,'1 PdC DLGS 118_2011_PE e PP'!$H$4:$H$5622)</f>
        <v>0</v>
      </c>
      <c r="K455" s="180"/>
      <c r="L455" s="465">
        <v>0</v>
      </c>
      <c r="M455" s="180"/>
      <c r="N455" s="346">
        <f t="shared" si="18"/>
        <v>0</v>
      </c>
    </row>
    <row r="456" spans="1:14" ht="47" x14ac:dyDescent="0.25">
      <c r="A456" s="215">
        <v>4</v>
      </c>
      <c r="B456" s="144">
        <v>15</v>
      </c>
      <c r="C456" s="144">
        <v>3</v>
      </c>
      <c r="D456" s="144">
        <v>0</v>
      </c>
      <c r="E456" s="144">
        <v>0</v>
      </c>
      <c r="F456" s="144" t="str">
        <f t="shared" si="19"/>
        <v>4.15.3.0.0</v>
      </c>
      <c r="G456" s="144" t="s">
        <v>13</v>
      </c>
      <c r="H456" s="441" t="s">
        <v>10781</v>
      </c>
      <c r="I456" s="316" t="s">
        <v>10249</v>
      </c>
      <c r="J456" s="181">
        <f>+J457+J460+J463+J466+J469+J472+J475+J478+J481</f>
        <v>0</v>
      </c>
      <c r="K456" s="263"/>
      <c r="L456" s="462">
        <f>+L457+L460+L463+L466+L469+L472+L475+L478+L481</f>
        <v>0</v>
      </c>
      <c r="M456" s="263"/>
      <c r="N456" s="181">
        <f t="shared" si="18"/>
        <v>0</v>
      </c>
    </row>
    <row r="457" spans="1:14" ht="18.5" x14ac:dyDescent="0.25">
      <c r="A457" s="216">
        <v>4</v>
      </c>
      <c r="B457" s="70">
        <v>15</v>
      </c>
      <c r="C457" s="70">
        <v>3</v>
      </c>
      <c r="D457" s="70">
        <v>1</v>
      </c>
      <c r="E457" s="70">
        <v>0</v>
      </c>
      <c r="F457" s="70" t="str">
        <f t="shared" si="19"/>
        <v>4.15.3.1.0</v>
      </c>
      <c r="G457" s="70" t="s">
        <v>16</v>
      </c>
      <c r="H457" s="442" t="s">
        <v>10782</v>
      </c>
      <c r="I457" s="317" t="s">
        <v>10783</v>
      </c>
      <c r="J457" s="332">
        <f>SUM(J458:J459)</f>
        <v>0</v>
      </c>
      <c r="K457" s="180"/>
      <c r="L457" s="463">
        <f>SUM(L458:L459)</f>
        <v>0</v>
      </c>
      <c r="M457" s="180"/>
      <c r="N457" s="344">
        <f>SUM(N458:N459)</f>
        <v>0</v>
      </c>
    </row>
    <row r="458" spans="1:14" ht="37" x14ac:dyDescent="0.25">
      <c r="A458" s="217">
        <v>4</v>
      </c>
      <c r="B458" s="145">
        <v>15</v>
      </c>
      <c r="C458" s="145">
        <v>3</v>
      </c>
      <c r="D458" s="145">
        <v>1</v>
      </c>
      <c r="E458" s="145">
        <v>1</v>
      </c>
      <c r="F458" s="145" t="str">
        <f t="shared" si="19"/>
        <v>4.15.3.1.1</v>
      </c>
      <c r="G458" s="145" t="s">
        <v>19</v>
      </c>
      <c r="H458" s="443" t="s">
        <v>10784</v>
      </c>
      <c r="I458" s="318" t="s">
        <v>10785</v>
      </c>
      <c r="J458" s="334">
        <f>SUMIF('1 PdC DLGS 118_2011_PE e PP'!$E$4:$E$5622,'2 Pdc unico solo segmento A'!F458,'1 PdC DLGS 118_2011_PE e PP'!$H$4:$H$5622)</f>
        <v>0</v>
      </c>
      <c r="K458" s="180"/>
      <c r="L458" s="465">
        <v>0</v>
      </c>
      <c r="M458" s="180"/>
      <c r="N458" s="346">
        <f t="shared" si="18"/>
        <v>0</v>
      </c>
    </row>
    <row r="459" spans="1:14" ht="37" x14ac:dyDescent="0.25">
      <c r="A459" s="217">
        <v>4</v>
      </c>
      <c r="B459" s="145">
        <v>15</v>
      </c>
      <c r="C459" s="145">
        <v>3</v>
      </c>
      <c r="D459" s="145">
        <v>1</v>
      </c>
      <c r="E459" s="145">
        <v>2</v>
      </c>
      <c r="F459" s="145" t="str">
        <f t="shared" si="19"/>
        <v>4.15.3.1.2</v>
      </c>
      <c r="G459" s="145" t="s">
        <v>19</v>
      </c>
      <c r="H459" s="443" t="s">
        <v>10786</v>
      </c>
      <c r="I459" s="318" t="s">
        <v>10787</v>
      </c>
      <c r="J459" s="334">
        <f>SUMIF('1 PdC DLGS 118_2011_PE e PP'!$E$4:$E$5622,'2 Pdc unico solo segmento A'!F459,'1 PdC DLGS 118_2011_PE e PP'!$H$4:$H$5622)</f>
        <v>0</v>
      </c>
      <c r="K459" s="180"/>
      <c r="L459" s="465">
        <v>0</v>
      </c>
      <c r="M459" s="180"/>
      <c r="N459" s="346">
        <f t="shared" si="18"/>
        <v>0</v>
      </c>
    </row>
    <row r="460" spans="1:14" s="6" customFormat="1" ht="37" x14ac:dyDescent="0.35">
      <c r="A460" s="216">
        <v>4</v>
      </c>
      <c r="B460" s="70">
        <v>15</v>
      </c>
      <c r="C460" s="70">
        <v>3</v>
      </c>
      <c r="D460" s="70">
        <v>2</v>
      </c>
      <c r="E460" s="70">
        <v>0</v>
      </c>
      <c r="F460" s="70" t="str">
        <f t="shared" si="19"/>
        <v>4.15.3.2.0</v>
      </c>
      <c r="G460" s="70" t="s">
        <v>16</v>
      </c>
      <c r="H460" s="442" t="s">
        <v>10788</v>
      </c>
      <c r="I460" s="317" t="s">
        <v>10789</v>
      </c>
      <c r="J460" s="332">
        <f>SUM(J461:J462)</f>
        <v>0</v>
      </c>
      <c r="K460" s="180"/>
      <c r="L460" s="463">
        <f>SUM(L461:L462)</f>
        <v>0</v>
      </c>
      <c r="M460" s="180"/>
      <c r="N460" s="344">
        <f>SUM(N461:N462)</f>
        <v>0</v>
      </c>
    </row>
    <row r="461" spans="1:14" s="6" customFormat="1" ht="37" x14ac:dyDescent="0.35">
      <c r="A461" s="217">
        <v>4</v>
      </c>
      <c r="B461" s="145">
        <v>15</v>
      </c>
      <c r="C461" s="145">
        <v>3</v>
      </c>
      <c r="D461" s="145">
        <v>2</v>
      </c>
      <c r="E461" s="145">
        <v>1</v>
      </c>
      <c r="F461" s="145" t="str">
        <f t="shared" si="19"/>
        <v>4.15.3.2.1</v>
      </c>
      <c r="G461" s="145" t="s">
        <v>19</v>
      </c>
      <c r="H461" s="443" t="s">
        <v>10790</v>
      </c>
      <c r="I461" s="318" t="s">
        <v>10791</v>
      </c>
      <c r="J461" s="334">
        <f>SUMIF('1 PdC DLGS 118_2011_PE e PP'!$E$4:$E$5622,'2 Pdc unico solo segmento A'!F461,'1 PdC DLGS 118_2011_PE e PP'!$H$4:$H$5622)</f>
        <v>0</v>
      </c>
      <c r="K461" s="180"/>
      <c r="L461" s="465">
        <v>0</v>
      </c>
      <c r="M461" s="180"/>
      <c r="N461" s="346">
        <f t="shared" si="18"/>
        <v>0</v>
      </c>
    </row>
    <row r="462" spans="1:14" s="6" customFormat="1" ht="37" x14ac:dyDescent="0.35">
      <c r="A462" s="217">
        <v>4</v>
      </c>
      <c r="B462" s="145">
        <v>15</v>
      </c>
      <c r="C462" s="145">
        <v>3</v>
      </c>
      <c r="D462" s="145">
        <v>2</v>
      </c>
      <c r="E462" s="145">
        <v>2</v>
      </c>
      <c r="F462" s="145" t="str">
        <f t="shared" si="19"/>
        <v>4.15.3.2.2</v>
      </c>
      <c r="G462" s="145" t="s">
        <v>19</v>
      </c>
      <c r="H462" s="443" t="s">
        <v>10792</v>
      </c>
      <c r="I462" s="318" t="s">
        <v>10793</v>
      </c>
      <c r="J462" s="334">
        <f>SUMIF('1 PdC DLGS 118_2011_PE e PP'!$E$4:$E$5622,'2 Pdc unico solo segmento A'!F462,'1 PdC DLGS 118_2011_PE e PP'!$H$4:$H$5622)</f>
        <v>0</v>
      </c>
      <c r="K462" s="180"/>
      <c r="L462" s="465">
        <v>0</v>
      </c>
      <c r="M462" s="180"/>
      <c r="N462" s="346">
        <f t="shared" si="18"/>
        <v>0</v>
      </c>
    </row>
    <row r="463" spans="1:14" s="6" customFormat="1" ht="18.5" x14ac:dyDescent="0.35">
      <c r="A463" s="216">
        <v>4</v>
      </c>
      <c r="B463" s="70">
        <v>15</v>
      </c>
      <c r="C463" s="70">
        <v>3</v>
      </c>
      <c r="D463" s="70">
        <v>3</v>
      </c>
      <c r="E463" s="70">
        <v>0</v>
      </c>
      <c r="F463" s="70" t="str">
        <f t="shared" si="19"/>
        <v>4.15.3.3.0</v>
      </c>
      <c r="G463" s="70" t="s">
        <v>16</v>
      </c>
      <c r="H463" s="442" t="s">
        <v>10794</v>
      </c>
      <c r="I463" s="317" t="s">
        <v>10795</v>
      </c>
      <c r="J463" s="332">
        <f>SUM(J464:J465)</f>
        <v>0</v>
      </c>
      <c r="K463" s="180"/>
      <c r="L463" s="463">
        <f>SUM(L464:L465)</f>
        <v>0</v>
      </c>
      <c r="M463" s="180"/>
      <c r="N463" s="344">
        <f>SUM(N464:N465)</f>
        <v>0</v>
      </c>
    </row>
    <row r="464" spans="1:14" s="6" customFormat="1" ht="37" x14ac:dyDescent="0.35">
      <c r="A464" s="217">
        <v>4</v>
      </c>
      <c r="B464" s="145">
        <v>15</v>
      </c>
      <c r="C464" s="145">
        <v>3</v>
      </c>
      <c r="D464" s="145">
        <v>3</v>
      </c>
      <c r="E464" s="145">
        <v>1</v>
      </c>
      <c r="F464" s="145" t="str">
        <f t="shared" si="19"/>
        <v>4.15.3.3.1</v>
      </c>
      <c r="G464" s="145" t="s">
        <v>19</v>
      </c>
      <c r="H464" s="443" t="s">
        <v>10796</v>
      </c>
      <c r="I464" s="318" t="s">
        <v>10797</v>
      </c>
      <c r="J464" s="334">
        <f>SUMIF('1 PdC DLGS 118_2011_PE e PP'!$E$4:$E$5622,'2 Pdc unico solo segmento A'!F464,'1 PdC DLGS 118_2011_PE e PP'!$H$4:$H$5622)</f>
        <v>0</v>
      </c>
      <c r="K464" s="180"/>
      <c r="L464" s="465">
        <v>0</v>
      </c>
      <c r="M464" s="180"/>
      <c r="N464" s="346">
        <f t="shared" si="18"/>
        <v>0</v>
      </c>
    </row>
    <row r="465" spans="1:14" ht="37" x14ac:dyDescent="0.25">
      <c r="A465" s="217">
        <v>4</v>
      </c>
      <c r="B465" s="145">
        <v>15</v>
      </c>
      <c r="C465" s="145">
        <v>3</v>
      </c>
      <c r="D465" s="145">
        <v>3</v>
      </c>
      <c r="E465" s="145">
        <v>2</v>
      </c>
      <c r="F465" s="145" t="str">
        <f t="shared" si="19"/>
        <v>4.15.3.3.2</v>
      </c>
      <c r="G465" s="145" t="s">
        <v>19</v>
      </c>
      <c r="H465" s="443" t="s">
        <v>10798</v>
      </c>
      <c r="I465" s="318" t="s">
        <v>10799</v>
      </c>
      <c r="J465" s="334">
        <f>SUMIF('1 PdC DLGS 118_2011_PE e PP'!$E$4:$E$5622,'2 Pdc unico solo segmento A'!F465,'1 PdC DLGS 118_2011_PE e PP'!$H$4:$H$5622)</f>
        <v>0</v>
      </c>
      <c r="K465" s="180"/>
      <c r="L465" s="465">
        <v>0</v>
      </c>
      <c r="M465" s="180"/>
      <c r="N465" s="346">
        <f t="shared" si="18"/>
        <v>0</v>
      </c>
    </row>
    <row r="466" spans="1:14" ht="18.5" x14ac:dyDescent="0.25">
      <c r="A466" s="216">
        <v>4</v>
      </c>
      <c r="B466" s="70">
        <v>15</v>
      </c>
      <c r="C466" s="70">
        <v>3</v>
      </c>
      <c r="D466" s="70">
        <v>4</v>
      </c>
      <c r="E466" s="70">
        <v>0</v>
      </c>
      <c r="F466" s="70" t="str">
        <f t="shared" si="19"/>
        <v>4.15.3.4.0</v>
      </c>
      <c r="G466" s="70" t="s">
        <v>16</v>
      </c>
      <c r="H466" s="442" t="s">
        <v>10800</v>
      </c>
      <c r="I466" s="317" t="s">
        <v>10801</v>
      </c>
      <c r="J466" s="332">
        <f>SUM(J467:J468)</f>
        <v>0</v>
      </c>
      <c r="K466" s="180"/>
      <c r="L466" s="463">
        <f>SUM(L467:L468)</f>
        <v>0</v>
      </c>
      <c r="M466" s="180"/>
      <c r="N466" s="344">
        <f>SUM(N467:N468)</f>
        <v>0</v>
      </c>
    </row>
    <row r="467" spans="1:14" ht="37" x14ac:dyDescent="0.25">
      <c r="A467" s="217">
        <v>4</v>
      </c>
      <c r="B467" s="145">
        <v>15</v>
      </c>
      <c r="C467" s="145">
        <v>3</v>
      </c>
      <c r="D467" s="145">
        <v>4</v>
      </c>
      <c r="E467" s="145">
        <v>1</v>
      </c>
      <c r="F467" s="145" t="str">
        <f t="shared" si="19"/>
        <v>4.15.3.4.1</v>
      </c>
      <c r="G467" s="145" t="s">
        <v>19</v>
      </c>
      <c r="H467" s="443" t="s">
        <v>10802</v>
      </c>
      <c r="I467" s="318" t="s">
        <v>10803</v>
      </c>
      <c r="J467" s="334">
        <f>SUMIF('1 PdC DLGS 118_2011_PE e PP'!$E$4:$E$5622,'2 Pdc unico solo segmento A'!F467,'1 PdC DLGS 118_2011_PE e PP'!$H$4:$H$5622)</f>
        <v>0</v>
      </c>
      <c r="K467" s="180"/>
      <c r="L467" s="465">
        <v>0</v>
      </c>
      <c r="M467" s="180"/>
      <c r="N467" s="346">
        <f t="shared" si="18"/>
        <v>0</v>
      </c>
    </row>
    <row r="468" spans="1:14" ht="37" x14ac:dyDescent="0.25">
      <c r="A468" s="217">
        <v>4</v>
      </c>
      <c r="B468" s="145">
        <v>15</v>
      </c>
      <c r="C468" s="145">
        <v>3</v>
      </c>
      <c r="D468" s="145">
        <v>4</v>
      </c>
      <c r="E468" s="145">
        <v>2</v>
      </c>
      <c r="F468" s="145" t="str">
        <f t="shared" si="19"/>
        <v>4.15.3.4.2</v>
      </c>
      <c r="G468" s="145" t="s">
        <v>19</v>
      </c>
      <c r="H468" s="443" t="s">
        <v>10804</v>
      </c>
      <c r="I468" s="318" t="s">
        <v>10805</v>
      </c>
      <c r="J468" s="334">
        <f>SUMIF('1 PdC DLGS 118_2011_PE e PP'!$E$4:$E$5622,'2 Pdc unico solo segmento A'!F468,'1 PdC DLGS 118_2011_PE e PP'!$H$4:$H$5622)</f>
        <v>0</v>
      </c>
      <c r="K468" s="180"/>
      <c r="L468" s="465">
        <v>0</v>
      </c>
      <c r="M468" s="180"/>
      <c r="N468" s="346">
        <f t="shared" si="18"/>
        <v>0</v>
      </c>
    </row>
    <row r="469" spans="1:14" ht="37" x14ac:dyDescent="0.25">
      <c r="A469" s="216">
        <v>4</v>
      </c>
      <c r="B469" s="70">
        <v>15</v>
      </c>
      <c r="C469" s="70">
        <v>3</v>
      </c>
      <c r="D469" s="70">
        <v>5</v>
      </c>
      <c r="E469" s="70">
        <v>0</v>
      </c>
      <c r="F469" s="70" t="str">
        <f t="shared" si="19"/>
        <v>4.15.3.5.0</v>
      </c>
      <c r="G469" s="70" t="s">
        <v>16</v>
      </c>
      <c r="H469" s="442" t="s">
        <v>10806</v>
      </c>
      <c r="I469" s="317" t="s">
        <v>10807</v>
      </c>
      <c r="J469" s="332">
        <f>SUM(J470:J471)</f>
        <v>0</v>
      </c>
      <c r="K469" s="180"/>
      <c r="L469" s="463">
        <f>SUM(L470:L471)</f>
        <v>0</v>
      </c>
      <c r="M469" s="180"/>
      <c r="N469" s="344">
        <f>SUM(N470:N471)</f>
        <v>0</v>
      </c>
    </row>
    <row r="470" spans="1:14" ht="37" x14ac:dyDescent="0.25">
      <c r="A470" s="217">
        <v>4</v>
      </c>
      <c r="B470" s="145">
        <v>15</v>
      </c>
      <c r="C470" s="145">
        <v>3</v>
      </c>
      <c r="D470" s="145">
        <v>5</v>
      </c>
      <c r="E470" s="145">
        <v>1</v>
      </c>
      <c r="F470" s="145" t="str">
        <f t="shared" si="19"/>
        <v>4.15.3.5.1</v>
      </c>
      <c r="G470" s="145" t="s">
        <v>19</v>
      </c>
      <c r="H470" s="443" t="s">
        <v>10808</v>
      </c>
      <c r="I470" s="318" t="s">
        <v>10809</v>
      </c>
      <c r="J470" s="334">
        <f>SUMIF('1 PdC DLGS 118_2011_PE e PP'!$E$4:$E$5622,'2 Pdc unico solo segmento A'!F470,'1 PdC DLGS 118_2011_PE e PP'!$H$4:$H$5622)</f>
        <v>0</v>
      </c>
      <c r="K470" s="180"/>
      <c r="L470" s="465">
        <v>0</v>
      </c>
      <c r="M470" s="180"/>
      <c r="N470" s="346">
        <f t="shared" si="18"/>
        <v>0</v>
      </c>
    </row>
    <row r="471" spans="1:14" ht="37" x14ac:dyDescent="0.25">
      <c r="A471" s="217">
        <v>4</v>
      </c>
      <c r="B471" s="145">
        <v>15</v>
      </c>
      <c r="C471" s="145">
        <v>3</v>
      </c>
      <c r="D471" s="145">
        <v>5</v>
      </c>
      <c r="E471" s="145">
        <v>2</v>
      </c>
      <c r="F471" s="145" t="str">
        <f t="shared" si="19"/>
        <v>4.15.3.5.2</v>
      </c>
      <c r="G471" s="145" t="s">
        <v>19</v>
      </c>
      <c r="H471" s="443" t="s">
        <v>10810</v>
      </c>
      <c r="I471" s="318" t="s">
        <v>10811</v>
      </c>
      <c r="J471" s="334">
        <f>SUMIF('1 PdC DLGS 118_2011_PE e PP'!$E$4:$E$5622,'2 Pdc unico solo segmento A'!F471,'1 PdC DLGS 118_2011_PE e PP'!$H$4:$H$5622)</f>
        <v>0</v>
      </c>
      <c r="K471" s="180"/>
      <c r="L471" s="465">
        <v>0</v>
      </c>
      <c r="M471" s="180"/>
      <c r="N471" s="346">
        <f t="shared" si="18"/>
        <v>0</v>
      </c>
    </row>
    <row r="472" spans="1:14" ht="37" x14ac:dyDescent="0.25">
      <c r="A472" s="216">
        <v>4</v>
      </c>
      <c r="B472" s="70">
        <v>15</v>
      </c>
      <c r="C472" s="70">
        <v>3</v>
      </c>
      <c r="D472" s="70">
        <v>6</v>
      </c>
      <c r="E472" s="70">
        <v>0</v>
      </c>
      <c r="F472" s="70" t="str">
        <f t="shared" si="19"/>
        <v>4.15.3.6.0</v>
      </c>
      <c r="G472" s="70" t="s">
        <v>16</v>
      </c>
      <c r="H472" s="442" t="s">
        <v>10812</v>
      </c>
      <c r="I472" s="317" t="s">
        <v>10813</v>
      </c>
      <c r="J472" s="332">
        <f>SUM(J473:J474)</f>
        <v>0</v>
      </c>
      <c r="K472" s="180"/>
      <c r="L472" s="463">
        <f>SUM(L473:L474)</f>
        <v>0</v>
      </c>
      <c r="M472" s="180"/>
      <c r="N472" s="344">
        <f>SUM(N473:N474)</f>
        <v>0</v>
      </c>
    </row>
    <row r="473" spans="1:14" ht="37" x14ac:dyDescent="0.25">
      <c r="A473" s="217">
        <v>4</v>
      </c>
      <c r="B473" s="145">
        <v>15</v>
      </c>
      <c r="C473" s="145">
        <v>3</v>
      </c>
      <c r="D473" s="145">
        <v>6</v>
      </c>
      <c r="E473" s="145">
        <v>1</v>
      </c>
      <c r="F473" s="145" t="str">
        <f t="shared" si="19"/>
        <v>4.15.3.6.1</v>
      </c>
      <c r="G473" s="145" t="s">
        <v>19</v>
      </c>
      <c r="H473" s="443" t="s">
        <v>10814</v>
      </c>
      <c r="I473" s="318" t="s">
        <v>10815</v>
      </c>
      <c r="J473" s="334">
        <f>SUMIF('1 PdC DLGS 118_2011_PE e PP'!$E$4:$E$5622,'2 Pdc unico solo segmento A'!F473,'1 PdC DLGS 118_2011_PE e PP'!$H$4:$H$5622)</f>
        <v>0</v>
      </c>
      <c r="K473" s="180"/>
      <c r="L473" s="465">
        <v>0</v>
      </c>
      <c r="M473" s="180"/>
      <c r="N473" s="346">
        <f t="shared" si="18"/>
        <v>0</v>
      </c>
    </row>
    <row r="474" spans="1:14" ht="37" x14ac:dyDescent="0.25">
      <c r="A474" s="217">
        <v>4</v>
      </c>
      <c r="B474" s="145">
        <v>15</v>
      </c>
      <c r="C474" s="145">
        <v>3</v>
      </c>
      <c r="D474" s="145">
        <v>6</v>
      </c>
      <c r="E474" s="145">
        <v>2</v>
      </c>
      <c r="F474" s="145" t="str">
        <f t="shared" si="19"/>
        <v>4.15.3.6.2</v>
      </c>
      <c r="G474" s="145" t="s">
        <v>19</v>
      </c>
      <c r="H474" s="443" t="s">
        <v>10816</v>
      </c>
      <c r="I474" s="318" t="s">
        <v>10817</v>
      </c>
      <c r="J474" s="334">
        <f>SUMIF('1 PdC DLGS 118_2011_PE e PP'!$E$4:$E$5622,'2 Pdc unico solo segmento A'!F474,'1 PdC DLGS 118_2011_PE e PP'!$H$4:$H$5622)</f>
        <v>0</v>
      </c>
      <c r="K474" s="180"/>
      <c r="L474" s="465">
        <v>0</v>
      </c>
      <c r="M474" s="180"/>
      <c r="N474" s="346">
        <f t="shared" si="18"/>
        <v>0</v>
      </c>
    </row>
    <row r="475" spans="1:14" ht="18.5" x14ac:dyDescent="0.25">
      <c r="A475" s="216">
        <v>4</v>
      </c>
      <c r="B475" s="70">
        <v>15</v>
      </c>
      <c r="C475" s="70">
        <v>3</v>
      </c>
      <c r="D475" s="70">
        <v>7</v>
      </c>
      <c r="E475" s="70">
        <v>0</v>
      </c>
      <c r="F475" s="70" t="str">
        <f t="shared" si="19"/>
        <v>4.15.3.7.0</v>
      </c>
      <c r="G475" s="70" t="s">
        <v>16</v>
      </c>
      <c r="H475" s="442" t="s">
        <v>10818</v>
      </c>
      <c r="I475" s="317" t="s">
        <v>10819</v>
      </c>
      <c r="J475" s="332">
        <f>SUM(J476:J477)</f>
        <v>0</v>
      </c>
      <c r="K475" s="180"/>
      <c r="L475" s="463">
        <f>SUM(L476:L477)</f>
        <v>0</v>
      </c>
      <c r="M475" s="180"/>
      <c r="N475" s="344">
        <f>SUM(N476:N477)</f>
        <v>0</v>
      </c>
    </row>
    <row r="476" spans="1:14" s="6" customFormat="1" ht="37" x14ac:dyDescent="0.35">
      <c r="A476" s="217">
        <v>4</v>
      </c>
      <c r="B476" s="145">
        <v>15</v>
      </c>
      <c r="C476" s="145">
        <v>3</v>
      </c>
      <c r="D476" s="145">
        <v>7</v>
      </c>
      <c r="E476" s="145">
        <v>1</v>
      </c>
      <c r="F476" s="145" t="str">
        <f t="shared" si="19"/>
        <v>4.15.3.7.1</v>
      </c>
      <c r="G476" s="145" t="s">
        <v>19</v>
      </c>
      <c r="H476" s="443" t="s">
        <v>10820</v>
      </c>
      <c r="I476" s="318" t="s">
        <v>10821</v>
      </c>
      <c r="J476" s="334">
        <f>SUMIF('1 PdC DLGS 118_2011_PE e PP'!$E$4:$E$5622,'2 Pdc unico solo segmento A'!F476,'1 PdC DLGS 118_2011_PE e PP'!$H$4:$H$5622)</f>
        <v>0</v>
      </c>
      <c r="K476" s="180"/>
      <c r="L476" s="465">
        <v>0</v>
      </c>
      <c r="M476" s="180"/>
      <c r="N476" s="346">
        <f t="shared" si="18"/>
        <v>0</v>
      </c>
    </row>
    <row r="477" spans="1:14" s="6" customFormat="1" ht="37" x14ac:dyDescent="0.35">
      <c r="A477" s="217">
        <v>4</v>
      </c>
      <c r="B477" s="145">
        <v>15</v>
      </c>
      <c r="C477" s="145">
        <v>3</v>
      </c>
      <c r="D477" s="145">
        <v>7</v>
      </c>
      <c r="E477" s="145">
        <v>2</v>
      </c>
      <c r="F477" s="145" t="str">
        <f t="shared" si="19"/>
        <v>4.15.3.7.2</v>
      </c>
      <c r="G477" s="145" t="s">
        <v>19</v>
      </c>
      <c r="H477" s="443" t="s">
        <v>10822</v>
      </c>
      <c r="I477" s="318" t="s">
        <v>10823</v>
      </c>
      <c r="J477" s="334">
        <f>SUMIF('1 PdC DLGS 118_2011_PE e PP'!$E$4:$E$5622,'2 Pdc unico solo segmento A'!F477,'1 PdC DLGS 118_2011_PE e PP'!$H$4:$H$5622)</f>
        <v>0</v>
      </c>
      <c r="K477" s="180"/>
      <c r="L477" s="465">
        <v>0</v>
      </c>
      <c r="M477" s="180"/>
      <c r="N477" s="346">
        <f t="shared" si="18"/>
        <v>0</v>
      </c>
    </row>
    <row r="478" spans="1:14" s="6" customFormat="1" ht="18.5" x14ac:dyDescent="0.35">
      <c r="A478" s="216">
        <v>4</v>
      </c>
      <c r="B478" s="70">
        <v>15</v>
      </c>
      <c r="C478" s="70">
        <v>3</v>
      </c>
      <c r="D478" s="70">
        <v>8</v>
      </c>
      <c r="E478" s="70">
        <v>0</v>
      </c>
      <c r="F478" s="70" t="str">
        <f t="shared" si="19"/>
        <v>4.15.3.8.0</v>
      </c>
      <c r="G478" s="70" t="s">
        <v>16</v>
      </c>
      <c r="H478" s="442" t="s">
        <v>10824</v>
      </c>
      <c r="I478" s="317" t="s">
        <v>10825</v>
      </c>
      <c r="J478" s="332">
        <f>SUM(J479:J480)</f>
        <v>0</v>
      </c>
      <c r="K478" s="180"/>
      <c r="L478" s="463">
        <f>SUM(L479:L480)</f>
        <v>0</v>
      </c>
      <c r="M478" s="180"/>
      <c r="N478" s="344">
        <f>SUM(N479:N480)</f>
        <v>0</v>
      </c>
    </row>
    <row r="479" spans="1:14" s="6" customFormat="1" ht="18.5" x14ac:dyDescent="0.35">
      <c r="A479" s="217">
        <v>4</v>
      </c>
      <c r="B479" s="145">
        <v>15</v>
      </c>
      <c r="C479" s="145">
        <v>3</v>
      </c>
      <c r="D479" s="145">
        <v>8</v>
      </c>
      <c r="E479" s="145">
        <v>1</v>
      </c>
      <c r="F479" s="145" t="str">
        <f t="shared" si="19"/>
        <v>4.15.3.8.1</v>
      </c>
      <c r="G479" s="145" t="s">
        <v>19</v>
      </c>
      <c r="H479" s="443" t="s">
        <v>10826</v>
      </c>
      <c r="I479" s="318" t="s">
        <v>10827</v>
      </c>
      <c r="J479" s="334">
        <f>SUMIF('1 PdC DLGS 118_2011_PE e PP'!$E$4:$E$5622,'2 Pdc unico solo segmento A'!F479,'1 PdC DLGS 118_2011_PE e PP'!$H$4:$H$5622)</f>
        <v>0</v>
      </c>
      <c r="K479" s="180"/>
      <c r="L479" s="465">
        <v>0</v>
      </c>
      <c r="M479" s="180"/>
      <c r="N479" s="346">
        <f t="shared" si="18"/>
        <v>0</v>
      </c>
    </row>
    <row r="480" spans="1:14" s="6" customFormat="1" ht="37" x14ac:dyDescent="0.35">
      <c r="A480" s="217">
        <v>4</v>
      </c>
      <c r="B480" s="145">
        <v>15</v>
      </c>
      <c r="C480" s="145">
        <v>3</v>
      </c>
      <c r="D480" s="145">
        <v>8</v>
      </c>
      <c r="E480" s="145">
        <v>2</v>
      </c>
      <c r="F480" s="145" t="str">
        <f t="shared" si="19"/>
        <v>4.15.3.8.2</v>
      </c>
      <c r="G480" s="145" t="s">
        <v>19</v>
      </c>
      <c r="H480" s="443" t="s">
        <v>10828</v>
      </c>
      <c r="I480" s="318" t="s">
        <v>10829</v>
      </c>
      <c r="J480" s="334">
        <f>SUMIF('1 PdC DLGS 118_2011_PE e PP'!$E$4:$E$5622,'2 Pdc unico solo segmento A'!F480,'1 PdC DLGS 118_2011_PE e PP'!$H$4:$H$5622)</f>
        <v>0</v>
      </c>
      <c r="K480" s="180"/>
      <c r="L480" s="465">
        <v>0</v>
      </c>
      <c r="M480" s="180"/>
      <c r="N480" s="346">
        <f t="shared" si="18"/>
        <v>0</v>
      </c>
    </row>
    <row r="481" spans="1:14" ht="18.5" x14ac:dyDescent="0.25">
      <c r="A481" s="216">
        <v>4</v>
      </c>
      <c r="B481" s="70">
        <v>15</v>
      </c>
      <c r="C481" s="70">
        <v>3</v>
      </c>
      <c r="D481" s="70">
        <v>9</v>
      </c>
      <c r="E481" s="70">
        <v>0</v>
      </c>
      <c r="F481" s="70" t="str">
        <f t="shared" si="19"/>
        <v>4.15.3.9.0</v>
      </c>
      <c r="G481" s="70" t="s">
        <v>16</v>
      </c>
      <c r="H481" s="442" t="s">
        <v>10830</v>
      </c>
      <c r="I481" s="317" t="s">
        <v>10831</v>
      </c>
      <c r="J481" s="332">
        <f>SUM(J482:J483)</f>
        <v>0</v>
      </c>
      <c r="K481" s="180"/>
      <c r="L481" s="463">
        <f>SUM(L482:L483)</f>
        <v>0</v>
      </c>
      <c r="M481" s="180"/>
      <c r="N481" s="344">
        <f>SUM(N482:N483)</f>
        <v>0</v>
      </c>
    </row>
    <row r="482" spans="1:14" ht="37" x14ac:dyDescent="0.25">
      <c r="A482" s="217">
        <v>4</v>
      </c>
      <c r="B482" s="145">
        <v>15</v>
      </c>
      <c r="C482" s="145">
        <v>3</v>
      </c>
      <c r="D482" s="145">
        <v>9</v>
      </c>
      <c r="E482" s="145">
        <v>1</v>
      </c>
      <c r="F482" s="145" t="str">
        <f t="shared" si="19"/>
        <v>4.15.3.9.1</v>
      </c>
      <c r="G482" s="145" t="s">
        <v>19</v>
      </c>
      <c r="H482" s="443" t="s">
        <v>10832</v>
      </c>
      <c r="I482" s="318" t="s">
        <v>10833</v>
      </c>
      <c r="J482" s="334">
        <f>SUMIF('1 PdC DLGS 118_2011_PE e PP'!$E$4:$E$5622,'2 Pdc unico solo segmento A'!F482,'1 PdC DLGS 118_2011_PE e PP'!$H$4:$H$5622)</f>
        <v>0</v>
      </c>
      <c r="K482" s="180"/>
      <c r="L482" s="465">
        <v>0</v>
      </c>
      <c r="M482" s="180"/>
      <c r="N482" s="346">
        <f t="shared" si="18"/>
        <v>0</v>
      </c>
    </row>
    <row r="483" spans="1:14" ht="37" x14ac:dyDescent="0.25">
      <c r="A483" s="217">
        <v>4</v>
      </c>
      <c r="B483" s="145">
        <v>15</v>
      </c>
      <c r="C483" s="145">
        <v>3</v>
      </c>
      <c r="D483" s="145">
        <v>9</v>
      </c>
      <c r="E483" s="145">
        <v>2</v>
      </c>
      <c r="F483" s="145" t="str">
        <f t="shared" si="19"/>
        <v>4.15.3.9.2</v>
      </c>
      <c r="G483" s="145" t="s">
        <v>19</v>
      </c>
      <c r="H483" s="443" t="s">
        <v>10834</v>
      </c>
      <c r="I483" s="318" t="s">
        <v>10835</v>
      </c>
      <c r="J483" s="334">
        <f>SUMIF('1 PdC DLGS 118_2011_PE e PP'!$E$4:$E$5622,'2 Pdc unico solo segmento A'!F483,'1 PdC DLGS 118_2011_PE e PP'!$H$4:$H$5622)</f>
        <v>0</v>
      </c>
      <c r="K483" s="180"/>
      <c r="L483" s="465">
        <v>0</v>
      </c>
      <c r="M483" s="180"/>
      <c r="N483" s="346">
        <f t="shared" si="18"/>
        <v>0</v>
      </c>
    </row>
    <row r="484" spans="1:14" s="6" customFormat="1" ht="52" x14ac:dyDescent="0.35">
      <c r="A484" s="214">
        <v>4</v>
      </c>
      <c r="B484" s="67">
        <v>16</v>
      </c>
      <c r="C484" s="67">
        <v>0</v>
      </c>
      <c r="D484" s="67">
        <v>0</v>
      </c>
      <c r="E484" s="67">
        <v>0</v>
      </c>
      <c r="F484" s="67" t="str">
        <f t="shared" si="19"/>
        <v>4.16.0.0.0</v>
      </c>
      <c r="G484" s="68" t="s">
        <v>10</v>
      </c>
      <c r="H484" s="446" t="s">
        <v>10836</v>
      </c>
      <c r="I484" s="315"/>
      <c r="J484" s="333">
        <f>+J485+J486</f>
        <v>0</v>
      </c>
      <c r="K484" s="261"/>
      <c r="L484" s="464">
        <f>+L485+L486</f>
        <v>0</v>
      </c>
      <c r="M484" s="261"/>
      <c r="N484" s="345">
        <f>+N485+N486</f>
        <v>0</v>
      </c>
    </row>
    <row r="485" spans="1:14" s="6" customFormat="1" ht="23.5" x14ac:dyDescent="0.35">
      <c r="A485" s="218">
        <v>4</v>
      </c>
      <c r="B485" s="73">
        <v>16</v>
      </c>
      <c r="C485" s="73">
        <v>1</v>
      </c>
      <c r="D485" s="73">
        <v>0</v>
      </c>
      <c r="E485" s="73">
        <v>0</v>
      </c>
      <c r="F485" s="73" t="str">
        <f t="shared" si="19"/>
        <v>4.16.1.0.0</v>
      </c>
      <c r="G485" s="73" t="s">
        <v>13</v>
      </c>
      <c r="H485" s="452" t="s">
        <v>10837</v>
      </c>
      <c r="I485" s="323" t="s">
        <v>10838</v>
      </c>
      <c r="J485" s="337">
        <f>SUMIF('1 PdC DLGS 118_2011_PE e PP'!$E$4:$E$5622,'2 Pdc unico solo segmento A'!F485,'1 PdC DLGS 118_2011_PE e PP'!$H$4:$H$5622)</f>
        <v>0</v>
      </c>
      <c r="K485" s="263"/>
      <c r="L485" s="468">
        <v>0</v>
      </c>
      <c r="M485" s="263"/>
      <c r="N485" s="349">
        <f t="shared" si="18"/>
        <v>0</v>
      </c>
    </row>
    <row r="486" spans="1:14" s="6" customFormat="1" ht="23.5" x14ac:dyDescent="0.35">
      <c r="A486" s="218">
        <v>4</v>
      </c>
      <c r="B486" s="73">
        <v>16</v>
      </c>
      <c r="C486" s="73">
        <v>2</v>
      </c>
      <c r="D486" s="73">
        <v>0</v>
      </c>
      <c r="E486" s="73">
        <v>0</v>
      </c>
      <c r="F486" s="73" t="str">
        <f t="shared" si="19"/>
        <v>4.16.2.0.0</v>
      </c>
      <c r="G486" s="73" t="s">
        <v>13</v>
      </c>
      <c r="H486" s="445" t="s">
        <v>10839</v>
      </c>
      <c r="I486" s="323" t="s">
        <v>10840</v>
      </c>
      <c r="J486" s="337">
        <f>SUMIF('1 PdC DLGS 118_2011_PE e PP'!$E$4:$E$5622,'2 Pdc unico solo segmento A'!F486,'1 PdC DLGS 118_2011_PE e PP'!$H$4:$H$5622)</f>
        <v>0</v>
      </c>
      <c r="K486" s="263"/>
      <c r="L486" s="468">
        <v>0</v>
      </c>
      <c r="M486" s="263"/>
      <c r="N486" s="349">
        <f t="shared" si="18"/>
        <v>0</v>
      </c>
    </row>
    <row r="487" spans="1:14" s="6" customFormat="1" ht="33.5" x14ac:dyDescent="0.35">
      <c r="A487" s="213">
        <v>5</v>
      </c>
      <c r="B487" s="65">
        <v>0</v>
      </c>
      <c r="C487" s="65">
        <v>0</v>
      </c>
      <c r="D487" s="65">
        <v>0</v>
      </c>
      <c r="E487" s="65">
        <v>0</v>
      </c>
      <c r="F487" s="65" t="str">
        <f t="shared" si="19"/>
        <v>5.0.0.0.0</v>
      </c>
      <c r="G487" s="66" t="s">
        <v>8</v>
      </c>
      <c r="H487" s="439" t="s">
        <v>10841</v>
      </c>
      <c r="I487" s="324"/>
      <c r="J487" s="338">
        <f>+J488+J489+J490+J491+J495+J496+J499+J500+J501+J502+J506</f>
        <v>0</v>
      </c>
      <c r="K487" s="259"/>
      <c r="L487" s="472">
        <f>+L488+L489+L490+L491+L495+L496+L499+L500+L501+L502+L506</f>
        <v>0</v>
      </c>
      <c r="M487" s="259"/>
      <c r="N487" s="352">
        <f>+N488+N489+N490+N491+N495+N496+N499+N500+N501+N502+N506</f>
        <v>0</v>
      </c>
    </row>
    <row r="488" spans="1:14" s="6" customFormat="1" ht="52" x14ac:dyDescent="0.35">
      <c r="A488" s="214">
        <v>5</v>
      </c>
      <c r="B488" s="67">
        <v>1</v>
      </c>
      <c r="C488" s="67">
        <v>0</v>
      </c>
      <c r="D488" s="67">
        <v>0</v>
      </c>
      <c r="E488" s="67">
        <v>0</v>
      </c>
      <c r="F488" s="67" t="str">
        <f t="shared" si="19"/>
        <v>5.1.0.0.0</v>
      </c>
      <c r="G488" s="68" t="s">
        <v>10</v>
      </c>
      <c r="H488" s="440" t="s">
        <v>10842</v>
      </c>
      <c r="I488" s="315" t="s">
        <v>10843</v>
      </c>
      <c r="J488" s="333">
        <f>SUMIF('1 PdC DLGS 118_2011_PE e PP'!$E$4:$E$5622,'2 Pdc unico solo segmento A'!F488,'1 PdC DLGS 118_2011_PE e PP'!$H$4:$H$5622)</f>
        <v>0</v>
      </c>
      <c r="K488" s="261"/>
      <c r="L488" s="464">
        <v>0</v>
      </c>
      <c r="M488" s="261"/>
      <c r="N488" s="345">
        <f t="shared" si="18"/>
        <v>0</v>
      </c>
    </row>
    <row r="489" spans="1:14" s="6" customFormat="1" ht="26" x14ac:dyDescent="0.35">
      <c r="A489" s="214">
        <v>5</v>
      </c>
      <c r="B489" s="67">
        <v>2</v>
      </c>
      <c r="C489" s="67">
        <v>0</v>
      </c>
      <c r="D489" s="67">
        <v>0</v>
      </c>
      <c r="E489" s="67">
        <v>0</v>
      </c>
      <c r="F489" s="67" t="str">
        <f t="shared" si="19"/>
        <v>5.2.0.0.0</v>
      </c>
      <c r="G489" s="68" t="s">
        <v>10</v>
      </c>
      <c r="H489" s="440" t="s">
        <v>10844</v>
      </c>
      <c r="I489" s="315" t="s">
        <v>10845</v>
      </c>
      <c r="J489" s="333">
        <f>SUMIF('1 PdC DLGS 118_2011_PE e PP'!$E$4:$E$5622,'2 Pdc unico solo segmento A'!F489,'1 PdC DLGS 118_2011_PE e PP'!$H$4:$H$5622)</f>
        <v>0</v>
      </c>
      <c r="K489" s="261"/>
      <c r="L489" s="464">
        <v>0</v>
      </c>
      <c r="M489" s="261"/>
      <c r="N489" s="345">
        <f t="shared" si="18"/>
        <v>0</v>
      </c>
    </row>
    <row r="490" spans="1:14" s="6" customFormat="1" ht="26" x14ac:dyDescent="0.35">
      <c r="A490" s="214">
        <v>5</v>
      </c>
      <c r="B490" s="67">
        <v>3</v>
      </c>
      <c r="C490" s="67">
        <v>0</v>
      </c>
      <c r="D490" s="67">
        <v>0</v>
      </c>
      <c r="E490" s="67">
        <v>0</v>
      </c>
      <c r="F490" s="67" t="str">
        <f t="shared" si="19"/>
        <v>5.3.0.0.0</v>
      </c>
      <c r="G490" s="68" t="s">
        <v>10</v>
      </c>
      <c r="H490" s="440" t="s">
        <v>10846</v>
      </c>
      <c r="I490" s="315" t="s">
        <v>10847</v>
      </c>
      <c r="J490" s="333">
        <f>SUMIF('1 PdC DLGS 118_2011_PE e PP'!$E$4:$E$5622,'2 Pdc unico solo segmento A'!F490,'1 PdC DLGS 118_2011_PE e PP'!$H$4:$H$5622)</f>
        <v>0</v>
      </c>
      <c r="K490" s="261"/>
      <c r="L490" s="464">
        <v>0</v>
      </c>
      <c r="M490" s="261"/>
      <c r="N490" s="345">
        <f t="shared" si="18"/>
        <v>0</v>
      </c>
    </row>
    <row r="491" spans="1:14" s="6" customFormat="1" ht="52" x14ac:dyDescent="0.35">
      <c r="A491" s="214">
        <v>5</v>
      </c>
      <c r="B491" s="67">
        <v>4</v>
      </c>
      <c r="C491" s="67">
        <v>0</v>
      </c>
      <c r="D491" s="67">
        <v>0</v>
      </c>
      <c r="E491" s="67">
        <v>0</v>
      </c>
      <c r="F491" s="67" t="str">
        <f>CONCATENATE(A491,".",B491,".",C491,".",D491,".",E491)</f>
        <v>5.4.0.0.0</v>
      </c>
      <c r="G491" s="68" t="s">
        <v>10</v>
      </c>
      <c r="H491" s="440" t="s">
        <v>10848</v>
      </c>
      <c r="I491" s="315" t="s">
        <v>10849</v>
      </c>
      <c r="J491" s="333">
        <f>SUM(J492:J494)</f>
        <v>0</v>
      </c>
      <c r="K491" s="261"/>
      <c r="L491" s="464">
        <f>SUM(L492:L494)</f>
        <v>0</v>
      </c>
      <c r="M491" s="261"/>
      <c r="N491" s="345">
        <f>SUM(N492:N494)</f>
        <v>0</v>
      </c>
    </row>
    <row r="492" spans="1:14" s="6" customFormat="1" ht="47" x14ac:dyDescent="0.35">
      <c r="A492" s="218">
        <v>5</v>
      </c>
      <c r="B492" s="73">
        <v>4</v>
      </c>
      <c r="C492" s="73">
        <v>1</v>
      </c>
      <c r="D492" s="73">
        <v>0</v>
      </c>
      <c r="E492" s="73">
        <v>0</v>
      </c>
      <c r="F492" s="73" t="str">
        <f>CONCATENATE(A492,".",B492,".",C492,".",D492,".",E492)</f>
        <v>5.4.1.0.0</v>
      </c>
      <c r="G492" s="73" t="s">
        <v>13</v>
      </c>
      <c r="H492" s="445" t="s">
        <v>10850</v>
      </c>
      <c r="I492" s="323" t="s">
        <v>10851</v>
      </c>
      <c r="J492" s="337">
        <f>SUMIF('1 PdC DLGS 118_2011_PE e PP'!$E$4:$E$5622,'2 Pdc unico solo segmento A'!F492,'1 PdC DLGS 118_2011_PE e PP'!$H$4:$H$5622)</f>
        <v>0</v>
      </c>
      <c r="K492" s="263"/>
      <c r="L492" s="468">
        <v>0</v>
      </c>
      <c r="M492" s="263"/>
      <c r="N492" s="349">
        <f t="shared" si="18"/>
        <v>0</v>
      </c>
    </row>
    <row r="493" spans="1:14" s="6" customFormat="1" ht="47" x14ac:dyDescent="0.35">
      <c r="A493" s="218">
        <v>5</v>
      </c>
      <c r="B493" s="73">
        <v>4</v>
      </c>
      <c r="C493" s="73">
        <v>2</v>
      </c>
      <c r="D493" s="73">
        <v>0</v>
      </c>
      <c r="E493" s="73">
        <v>0</v>
      </c>
      <c r="F493" s="73" t="str">
        <f>CONCATENATE(A493,".",B493,".",C493,".",D493,".",E493)</f>
        <v>5.4.2.0.0</v>
      </c>
      <c r="G493" s="73" t="s">
        <v>13</v>
      </c>
      <c r="H493" s="445" t="s">
        <v>10852</v>
      </c>
      <c r="I493" s="323" t="s">
        <v>10853</v>
      </c>
      <c r="J493" s="337">
        <f>SUMIF('1 PdC DLGS 118_2011_PE e PP'!$E$4:$E$5622,'2 Pdc unico solo segmento A'!F493,'1 PdC DLGS 118_2011_PE e PP'!$H$4:$H$5622)</f>
        <v>0</v>
      </c>
      <c r="K493" s="263"/>
      <c r="L493" s="468">
        <v>0</v>
      </c>
      <c r="M493" s="263"/>
      <c r="N493" s="349">
        <f t="shared" si="18"/>
        <v>0</v>
      </c>
    </row>
    <row r="494" spans="1:14" s="6" customFormat="1" ht="23.5" x14ac:dyDescent="0.35">
      <c r="A494" s="218">
        <v>5</v>
      </c>
      <c r="B494" s="73">
        <v>4</v>
      </c>
      <c r="C494" s="73">
        <v>3</v>
      </c>
      <c r="D494" s="73">
        <v>0</v>
      </c>
      <c r="E494" s="73">
        <v>0</v>
      </c>
      <c r="F494" s="73" t="str">
        <f>CONCATENATE(A494,".",B494,".",C494,".",D494,".",E494)</f>
        <v>5.4.3.0.0</v>
      </c>
      <c r="G494" s="73" t="s">
        <v>13</v>
      </c>
      <c r="H494" s="445" t="s">
        <v>10854</v>
      </c>
      <c r="I494" s="323" t="s">
        <v>10855</v>
      </c>
      <c r="J494" s="337">
        <f>SUMIF('1 PdC DLGS 118_2011_PE e PP'!$E$4:$E$5622,'2 Pdc unico solo segmento A'!F494,'1 PdC DLGS 118_2011_PE e PP'!$H$4:$H$5622)</f>
        <v>0</v>
      </c>
      <c r="K494" s="263"/>
      <c r="L494" s="468">
        <v>0</v>
      </c>
      <c r="M494" s="263"/>
      <c r="N494" s="349">
        <f t="shared" si="18"/>
        <v>0</v>
      </c>
    </row>
    <row r="495" spans="1:14" s="6" customFormat="1" ht="26" x14ac:dyDescent="0.35">
      <c r="A495" s="214">
        <v>5</v>
      </c>
      <c r="B495" s="67">
        <v>5</v>
      </c>
      <c r="C495" s="67">
        <v>0</v>
      </c>
      <c r="D495" s="67">
        <v>0</v>
      </c>
      <c r="E495" s="67">
        <v>0</v>
      </c>
      <c r="F495" s="67" t="str">
        <f t="shared" ref="F495:F496" si="20">CONCATENATE(A495,".",B495,".",C495,".",D495,".",E495)</f>
        <v>5.5.0.0.0</v>
      </c>
      <c r="G495" s="68" t="s">
        <v>10</v>
      </c>
      <c r="H495" s="440" t="s">
        <v>10856</v>
      </c>
      <c r="I495" s="315" t="s">
        <v>10857</v>
      </c>
      <c r="J495" s="333">
        <f>SUMIF('1 PdC DLGS 118_2011_PE e PP'!$E$4:$E$5622,'2 Pdc unico solo segmento A'!F495,'1 PdC DLGS 118_2011_PE e PP'!$H$4:$H$5622)</f>
        <v>0</v>
      </c>
      <c r="K495" s="261"/>
      <c r="L495" s="464">
        <v>0</v>
      </c>
      <c r="M495" s="261"/>
      <c r="N495" s="345">
        <f t="shared" si="18"/>
        <v>0</v>
      </c>
    </row>
    <row r="496" spans="1:14" s="6" customFormat="1" ht="26" x14ac:dyDescent="0.35">
      <c r="A496" s="220">
        <v>5</v>
      </c>
      <c r="B496" s="69">
        <v>6</v>
      </c>
      <c r="C496" s="69">
        <v>0</v>
      </c>
      <c r="D496" s="69">
        <v>0</v>
      </c>
      <c r="E496" s="69">
        <v>0</v>
      </c>
      <c r="F496" s="69" t="str">
        <f t="shared" si="20"/>
        <v>5.6.0.0.0</v>
      </c>
      <c r="G496" s="68" t="s">
        <v>10</v>
      </c>
      <c r="H496" s="440" t="s">
        <v>10858</v>
      </c>
      <c r="I496" s="315" t="s">
        <v>10859</v>
      </c>
      <c r="J496" s="333">
        <f>SUM(J497:J498)</f>
        <v>0</v>
      </c>
      <c r="K496" s="261"/>
      <c r="L496" s="464">
        <f>SUM(L497:L498)</f>
        <v>0</v>
      </c>
      <c r="M496" s="261"/>
      <c r="N496" s="345">
        <f>SUM(N497:N498)</f>
        <v>0</v>
      </c>
    </row>
    <row r="497" spans="1:14" s="6" customFormat="1" ht="47" x14ac:dyDescent="0.35">
      <c r="A497" s="218">
        <v>5</v>
      </c>
      <c r="B497" s="73">
        <v>6</v>
      </c>
      <c r="C497" s="73">
        <v>1</v>
      </c>
      <c r="D497" s="73">
        <v>0</v>
      </c>
      <c r="E497" s="73">
        <v>0</v>
      </c>
      <c r="F497" s="73" t="str">
        <f>CONCATENATE(A497,".",B497,".",C497,".",D497,".",E497)</f>
        <v>5.6.1.0.0</v>
      </c>
      <c r="G497" s="73" t="s">
        <v>13</v>
      </c>
      <c r="H497" s="445" t="s">
        <v>10860</v>
      </c>
      <c r="I497" s="323" t="s">
        <v>10861</v>
      </c>
      <c r="J497" s="337">
        <f>SUMIF('1 PdC DLGS 118_2011_PE e PP'!$E$4:$E$5622,'2 Pdc unico solo segmento A'!F497,'1 PdC DLGS 118_2011_PE e PP'!$H$4:$H$5622)</f>
        <v>0</v>
      </c>
      <c r="K497" s="263"/>
      <c r="L497" s="468">
        <v>0</v>
      </c>
      <c r="M497" s="263"/>
      <c r="N497" s="349">
        <f t="shared" si="18"/>
        <v>0</v>
      </c>
    </row>
    <row r="498" spans="1:14" s="6" customFormat="1" ht="70.5" x14ac:dyDescent="0.35">
      <c r="A498" s="218">
        <v>5</v>
      </c>
      <c r="B498" s="73">
        <v>6</v>
      </c>
      <c r="C498" s="73">
        <v>2</v>
      </c>
      <c r="D498" s="73">
        <v>0</v>
      </c>
      <c r="E498" s="73">
        <v>0</v>
      </c>
      <c r="F498" s="73" t="str">
        <f>CONCATENATE(A498,".",B498,".",C498,".",D498,".",E498)</f>
        <v>5.6.2.0.0</v>
      </c>
      <c r="G498" s="73" t="s">
        <v>13</v>
      </c>
      <c r="H498" s="445" t="s">
        <v>10862</v>
      </c>
      <c r="I498" s="323" t="s">
        <v>10863</v>
      </c>
      <c r="J498" s="337">
        <f>SUMIF('1 PdC DLGS 118_2011_PE e PP'!$E$4:$E$5622,'2 Pdc unico solo segmento A'!F498,'1 PdC DLGS 118_2011_PE e PP'!$H$4:$H$5622)</f>
        <v>0</v>
      </c>
      <c r="K498" s="263"/>
      <c r="L498" s="468">
        <v>0</v>
      </c>
      <c r="M498" s="263"/>
      <c r="N498" s="349">
        <f t="shared" si="18"/>
        <v>0</v>
      </c>
    </row>
    <row r="499" spans="1:14" s="6" customFormat="1" ht="26" x14ac:dyDescent="0.35">
      <c r="A499" s="220">
        <v>5</v>
      </c>
      <c r="B499" s="69">
        <v>7</v>
      </c>
      <c r="C499" s="69">
        <v>0</v>
      </c>
      <c r="D499" s="69">
        <v>0</v>
      </c>
      <c r="E499" s="69">
        <v>0</v>
      </c>
      <c r="F499" s="69" t="str">
        <f t="shared" ref="F499:F562" si="21">CONCATENATE(A499,".",B499,".",C499,".",D499,".",E499)</f>
        <v>5.7.0.0.0</v>
      </c>
      <c r="G499" s="68" t="s">
        <v>10</v>
      </c>
      <c r="H499" s="440" t="s">
        <v>10864</v>
      </c>
      <c r="I499" s="315" t="s">
        <v>10865</v>
      </c>
      <c r="J499" s="333">
        <f>SUMIF('1 PdC DLGS 118_2011_PE e PP'!$E$4:$E$5622,'2 Pdc unico solo segmento A'!F499,'1 PdC DLGS 118_2011_PE e PP'!$H$4:$H$5622)</f>
        <v>0</v>
      </c>
      <c r="K499" s="261"/>
      <c r="L499" s="464">
        <v>0</v>
      </c>
      <c r="M499" s="261"/>
      <c r="N499" s="345">
        <f t="shared" si="18"/>
        <v>0</v>
      </c>
    </row>
    <row r="500" spans="1:14" s="6" customFormat="1" ht="26" x14ac:dyDescent="0.35">
      <c r="A500" s="220">
        <v>5</v>
      </c>
      <c r="B500" s="69">
        <v>8</v>
      </c>
      <c r="C500" s="69">
        <v>0</v>
      </c>
      <c r="D500" s="69">
        <v>0</v>
      </c>
      <c r="E500" s="69">
        <v>0</v>
      </c>
      <c r="F500" s="69" t="str">
        <f t="shared" si="21"/>
        <v>5.8.0.0.0</v>
      </c>
      <c r="G500" s="68" t="s">
        <v>10</v>
      </c>
      <c r="H500" s="440" t="s">
        <v>10866</v>
      </c>
      <c r="I500" s="315" t="s">
        <v>10867</v>
      </c>
      <c r="J500" s="333">
        <f>SUMIF('1 PdC DLGS 118_2011_PE e PP'!$E$4:$E$5622,'2 Pdc unico solo segmento A'!F500,'1 PdC DLGS 118_2011_PE e PP'!$H$4:$H$5622)</f>
        <v>0</v>
      </c>
      <c r="K500" s="261"/>
      <c r="L500" s="464">
        <v>0</v>
      </c>
      <c r="M500" s="261"/>
      <c r="N500" s="345">
        <f t="shared" si="18"/>
        <v>0</v>
      </c>
    </row>
    <row r="501" spans="1:14" s="6" customFormat="1" ht="26" x14ac:dyDescent="0.35">
      <c r="A501" s="220">
        <v>5</v>
      </c>
      <c r="B501" s="69">
        <v>9</v>
      </c>
      <c r="C501" s="69">
        <v>0</v>
      </c>
      <c r="D501" s="69">
        <v>0</v>
      </c>
      <c r="E501" s="69">
        <v>0</v>
      </c>
      <c r="F501" s="69" t="str">
        <f t="shared" si="21"/>
        <v>5.9.0.0.0</v>
      </c>
      <c r="G501" s="68" t="s">
        <v>10</v>
      </c>
      <c r="H501" s="440" t="s">
        <v>10868</v>
      </c>
      <c r="I501" s="315" t="s">
        <v>10869</v>
      </c>
      <c r="J501" s="333">
        <f>SUMIF('1 PdC DLGS 118_2011_PE e PP'!$E$4:$E$5622,'2 Pdc unico solo segmento A'!F501,'1 PdC DLGS 118_2011_PE e PP'!$H$4:$H$5622)</f>
        <v>0</v>
      </c>
      <c r="K501" s="261"/>
      <c r="L501" s="464">
        <v>0</v>
      </c>
      <c r="M501" s="261"/>
      <c r="N501" s="345">
        <f t="shared" si="18"/>
        <v>0</v>
      </c>
    </row>
    <row r="502" spans="1:14" s="6" customFormat="1" ht="26" x14ac:dyDescent="0.35">
      <c r="A502" s="220">
        <v>5</v>
      </c>
      <c r="B502" s="69">
        <v>10</v>
      </c>
      <c r="C502" s="69">
        <v>0</v>
      </c>
      <c r="D502" s="69">
        <v>0</v>
      </c>
      <c r="E502" s="69">
        <v>0</v>
      </c>
      <c r="F502" s="69" t="str">
        <f t="shared" si="21"/>
        <v>5.10.0.0.0</v>
      </c>
      <c r="G502" s="68" t="s">
        <v>10</v>
      </c>
      <c r="H502" s="440" t="s">
        <v>10870</v>
      </c>
      <c r="I502" s="315"/>
      <c r="J502" s="333">
        <f>+J503+J504+J505</f>
        <v>0</v>
      </c>
      <c r="K502" s="261"/>
      <c r="L502" s="464">
        <f>+L503+L504+L505</f>
        <v>0</v>
      </c>
      <c r="M502" s="261"/>
      <c r="N502" s="345">
        <f>+N503+N504+N505</f>
        <v>0</v>
      </c>
    </row>
    <row r="503" spans="1:14" s="6" customFormat="1" ht="23.5" x14ac:dyDescent="0.35">
      <c r="A503" s="215">
        <v>5</v>
      </c>
      <c r="B503" s="144">
        <v>10</v>
      </c>
      <c r="C503" s="144">
        <v>1</v>
      </c>
      <c r="D503" s="144">
        <v>0</v>
      </c>
      <c r="E503" s="144">
        <v>0</v>
      </c>
      <c r="F503" s="144" t="str">
        <f t="shared" si="21"/>
        <v>5.10.1.0.0</v>
      </c>
      <c r="G503" s="144" t="s">
        <v>13</v>
      </c>
      <c r="H503" s="441" t="s">
        <v>10871</v>
      </c>
      <c r="I503" s="316" t="s">
        <v>10872</v>
      </c>
      <c r="J503" s="337">
        <f>SUMIF('1 PdC DLGS 118_2011_PE e PP'!$E$4:$E$5622,'2 Pdc unico solo segmento A'!F503,'1 PdC DLGS 118_2011_PE e PP'!$H$4:$H$5622)</f>
        <v>0</v>
      </c>
      <c r="K503" s="263"/>
      <c r="L503" s="468">
        <v>0</v>
      </c>
      <c r="M503" s="263"/>
      <c r="N503" s="349">
        <f t="shared" si="18"/>
        <v>0</v>
      </c>
    </row>
    <row r="504" spans="1:14" s="6" customFormat="1" ht="23.5" x14ac:dyDescent="0.35">
      <c r="A504" s="215">
        <v>5</v>
      </c>
      <c r="B504" s="144">
        <v>10</v>
      </c>
      <c r="C504" s="144">
        <v>2</v>
      </c>
      <c r="D504" s="144">
        <v>0</v>
      </c>
      <c r="E504" s="144">
        <v>0</v>
      </c>
      <c r="F504" s="144" t="str">
        <f t="shared" si="21"/>
        <v>5.10.2.0.0</v>
      </c>
      <c r="G504" s="144" t="s">
        <v>13</v>
      </c>
      <c r="H504" s="441" t="s">
        <v>10873</v>
      </c>
      <c r="I504" s="316" t="s">
        <v>10874</v>
      </c>
      <c r="J504" s="337">
        <f>SUMIF('1 PdC DLGS 118_2011_PE e PP'!$E$4:$E$5622,'2 Pdc unico solo segmento A'!F504,'1 PdC DLGS 118_2011_PE e PP'!$H$4:$H$5622)</f>
        <v>0</v>
      </c>
      <c r="K504" s="263"/>
      <c r="L504" s="468">
        <v>0</v>
      </c>
      <c r="M504" s="263"/>
      <c r="N504" s="349">
        <f t="shared" si="18"/>
        <v>0</v>
      </c>
    </row>
    <row r="505" spans="1:14" s="6" customFormat="1" ht="23.5" x14ac:dyDescent="0.35">
      <c r="A505" s="215">
        <v>5</v>
      </c>
      <c r="B505" s="144">
        <v>10</v>
      </c>
      <c r="C505" s="144">
        <v>3</v>
      </c>
      <c r="D505" s="144">
        <v>0</v>
      </c>
      <c r="E505" s="144">
        <v>0</v>
      </c>
      <c r="F505" s="144" t="str">
        <f t="shared" si="21"/>
        <v>5.10.3.0.0</v>
      </c>
      <c r="G505" s="144" t="s">
        <v>13</v>
      </c>
      <c r="H505" s="441" t="s">
        <v>10875</v>
      </c>
      <c r="I505" s="316" t="s">
        <v>10876</v>
      </c>
      <c r="J505" s="337">
        <f>SUMIF('1 PdC DLGS 118_2011_PE e PP'!$E$4:$E$5622,'2 Pdc unico solo segmento A'!F505,'1 PdC DLGS 118_2011_PE e PP'!$H$4:$H$5622)</f>
        <v>0</v>
      </c>
      <c r="K505" s="263"/>
      <c r="L505" s="468">
        <v>0</v>
      </c>
      <c r="M505" s="263"/>
      <c r="N505" s="349">
        <f t="shared" si="18"/>
        <v>0</v>
      </c>
    </row>
    <row r="506" spans="1:14" s="6" customFormat="1" ht="52" x14ac:dyDescent="0.35">
      <c r="A506" s="220">
        <v>5</v>
      </c>
      <c r="B506" s="69">
        <v>11</v>
      </c>
      <c r="C506" s="69">
        <v>0</v>
      </c>
      <c r="D506" s="69">
        <v>0</v>
      </c>
      <c r="E506" s="69">
        <v>0</v>
      </c>
      <c r="F506" s="69" t="str">
        <f t="shared" si="21"/>
        <v>5.11.0.0.0</v>
      </c>
      <c r="G506" s="68" t="s">
        <v>10</v>
      </c>
      <c r="H506" s="446" t="s">
        <v>10877</v>
      </c>
      <c r="I506" s="315"/>
      <c r="J506" s="333">
        <f>+J507+J508+J509</f>
        <v>0</v>
      </c>
      <c r="K506" s="261"/>
      <c r="L506" s="464">
        <f>+L507+L508+L509</f>
        <v>0</v>
      </c>
      <c r="M506" s="261"/>
      <c r="N506" s="345">
        <f>+N507+N508+N509</f>
        <v>0</v>
      </c>
    </row>
    <row r="507" spans="1:14" s="6" customFormat="1" ht="23.5" x14ac:dyDescent="0.35">
      <c r="A507" s="215">
        <v>5</v>
      </c>
      <c r="B507" s="144">
        <v>11</v>
      </c>
      <c r="C507" s="144">
        <v>1</v>
      </c>
      <c r="D507" s="144">
        <v>0</v>
      </c>
      <c r="E507" s="144">
        <v>0</v>
      </c>
      <c r="F507" s="144" t="str">
        <f t="shared" si="21"/>
        <v>5.11.1.0.0</v>
      </c>
      <c r="G507" s="144" t="s">
        <v>13</v>
      </c>
      <c r="H507" s="441" t="s">
        <v>9848</v>
      </c>
      <c r="I507" s="316" t="s">
        <v>10878</v>
      </c>
      <c r="J507" s="337">
        <f>SUMIF('1 PdC DLGS 118_2011_PE e PP'!$E$4:$E$5622,'2 Pdc unico solo segmento A'!F507,'1 PdC DLGS 118_2011_PE e PP'!$H$4:$H$5622)</f>
        <v>0</v>
      </c>
      <c r="K507" s="263"/>
      <c r="L507" s="468">
        <v>0</v>
      </c>
      <c r="M507" s="263"/>
      <c r="N507" s="349">
        <f t="shared" si="18"/>
        <v>0</v>
      </c>
    </row>
    <row r="508" spans="1:14" s="6" customFormat="1" ht="23.5" x14ac:dyDescent="0.35">
      <c r="A508" s="215">
        <v>5</v>
      </c>
      <c r="B508" s="144">
        <v>11</v>
      </c>
      <c r="C508" s="144">
        <v>2</v>
      </c>
      <c r="D508" s="144">
        <v>0</v>
      </c>
      <c r="E508" s="144">
        <v>0</v>
      </c>
      <c r="F508" s="144" t="str">
        <f t="shared" si="21"/>
        <v>5.11.2.0.0</v>
      </c>
      <c r="G508" s="144" t="s">
        <v>13</v>
      </c>
      <c r="H508" s="447" t="s">
        <v>10879</v>
      </c>
      <c r="I508" s="316" t="s">
        <v>10880</v>
      </c>
      <c r="J508" s="337">
        <f>SUMIF('1 PdC DLGS 118_2011_PE e PP'!$E$4:$E$5622,'2 Pdc unico solo segmento A'!F508,'1 PdC DLGS 118_2011_PE e PP'!$H$4:$H$5622)</f>
        <v>0</v>
      </c>
      <c r="K508" s="263"/>
      <c r="L508" s="468">
        <v>0</v>
      </c>
      <c r="M508" s="263"/>
      <c r="N508" s="349">
        <f t="shared" si="18"/>
        <v>0</v>
      </c>
    </row>
    <row r="509" spans="1:14" s="6" customFormat="1" ht="23.5" x14ac:dyDescent="0.35">
      <c r="A509" s="215">
        <v>5</v>
      </c>
      <c r="B509" s="144">
        <v>11</v>
      </c>
      <c r="C509" s="144">
        <v>3</v>
      </c>
      <c r="D509" s="144">
        <v>0</v>
      </c>
      <c r="E509" s="144">
        <v>0</v>
      </c>
      <c r="F509" s="144" t="str">
        <f t="shared" si="21"/>
        <v>5.11.3.0.0</v>
      </c>
      <c r="G509" s="144" t="s">
        <v>13</v>
      </c>
      <c r="H509" s="441" t="s">
        <v>10881</v>
      </c>
      <c r="I509" s="316" t="s">
        <v>10882</v>
      </c>
      <c r="J509" s="337">
        <f>SUMIF('1 PdC DLGS 118_2011_PE e PP'!$E$4:$E$5622,'2 Pdc unico solo segmento A'!F509,'1 PdC DLGS 118_2011_PE e PP'!$H$4:$H$5622)</f>
        <v>0</v>
      </c>
      <c r="K509" s="263"/>
      <c r="L509" s="468">
        <v>0</v>
      </c>
      <c r="M509" s="263"/>
      <c r="N509" s="349">
        <f t="shared" si="18"/>
        <v>0</v>
      </c>
    </row>
    <row r="510" spans="1:14" s="6" customFormat="1" ht="67" x14ac:dyDescent="0.35">
      <c r="A510" s="221">
        <v>6</v>
      </c>
      <c r="B510" s="127">
        <v>0</v>
      </c>
      <c r="C510" s="127">
        <v>0</v>
      </c>
      <c r="D510" s="127">
        <v>0</v>
      </c>
      <c r="E510" s="127">
        <v>0</v>
      </c>
      <c r="F510" s="127" t="str">
        <f t="shared" si="21"/>
        <v>6.0.0.0.0</v>
      </c>
      <c r="G510" s="66" t="s">
        <v>8</v>
      </c>
      <c r="H510" s="439" t="s">
        <v>10883</v>
      </c>
      <c r="I510" s="325"/>
      <c r="J510" s="336">
        <f>+J511+J512+J513+J517+J521+J522</f>
        <v>0</v>
      </c>
      <c r="K510" s="259"/>
      <c r="L510" s="467">
        <f>+L511+L512+L513+L517+L521+L522</f>
        <v>0</v>
      </c>
      <c r="M510" s="259"/>
      <c r="N510" s="348">
        <f>+N511+N512+N513+N517+N521+N522</f>
        <v>0</v>
      </c>
    </row>
    <row r="511" spans="1:14" s="6" customFormat="1" ht="26" x14ac:dyDescent="0.35">
      <c r="A511" s="220">
        <v>6</v>
      </c>
      <c r="B511" s="69">
        <v>1</v>
      </c>
      <c r="C511" s="69">
        <v>0</v>
      </c>
      <c r="D511" s="69">
        <v>0</v>
      </c>
      <c r="E511" s="69">
        <v>0</v>
      </c>
      <c r="F511" s="69" t="str">
        <f t="shared" si="21"/>
        <v>6.1.0.0.0</v>
      </c>
      <c r="G511" s="68" t="s">
        <v>10</v>
      </c>
      <c r="H511" s="440" t="s">
        <v>10884</v>
      </c>
      <c r="I511" s="315" t="s">
        <v>10885</v>
      </c>
      <c r="J511" s="333">
        <f>SUMIF('1 PdC DLGS 118_2011_PE e PP'!$E$4:$E$5622,'2 Pdc unico solo segmento A'!F511,'1 PdC DLGS 118_2011_PE e PP'!$H$4:$H$5622)</f>
        <v>0</v>
      </c>
      <c r="K511" s="261"/>
      <c r="L511" s="464">
        <v>0</v>
      </c>
      <c r="M511" s="261"/>
      <c r="N511" s="345">
        <f t="shared" si="18"/>
        <v>0</v>
      </c>
    </row>
    <row r="512" spans="1:14" s="6" customFormat="1" ht="26" x14ac:dyDescent="0.35">
      <c r="A512" s="220">
        <v>6</v>
      </c>
      <c r="B512" s="69">
        <v>2</v>
      </c>
      <c r="C512" s="69">
        <v>0</v>
      </c>
      <c r="D512" s="69">
        <v>0</v>
      </c>
      <c r="E512" s="69">
        <v>0</v>
      </c>
      <c r="F512" s="69" t="str">
        <f t="shared" si="21"/>
        <v>6.2.0.0.0</v>
      </c>
      <c r="G512" s="68" t="s">
        <v>10</v>
      </c>
      <c r="H512" s="440" t="s">
        <v>10886</v>
      </c>
      <c r="I512" s="315" t="s">
        <v>10887</v>
      </c>
      <c r="J512" s="333">
        <f>SUMIF('1 PdC DLGS 118_2011_PE e PP'!$E$4:$E$5622,'2 Pdc unico solo segmento A'!F512,'1 PdC DLGS 118_2011_PE e PP'!$H$4:$H$5622)</f>
        <v>0</v>
      </c>
      <c r="K512" s="261"/>
      <c r="L512" s="464">
        <v>0</v>
      </c>
      <c r="M512" s="261"/>
      <c r="N512" s="345">
        <f t="shared" si="18"/>
        <v>0</v>
      </c>
    </row>
    <row r="513" spans="1:14" s="6" customFormat="1" ht="26" x14ac:dyDescent="0.35">
      <c r="A513" s="220">
        <v>6</v>
      </c>
      <c r="B513" s="69">
        <v>3</v>
      </c>
      <c r="C513" s="69">
        <v>0</v>
      </c>
      <c r="D513" s="69">
        <v>0</v>
      </c>
      <c r="E513" s="69">
        <v>0</v>
      </c>
      <c r="F513" s="69" t="str">
        <f t="shared" si="21"/>
        <v>6.3.0.0.0</v>
      </c>
      <c r="G513" s="68" t="s">
        <v>10</v>
      </c>
      <c r="H513" s="440" t="s">
        <v>10888</v>
      </c>
      <c r="I513" s="315"/>
      <c r="J513" s="333">
        <f>+J514+J515+J516</f>
        <v>0</v>
      </c>
      <c r="K513" s="261"/>
      <c r="L513" s="464">
        <f>+L514+L515+L516</f>
        <v>0</v>
      </c>
      <c r="M513" s="261"/>
      <c r="N513" s="345">
        <f>+N514+N515+N516</f>
        <v>0</v>
      </c>
    </row>
    <row r="514" spans="1:14" s="6" customFormat="1" ht="23.5" x14ac:dyDescent="0.35">
      <c r="A514" s="215">
        <v>6</v>
      </c>
      <c r="B514" s="144">
        <v>3</v>
      </c>
      <c r="C514" s="144">
        <v>1</v>
      </c>
      <c r="D514" s="144">
        <v>0</v>
      </c>
      <c r="E514" s="144">
        <v>0</v>
      </c>
      <c r="F514" s="144" t="str">
        <f t="shared" si="21"/>
        <v>6.3.1.0.0</v>
      </c>
      <c r="G514" s="144" t="s">
        <v>13</v>
      </c>
      <c r="H514" s="441" t="s">
        <v>10889</v>
      </c>
      <c r="I514" s="316" t="s">
        <v>10890</v>
      </c>
      <c r="J514" s="337">
        <f>SUMIF('1 PdC DLGS 118_2011_PE e PP'!$E$4:$E$5622,'2 Pdc unico solo segmento A'!F514,'1 PdC DLGS 118_2011_PE e PP'!$H$4:$H$5622)</f>
        <v>0</v>
      </c>
      <c r="K514" s="263"/>
      <c r="L514" s="468">
        <v>0</v>
      </c>
      <c r="M514" s="263"/>
      <c r="N514" s="349">
        <f t="shared" si="18"/>
        <v>0</v>
      </c>
    </row>
    <row r="515" spans="1:14" s="6" customFormat="1" ht="47" x14ac:dyDescent="0.35">
      <c r="A515" s="215">
        <v>6</v>
      </c>
      <c r="B515" s="144">
        <v>3</v>
      </c>
      <c r="C515" s="144">
        <v>2</v>
      </c>
      <c r="D515" s="144">
        <v>0</v>
      </c>
      <c r="E515" s="144">
        <v>0</v>
      </c>
      <c r="F515" s="144" t="str">
        <f t="shared" si="21"/>
        <v>6.3.2.0.0</v>
      </c>
      <c r="G515" s="144" t="s">
        <v>13</v>
      </c>
      <c r="H515" s="441" t="s">
        <v>10891</v>
      </c>
      <c r="I515" s="316" t="s">
        <v>10890</v>
      </c>
      <c r="J515" s="337">
        <f>SUMIF('1 PdC DLGS 118_2011_PE e PP'!$E$4:$E$5622,'2 Pdc unico solo segmento A'!F515,'1 PdC DLGS 118_2011_PE e PP'!$H$4:$H$5622)</f>
        <v>0</v>
      </c>
      <c r="K515" s="263"/>
      <c r="L515" s="468">
        <v>0</v>
      </c>
      <c r="M515" s="263"/>
      <c r="N515" s="349">
        <f t="shared" si="18"/>
        <v>0</v>
      </c>
    </row>
    <row r="516" spans="1:14" s="6" customFormat="1" ht="23.5" x14ac:dyDescent="0.35">
      <c r="A516" s="215">
        <v>6</v>
      </c>
      <c r="B516" s="144">
        <v>3</v>
      </c>
      <c r="C516" s="144">
        <v>3</v>
      </c>
      <c r="D516" s="144">
        <v>0</v>
      </c>
      <c r="E516" s="144">
        <v>0</v>
      </c>
      <c r="F516" s="144" t="str">
        <f t="shared" si="21"/>
        <v>6.3.3.0.0</v>
      </c>
      <c r="G516" s="144" t="s">
        <v>13</v>
      </c>
      <c r="H516" s="441" t="s">
        <v>10892</v>
      </c>
      <c r="I516" s="316" t="s">
        <v>10893</v>
      </c>
      <c r="J516" s="337">
        <f>SUMIF('1 PdC DLGS 118_2011_PE e PP'!$E$4:$E$5622,'2 Pdc unico solo segmento A'!F516,'1 PdC DLGS 118_2011_PE e PP'!$H$4:$H$5622)</f>
        <v>0</v>
      </c>
      <c r="K516" s="263"/>
      <c r="L516" s="468">
        <v>0</v>
      </c>
      <c r="M516" s="263"/>
      <c r="N516" s="349">
        <f t="shared" ref="N516:N579" si="22">+J516+L516</f>
        <v>0</v>
      </c>
    </row>
    <row r="517" spans="1:14" s="6" customFormat="1" ht="78" x14ac:dyDescent="0.35">
      <c r="A517" s="220">
        <v>6</v>
      </c>
      <c r="B517" s="69">
        <v>4</v>
      </c>
      <c r="C517" s="69">
        <v>0</v>
      </c>
      <c r="D517" s="69">
        <v>0</v>
      </c>
      <c r="E517" s="69">
        <v>0</v>
      </c>
      <c r="F517" s="69" t="str">
        <f t="shared" si="21"/>
        <v>6.4.0.0.0</v>
      </c>
      <c r="G517" s="68" t="s">
        <v>10</v>
      </c>
      <c r="H517" s="440" t="s">
        <v>10894</v>
      </c>
      <c r="I517" s="315"/>
      <c r="J517" s="333">
        <f>+J518+J519+J520</f>
        <v>0</v>
      </c>
      <c r="K517" s="261"/>
      <c r="L517" s="464">
        <f>+L518+L519+L520</f>
        <v>0</v>
      </c>
      <c r="M517" s="261"/>
      <c r="N517" s="345">
        <f>+N518+N519+N520</f>
        <v>0</v>
      </c>
    </row>
    <row r="518" spans="1:14" s="6" customFormat="1" ht="23.5" x14ac:dyDescent="0.35">
      <c r="A518" s="215">
        <v>6</v>
      </c>
      <c r="B518" s="144">
        <v>4</v>
      </c>
      <c r="C518" s="144">
        <v>1</v>
      </c>
      <c r="D518" s="144">
        <v>0</v>
      </c>
      <c r="E518" s="144">
        <v>0</v>
      </c>
      <c r="F518" s="144" t="str">
        <f t="shared" si="21"/>
        <v>6.4.1.0.0</v>
      </c>
      <c r="G518" s="144" t="s">
        <v>13</v>
      </c>
      <c r="H518" s="441" t="s">
        <v>10895</v>
      </c>
      <c r="I518" s="316" t="s">
        <v>10896</v>
      </c>
      <c r="J518" s="337">
        <f>SUMIF('1 PdC DLGS 118_2011_PE e PP'!$E$4:$E$5622,'2 Pdc unico solo segmento A'!F518,'1 PdC DLGS 118_2011_PE e PP'!$H$4:$H$5622)</f>
        <v>0</v>
      </c>
      <c r="K518" s="263"/>
      <c r="L518" s="468">
        <v>0</v>
      </c>
      <c r="M518" s="263"/>
      <c r="N518" s="349">
        <f t="shared" si="22"/>
        <v>0</v>
      </c>
    </row>
    <row r="519" spans="1:14" s="6" customFormat="1" ht="23.5" x14ac:dyDescent="0.35">
      <c r="A519" s="215">
        <v>6</v>
      </c>
      <c r="B519" s="144">
        <v>4</v>
      </c>
      <c r="C519" s="144">
        <v>2</v>
      </c>
      <c r="D519" s="144">
        <v>0</v>
      </c>
      <c r="E519" s="144">
        <v>0</v>
      </c>
      <c r="F519" s="144" t="str">
        <f t="shared" si="21"/>
        <v>6.4.2.0.0</v>
      </c>
      <c r="G519" s="144" t="s">
        <v>13</v>
      </c>
      <c r="H519" s="441" t="s">
        <v>10897</v>
      </c>
      <c r="I519" s="316" t="s">
        <v>10898</v>
      </c>
      <c r="J519" s="337">
        <f>SUMIF('1 PdC DLGS 118_2011_PE e PP'!$E$4:$E$5622,'2 Pdc unico solo segmento A'!F519,'1 PdC DLGS 118_2011_PE e PP'!$H$4:$H$5622)</f>
        <v>0</v>
      </c>
      <c r="K519" s="263"/>
      <c r="L519" s="468">
        <v>0</v>
      </c>
      <c r="M519" s="263"/>
      <c r="N519" s="349">
        <f t="shared" si="22"/>
        <v>0</v>
      </c>
    </row>
    <row r="520" spans="1:14" s="6" customFormat="1" ht="23.5" x14ac:dyDescent="0.35">
      <c r="A520" s="215">
        <v>6</v>
      </c>
      <c r="B520" s="144">
        <v>4</v>
      </c>
      <c r="C520" s="144">
        <v>3</v>
      </c>
      <c r="D520" s="144">
        <v>0</v>
      </c>
      <c r="E520" s="144">
        <v>0</v>
      </c>
      <c r="F520" s="144" t="str">
        <f t="shared" si="21"/>
        <v>6.4.3.0.0</v>
      </c>
      <c r="G520" s="144" t="s">
        <v>13</v>
      </c>
      <c r="H520" s="441" t="s">
        <v>10899</v>
      </c>
      <c r="I520" s="316" t="s">
        <v>10900</v>
      </c>
      <c r="J520" s="337">
        <f>SUMIF('1 PdC DLGS 118_2011_PE e PP'!$E$4:$E$5622,'2 Pdc unico solo segmento A'!F520,'1 PdC DLGS 118_2011_PE e PP'!$H$4:$H$5622)</f>
        <v>0</v>
      </c>
      <c r="K520" s="263"/>
      <c r="L520" s="468">
        <v>0</v>
      </c>
      <c r="M520" s="263"/>
      <c r="N520" s="349">
        <f t="shared" si="22"/>
        <v>0</v>
      </c>
    </row>
    <row r="521" spans="1:14" s="6" customFormat="1" ht="26" x14ac:dyDescent="0.35">
      <c r="A521" s="220">
        <v>6</v>
      </c>
      <c r="B521" s="69">
        <v>5</v>
      </c>
      <c r="C521" s="69">
        <v>0</v>
      </c>
      <c r="D521" s="69">
        <v>0</v>
      </c>
      <c r="E521" s="69">
        <v>0</v>
      </c>
      <c r="F521" s="69" t="str">
        <f t="shared" si="21"/>
        <v>6.5.0.0.0</v>
      </c>
      <c r="G521" s="68" t="s">
        <v>10</v>
      </c>
      <c r="H521" s="440" t="s">
        <v>10901</v>
      </c>
      <c r="I521" s="315" t="s">
        <v>10902</v>
      </c>
      <c r="J521" s="333">
        <f>SUMIF('1 PdC DLGS 118_2011_PE e PP'!$E$4:$E$5622,'2 Pdc unico solo segmento A'!F521,'1 PdC DLGS 118_2011_PE e PP'!$H$4:$H$5622)</f>
        <v>0</v>
      </c>
      <c r="K521" s="261"/>
      <c r="L521" s="464">
        <v>0</v>
      </c>
      <c r="M521" s="261"/>
      <c r="N521" s="345">
        <f t="shared" si="22"/>
        <v>0</v>
      </c>
    </row>
    <row r="522" spans="1:14" s="6" customFormat="1" ht="26" x14ac:dyDescent="0.35">
      <c r="A522" s="220">
        <v>6</v>
      </c>
      <c r="B522" s="69">
        <v>6</v>
      </c>
      <c r="C522" s="69">
        <v>0</v>
      </c>
      <c r="D522" s="69">
        <v>0</v>
      </c>
      <c r="E522" s="69">
        <v>0</v>
      </c>
      <c r="F522" s="69" t="str">
        <f t="shared" si="21"/>
        <v>6.6.0.0.0</v>
      </c>
      <c r="G522" s="68" t="s">
        <v>10</v>
      </c>
      <c r="H522" s="440" t="s">
        <v>10903</v>
      </c>
      <c r="I522" s="315" t="s">
        <v>10904</v>
      </c>
      <c r="J522" s="333">
        <f>SUMIF('1 PdC DLGS 118_2011_PE e PP'!$E$4:$E$5622,'2 Pdc unico solo segmento A'!F522,'1 PdC DLGS 118_2011_PE e PP'!$H$4:$H$5622)</f>
        <v>0</v>
      </c>
      <c r="K522" s="261"/>
      <c r="L522" s="464">
        <v>0</v>
      </c>
      <c r="M522" s="261"/>
      <c r="N522" s="345">
        <f t="shared" si="22"/>
        <v>0</v>
      </c>
    </row>
    <row r="523" spans="1:14" s="6" customFormat="1" ht="67" x14ac:dyDescent="0.35">
      <c r="A523" s="221">
        <v>7</v>
      </c>
      <c r="B523" s="127">
        <v>0</v>
      </c>
      <c r="C523" s="127">
        <v>0</v>
      </c>
      <c r="D523" s="127">
        <v>0</v>
      </c>
      <c r="E523" s="127">
        <v>0</v>
      </c>
      <c r="F523" s="127" t="str">
        <f t="shared" si="21"/>
        <v>7.0.0.0.0</v>
      </c>
      <c r="G523" s="66" t="s">
        <v>8</v>
      </c>
      <c r="H523" s="439" t="s">
        <v>10905</v>
      </c>
      <c r="I523" s="325"/>
      <c r="J523" s="336">
        <f>+J524+J528+J532+J536+J540+J543+J549+J570+J676+J679+J686+J687</f>
        <v>0</v>
      </c>
      <c r="K523" s="259"/>
      <c r="L523" s="467">
        <f>+L524+L528+L532+L536+L540+L543+L549+L570+L676+L679+L686+L687</f>
        <v>0</v>
      </c>
      <c r="M523" s="259"/>
      <c r="N523" s="348">
        <f>+N524+N528+N532+N536+N540+N543+N549+N570+N676+N679+N686+N687</f>
        <v>0</v>
      </c>
    </row>
    <row r="524" spans="1:14" s="6" customFormat="1" ht="78" x14ac:dyDescent="0.35">
      <c r="A524" s="220">
        <v>7</v>
      </c>
      <c r="B524" s="69">
        <v>1</v>
      </c>
      <c r="C524" s="69">
        <v>0</v>
      </c>
      <c r="D524" s="69">
        <v>0</v>
      </c>
      <c r="E524" s="69">
        <v>0</v>
      </c>
      <c r="F524" s="69" t="str">
        <f t="shared" si="21"/>
        <v>7.1.0.0.0</v>
      </c>
      <c r="G524" s="68" t="s">
        <v>10</v>
      </c>
      <c r="H524" s="440" t="s">
        <v>10906</v>
      </c>
      <c r="I524" s="315" t="s">
        <v>10907</v>
      </c>
      <c r="J524" s="333">
        <f>SUM(J525:J527)</f>
        <v>0</v>
      </c>
      <c r="K524" s="261"/>
      <c r="L524" s="464">
        <f>SUM(L525:L527)</f>
        <v>0</v>
      </c>
      <c r="M524" s="261"/>
      <c r="N524" s="345">
        <f>SUM(N525:N527)</f>
        <v>0</v>
      </c>
    </row>
    <row r="525" spans="1:14" s="6" customFormat="1" ht="23.5" x14ac:dyDescent="0.35">
      <c r="A525" s="215">
        <v>7</v>
      </c>
      <c r="B525" s="144">
        <v>1</v>
      </c>
      <c r="C525" s="144">
        <v>1</v>
      </c>
      <c r="D525" s="144">
        <v>0</v>
      </c>
      <c r="E525" s="144">
        <v>0</v>
      </c>
      <c r="F525" s="144" t="str">
        <f t="shared" si="21"/>
        <v>7.1.1.0.0</v>
      </c>
      <c r="G525" s="144" t="s">
        <v>13</v>
      </c>
      <c r="H525" s="441" t="s">
        <v>10908</v>
      </c>
      <c r="I525" s="316" t="s">
        <v>10249</v>
      </c>
      <c r="J525" s="337">
        <f>SUMIF('1 PdC DLGS 118_2011_PE e PP'!$E$4:$E$5622,'2 Pdc unico solo segmento A'!F525,'1 PdC DLGS 118_2011_PE e PP'!$H$4:$H$5622)</f>
        <v>0</v>
      </c>
      <c r="K525" s="263"/>
      <c r="L525" s="468">
        <v>0</v>
      </c>
      <c r="M525" s="263"/>
      <c r="N525" s="349">
        <f t="shared" si="22"/>
        <v>0</v>
      </c>
    </row>
    <row r="526" spans="1:14" s="6" customFormat="1" ht="23.5" x14ac:dyDescent="0.35">
      <c r="A526" s="215">
        <v>7</v>
      </c>
      <c r="B526" s="144">
        <v>1</v>
      </c>
      <c r="C526" s="144">
        <v>2</v>
      </c>
      <c r="D526" s="144">
        <v>0</v>
      </c>
      <c r="E526" s="144">
        <v>0</v>
      </c>
      <c r="F526" s="144" t="str">
        <f t="shared" si="21"/>
        <v>7.1.2.0.0</v>
      </c>
      <c r="G526" s="144" t="s">
        <v>13</v>
      </c>
      <c r="H526" s="441" t="s">
        <v>10909</v>
      </c>
      <c r="I526" s="316" t="s">
        <v>10249</v>
      </c>
      <c r="J526" s="337">
        <f>SUMIF('1 PdC DLGS 118_2011_PE e PP'!$E$4:$E$5622,'2 Pdc unico solo segmento A'!F526,'1 PdC DLGS 118_2011_PE e PP'!$H$4:$H$5622)</f>
        <v>0</v>
      </c>
      <c r="K526" s="263"/>
      <c r="L526" s="468">
        <v>0</v>
      </c>
      <c r="M526" s="263"/>
      <c r="N526" s="349">
        <f t="shared" si="22"/>
        <v>0</v>
      </c>
    </row>
    <row r="527" spans="1:14" s="6" customFormat="1" ht="23.5" x14ac:dyDescent="0.35">
      <c r="A527" s="215">
        <v>7</v>
      </c>
      <c r="B527" s="144">
        <v>1</v>
      </c>
      <c r="C527" s="144">
        <v>3</v>
      </c>
      <c r="D527" s="144">
        <v>0</v>
      </c>
      <c r="E527" s="144">
        <v>0</v>
      </c>
      <c r="F527" s="144" t="str">
        <f t="shared" si="21"/>
        <v>7.1.3.0.0</v>
      </c>
      <c r="G527" s="144" t="s">
        <v>13</v>
      </c>
      <c r="H527" s="441" t="s">
        <v>10910</v>
      </c>
      <c r="I527" s="316" t="s">
        <v>10249</v>
      </c>
      <c r="J527" s="337">
        <f>SUMIF('1 PdC DLGS 118_2011_PE e PP'!$E$4:$E$5622,'2 Pdc unico solo segmento A'!F527,'1 PdC DLGS 118_2011_PE e PP'!$H$4:$H$5622)</f>
        <v>0</v>
      </c>
      <c r="K527" s="263"/>
      <c r="L527" s="468">
        <v>0</v>
      </c>
      <c r="M527" s="263"/>
      <c r="N527" s="349">
        <f t="shared" si="22"/>
        <v>0</v>
      </c>
    </row>
    <row r="528" spans="1:14" s="6" customFormat="1" ht="26" x14ac:dyDescent="0.35">
      <c r="A528" s="220">
        <v>7</v>
      </c>
      <c r="B528" s="69">
        <v>2</v>
      </c>
      <c r="C528" s="69">
        <v>0</v>
      </c>
      <c r="D528" s="69">
        <v>0</v>
      </c>
      <c r="E528" s="69">
        <v>0</v>
      </c>
      <c r="F528" s="69" t="str">
        <f t="shared" si="21"/>
        <v>7.2.0.0.0</v>
      </c>
      <c r="G528" s="68" t="s">
        <v>10</v>
      </c>
      <c r="H528" s="453" t="s">
        <v>10911</v>
      </c>
      <c r="I528" s="315" t="s">
        <v>10912</v>
      </c>
      <c r="J528" s="333">
        <f>SUMIF('1 PdC DLGS 118_2011_PE e PP'!$E$4:$E$5622,'2 Pdc unico solo segmento A'!F528,'1 PdC DLGS 118_2011_PE e PP'!$H$4:$H$5622)</f>
        <v>0</v>
      </c>
      <c r="K528" s="261"/>
      <c r="L528" s="464">
        <v>0</v>
      </c>
      <c r="M528" s="261"/>
      <c r="N528" s="345">
        <f t="shared" si="22"/>
        <v>0</v>
      </c>
    </row>
    <row r="529" spans="1:14" s="6" customFormat="1" ht="23.5" x14ac:dyDescent="0.35">
      <c r="A529" s="215">
        <v>7</v>
      </c>
      <c r="B529" s="144">
        <v>2</v>
      </c>
      <c r="C529" s="144">
        <v>1</v>
      </c>
      <c r="D529" s="144">
        <v>0</v>
      </c>
      <c r="E529" s="144">
        <v>0</v>
      </c>
      <c r="F529" s="144" t="str">
        <f t="shared" si="21"/>
        <v>7.2.1.0.0</v>
      </c>
      <c r="G529" s="144" t="s">
        <v>13</v>
      </c>
      <c r="H529" s="441" t="s">
        <v>10913</v>
      </c>
      <c r="I529" s="316" t="s">
        <v>10249</v>
      </c>
      <c r="J529" s="337">
        <f>SUMIF('1 PdC DLGS 118_2011_PE e PP'!$E$4:$E$5622,'2 Pdc unico solo segmento A'!F529,'1 PdC DLGS 118_2011_PE e PP'!$H$4:$H$5622)</f>
        <v>0</v>
      </c>
      <c r="K529" s="263"/>
      <c r="L529" s="468">
        <v>0</v>
      </c>
      <c r="M529" s="263"/>
      <c r="N529" s="349">
        <f t="shared" si="22"/>
        <v>0</v>
      </c>
    </row>
    <row r="530" spans="1:14" s="6" customFormat="1" ht="23.5" x14ac:dyDescent="0.35">
      <c r="A530" s="215">
        <v>7</v>
      </c>
      <c r="B530" s="144">
        <v>2</v>
      </c>
      <c r="C530" s="144">
        <v>2</v>
      </c>
      <c r="D530" s="144">
        <v>0</v>
      </c>
      <c r="E530" s="144">
        <v>0</v>
      </c>
      <c r="F530" s="144" t="str">
        <f t="shared" si="21"/>
        <v>7.2.2.0.0</v>
      </c>
      <c r="G530" s="144" t="s">
        <v>13</v>
      </c>
      <c r="H530" s="441" t="s">
        <v>10914</v>
      </c>
      <c r="I530" s="316" t="s">
        <v>10249</v>
      </c>
      <c r="J530" s="337">
        <f>SUMIF('1 PdC DLGS 118_2011_PE e PP'!$E$4:$E$5622,'2 Pdc unico solo segmento A'!F530,'1 PdC DLGS 118_2011_PE e PP'!$H$4:$H$5622)</f>
        <v>0</v>
      </c>
      <c r="K530" s="263"/>
      <c r="L530" s="468">
        <v>0</v>
      </c>
      <c r="M530" s="263"/>
      <c r="N530" s="349">
        <f t="shared" si="22"/>
        <v>0</v>
      </c>
    </row>
    <row r="531" spans="1:14" s="6" customFormat="1" ht="23.5" x14ac:dyDescent="0.35">
      <c r="A531" s="215">
        <v>7</v>
      </c>
      <c r="B531" s="144">
        <v>2</v>
      </c>
      <c r="C531" s="144">
        <v>3</v>
      </c>
      <c r="D531" s="144">
        <v>0</v>
      </c>
      <c r="E531" s="144">
        <v>0</v>
      </c>
      <c r="F531" s="144" t="str">
        <f t="shared" si="21"/>
        <v>7.2.3.0.0</v>
      </c>
      <c r="G531" s="144" t="s">
        <v>13</v>
      </c>
      <c r="H531" s="441" t="s">
        <v>10915</v>
      </c>
      <c r="I531" s="316" t="s">
        <v>10249</v>
      </c>
      <c r="J531" s="337">
        <f>SUMIF('1 PdC DLGS 118_2011_PE e PP'!$E$4:$E$5622,'2 Pdc unico solo segmento A'!F531,'1 PdC DLGS 118_2011_PE e PP'!$H$4:$H$5622)</f>
        <v>0</v>
      </c>
      <c r="K531" s="263"/>
      <c r="L531" s="468">
        <v>0</v>
      </c>
      <c r="M531" s="263"/>
      <c r="N531" s="349">
        <f t="shared" si="22"/>
        <v>0</v>
      </c>
    </row>
    <row r="532" spans="1:14" ht="26" x14ac:dyDescent="0.25">
      <c r="A532" s="220">
        <v>7</v>
      </c>
      <c r="B532" s="69">
        <v>3</v>
      </c>
      <c r="C532" s="69">
        <v>0</v>
      </c>
      <c r="D532" s="69">
        <v>0</v>
      </c>
      <c r="E532" s="69">
        <v>0</v>
      </c>
      <c r="F532" s="69" t="str">
        <f t="shared" si="21"/>
        <v>7.3.0.0.0</v>
      </c>
      <c r="G532" s="68" t="s">
        <v>10</v>
      </c>
      <c r="H532" s="440" t="s">
        <v>10916</v>
      </c>
      <c r="I532" s="315" t="s">
        <v>10917</v>
      </c>
      <c r="J532" s="333">
        <f>SUM(J533:J535)</f>
        <v>0</v>
      </c>
      <c r="K532" s="261"/>
      <c r="L532" s="464">
        <f>SUM(L533:L535)</f>
        <v>0</v>
      </c>
      <c r="M532" s="261"/>
      <c r="N532" s="345">
        <f>SUM(N533:N535)</f>
        <v>0</v>
      </c>
    </row>
    <row r="533" spans="1:14" ht="23.5" x14ac:dyDescent="0.25">
      <c r="A533" s="215">
        <v>7</v>
      </c>
      <c r="B533" s="144">
        <v>3</v>
      </c>
      <c r="C533" s="144">
        <v>1</v>
      </c>
      <c r="D533" s="144">
        <v>0</v>
      </c>
      <c r="E533" s="144">
        <v>0</v>
      </c>
      <c r="F533" s="144" t="str">
        <f t="shared" si="21"/>
        <v>7.3.1.0.0</v>
      </c>
      <c r="G533" s="144" t="s">
        <v>13</v>
      </c>
      <c r="H533" s="441" t="s">
        <v>10918</v>
      </c>
      <c r="I533" s="316" t="s">
        <v>10249</v>
      </c>
      <c r="J533" s="337">
        <f>SUMIF('1 PdC DLGS 118_2011_PE e PP'!$E$4:$E$5622,'2 Pdc unico solo segmento A'!F533,'1 PdC DLGS 118_2011_PE e PP'!$H$4:$H$5622)</f>
        <v>0</v>
      </c>
      <c r="K533" s="263"/>
      <c r="L533" s="468">
        <v>0</v>
      </c>
      <c r="M533" s="263"/>
      <c r="N533" s="349">
        <f t="shared" si="22"/>
        <v>0</v>
      </c>
    </row>
    <row r="534" spans="1:14" s="6" customFormat="1" ht="23.5" x14ac:dyDescent="0.35">
      <c r="A534" s="215">
        <v>7</v>
      </c>
      <c r="B534" s="144">
        <v>3</v>
      </c>
      <c r="C534" s="144">
        <v>2</v>
      </c>
      <c r="D534" s="144">
        <v>0</v>
      </c>
      <c r="E534" s="144">
        <v>0</v>
      </c>
      <c r="F534" s="144" t="str">
        <f t="shared" si="21"/>
        <v>7.3.2.0.0</v>
      </c>
      <c r="G534" s="144" t="s">
        <v>13</v>
      </c>
      <c r="H534" s="441" t="s">
        <v>10919</v>
      </c>
      <c r="I534" s="316" t="s">
        <v>10249</v>
      </c>
      <c r="J534" s="337">
        <f>SUMIF('1 PdC DLGS 118_2011_PE e PP'!$E$4:$E$5622,'2 Pdc unico solo segmento A'!F534,'1 PdC DLGS 118_2011_PE e PP'!$H$4:$H$5622)</f>
        <v>0</v>
      </c>
      <c r="K534" s="263"/>
      <c r="L534" s="468">
        <v>0</v>
      </c>
      <c r="M534" s="263"/>
      <c r="N534" s="349">
        <f t="shared" si="22"/>
        <v>0</v>
      </c>
    </row>
    <row r="535" spans="1:14" ht="23.5" x14ac:dyDescent="0.25">
      <c r="A535" s="215">
        <v>7</v>
      </c>
      <c r="B535" s="144">
        <v>3</v>
      </c>
      <c r="C535" s="144">
        <v>3</v>
      </c>
      <c r="D535" s="144">
        <v>0</v>
      </c>
      <c r="E535" s="144">
        <v>0</v>
      </c>
      <c r="F535" s="144" t="str">
        <f t="shared" si="21"/>
        <v>7.3.3.0.0</v>
      </c>
      <c r="G535" s="144" t="s">
        <v>13</v>
      </c>
      <c r="H535" s="441" t="s">
        <v>10920</v>
      </c>
      <c r="I535" s="316" t="s">
        <v>10249</v>
      </c>
      <c r="J535" s="337">
        <f>SUMIF('1 PdC DLGS 118_2011_PE e PP'!$E$4:$E$5622,'2 Pdc unico solo segmento A'!F535,'1 PdC DLGS 118_2011_PE e PP'!$H$4:$H$5622)</f>
        <v>0</v>
      </c>
      <c r="K535" s="263"/>
      <c r="L535" s="468">
        <v>0</v>
      </c>
      <c r="M535" s="263"/>
      <c r="N535" s="349">
        <f t="shared" si="22"/>
        <v>0</v>
      </c>
    </row>
    <row r="536" spans="1:14" ht="26" x14ac:dyDescent="0.25">
      <c r="A536" s="220">
        <v>7</v>
      </c>
      <c r="B536" s="69">
        <v>4</v>
      </c>
      <c r="C536" s="69">
        <v>0</v>
      </c>
      <c r="D536" s="69">
        <v>0</v>
      </c>
      <c r="E536" s="69">
        <v>0</v>
      </c>
      <c r="F536" s="69" t="str">
        <f t="shared" si="21"/>
        <v>7.4.0.0.0</v>
      </c>
      <c r="G536" s="68" t="s">
        <v>10</v>
      </c>
      <c r="H536" s="440" t="s">
        <v>10921</v>
      </c>
      <c r="I536" s="315" t="s">
        <v>10922</v>
      </c>
      <c r="J536" s="333">
        <f>SUM(J537:J539)</f>
        <v>0</v>
      </c>
      <c r="K536" s="261"/>
      <c r="L536" s="464">
        <f>SUM(L537:L539)</f>
        <v>0</v>
      </c>
      <c r="M536" s="261"/>
      <c r="N536" s="345">
        <f>SUM(N537:N539)</f>
        <v>0</v>
      </c>
    </row>
    <row r="537" spans="1:14" ht="23.5" x14ac:dyDescent="0.25">
      <c r="A537" s="215">
        <v>7</v>
      </c>
      <c r="B537" s="144">
        <v>4</v>
      </c>
      <c r="C537" s="144">
        <v>1</v>
      </c>
      <c r="D537" s="144">
        <v>0</v>
      </c>
      <c r="E537" s="144">
        <v>0</v>
      </c>
      <c r="F537" s="144" t="str">
        <f t="shared" si="21"/>
        <v>7.4.1.0.0</v>
      </c>
      <c r="G537" s="144" t="s">
        <v>13</v>
      </c>
      <c r="H537" s="441" t="s">
        <v>10923</v>
      </c>
      <c r="I537" s="316" t="s">
        <v>10249</v>
      </c>
      <c r="J537" s="337">
        <f>SUMIF('1 PdC DLGS 118_2011_PE e PP'!$E$4:$E$5622,'2 Pdc unico solo segmento A'!F537,'1 PdC DLGS 118_2011_PE e PP'!$H$4:$H$5622)</f>
        <v>0</v>
      </c>
      <c r="K537" s="263"/>
      <c r="L537" s="468">
        <v>0</v>
      </c>
      <c r="M537" s="263"/>
      <c r="N537" s="349">
        <f t="shared" si="22"/>
        <v>0</v>
      </c>
    </row>
    <row r="538" spans="1:14" ht="47" x14ac:dyDescent="0.25">
      <c r="A538" s="215">
        <v>7</v>
      </c>
      <c r="B538" s="144">
        <v>4</v>
      </c>
      <c r="C538" s="144">
        <v>2</v>
      </c>
      <c r="D538" s="144">
        <v>0</v>
      </c>
      <c r="E538" s="144">
        <v>0</v>
      </c>
      <c r="F538" s="144" t="str">
        <f t="shared" si="21"/>
        <v>7.4.2.0.0</v>
      </c>
      <c r="G538" s="144" t="s">
        <v>13</v>
      </c>
      <c r="H538" s="441" t="s">
        <v>10924</v>
      </c>
      <c r="I538" s="316" t="s">
        <v>10249</v>
      </c>
      <c r="J538" s="337">
        <f>SUMIF('1 PdC DLGS 118_2011_PE e PP'!$E$4:$E$5622,'2 Pdc unico solo segmento A'!F538,'1 PdC DLGS 118_2011_PE e PP'!$H$4:$H$5622)</f>
        <v>0</v>
      </c>
      <c r="K538" s="263"/>
      <c r="L538" s="468">
        <v>0</v>
      </c>
      <c r="M538" s="263"/>
      <c r="N538" s="349">
        <f t="shared" si="22"/>
        <v>0</v>
      </c>
    </row>
    <row r="539" spans="1:14" ht="23.5" x14ac:dyDescent="0.25">
      <c r="A539" s="215">
        <v>7</v>
      </c>
      <c r="B539" s="144">
        <v>4</v>
      </c>
      <c r="C539" s="144">
        <v>3</v>
      </c>
      <c r="D539" s="144">
        <v>0</v>
      </c>
      <c r="E539" s="144">
        <v>0</v>
      </c>
      <c r="F539" s="144" t="str">
        <f t="shared" si="21"/>
        <v>7.4.3.0.0</v>
      </c>
      <c r="G539" s="144" t="s">
        <v>13</v>
      </c>
      <c r="H539" s="441" t="s">
        <v>10925</v>
      </c>
      <c r="I539" s="316" t="s">
        <v>10249</v>
      </c>
      <c r="J539" s="337">
        <f>SUMIF('1 PdC DLGS 118_2011_PE e PP'!$E$4:$E$5622,'2 Pdc unico solo segmento A'!F539,'1 PdC DLGS 118_2011_PE e PP'!$H$4:$H$5622)</f>
        <v>0</v>
      </c>
      <c r="K539" s="263"/>
      <c r="L539" s="468">
        <v>0</v>
      </c>
      <c r="M539" s="263"/>
      <c r="N539" s="349">
        <f t="shared" si="22"/>
        <v>0</v>
      </c>
    </row>
    <row r="540" spans="1:14" ht="26" x14ac:dyDescent="0.25">
      <c r="A540" s="220">
        <v>7</v>
      </c>
      <c r="B540" s="69">
        <v>5</v>
      </c>
      <c r="C540" s="69">
        <v>0</v>
      </c>
      <c r="D540" s="69">
        <v>0</v>
      </c>
      <c r="E540" s="69">
        <v>0</v>
      </c>
      <c r="F540" s="69" t="str">
        <f t="shared" si="21"/>
        <v>7.5.0.0.0</v>
      </c>
      <c r="G540" s="68" t="s">
        <v>10</v>
      </c>
      <c r="H540" s="440" t="s">
        <v>10926</v>
      </c>
      <c r="I540" s="315"/>
      <c r="J540" s="333">
        <f>+J541+J542</f>
        <v>0</v>
      </c>
      <c r="K540" s="261"/>
      <c r="L540" s="464">
        <f>+L541+L542</f>
        <v>0</v>
      </c>
      <c r="M540" s="261"/>
      <c r="N540" s="345">
        <f>+N541+N542</f>
        <v>0</v>
      </c>
    </row>
    <row r="541" spans="1:14" ht="23.5" x14ac:dyDescent="0.25">
      <c r="A541" s="215">
        <v>7</v>
      </c>
      <c r="B541" s="144">
        <v>5</v>
      </c>
      <c r="C541" s="144">
        <v>1</v>
      </c>
      <c r="D541" s="144">
        <v>0</v>
      </c>
      <c r="E541" s="144">
        <v>0</v>
      </c>
      <c r="F541" s="144" t="str">
        <f t="shared" si="21"/>
        <v>7.5.1.0.0</v>
      </c>
      <c r="G541" s="144" t="s">
        <v>13</v>
      </c>
      <c r="H541" s="441" t="s">
        <v>10927</v>
      </c>
      <c r="I541" s="316" t="s">
        <v>10928</v>
      </c>
      <c r="J541" s="337">
        <f>SUMIF('1 PdC DLGS 118_2011_PE e PP'!$E$4:$E$5622,'2 Pdc unico solo segmento A'!F541,'1 PdC DLGS 118_2011_PE e PP'!$H$4:$H$5622)</f>
        <v>0</v>
      </c>
      <c r="K541" s="263"/>
      <c r="L541" s="468">
        <v>0</v>
      </c>
      <c r="M541" s="263"/>
      <c r="N541" s="349">
        <f t="shared" si="22"/>
        <v>0</v>
      </c>
    </row>
    <row r="542" spans="1:14" ht="23.5" x14ac:dyDescent="0.25">
      <c r="A542" s="215">
        <v>7</v>
      </c>
      <c r="B542" s="144">
        <v>5</v>
      </c>
      <c r="C542" s="144">
        <v>2</v>
      </c>
      <c r="D542" s="144">
        <v>0</v>
      </c>
      <c r="E542" s="144">
        <v>0</v>
      </c>
      <c r="F542" s="144" t="str">
        <f t="shared" si="21"/>
        <v>7.5.2.0.0</v>
      </c>
      <c r="G542" s="144" t="s">
        <v>13</v>
      </c>
      <c r="H542" s="441" t="s">
        <v>10929</v>
      </c>
      <c r="I542" s="316" t="s">
        <v>10930</v>
      </c>
      <c r="J542" s="337">
        <f>SUMIF('1 PdC DLGS 118_2011_PE e PP'!$E$4:$E$5622,'2 Pdc unico solo segmento A'!F542,'1 PdC DLGS 118_2011_PE e PP'!$H$4:$H$5622)</f>
        <v>0</v>
      </c>
      <c r="K542" s="263"/>
      <c r="L542" s="468">
        <v>0</v>
      </c>
      <c r="M542" s="263"/>
      <c r="N542" s="349">
        <f t="shared" si="22"/>
        <v>0</v>
      </c>
    </row>
    <row r="543" spans="1:14" ht="26" x14ac:dyDescent="0.25">
      <c r="A543" s="220">
        <v>7</v>
      </c>
      <c r="B543" s="69">
        <v>6</v>
      </c>
      <c r="C543" s="69">
        <v>0</v>
      </c>
      <c r="D543" s="69">
        <v>0</v>
      </c>
      <c r="E543" s="69">
        <v>0</v>
      </c>
      <c r="F543" s="69" t="str">
        <f t="shared" si="21"/>
        <v>7.6.0.0.0</v>
      </c>
      <c r="G543" s="68" t="s">
        <v>10</v>
      </c>
      <c r="H543" s="440" t="s">
        <v>1869</v>
      </c>
      <c r="I543" s="315" t="s">
        <v>10931</v>
      </c>
      <c r="J543" s="333">
        <f>SUM(J544:J548)</f>
        <v>0</v>
      </c>
      <c r="K543" s="261"/>
      <c r="L543" s="464">
        <f>SUM(L544:L548)</f>
        <v>0</v>
      </c>
      <c r="M543" s="261"/>
      <c r="N543" s="345">
        <f>SUM(N544:N548)</f>
        <v>0</v>
      </c>
    </row>
    <row r="544" spans="1:14" ht="23.5" x14ac:dyDescent="0.25">
      <c r="A544" s="215">
        <v>7</v>
      </c>
      <c r="B544" s="144">
        <v>6</v>
      </c>
      <c r="C544" s="144">
        <v>1</v>
      </c>
      <c r="D544" s="144">
        <v>0</v>
      </c>
      <c r="E544" s="144">
        <v>0</v>
      </c>
      <c r="F544" s="144" t="str">
        <f t="shared" si="21"/>
        <v>7.6.1.0.0</v>
      </c>
      <c r="G544" s="144" t="s">
        <v>13</v>
      </c>
      <c r="H544" s="441" t="s">
        <v>10932</v>
      </c>
      <c r="I544" s="316" t="s">
        <v>10249</v>
      </c>
      <c r="J544" s="337">
        <f>SUMIF('1 PdC DLGS 118_2011_PE e PP'!$E$4:$E$5622,'2 Pdc unico solo segmento A'!F544,'1 PdC DLGS 118_2011_PE e PP'!$H$4:$H$5622)</f>
        <v>0</v>
      </c>
      <c r="K544" s="263"/>
      <c r="L544" s="468">
        <v>0</v>
      </c>
      <c r="M544" s="263"/>
      <c r="N544" s="349">
        <f t="shared" si="22"/>
        <v>0</v>
      </c>
    </row>
    <row r="545" spans="1:14" ht="47" x14ac:dyDescent="0.25">
      <c r="A545" s="215">
        <v>7</v>
      </c>
      <c r="B545" s="144">
        <v>6</v>
      </c>
      <c r="C545" s="144">
        <v>2</v>
      </c>
      <c r="D545" s="144">
        <v>0</v>
      </c>
      <c r="E545" s="144">
        <v>0</v>
      </c>
      <c r="F545" s="144" t="str">
        <f t="shared" si="21"/>
        <v>7.6.2.0.0</v>
      </c>
      <c r="G545" s="144" t="s">
        <v>13</v>
      </c>
      <c r="H545" s="441" t="s">
        <v>10933</v>
      </c>
      <c r="I545" s="316" t="s">
        <v>10249</v>
      </c>
      <c r="J545" s="337">
        <f>SUMIF('1 PdC DLGS 118_2011_PE e PP'!$E$4:$E$5622,'2 Pdc unico solo segmento A'!F545,'1 PdC DLGS 118_2011_PE e PP'!$H$4:$H$5622)</f>
        <v>0</v>
      </c>
      <c r="K545" s="263"/>
      <c r="L545" s="468">
        <v>0</v>
      </c>
      <c r="M545" s="263"/>
      <c r="N545" s="349">
        <f t="shared" si="22"/>
        <v>0</v>
      </c>
    </row>
    <row r="546" spans="1:14" ht="23.5" x14ac:dyDescent="0.25">
      <c r="A546" s="215">
        <v>7</v>
      </c>
      <c r="B546" s="144">
        <v>6</v>
      </c>
      <c r="C546" s="144">
        <v>3</v>
      </c>
      <c r="D546" s="144">
        <v>0</v>
      </c>
      <c r="E546" s="144">
        <v>0</v>
      </c>
      <c r="F546" s="144" t="str">
        <f t="shared" si="21"/>
        <v>7.6.3.0.0</v>
      </c>
      <c r="G546" s="144" t="s">
        <v>13</v>
      </c>
      <c r="H546" s="441" t="s">
        <v>10934</v>
      </c>
      <c r="I546" s="316" t="s">
        <v>10249</v>
      </c>
      <c r="J546" s="337">
        <f>SUMIF('1 PdC DLGS 118_2011_PE e PP'!$E$4:$E$5622,'2 Pdc unico solo segmento A'!F546,'1 PdC DLGS 118_2011_PE e PP'!$H$4:$H$5622)</f>
        <v>0</v>
      </c>
      <c r="K546" s="263"/>
      <c r="L546" s="468">
        <v>0</v>
      </c>
      <c r="M546" s="263"/>
      <c r="N546" s="349">
        <f t="shared" si="22"/>
        <v>0</v>
      </c>
    </row>
    <row r="547" spans="1:14" ht="23.5" x14ac:dyDescent="0.25">
      <c r="A547" s="215">
        <v>7</v>
      </c>
      <c r="B547" s="144">
        <v>6</v>
      </c>
      <c r="C547" s="144">
        <v>4</v>
      </c>
      <c r="D547" s="144">
        <v>0</v>
      </c>
      <c r="E547" s="144">
        <v>0</v>
      </c>
      <c r="F547" s="144" t="str">
        <f t="shared" si="21"/>
        <v>7.6.4.0.0</v>
      </c>
      <c r="G547" s="144" t="s">
        <v>13</v>
      </c>
      <c r="H547" s="441" t="s">
        <v>10935</v>
      </c>
      <c r="I547" s="316" t="s">
        <v>10249</v>
      </c>
      <c r="J547" s="337">
        <f>SUMIF('1 PdC DLGS 118_2011_PE e PP'!$E$4:$E$5622,'2 Pdc unico solo segmento A'!F547,'1 PdC DLGS 118_2011_PE e PP'!$H$4:$H$5622)</f>
        <v>0</v>
      </c>
      <c r="K547" s="263"/>
      <c r="L547" s="468">
        <v>0</v>
      </c>
      <c r="M547" s="263"/>
      <c r="N547" s="349">
        <f t="shared" si="22"/>
        <v>0</v>
      </c>
    </row>
    <row r="548" spans="1:14" ht="23.5" x14ac:dyDescent="0.25">
      <c r="A548" s="215">
        <v>7</v>
      </c>
      <c r="B548" s="144">
        <v>6</v>
      </c>
      <c r="C548" s="144">
        <v>5</v>
      </c>
      <c r="D548" s="144">
        <v>0</v>
      </c>
      <c r="E548" s="144">
        <v>0</v>
      </c>
      <c r="F548" s="144" t="str">
        <f t="shared" si="21"/>
        <v>7.6.5.0.0</v>
      </c>
      <c r="G548" s="144" t="s">
        <v>13</v>
      </c>
      <c r="H548" s="441" t="s">
        <v>10936</v>
      </c>
      <c r="I548" s="316" t="s">
        <v>10249</v>
      </c>
      <c r="J548" s="337">
        <f>SUMIF('1 PdC DLGS 118_2011_PE e PP'!$E$4:$E$5622,'2 Pdc unico solo segmento A'!F548,'1 PdC DLGS 118_2011_PE e PP'!$H$4:$H$5622)</f>
        <v>0</v>
      </c>
      <c r="K548" s="263"/>
      <c r="L548" s="468">
        <v>0</v>
      </c>
      <c r="M548" s="263"/>
      <c r="N548" s="349">
        <f t="shared" si="22"/>
        <v>0</v>
      </c>
    </row>
    <row r="549" spans="1:14" ht="52" x14ac:dyDescent="0.25">
      <c r="A549" s="220">
        <v>7</v>
      </c>
      <c r="B549" s="69">
        <v>7</v>
      </c>
      <c r="C549" s="69">
        <v>0</v>
      </c>
      <c r="D549" s="69">
        <v>0</v>
      </c>
      <c r="E549" s="69">
        <v>0</v>
      </c>
      <c r="F549" s="69" t="str">
        <f t="shared" si="21"/>
        <v>7.7.0.0.0</v>
      </c>
      <c r="G549" s="68" t="s">
        <v>10</v>
      </c>
      <c r="H549" s="440" t="s">
        <v>10937</v>
      </c>
      <c r="I549" s="315" t="s">
        <v>10938</v>
      </c>
      <c r="J549" s="333">
        <f>SUM(J550+J554+J558+J562+J566)</f>
        <v>0</v>
      </c>
      <c r="K549" s="261"/>
      <c r="L549" s="464">
        <v>0</v>
      </c>
      <c r="M549" s="261"/>
      <c r="N549" s="345">
        <f t="shared" si="22"/>
        <v>0</v>
      </c>
    </row>
    <row r="550" spans="1:14" ht="47" x14ac:dyDescent="0.25">
      <c r="A550" s="215">
        <v>7</v>
      </c>
      <c r="B550" s="144">
        <v>7</v>
      </c>
      <c r="C550" s="144">
        <v>1</v>
      </c>
      <c r="D550" s="144">
        <v>0</v>
      </c>
      <c r="E550" s="144">
        <v>0</v>
      </c>
      <c r="F550" s="144" t="str">
        <f t="shared" si="21"/>
        <v>7.7.1.0.0</v>
      </c>
      <c r="G550" s="144" t="s">
        <v>13</v>
      </c>
      <c r="H550" s="441" t="s">
        <v>10939</v>
      </c>
      <c r="I550" s="322"/>
      <c r="J550" s="331">
        <f>SUM(J551:J553)</f>
        <v>0</v>
      </c>
      <c r="K550" s="263"/>
      <c r="L550" s="462">
        <f>SUM(L551:L553)</f>
        <v>0</v>
      </c>
      <c r="M550" s="263"/>
      <c r="N550" s="343">
        <f>SUM(N551:N553)</f>
        <v>0</v>
      </c>
    </row>
    <row r="551" spans="1:14" ht="37" x14ac:dyDescent="0.25">
      <c r="A551" s="216">
        <v>7</v>
      </c>
      <c r="B551" s="70">
        <v>7</v>
      </c>
      <c r="C551" s="70">
        <v>1</v>
      </c>
      <c r="D551" s="70">
        <v>1</v>
      </c>
      <c r="E551" s="70">
        <v>0</v>
      </c>
      <c r="F551" s="70" t="str">
        <f t="shared" si="21"/>
        <v>7.7.1.1.0</v>
      </c>
      <c r="G551" s="70" t="s">
        <v>16</v>
      </c>
      <c r="H551" s="442" t="s">
        <v>10940</v>
      </c>
      <c r="I551" s="317"/>
      <c r="J551" s="332">
        <f>SUMIF('1 PdC DLGS 118_2011_PE e PP'!$E$4:$E$5622,'2 Pdc unico solo segmento A'!F551,'1 PdC DLGS 118_2011_PE e PP'!$H$4:$H$5622)</f>
        <v>0</v>
      </c>
      <c r="K551" s="180"/>
      <c r="L551" s="463">
        <v>0</v>
      </c>
      <c r="M551" s="180"/>
      <c r="N551" s="344">
        <f t="shared" si="22"/>
        <v>0</v>
      </c>
    </row>
    <row r="552" spans="1:14" ht="37" x14ac:dyDescent="0.25">
      <c r="A552" s="216">
        <v>7</v>
      </c>
      <c r="B552" s="70">
        <v>7</v>
      </c>
      <c r="C552" s="70">
        <v>1</v>
      </c>
      <c r="D552" s="70">
        <v>2</v>
      </c>
      <c r="E552" s="70">
        <v>0</v>
      </c>
      <c r="F552" s="70" t="str">
        <f t="shared" si="21"/>
        <v>7.7.1.2.0</v>
      </c>
      <c r="G552" s="70" t="s">
        <v>16</v>
      </c>
      <c r="H552" s="442" t="s">
        <v>10941</v>
      </c>
      <c r="I552" s="317"/>
      <c r="J552" s="332">
        <f>SUMIF('1 PdC DLGS 118_2011_PE e PP'!$E$4:$E$5622,'2 Pdc unico solo segmento A'!F552,'1 PdC DLGS 118_2011_PE e PP'!$H$4:$H$5622)</f>
        <v>0</v>
      </c>
      <c r="K552" s="180"/>
      <c r="L552" s="463">
        <v>0</v>
      </c>
      <c r="M552" s="180"/>
      <c r="N552" s="344">
        <f t="shared" si="22"/>
        <v>0</v>
      </c>
    </row>
    <row r="553" spans="1:14" ht="55.5" x14ac:dyDescent="0.25">
      <c r="A553" s="216">
        <v>7</v>
      </c>
      <c r="B553" s="70">
        <v>7</v>
      </c>
      <c r="C553" s="70">
        <v>1</v>
      </c>
      <c r="D553" s="70">
        <v>3</v>
      </c>
      <c r="E553" s="70">
        <v>0</v>
      </c>
      <c r="F553" s="70" t="str">
        <f t="shared" si="21"/>
        <v>7.7.1.3.0</v>
      </c>
      <c r="G553" s="70" t="s">
        <v>16</v>
      </c>
      <c r="H553" s="442" t="s">
        <v>10942</v>
      </c>
      <c r="I553" s="317"/>
      <c r="J553" s="332">
        <f>SUMIF('1 PdC DLGS 118_2011_PE e PP'!$E$4:$E$5622,'2 Pdc unico solo segmento A'!F553,'1 PdC DLGS 118_2011_PE e PP'!$H$4:$H$5622)</f>
        <v>0</v>
      </c>
      <c r="K553" s="180"/>
      <c r="L553" s="463">
        <v>0</v>
      </c>
      <c r="M553" s="180"/>
      <c r="N553" s="344">
        <f t="shared" si="22"/>
        <v>0</v>
      </c>
    </row>
    <row r="554" spans="1:14" ht="23.5" x14ac:dyDescent="0.25">
      <c r="A554" s="219">
        <v>7</v>
      </c>
      <c r="B554" s="74">
        <v>7</v>
      </c>
      <c r="C554" s="74">
        <v>2</v>
      </c>
      <c r="D554" s="74">
        <v>0</v>
      </c>
      <c r="E554" s="74">
        <v>0</v>
      </c>
      <c r="F554" s="74" t="str">
        <f t="shared" si="21"/>
        <v>7.7.2.0.0</v>
      </c>
      <c r="G554" s="73" t="s">
        <v>13</v>
      </c>
      <c r="H554" s="441" t="s">
        <v>10943</v>
      </c>
      <c r="I554" s="326"/>
      <c r="J554" s="331">
        <f>SUM(J555:J557)</f>
        <v>0</v>
      </c>
      <c r="K554" s="263"/>
      <c r="L554" s="462">
        <f>SUM(L555:L557)</f>
        <v>0</v>
      </c>
      <c r="M554" s="263"/>
      <c r="N554" s="343">
        <f>SUM(N555:N557)</f>
        <v>0</v>
      </c>
    </row>
    <row r="555" spans="1:14" ht="37" x14ac:dyDescent="0.25">
      <c r="A555" s="216">
        <v>7</v>
      </c>
      <c r="B555" s="70">
        <v>7</v>
      </c>
      <c r="C555" s="70">
        <v>2</v>
      </c>
      <c r="D555" s="70">
        <v>1</v>
      </c>
      <c r="E555" s="70">
        <v>0</v>
      </c>
      <c r="F555" s="70" t="str">
        <f t="shared" si="21"/>
        <v>7.7.2.1.0</v>
      </c>
      <c r="G555" s="70" t="s">
        <v>16</v>
      </c>
      <c r="H555" s="442" t="s">
        <v>10944</v>
      </c>
      <c r="I555" s="317"/>
      <c r="J555" s="332">
        <f>SUMIF('1 PdC DLGS 118_2011_PE e PP'!$E$4:$E$5622,'2 Pdc unico solo segmento A'!F555,'1 PdC DLGS 118_2011_PE e PP'!$H$4:$H$5622)</f>
        <v>0</v>
      </c>
      <c r="K555" s="180"/>
      <c r="L555" s="463">
        <v>0</v>
      </c>
      <c r="M555" s="180"/>
      <c r="N555" s="344">
        <f t="shared" si="22"/>
        <v>0</v>
      </c>
    </row>
    <row r="556" spans="1:14" ht="18.5" x14ac:dyDescent="0.25">
      <c r="A556" s="216">
        <v>7</v>
      </c>
      <c r="B556" s="70">
        <v>7</v>
      </c>
      <c r="C556" s="70">
        <v>2</v>
      </c>
      <c r="D556" s="70">
        <v>2</v>
      </c>
      <c r="E556" s="70">
        <v>0</v>
      </c>
      <c r="F556" s="70" t="str">
        <f t="shared" si="21"/>
        <v>7.7.2.2.0</v>
      </c>
      <c r="G556" s="70" t="s">
        <v>16</v>
      </c>
      <c r="H556" s="442" t="s">
        <v>10945</v>
      </c>
      <c r="I556" s="317"/>
      <c r="J556" s="332">
        <f>SUMIF('1 PdC DLGS 118_2011_PE e PP'!$E$4:$E$5622,'2 Pdc unico solo segmento A'!F556,'1 PdC DLGS 118_2011_PE e PP'!$H$4:$H$5622)</f>
        <v>0</v>
      </c>
      <c r="K556" s="180"/>
      <c r="L556" s="463">
        <v>0</v>
      </c>
      <c r="M556" s="180"/>
      <c r="N556" s="344">
        <f t="shared" si="22"/>
        <v>0</v>
      </c>
    </row>
    <row r="557" spans="1:14" ht="37" x14ac:dyDescent="0.25">
      <c r="A557" s="216">
        <v>7</v>
      </c>
      <c r="B557" s="70">
        <v>7</v>
      </c>
      <c r="C557" s="70">
        <v>2</v>
      </c>
      <c r="D557" s="70">
        <v>3</v>
      </c>
      <c r="E557" s="70">
        <v>0</v>
      </c>
      <c r="F557" s="70" t="str">
        <f t="shared" si="21"/>
        <v>7.7.2.3.0</v>
      </c>
      <c r="G557" s="70" t="s">
        <v>16</v>
      </c>
      <c r="H557" s="442" t="s">
        <v>10946</v>
      </c>
      <c r="I557" s="317"/>
      <c r="J557" s="332">
        <f>SUMIF('1 PdC DLGS 118_2011_PE e PP'!$E$4:$E$5622,'2 Pdc unico solo segmento A'!F557,'1 PdC DLGS 118_2011_PE e PP'!$H$4:$H$5622)</f>
        <v>0</v>
      </c>
      <c r="K557" s="180"/>
      <c r="L557" s="463">
        <v>0</v>
      </c>
      <c r="M557" s="180"/>
      <c r="N557" s="344">
        <f t="shared" si="22"/>
        <v>0</v>
      </c>
    </row>
    <row r="558" spans="1:14" ht="23.5" x14ac:dyDescent="0.25">
      <c r="A558" s="219">
        <v>7</v>
      </c>
      <c r="B558" s="74">
        <v>7</v>
      </c>
      <c r="C558" s="74">
        <v>3</v>
      </c>
      <c r="D558" s="74">
        <v>0</v>
      </c>
      <c r="E558" s="74">
        <v>0</v>
      </c>
      <c r="F558" s="74" t="str">
        <f t="shared" si="21"/>
        <v>7.7.3.0.0</v>
      </c>
      <c r="G558" s="73" t="s">
        <v>13</v>
      </c>
      <c r="H558" s="441" t="s">
        <v>10947</v>
      </c>
      <c r="I558" s="326"/>
      <c r="J558" s="331">
        <f>SUM(J559:J561)</f>
        <v>0</v>
      </c>
      <c r="K558" s="263"/>
      <c r="L558" s="462">
        <f>SUM(L559:L561)</f>
        <v>0</v>
      </c>
      <c r="M558" s="263"/>
      <c r="N558" s="343">
        <f>SUM(N559:N561)</f>
        <v>0</v>
      </c>
    </row>
    <row r="559" spans="1:14" ht="18.5" x14ac:dyDescent="0.25">
      <c r="A559" s="216">
        <v>7</v>
      </c>
      <c r="B559" s="70">
        <v>7</v>
      </c>
      <c r="C559" s="70">
        <v>3</v>
      </c>
      <c r="D559" s="70">
        <v>1</v>
      </c>
      <c r="E559" s="70">
        <v>0</v>
      </c>
      <c r="F559" s="70" t="str">
        <f t="shared" si="21"/>
        <v>7.7.3.1.0</v>
      </c>
      <c r="G559" s="70" t="s">
        <v>16</v>
      </c>
      <c r="H559" s="442" t="s">
        <v>10948</v>
      </c>
      <c r="I559" s="317"/>
      <c r="J559" s="332">
        <f>SUMIF('1 PdC DLGS 118_2011_PE e PP'!$E$4:$E$5622,'2 Pdc unico solo segmento A'!F559,'1 PdC DLGS 118_2011_PE e PP'!$H$4:$H$5622)</f>
        <v>0</v>
      </c>
      <c r="K559" s="180"/>
      <c r="L559" s="463">
        <v>0</v>
      </c>
      <c r="M559" s="180"/>
      <c r="N559" s="344">
        <f t="shared" si="22"/>
        <v>0</v>
      </c>
    </row>
    <row r="560" spans="1:14" ht="18.5" x14ac:dyDescent="0.25">
      <c r="A560" s="216">
        <v>7</v>
      </c>
      <c r="B560" s="70">
        <v>7</v>
      </c>
      <c r="C560" s="70">
        <v>3</v>
      </c>
      <c r="D560" s="70">
        <v>2</v>
      </c>
      <c r="E560" s="70">
        <v>0</v>
      </c>
      <c r="F560" s="70" t="str">
        <f t="shared" si="21"/>
        <v>7.7.3.2.0</v>
      </c>
      <c r="G560" s="70" t="s">
        <v>16</v>
      </c>
      <c r="H560" s="442" t="s">
        <v>10949</v>
      </c>
      <c r="I560" s="317"/>
      <c r="J560" s="332">
        <f>SUMIF('1 PdC DLGS 118_2011_PE e PP'!$E$4:$E$5622,'2 Pdc unico solo segmento A'!F560,'1 PdC DLGS 118_2011_PE e PP'!$H$4:$H$5622)</f>
        <v>0</v>
      </c>
      <c r="K560" s="180"/>
      <c r="L560" s="463">
        <v>0</v>
      </c>
      <c r="M560" s="180"/>
      <c r="N560" s="344">
        <f t="shared" si="22"/>
        <v>0</v>
      </c>
    </row>
    <row r="561" spans="1:14" ht="37" x14ac:dyDescent="0.25">
      <c r="A561" s="216">
        <v>7</v>
      </c>
      <c r="B561" s="70">
        <v>7</v>
      </c>
      <c r="C561" s="70">
        <v>3</v>
      </c>
      <c r="D561" s="70">
        <v>3</v>
      </c>
      <c r="E561" s="70">
        <v>0</v>
      </c>
      <c r="F561" s="70" t="str">
        <f t="shared" si="21"/>
        <v>7.7.3.3.0</v>
      </c>
      <c r="G561" s="70" t="s">
        <v>16</v>
      </c>
      <c r="H561" s="442" t="s">
        <v>10950</v>
      </c>
      <c r="I561" s="317"/>
      <c r="J561" s="332">
        <f>SUMIF('1 PdC DLGS 118_2011_PE e PP'!$E$4:$E$5622,'2 Pdc unico solo segmento A'!F561,'1 PdC DLGS 118_2011_PE e PP'!$H$4:$H$5622)</f>
        <v>0</v>
      </c>
      <c r="K561" s="180"/>
      <c r="L561" s="463">
        <v>0</v>
      </c>
      <c r="M561" s="180"/>
      <c r="N561" s="344">
        <f t="shared" si="22"/>
        <v>0</v>
      </c>
    </row>
    <row r="562" spans="1:14" ht="23.5" x14ac:dyDescent="0.25">
      <c r="A562" s="215">
        <v>7</v>
      </c>
      <c r="B562" s="144">
        <v>7</v>
      </c>
      <c r="C562" s="144">
        <v>4</v>
      </c>
      <c r="D562" s="144">
        <v>0</v>
      </c>
      <c r="E562" s="144">
        <v>0</v>
      </c>
      <c r="F562" s="144" t="str">
        <f t="shared" si="21"/>
        <v>7.7.4.0.0</v>
      </c>
      <c r="G562" s="144" t="s">
        <v>13</v>
      </c>
      <c r="H562" s="441" t="s">
        <v>10951</v>
      </c>
      <c r="I562" s="316"/>
      <c r="J562" s="331">
        <f>SUM(J563:J565)</f>
        <v>0</v>
      </c>
      <c r="K562" s="263"/>
      <c r="L562" s="462">
        <f>SUM(L563:L565)</f>
        <v>0</v>
      </c>
      <c r="M562" s="263"/>
      <c r="N562" s="343">
        <f>SUM(N563:N565)</f>
        <v>0</v>
      </c>
    </row>
    <row r="563" spans="1:14" ht="18.5" x14ac:dyDescent="0.25">
      <c r="A563" s="216">
        <v>7</v>
      </c>
      <c r="B563" s="70">
        <v>7</v>
      </c>
      <c r="C563" s="70">
        <v>4</v>
      </c>
      <c r="D563" s="70">
        <v>1</v>
      </c>
      <c r="E563" s="70">
        <v>0</v>
      </c>
      <c r="F563" s="70" t="str">
        <f t="shared" ref="F563:F568" si="23">CONCATENATE(A563,".",B563,".",C563,".",D563,".",E563)</f>
        <v>7.7.4.1.0</v>
      </c>
      <c r="G563" s="70" t="s">
        <v>16</v>
      </c>
      <c r="H563" s="442" t="s">
        <v>10952</v>
      </c>
      <c r="I563" s="317"/>
      <c r="J563" s="332">
        <f>SUMIF('1 PdC DLGS 118_2011_PE e PP'!$E$4:$E$5622,'2 Pdc unico solo segmento A'!F563,'1 PdC DLGS 118_2011_PE e PP'!$H$4:$H$5622)</f>
        <v>0</v>
      </c>
      <c r="K563" s="180"/>
      <c r="L563" s="463">
        <v>0</v>
      </c>
      <c r="M563" s="180"/>
      <c r="N563" s="344">
        <f t="shared" si="22"/>
        <v>0</v>
      </c>
    </row>
    <row r="564" spans="1:14" ht="18.5" x14ac:dyDescent="0.25">
      <c r="A564" s="216">
        <v>7</v>
      </c>
      <c r="B564" s="70">
        <v>7</v>
      </c>
      <c r="C564" s="70">
        <v>4</v>
      </c>
      <c r="D564" s="70">
        <v>2</v>
      </c>
      <c r="E564" s="70">
        <v>0</v>
      </c>
      <c r="F564" s="70" t="str">
        <f t="shared" si="23"/>
        <v>7.7.4.2.0</v>
      </c>
      <c r="G564" s="70" t="s">
        <v>16</v>
      </c>
      <c r="H564" s="442" t="s">
        <v>10953</v>
      </c>
      <c r="I564" s="317"/>
      <c r="J564" s="332">
        <f>SUMIF('1 PdC DLGS 118_2011_PE e PP'!$E$4:$E$5622,'2 Pdc unico solo segmento A'!F564,'1 PdC DLGS 118_2011_PE e PP'!$H$4:$H$5622)</f>
        <v>0</v>
      </c>
      <c r="K564" s="180"/>
      <c r="L564" s="463">
        <v>0</v>
      </c>
      <c r="M564" s="180"/>
      <c r="N564" s="344">
        <f t="shared" si="22"/>
        <v>0</v>
      </c>
    </row>
    <row r="565" spans="1:14" ht="37" x14ac:dyDescent="0.25">
      <c r="A565" s="216">
        <v>7</v>
      </c>
      <c r="B565" s="70">
        <v>7</v>
      </c>
      <c r="C565" s="70">
        <v>4</v>
      </c>
      <c r="D565" s="70">
        <v>3</v>
      </c>
      <c r="E565" s="70">
        <v>0</v>
      </c>
      <c r="F565" s="70" t="str">
        <f t="shared" si="23"/>
        <v>7.7.4.3.0</v>
      </c>
      <c r="G565" s="70" t="s">
        <v>16</v>
      </c>
      <c r="H565" s="442" t="s">
        <v>10954</v>
      </c>
      <c r="I565" s="317"/>
      <c r="J565" s="332">
        <f>SUMIF('1 PdC DLGS 118_2011_PE e PP'!$E$4:$E$5622,'2 Pdc unico solo segmento A'!F565,'1 PdC DLGS 118_2011_PE e PP'!$H$4:$H$5622)</f>
        <v>0</v>
      </c>
      <c r="K565" s="180"/>
      <c r="L565" s="463">
        <v>0</v>
      </c>
      <c r="M565" s="180"/>
      <c r="N565" s="344">
        <f t="shared" si="22"/>
        <v>0</v>
      </c>
    </row>
    <row r="566" spans="1:14" ht="23.5" x14ac:dyDescent="0.25">
      <c r="A566" s="215">
        <v>7</v>
      </c>
      <c r="B566" s="144">
        <v>7</v>
      </c>
      <c r="C566" s="144">
        <v>5</v>
      </c>
      <c r="D566" s="144">
        <v>0</v>
      </c>
      <c r="E566" s="144">
        <v>0</v>
      </c>
      <c r="F566" s="144" t="str">
        <f t="shared" si="23"/>
        <v>7.7.5.0.0</v>
      </c>
      <c r="G566" s="144" t="s">
        <v>13</v>
      </c>
      <c r="H566" s="441" t="s">
        <v>10955</v>
      </c>
      <c r="I566" s="316"/>
      <c r="J566" s="331">
        <f>SUM(J567:J569)</f>
        <v>0</v>
      </c>
      <c r="K566" s="263"/>
      <c r="L566" s="462">
        <f>SUM(L567:L569)</f>
        <v>0</v>
      </c>
      <c r="M566" s="263"/>
      <c r="N566" s="343">
        <f>SUM(N567:N569)</f>
        <v>0</v>
      </c>
    </row>
    <row r="567" spans="1:14" ht="37" x14ac:dyDescent="0.25">
      <c r="A567" s="216">
        <v>7</v>
      </c>
      <c r="B567" s="70">
        <v>7</v>
      </c>
      <c r="C567" s="70">
        <v>5</v>
      </c>
      <c r="D567" s="70">
        <v>1</v>
      </c>
      <c r="E567" s="70">
        <v>0</v>
      </c>
      <c r="F567" s="70" t="str">
        <f t="shared" si="23"/>
        <v>7.7.5.1.0</v>
      </c>
      <c r="G567" s="70" t="s">
        <v>16</v>
      </c>
      <c r="H567" s="442" t="s">
        <v>10956</v>
      </c>
      <c r="I567" s="317"/>
      <c r="J567" s="332">
        <f>SUMIF('1 PdC DLGS 118_2011_PE e PP'!$E$4:$E$5622,'2 Pdc unico solo segmento A'!F567,'1 PdC DLGS 118_2011_PE e PP'!$H$4:$H$5622)</f>
        <v>0</v>
      </c>
      <c r="K567" s="180"/>
      <c r="L567" s="463">
        <v>0</v>
      </c>
      <c r="M567" s="180"/>
      <c r="N567" s="344">
        <f t="shared" si="22"/>
        <v>0</v>
      </c>
    </row>
    <row r="568" spans="1:14" ht="18.5" x14ac:dyDescent="0.25">
      <c r="A568" s="216">
        <v>7</v>
      </c>
      <c r="B568" s="70">
        <v>7</v>
      </c>
      <c r="C568" s="70">
        <v>5</v>
      </c>
      <c r="D568" s="70">
        <v>2</v>
      </c>
      <c r="E568" s="70">
        <v>0</v>
      </c>
      <c r="F568" s="70" t="str">
        <f t="shared" si="23"/>
        <v>7.7.5.2.0</v>
      </c>
      <c r="G568" s="70" t="s">
        <v>16</v>
      </c>
      <c r="H568" s="442" t="s">
        <v>10957</v>
      </c>
      <c r="I568" s="317"/>
      <c r="J568" s="332">
        <f>SUMIF('1 PdC DLGS 118_2011_PE e PP'!$E$4:$E$5622,'2 Pdc unico solo segmento A'!F568,'1 PdC DLGS 118_2011_PE e PP'!$H$4:$H$5622)</f>
        <v>0</v>
      </c>
      <c r="K568" s="180"/>
      <c r="L568" s="463">
        <v>0</v>
      </c>
      <c r="M568" s="180"/>
      <c r="N568" s="344">
        <f t="shared" si="22"/>
        <v>0</v>
      </c>
    </row>
    <row r="569" spans="1:14" ht="37" x14ac:dyDescent="0.25">
      <c r="A569" s="216">
        <v>7</v>
      </c>
      <c r="B569" s="70">
        <v>7</v>
      </c>
      <c r="C569" s="70">
        <v>5</v>
      </c>
      <c r="D569" s="70">
        <v>3</v>
      </c>
      <c r="E569" s="70">
        <v>0</v>
      </c>
      <c r="F569" s="70" t="str">
        <f t="shared" ref="F569:F620" si="24">CONCATENATE(A569,".",B569,".",C569,".",D569,".",E569)</f>
        <v>7.7.5.3.0</v>
      </c>
      <c r="G569" s="70" t="s">
        <v>16</v>
      </c>
      <c r="H569" s="442" t="s">
        <v>10958</v>
      </c>
      <c r="I569" s="317"/>
      <c r="J569" s="332">
        <f>SUMIF('1 PdC DLGS 118_2011_PE e PP'!$E$4:$E$5622,'2 Pdc unico solo segmento A'!F569,'1 PdC DLGS 118_2011_PE e PP'!$H$4:$H$5622)</f>
        <v>0</v>
      </c>
      <c r="K569" s="180"/>
      <c r="L569" s="463">
        <v>0</v>
      </c>
      <c r="M569" s="180"/>
      <c r="N569" s="344">
        <f t="shared" si="22"/>
        <v>0</v>
      </c>
    </row>
    <row r="570" spans="1:14" ht="26" x14ac:dyDescent="0.25">
      <c r="A570" s="214">
        <v>7</v>
      </c>
      <c r="B570" s="67">
        <v>8</v>
      </c>
      <c r="C570" s="67">
        <v>0</v>
      </c>
      <c r="D570" s="67">
        <v>0</v>
      </c>
      <c r="E570" s="67">
        <v>0</v>
      </c>
      <c r="F570" s="67" t="str">
        <f t="shared" si="24"/>
        <v>7.8.0.0.0</v>
      </c>
      <c r="G570" s="68" t="s">
        <v>10</v>
      </c>
      <c r="H570" s="440" t="s">
        <v>10959</v>
      </c>
      <c r="I570" s="327" t="s">
        <v>10938</v>
      </c>
      <c r="J570" s="339">
        <f>J571+J614+J648+J673</f>
        <v>0</v>
      </c>
      <c r="K570" s="261"/>
      <c r="L570" s="464">
        <v>0</v>
      </c>
      <c r="M570" s="261"/>
      <c r="N570" s="345">
        <f>N571+N614+N648+N673</f>
        <v>0</v>
      </c>
    </row>
    <row r="571" spans="1:14" ht="23.5" x14ac:dyDescent="0.25">
      <c r="A571" s="215">
        <v>7</v>
      </c>
      <c r="B571" s="144">
        <v>8</v>
      </c>
      <c r="C571" s="144">
        <v>1</v>
      </c>
      <c r="D571" s="144">
        <v>0</v>
      </c>
      <c r="E571" s="144">
        <v>0</v>
      </c>
      <c r="F571" s="144" t="str">
        <f t="shared" si="24"/>
        <v>7.8.1.0.0</v>
      </c>
      <c r="G571" s="144" t="s">
        <v>13</v>
      </c>
      <c r="H571" s="441" t="s">
        <v>10960</v>
      </c>
      <c r="I571" s="316"/>
      <c r="J571" s="337">
        <f>SUM(J572+J575+J578+J581+J586+J589+J592+J595+J595+J598+J601+J604+J607)</f>
        <v>0</v>
      </c>
      <c r="K571" s="263"/>
      <c r="L571" s="468">
        <f>SUM(L572+L575+L578+L581+L586+L589+L592+L595+L595+L598+L601+L604+L607)</f>
        <v>0</v>
      </c>
      <c r="M571" s="263"/>
      <c r="N571" s="349">
        <f>SUM(N572+N575+N578+N581+N586+N589+N592+N595+N595+N598+N601+N604+N607)</f>
        <v>0</v>
      </c>
    </row>
    <row r="572" spans="1:14" ht="18.5" x14ac:dyDescent="0.25">
      <c r="A572" s="216">
        <v>7</v>
      </c>
      <c r="B572" s="70">
        <v>8</v>
      </c>
      <c r="C572" s="70">
        <v>1</v>
      </c>
      <c r="D572" s="70">
        <v>1</v>
      </c>
      <c r="E572" s="70">
        <v>0</v>
      </c>
      <c r="F572" s="70" t="str">
        <f t="shared" si="24"/>
        <v>7.8.1.1.0</v>
      </c>
      <c r="G572" s="70" t="s">
        <v>16</v>
      </c>
      <c r="H572" s="442" t="s">
        <v>10961</v>
      </c>
      <c r="I572" s="317"/>
      <c r="J572" s="332">
        <f>SUM(J573:J574)</f>
        <v>0</v>
      </c>
      <c r="K572" s="180"/>
      <c r="L572" s="463">
        <f>SUM(L573:L574)</f>
        <v>0</v>
      </c>
      <c r="M572" s="180"/>
      <c r="N572" s="344">
        <f>SUM(N573:N574)</f>
        <v>0</v>
      </c>
    </row>
    <row r="573" spans="1:14" ht="18.5" x14ac:dyDescent="0.25">
      <c r="A573" s="217">
        <v>7</v>
      </c>
      <c r="B573" s="145">
        <v>8</v>
      </c>
      <c r="C573" s="145">
        <v>1</v>
      </c>
      <c r="D573" s="145">
        <v>1</v>
      </c>
      <c r="E573" s="145">
        <v>1</v>
      </c>
      <c r="F573" s="145" t="str">
        <f t="shared" si="24"/>
        <v>7.8.1.1.1</v>
      </c>
      <c r="G573" s="145" t="s">
        <v>19</v>
      </c>
      <c r="H573" s="443" t="s">
        <v>10962</v>
      </c>
      <c r="I573" s="318"/>
      <c r="J573" s="334">
        <f>SUMIF('1 PdC DLGS 118_2011_PE e PP'!$E$4:$E$5622,'2 Pdc unico solo segmento A'!F573,'1 PdC DLGS 118_2011_PE e PP'!$H$4:$H$5622)</f>
        <v>0</v>
      </c>
      <c r="K573" s="180"/>
      <c r="L573" s="465">
        <v>0</v>
      </c>
      <c r="M573" s="180"/>
      <c r="N573" s="346">
        <f t="shared" si="22"/>
        <v>0</v>
      </c>
    </row>
    <row r="574" spans="1:14" ht="18.5" x14ac:dyDescent="0.25">
      <c r="A574" s="217">
        <v>7</v>
      </c>
      <c r="B574" s="145">
        <v>8</v>
      </c>
      <c r="C574" s="145">
        <v>1</v>
      </c>
      <c r="D574" s="145">
        <v>1</v>
      </c>
      <c r="E574" s="145">
        <v>2</v>
      </c>
      <c r="F574" s="145" t="str">
        <f t="shared" si="24"/>
        <v>7.8.1.1.2</v>
      </c>
      <c r="G574" s="145" t="s">
        <v>19</v>
      </c>
      <c r="H574" s="443" t="s">
        <v>10963</v>
      </c>
      <c r="I574" s="318"/>
      <c r="J574" s="334">
        <f>SUMIF('1 PdC DLGS 118_2011_PE e PP'!$E$4:$E$5622,'2 Pdc unico solo segmento A'!F574,'1 PdC DLGS 118_2011_PE e PP'!$H$4:$H$5622)</f>
        <v>0</v>
      </c>
      <c r="K574" s="180"/>
      <c r="L574" s="465">
        <v>0</v>
      </c>
      <c r="M574" s="180"/>
      <c r="N574" s="346">
        <f t="shared" si="22"/>
        <v>0</v>
      </c>
    </row>
    <row r="575" spans="1:14" ht="18.5" x14ac:dyDescent="0.25">
      <c r="A575" s="216">
        <v>7</v>
      </c>
      <c r="B575" s="70">
        <v>8</v>
      </c>
      <c r="C575" s="70">
        <v>1</v>
      </c>
      <c r="D575" s="70">
        <v>2</v>
      </c>
      <c r="E575" s="70">
        <v>0</v>
      </c>
      <c r="F575" s="70" t="str">
        <f t="shared" si="24"/>
        <v>7.8.1.2.0</v>
      </c>
      <c r="G575" s="70" t="s">
        <v>16</v>
      </c>
      <c r="H575" s="442" t="s">
        <v>10964</v>
      </c>
      <c r="I575" s="317"/>
      <c r="J575" s="332">
        <f>SUM(J576:J577)</f>
        <v>0</v>
      </c>
      <c r="K575" s="180"/>
      <c r="L575" s="463">
        <f>SUM(L576:L577)</f>
        <v>0</v>
      </c>
      <c r="M575" s="180"/>
      <c r="N575" s="344">
        <f>SUM(N576:N577)</f>
        <v>0</v>
      </c>
    </row>
    <row r="576" spans="1:14" ht="18.5" x14ac:dyDescent="0.25">
      <c r="A576" s="217">
        <v>7</v>
      </c>
      <c r="B576" s="145">
        <v>8</v>
      </c>
      <c r="C576" s="145">
        <v>1</v>
      </c>
      <c r="D576" s="145">
        <v>2</v>
      </c>
      <c r="E576" s="145">
        <v>1</v>
      </c>
      <c r="F576" s="145" t="str">
        <f t="shared" si="24"/>
        <v>7.8.1.2.1</v>
      </c>
      <c r="G576" s="145" t="s">
        <v>19</v>
      </c>
      <c r="H576" s="443" t="s">
        <v>10965</v>
      </c>
      <c r="I576" s="318"/>
      <c r="J576" s="334">
        <f>SUMIF('1 PdC DLGS 118_2011_PE e PP'!$E$4:$E$5622,'2 Pdc unico solo segmento A'!F576,'1 PdC DLGS 118_2011_PE e PP'!$H$4:$H$5622)</f>
        <v>0</v>
      </c>
      <c r="K576" s="180"/>
      <c r="L576" s="465">
        <v>0</v>
      </c>
      <c r="M576" s="180"/>
      <c r="N576" s="346">
        <f t="shared" si="22"/>
        <v>0</v>
      </c>
    </row>
    <row r="577" spans="1:14" ht="37" x14ac:dyDescent="0.25">
      <c r="A577" s="217">
        <v>7</v>
      </c>
      <c r="B577" s="145">
        <v>8</v>
      </c>
      <c r="C577" s="145">
        <v>1</v>
      </c>
      <c r="D577" s="145">
        <v>2</v>
      </c>
      <c r="E577" s="145">
        <v>2</v>
      </c>
      <c r="F577" s="145" t="str">
        <f t="shared" si="24"/>
        <v>7.8.1.2.2</v>
      </c>
      <c r="G577" s="145" t="s">
        <v>19</v>
      </c>
      <c r="H577" s="443" t="s">
        <v>10966</v>
      </c>
      <c r="I577" s="318"/>
      <c r="J577" s="334">
        <f>SUMIF('1 PdC DLGS 118_2011_PE e PP'!$E$4:$E$5622,'2 Pdc unico solo segmento A'!F577,'1 PdC DLGS 118_2011_PE e PP'!$H$4:$H$5622)</f>
        <v>0</v>
      </c>
      <c r="K577" s="180"/>
      <c r="L577" s="465">
        <v>0</v>
      </c>
      <c r="M577" s="180"/>
      <c r="N577" s="346">
        <f t="shared" si="22"/>
        <v>0</v>
      </c>
    </row>
    <row r="578" spans="1:14" ht="18.5" x14ac:dyDescent="0.25">
      <c r="A578" s="216">
        <v>7</v>
      </c>
      <c r="B578" s="70">
        <v>8</v>
      </c>
      <c r="C578" s="70">
        <v>1</v>
      </c>
      <c r="D578" s="70">
        <v>3</v>
      </c>
      <c r="E578" s="70">
        <v>0</v>
      </c>
      <c r="F578" s="70" t="str">
        <f t="shared" si="24"/>
        <v>7.8.1.3.0</v>
      </c>
      <c r="G578" s="70" t="s">
        <v>16</v>
      </c>
      <c r="H578" s="442" t="s">
        <v>10967</v>
      </c>
      <c r="I578" s="317"/>
      <c r="J578" s="332">
        <f>SUM(J579:J580)</f>
        <v>0</v>
      </c>
      <c r="K578" s="180"/>
      <c r="L578" s="463">
        <f>SUM(L579:L580)</f>
        <v>0</v>
      </c>
      <c r="M578" s="180"/>
      <c r="N578" s="344">
        <f>SUM(N579:N580)</f>
        <v>0</v>
      </c>
    </row>
    <row r="579" spans="1:14" ht="37" x14ac:dyDescent="0.25">
      <c r="A579" s="217">
        <v>7</v>
      </c>
      <c r="B579" s="145">
        <v>8</v>
      </c>
      <c r="C579" s="145">
        <v>1</v>
      </c>
      <c r="D579" s="145">
        <v>3</v>
      </c>
      <c r="E579" s="145">
        <v>1</v>
      </c>
      <c r="F579" s="145" t="str">
        <f t="shared" si="24"/>
        <v>7.8.1.3.1</v>
      </c>
      <c r="G579" s="145" t="s">
        <v>19</v>
      </c>
      <c r="H579" s="443" t="s">
        <v>10968</v>
      </c>
      <c r="I579" s="318"/>
      <c r="J579" s="334">
        <f>SUMIF('1 PdC DLGS 118_2011_PE e PP'!$E$4:$E$5622,'2 Pdc unico solo segmento A'!F579,'1 PdC DLGS 118_2011_PE e PP'!$H$4:$H$5622)</f>
        <v>0</v>
      </c>
      <c r="K579" s="180"/>
      <c r="L579" s="465">
        <v>0</v>
      </c>
      <c r="M579" s="180"/>
      <c r="N579" s="346">
        <f t="shared" si="22"/>
        <v>0</v>
      </c>
    </row>
    <row r="580" spans="1:14" ht="37" x14ac:dyDescent="0.25">
      <c r="A580" s="217">
        <v>7</v>
      </c>
      <c r="B580" s="145">
        <v>8</v>
      </c>
      <c r="C580" s="145">
        <v>1</v>
      </c>
      <c r="D580" s="145">
        <v>3</v>
      </c>
      <c r="E580" s="145">
        <v>2</v>
      </c>
      <c r="F580" s="145" t="str">
        <f t="shared" si="24"/>
        <v>7.8.1.3.2</v>
      </c>
      <c r="G580" s="145" t="s">
        <v>19</v>
      </c>
      <c r="H580" s="443" t="s">
        <v>10969</v>
      </c>
      <c r="I580" s="318"/>
      <c r="J580" s="334">
        <f>SUMIF('1 PdC DLGS 118_2011_PE e PP'!$E$4:$E$5622,'2 Pdc unico solo segmento A'!F580,'1 PdC DLGS 118_2011_PE e PP'!$H$4:$H$5622)</f>
        <v>0</v>
      </c>
      <c r="K580" s="180"/>
      <c r="L580" s="465">
        <v>0</v>
      </c>
      <c r="M580" s="180"/>
      <c r="N580" s="346">
        <f t="shared" ref="N580:N643" si="25">+J580+L580</f>
        <v>0</v>
      </c>
    </row>
    <row r="581" spans="1:14" ht="18.5" x14ac:dyDescent="0.25">
      <c r="A581" s="216">
        <v>7</v>
      </c>
      <c r="B581" s="70">
        <v>8</v>
      </c>
      <c r="C581" s="70">
        <v>1</v>
      </c>
      <c r="D581" s="70">
        <v>4</v>
      </c>
      <c r="E581" s="70">
        <v>0</v>
      </c>
      <c r="F581" s="70" t="str">
        <f t="shared" si="24"/>
        <v>7.8.1.4.0</v>
      </c>
      <c r="G581" s="70" t="s">
        <v>16</v>
      </c>
      <c r="H581" s="442" t="s">
        <v>10970</v>
      </c>
      <c r="I581" s="317"/>
      <c r="J581" s="332">
        <f>SUM(J582:J585)</f>
        <v>0</v>
      </c>
      <c r="K581" s="180"/>
      <c r="L581" s="463">
        <f>SUM(L582:L585)</f>
        <v>0</v>
      </c>
      <c r="M581" s="180"/>
      <c r="N581" s="344">
        <f>SUM(N582:N585)</f>
        <v>0</v>
      </c>
    </row>
    <row r="582" spans="1:14" ht="37" x14ac:dyDescent="0.25">
      <c r="A582" s="217">
        <v>7</v>
      </c>
      <c r="B582" s="145">
        <v>8</v>
      </c>
      <c r="C582" s="145">
        <v>1</v>
      </c>
      <c r="D582" s="145">
        <v>4</v>
      </c>
      <c r="E582" s="145">
        <v>1</v>
      </c>
      <c r="F582" s="145" t="str">
        <f t="shared" si="24"/>
        <v>7.8.1.4.1</v>
      </c>
      <c r="G582" s="145" t="s">
        <v>19</v>
      </c>
      <c r="H582" s="443" t="s">
        <v>10971</v>
      </c>
      <c r="I582" s="318"/>
      <c r="J582" s="334">
        <f>SUMIF('1 PdC DLGS 118_2011_PE e PP'!$E$4:$E$5622,'2 Pdc unico solo segmento A'!F582,'1 PdC DLGS 118_2011_PE e PP'!$H$4:$H$5622)</f>
        <v>0</v>
      </c>
      <c r="K582" s="180"/>
      <c r="L582" s="465">
        <v>0</v>
      </c>
      <c r="M582" s="180"/>
      <c r="N582" s="346">
        <f t="shared" si="25"/>
        <v>0</v>
      </c>
    </row>
    <row r="583" spans="1:14" ht="37" x14ac:dyDescent="0.25">
      <c r="A583" s="217">
        <v>7</v>
      </c>
      <c r="B583" s="145">
        <v>8</v>
      </c>
      <c r="C583" s="145">
        <v>1</v>
      </c>
      <c r="D583" s="145">
        <v>4</v>
      </c>
      <c r="E583" s="145">
        <v>2</v>
      </c>
      <c r="F583" s="145" t="str">
        <f t="shared" si="24"/>
        <v>7.8.1.4.2</v>
      </c>
      <c r="G583" s="145" t="s">
        <v>19</v>
      </c>
      <c r="H583" s="443" t="s">
        <v>10972</v>
      </c>
      <c r="I583" s="318"/>
      <c r="J583" s="334">
        <f>SUMIF('1 PdC DLGS 118_2011_PE e PP'!$E$4:$E$5622,'2 Pdc unico solo segmento A'!F583,'1 PdC DLGS 118_2011_PE e PP'!$H$4:$H$5622)</f>
        <v>0</v>
      </c>
      <c r="K583" s="180"/>
      <c r="L583" s="465">
        <v>0</v>
      </c>
      <c r="M583" s="180"/>
      <c r="N583" s="346">
        <f t="shared" si="25"/>
        <v>0</v>
      </c>
    </row>
    <row r="584" spans="1:14" ht="37" x14ac:dyDescent="0.25">
      <c r="A584" s="217">
        <v>7</v>
      </c>
      <c r="B584" s="145">
        <v>8</v>
      </c>
      <c r="C584" s="145">
        <v>1</v>
      </c>
      <c r="D584" s="145">
        <v>4</v>
      </c>
      <c r="E584" s="145">
        <v>3</v>
      </c>
      <c r="F584" s="145" t="str">
        <f t="shared" si="24"/>
        <v>7.8.1.4.3</v>
      </c>
      <c r="G584" s="145" t="s">
        <v>19</v>
      </c>
      <c r="H584" s="443" t="s">
        <v>10973</v>
      </c>
      <c r="I584" s="318"/>
      <c r="J584" s="334">
        <f>SUMIF('1 PdC DLGS 118_2011_PE e PP'!$E$4:$E$5622,'2 Pdc unico solo segmento A'!F584,'1 PdC DLGS 118_2011_PE e PP'!$H$4:$H$5622)</f>
        <v>0</v>
      </c>
      <c r="K584" s="180"/>
      <c r="L584" s="465">
        <v>0</v>
      </c>
      <c r="M584" s="180"/>
      <c r="N584" s="346">
        <f t="shared" si="25"/>
        <v>0</v>
      </c>
    </row>
    <row r="585" spans="1:14" ht="37" x14ac:dyDescent="0.25">
      <c r="A585" s="217">
        <v>7</v>
      </c>
      <c r="B585" s="145">
        <v>8</v>
      </c>
      <c r="C585" s="145">
        <v>1</v>
      </c>
      <c r="D585" s="145">
        <v>4</v>
      </c>
      <c r="E585" s="145">
        <v>4</v>
      </c>
      <c r="F585" s="145" t="str">
        <f t="shared" si="24"/>
        <v>7.8.1.4.4</v>
      </c>
      <c r="G585" s="145" t="s">
        <v>19</v>
      </c>
      <c r="H585" s="443" t="s">
        <v>10974</v>
      </c>
      <c r="I585" s="318"/>
      <c r="J585" s="334">
        <f>SUMIF('1 PdC DLGS 118_2011_PE e PP'!$E$4:$E$5622,'2 Pdc unico solo segmento A'!F585,'1 PdC DLGS 118_2011_PE e PP'!$H$4:$H$5622)</f>
        <v>0</v>
      </c>
      <c r="K585" s="180"/>
      <c r="L585" s="465">
        <v>0</v>
      </c>
      <c r="M585" s="180"/>
      <c r="N585" s="346">
        <f t="shared" si="25"/>
        <v>0</v>
      </c>
    </row>
    <row r="586" spans="1:14" ht="18.5" x14ac:dyDescent="0.25">
      <c r="A586" s="216">
        <v>7</v>
      </c>
      <c r="B586" s="70">
        <v>8</v>
      </c>
      <c r="C586" s="70">
        <v>1</v>
      </c>
      <c r="D586" s="70">
        <v>5</v>
      </c>
      <c r="E586" s="70">
        <v>0</v>
      </c>
      <c r="F586" s="70" t="str">
        <f t="shared" si="24"/>
        <v>7.8.1.5.0</v>
      </c>
      <c r="G586" s="70" t="s">
        <v>16</v>
      </c>
      <c r="H586" s="442" t="s">
        <v>10975</v>
      </c>
      <c r="I586" s="317"/>
      <c r="J586" s="332">
        <f>SUM(J587:J588)</f>
        <v>0</v>
      </c>
      <c r="K586" s="180"/>
      <c r="L586" s="463">
        <f>SUM(L587:L588)</f>
        <v>0</v>
      </c>
      <c r="M586" s="180"/>
      <c r="N586" s="344">
        <f>SUM(N587:N588)</f>
        <v>0</v>
      </c>
    </row>
    <row r="587" spans="1:14" ht="37" x14ac:dyDescent="0.25">
      <c r="A587" s="217">
        <v>7</v>
      </c>
      <c r="B587" s="145">
        <v>8</v>
      </c>
      <c r="C587" s="145">
        <v>1</v>
      </c>
      <c r="D587" s="145">
        <v>5</v>
      </c>
      <c r="E587" s="145">
        <v>1</v>
      </c>
      <c r="F587" s="145" t="str">
        <f t="shared" si="24"/>
        <v>7.8.1.5.1</v>
      </c>
      <c r="G587" s="145" t="s">
        <v>19</v>
      </c>
      <c r="H587" s="443" t="s">
        <v>10976</v>
      </c>
      <c r="I587" s="318"/>
      <c r="J587" s="334">
        <f>SUMIF('1 PdC DLGS 118_2011_PE e PP'!$E$4:$E$5622,'2 Pdc unico solo segmento A'!F587,'1 PdC DLGS 118_2011_PE e PP'!$H$4:$H$5622)</f>
        <v>0</v>
      </c>
      <c r="K587" s="180"/>
      <c r="L587" s="465">
        <v>0</v>
      </c>
      <c r="M587" s="180"/>
      <c r="N587" s="346">
        <f t="shared" si="25"/>
        <v>0</v>
      </c>
    </row>
    <row r="588" spans="1:14" ht="37" x14ac:dyDescent="0.25">
      <c r="A588" s="217">
        <v>7</v>
      </c>
      <c r="B588" s="145">
        <v>8</v>
      </c>
      <c r="C588" s="145">
        <v>1</v>
      </c>
      <c r="D588" s="145">
        <v>5</v>
      </c>
      <c r="E588" s="145">
        <v>2</v>
      </c>
      <c r="F588" s="145" t="str">
        <f t="shared" si="24"/>
        <v>7.8.1.5.2</v>
      </c>
      <c r="G588" s="145" t="s">
        <v>19</v>
      </c>
      <c r="H588" s="443" t="s">
        <v>10977</v>
      </c>
      <c r="I588" s="318"/>
      <c r="J588" s="334">
        <f>SUMIF('1 PdC DLGS 118_2011_PE e PP'!$E$4:$E$5622,'2 Pdc unico solo segmento A'!F588,'1 PdC DLGS 118_2011_PE e PP'!$H$4:$H$5622)</f>
        <v>0</v>
      </c>
      <c r="K588" s="180"/>
      <c r="L588" s="465">
        <v>0</v>
      </c>
      <c r="M588" s="180"/>
      <c r="N588" s="346">
        <f t="shared" si="25"/>
        <v>0</v>
      </c>
    </row>
    <row r="589" spans="1:14" ht="18.5" x14ac:dyDescent="0.25">
      <c r="A589" s="216">
        <v>7</v>
      </c>
      <c r="B589" s="70">
        <v>8</v>
      </c>
      <c r="C589" s="70">
        <v>1</v>
      </c>
      <c r="D589" s="70">
        <v>6</v>
      </c>
      <c r="E589" s="70">
        <v>0</v>
      </c>
      <c r="F589" s="70" t="str">
        <f t="shared" si="24"/>
        <v>7.8.1.6.0</v>
      </c>
      <c r="G589" s="70" t="s">
        <v>16</v>
      </c>
      <c r="H589" s="442" t="s">
        <v>10978</v>
      </c>
      <c r="I589" s="317"/>
      <c r="J589" s="332">
        <f>SUM(J590:J591)</f>
        <v>0</v>
      </c>
      <c r="K589" s="180"/>
      <c r="L589" s="463">
        <f>SUM(L590:L591)</f>
        <v>0</v>
      </c>
      <c r="M589" s="180"/>
      <c r="N589" s="344">
        <f>SUM(N590:N591)</f>
        <v>0</v>
      </c>
    </row>
    <row r="590" spans="1:14" ht="18.5" x14ac:dyDescent="0.25">
      <c r="A590" s="217">
        <v>7</v>
      </c>
      <c r="B590" s="145">
        <v>8</v>
      </c>
      <c r="C590" s="145">
        <v>1</v>
      </c>
      <c r="D590" s="145">
        <v>6</v>
      </c>
      <c r="E590" s="145">
        <v>1</v>
      </c>
      <c r="F590" s="145" t="str">
        <f t="shared" si="24"/>
        <v>7.8.1.6.1</v>
      </c>
      <c r="G590" s="145" t="s">
        <v>19</v>
      </c>
      <c r="H590" s="443" t="s">
        <v>10979</v>
      </c>
      <c r="I590" s="318"/>
      <c r="J590" s="334">
        <f>SUMIF('1 PdC DLGS 118_2011_PE e PP'!$E$4:$E$5622,'2 Pdc unico solo segmento A'!F590,'1 PdC DLGS 118_2011_PE e PP'!$H$4:$H$5622)</f>
        <v>0</v>
      </c>
      <c r="K590" s="180"/>
      <c r="L590" s="465">
        <v>0</v>
      </c>
      <c r="M590" s="180"/>
      <c r="N590" s="346">
        <f t="shared" si="25"/>
        <v>0</v>
      </c>
    </row>
    <row r="591" spans="1:14" ht="18.5" x14ac:dyDescent="0.25">
      <c r="A591" s="217">
        <v>7</v>
      </c>
      <c r="B591" s="145">
        <v>8</v>
      </c>
      <c r="C591" s="145">
        <v>1</v>
      </c>
      <c r="D591" s="145">
        <v>6</v>
      </c>
      <c r="E591" s="145">
        <v>2</v>
      </c>
      <c r="F591" s="145" t="str">
        <f t="shared" si="24"/>
        <v>7.8.1.6.2</v>
      </c>
      <c r="G591" s="145" t="s">
        <v>19</v>
      </c>
      <c r="H591" s="443" t="s">
        <v>10980</v>
      </c>
      <c r="I591" s="318"/>
      <c r="J591" s="334">
        <f>SUMIF('1 PdC DLGS 118_2011_PE e PP'!$E$4:$E$5622,'2 Pdc unico solo segmento A'!F591,'1 PdC DLGS 118_2011_PE e PP'!$H$4:$H$5622)</f>
        <v>0</v>
      </c>
      <c r="K591" s="180"/>
      <c r="L591" s="465">
        <v>0</v>
      </c>
      <c r="M591" s="180"/>
      <c r="N591" s="346">
        <f t="shared" si="25"/>
        <v>0</v>
      </c>
    </row>
    <row r="592" spans="1:14" ht="18.5" x14ac:dyDescent="0.25">
      <c r="A592" s="216">
        <v>7</v>
      </c>
      <c r="B592" s="70">
        <v>8</v>
      </c>
      <c r="C592" s="70">
        <v>1</v>
      </c>
      <c r="D592" s="70">
        <v>7</v>
      </c>
      <c r="E592" s="70">
        <v>0</v>
      </c>
      <c r="F592" s="70" t="str">
        <f t="shared" si="24"/>
        <v>7.8.1.7.0</v>
      </c>
      <c r="G592" s="70" t="s">
        <v>16</v>
      </c>
      <c r="H592" s="442" t="s">
        <v>10981</v>
      </c>
      <c r="I592" s="317"/>
      <c r="J592" s="332">
        <f>SUM(J593:J594)</f>
        <v>0</v>
      </c>
      <c r="K592" s="180"/>
      <c r="L592" s="463">
        <f>SUM(L593:L594)</f>
        <v>0</v>
      </c>
      <c r="M592" s="180"/>
      <c r="N592" s="344">
        <f>SUM(N593:N594)</f>
        <v>0</v>
      </c>
    </row>
    <row r="593" spans="1:14" ht="37" x14ac:dyDescent="0.25">
      <c r="A593" s="217">
        <v>7</v>
      </c>
      <c r="B593" s="145">
        <v>8</v>
      </c>
      <c r="C593" s="145">
        <v>1</v>
      </c>
      <c r="D593" s="145">
        <v>7</v>
      </c>
      <c r="E593" s="145">
        <v>1</v>
      </c>
      <c r="F593" s="145" t="str">
        <f t="shared" si="24"/>
        <v>7.8.1.7.1</v>
      </c>
      <c r="G593" s="145" t="s">
        <v>19</v>
      </c>
      <c r="H593" s="443" t="s">
        <v>10982</v>
      </c>
      <c r="I593" s="318"/>
      <c r="J593" s="334">
        <f>SUMIF('1 PdC DLGS 118_2011_PE e PP'!$E$4:$E$5622,'2 Pdc unico solo segmento A'!F593,'1 PdC DLGS 118_2011_PE e PP'!$H$4:$H$5622)</f>
        <v>0</v>
      </c>
      <c r="K593" s="180"/>
      <c r="L593" s="465">
        <v>0</v>
      </c>
      <c r="M593" s="180"/>
      <c r="N593" s="346">
        <f t="shared" si="25"/>
        <v>0</v>
      </c>
    </row>
    <row r="594" spans="1:14" ht="37" x14ac:dyDescent="0.25">
      <c r="A594" s="217">
        <v>7</v>
      </c>
      <c r="B594" s="145">
        <v>8</v>
      </c>
      <c r="C594" s="145">
        <v>1</v>
      </c>
      <c r="D594" s="145">
        <v>7</v>
      </c>
      <c r="E594" s="145">
        <v>2</v>
      </c>
      <c r="F594" s="145" t="str">
        <f t="shared" si="24"/>
        <v>7.8.1.7.2</v>
      </c>
      <c r="G594" s="145" t="s">
        <v>19</v>
      </c>
      <c r="H594" s="443" t="s">
        <v>10983</v>
      </c>
      <c r="I594" s="318"/>
      <c r="J594" s="334">
        <f>SUMIF('1 PdC DLGS 118_2011_PE e PP'!$E$4:$E$5622,'2 Pdc unico solo segmento A'!F594,'1 PdC DLGS 118_2011_PE e PP'!$H$4:$H$5622)</f>
        <v>0</v>
      </c>
      <c r="K594" s="180"/>
      <c r="L594" s="465">
        <v>0</v>
      </c>
      <c r="M594" s="180"/>
      <c r="N594" s="346">
        <f t="shared" si="25"/>
        <v>0</v>
      </c>
    </row>
    <row r="595" spans="1:14" ht="37" x14ac:dyDescent="0.25">
      <c r="A595" s="216">
        <v>7</v>
      </c>
      <c r="B595" s="70">
        <v>8</v>
      </c>
      <c r="C595" s="70">
        <v>1</v>
      </c>
      <c r="D595" s="70">
        <v>8</v>
      </c>
      <c r="E595" s="70">
        <v>0</v>
      </c>
      <c r="F595" s="70" t="str">
        <f t="shared" si="24"/>
        <v>7.8.1.8.0</v>
      </c>
      <c r="G595" s="70" t="s">
        <v>16</v>
      </c>
      <c r="H595" s="442" t="s">
        <v>10984</v>
      </c>
      <c r="I595" s="317"/>
      <c r="J595" s="332">
        <f>SUM(J596:J597)</f>
        <v>0</v>
      </c>
      <c r="K595" s="180"/>
      <c r="L595" s="463">
        <f>SUM(L596:L597)</f>
        <v>0</v>
      </c>
      <c r="M595" s="180"/>
      <c r="N595" s="344">
        <f>SUM(N596:N597)</f>
        <v>0</v>
      </c>
    </row>
    <row r="596" spans="1:14" s="6" customFormat="1" ht="37" x14ac:dyDescent="0.35">
      <c r="A596" s="217">
        <v>7</v>
      </c>
      <c r="B596" s="145">
        <v>8</v>
      </c>
      <c r="C596" s="145">
        <v>1</v>
      </c>
      <c r="D596" s="145">
        <v>8</v>
      </c>
      <c r="E596" s="145">
        <v>1</v>
      </c>
      <c r="F596" s="145" t="str">
        <f t="shared" si="24"/>
        <v>7.8.1.8.1</v>
      </c>
      <c r="G596" s="145" t="s">
        <v>19</v>
      </c>
      <c r="H596" s="443" t="s">
        <v>10985</v>
      </c>
      <c r="I596" s="318"/>
      <c r="J596" s="334">
        <f>SUMIF('1 PdC DLGS 118_2011_PE e PP'!$E$4:$E$5622,'2 Pdc unico solo segmento A'!F596,'1 PdC DLGS 118_2011_PE e PP'!$H$4:$H$5622)</f>
        <v>0</v>
      </c>
      <c r="K596" s="180"/>
      <c r="L596" s="465">
        <v>0</v>
      </c>
      <c r="M596" s="180"/>
      <c r="N596" s="346">
        <f t="shared" si="25"/>
        <v>0</v>
      </c>
    </row>
    <row r="597" spans="1:14" ht="37" x14ac:dyDescent="0.25">
      <c r="A597" s="217">
        <v>7</v>
      </c>
      <c r="B597" s="145">
        <v>8</v>
      </c>
      <c r="C597" s="145">
        <v>1</v>
      </c>
      <c r="D597" s="145">
        <v>8</v>
      </c>
      <c r="E597" s="145">
        <v>2</v>
      </c>
      <c r="F597" s="145" t="str">
        <f t="shared" si="24"/>
        <v>7.8.1.8.2</v>
      </c>
      <c r="G597" s="145" t="s">
        <v>19</v>
      </c>
      <c r="H597" s="443" t="s">
        <v>10986</v>
      </c>
      <c r="I597" s="318"/>
      <c r="J597" s="334">
        <f>SUMIF('1 PdC DLGS 118_2011_PE e PP'!$E$4:$E$5622,'2 Pdc unico solo segmento A'!F597,'1 PdC DLGS 118_2011_PE e PP'!$H$4:$H$5622)</f>
        <v>0</v>
      </c>
      <c r="K597" s="180"/>
      <c r="L597" s="465">
        <v>0</v>
      </c>
      <c r="M597" s="180"/>
      <c r="N597" s="346">
        <f t="shared" si="25"/>
        <v>0</v>
      </c>
    </row>
    <row r="598" spans="1:14" ht="37" x14ac:dyDescent="0.25">
      <c r="A598" s="216">
        <v>7</v>
      </c>
      <c r="B598" s="70">
        <v>8</v>
      </c>
      <c r="C598" s="70">
        <v>1</v>
      </c>
      <c r="D598" s="70">
        <v>9</v>
      </c>
      <c r="E598" s="70">
        <v>0</v>
      </c>
      <c r="F598" s="70" t="str">
        <f t="shared" si="24"/>
        <v>7.8.1.9.0</v>
      </c>
      <c r="G598" s="70" t="s">
        <v>16</v>
      </c>
      <c r="H598" s="442" t="s">
        <v>10987</v>
      </c>
      <c r="I598" s="317"/>
      <c r="J598" s="332">
        <f>SUM(J599:J600)</f>
        <v>0</v>
      </c>
      <c r="K598" s="180"/>
      <c r="L598" s="463">
        <f>SUM(L599:L600)</f>
        <v>0</v>
      </c>
      <c r="M598" s="180"/>
      <c r="N598" s="344">
        <f>SUM(N599:N600)</f>
        <v>0</v>
      </c>
    </row>
    <row r="599" spans="1:14" ht="37" x14ac:dyDescent="0.25">
      <c r="A599" s="217">
        <v>7</v>
      </c>
      <c r="B599" s="145">
        <v>8</v>
      </c>
      <c r="C599" s="145">
        <v>1</v>
      </c>
      <c r="D599" s="145">
        <v>9</v>
      </c>
      <c r="E599" s="145">
        <v>1</v>
      </c>
      <c r="F599" s="145" t="str">
        <f t="shared" si="24"/>
        <v>7.8.1.9.1</v>
      </c>
      <c r="G599" s="145" t="s">
        <v>19</v>
      </c>
      <c r="H599" s="443" t="s">
        <v>10988</v>
      </c>
      <c r="I599" s="318"/>
      <c r="J599" s="334">
        <f>SUMIF('1 PdC DLGS 118_2011_PE e PP'!$E$4:$E$5622,'2 Pdc unico solo segmento A'!F599,'1 PdC DLGS 118_2011_PE e PP'!$H$4:$H$5622)</f>
        <v>0</v>
      </c>
      <c r="K599" s="180"/>
      <c r="L599" s="465">
        <v>0</v>
      </c>
      <c r="M599" s="180"/>
      <c r="N599" s="346">
        <f t="shared" si="25"/>
        <v>0</v>
      </c>
    </row>
    <row r="600" spans="1:14" ht="37" x14ac:dyDescent="0.25">
      <c r="A600" s="217">
        <v>7</v>
      </c>
      <c r="B600" s="145">
        <v>8</v>
      </c>
      <c r="C600" s="145">
        <v>1</v>
      </c>
      <c r="D600" s="145">
        <v>9</v>
      </c>
      <c r="E600" s="145">
        <v>2</v>
      </c>
      <c r="F600" s="145" t="str">
        <f t="shared" si="24"/>
        <v>7.8.1.9.2</v>
      </c>
      <c r="G600" s="145" t="s">
        <v>19</v>
      </c>
      <c r="H600" s="443" t="s">
        <v>10989</v>
      </c>
      <c r="I600" s="318"/>
      <c r="J600" s="334">
        <f>SUMIF('1 PdC DLGS 118_2011_PE e PP'!$E$4:$E$5622,'2 Pdc unico solo segmento A'!F600,'1 PdC DLGS 118_2011_PE e PP'!$H$4:$H$5622)</f>
        <v>0</v>
      </c>
      <c r="K600" s="180"/>
      <c r="L600" s="465">
        <v>0</v>
      </c>
      <c r="M600" s="180"/>
      <c r="N600" s="346">
        <f t="shared" si="25"/>
        <v>0</v>
      </c>
    </row>
    <row r="601" spans="1:14" ht="18.5" x14ac:dyDescent="0.25">
      <c r="A601" s="216">
        <v>7</v>
      </c>
      <c r="B601" s="70">
        <v>8</v>
      </c>
      <c r="C601" s="70">
        <v>1</v>
      </c>
      <c r="D601" s="70">
        <v>10</v>
      </c>
      <c r="E601" s="70">
        <v>0</v>
      </c>
      <c r="F601" s="70" t="str">
        <f t="shared" si="24"/>
        <v>7.8.1.10.0</v>
      </c>
      <c r="G601" s="70" t="s">
        <v>16</v>
      </c>
      <c r="H601" s="442" t="s">
        <v>10990</v>
      </c>
      <c r="I601" s="317"/>
      <c r="J601" s="332">
        <f>SUM(J602:J603)</f>
        <v>0</v>
      </c>
      <c r="K601" s="180"/>
      <c r="L601" s="463">
        <f>SUM(L602:L603)</f>
        <v>0</v>
      </c>
      <c r="M601" s="180"/>
      <c r="N601" s="344">
        <f>SUM(N602:N603)</f>
        <v>0</v>
      </c>
    </row>
    <row r="602" spans="1:14" ht="18.5" x14ac:dyDescent="0.25">
      <c r="A602" s="217">
        <v>7</v>
      </c>
      <c r="B602" s="145">
        <v>8</v>
      </c>
      <c r="C602" s="145">
        <v>1</v>
      </c>
      <c r="D602" s="145">
        <v>10</v>
      </c>
      <c r="E602" s="145">
        <v>1</v>
      </c>
      <c r="F602" s="145" t="str">
        <f t="shared" si="24"/>
        <v>7.8.1.10.1</v>
      </c>
      <c r="G602" s="145" t="s">
        <v>19</v>
      </c>
      <c r="H602" s="443" t="s">
        <v>10991</v>
      </c>
      <c r="I602" s="318"/>
      <c r="J602" s="334">
        <f>SUMIF('1 PdC DLGS 118_2011_PE e PP'!$E$4:$E$5622,'2 Pdc unico solo segmento A'!F602,'1 PdC DLGS 118_2011_PE e PP'!$H$4:$H$5622)</f>
        <v>0</v>
      </c>
      <c r="K602" s="180"/>
      <c r="L602" s="465">
        <v>0</v>
      </c>
      <c r="M602" s="180"/>
      <c r="N602" s="346">
        <f t="shared" si="25"/>
        <v>0</v>
      </c>
    </row>
    <row r="603" spans="1:14" ht="18.5" x14ac:dyDescent="0.25">
      <c r="A603" s="217">
        <v>7</v>
      </c>
      <c r="B603" s="145">
        <v>8</v>
      </c>
      <c r="C603" s="145">
        <v>1</v>
      </c>
      <c r="D603" s="145">
        <v>10</v>
      </c>
      <c r="E603" s="145">
        <v>2</v>
      </c>
      <c r="F603" s="145" t="str">
        <f t="shared" si="24"/>
        <v>7.8.1.10.2</v>
      </c>
      <c r="G603" s="145" t="s">
        <v>19</v>
      </c>
      <c r="H603" s="443" t="s">
        <v>10992</v>
      </c>
      <c r="I603" s="318"/>
      <c r="J603" s="334">
        <f>SUMIF('1 PdC DLGS 118_2011_PE e PP'!$E$4:$E$5622,'2 Pdc unico solo segmento A'!F603,'1 PdC DLGS 118_2011_PE e PP'!$H$4:$H$5622)</f>
        <v>0</v>
      </c>
      <c r="K603" s="180"/>
      <c r="L603" s="465">
        <v>0</v>
      </c>
      <c r="M603" s="180"/>
      <c r="N603" s="346">
        <f t="shared" si="25"/>
        <v>0</v>
      </c>
    </row>
    <row r="604" spans="1:14" ht="18.5" x14ac:dyDescent="0.25">
      <c r="A604" s="216">
        <v>7</v>
      </c>
      <c r="B604" s="70">
        <v>8</v>
      </c>
      <c r="C604" s="70">
        <v>1</v>
      </c>
      <c r="D604" s="70">
        <v>11</v>
      </c>
      <c r="E604" s="70">
        <v>0</v>
      </c>
      <c r="F604" s="70" t="str">
        <f t="shared" si="24"/>
        <v>7.8.1.11.0</v>
      </c>
      <c r="G604" s="70" t="s">
        <v>16</v>
      </c>
      <c r="H604" s="442" t="s">
        <v>10993</v>
      </c>
      <c r="I604" s="317"/>
      <c r="J604" s="332">
        <f>SUM(J605:J606)</f>
        <v>0</v>
      </c>
      <c r="K604" s="180"/>
      <c r="L604" s="463">
        <f>SUM(L605:L606)</f>
        <v>0</v>
      </c>
      <c r="M604" s="180"/>
      <c r="N604" s="344">
        <f>SUM(N605:N606)</f>
        <v>0</v>
      </c>
    </row>
    <row r="605" spans="1:14" ht="18.5" x14ac:dyDescent="0.25">
      <c r="A605" s="217">
        <v>7</v>
      </c>
      <c r="B605" s="145">
        <v>8</v>
      </c>
      <c r="C605" s="145">
        <v>1</v>
      </c>
      <c r="D605" s="145">
        <v>11</v>
      </c>
      <c r="E605" s="145">
        <v>1</v>
      </c>
      <c r="F605" s="145" t="str">
        <f t="shared" si="24"/>
        <v>7.8.1.11.1</v>
      </c>
      <c r="G605" s="145" t="s">
        <v>19</v>
      </c>
      <c r="H605" s="443" t="s">
        <v>10994</v>
      </c>
      <c r="I605" s="318"/>
      <c r="J605" s="334">
        <f>SUMIF('1 PdC DLGS 118_2011_PE e PP'!$E$4:$E$5622,'2 Pdc unico solo segmento A'!F605,'1 PdC DLGS 118_2011_PE e PP'!$H$4:$H$5622)</f>
        <v>0</v>
      </c>
      <c r="K605" s="180"/>
      <c r="L605" s="465">
        <v>0</v>
      </c>
      <c r="M605" s="180"/>
      <c r="N605" s="346">
        <f t="shared" si="25"/>
        <v>0</v>
      </c>
    </row>
    <row r="606" spans="1:14" ht="18.5" x14ac:dyDescent="0.25">
      <c r="A606" s="217">
        <v>7</v>
      </c>
      <c r="B606" s="145">
        <v>8</v>
      </c>
      <c r="C606" s="145">
        <v>1</v>
      </c>
      <c r="D606" s="145">
        <v>11</v>
      </c>
      <c r="E606" s="145">
        <v>2</v>
      </c>
      <c r="F606" s="145" t="str">
        <f t="shared" si="24"/>
        <v>7.8.1.11.2</v>
      </c>
      <c r="G606" s="145" t="s">
        <v>19</v>
      </c>
      <c r="H606" s="443" t="s">
        <v>10995</v>
      </c>
      <c r="I606" s="318"/>
      <c r="J606" s="334">
        <f>SUMIF('1 PdC DLGS 118_2011_PE e PP'!$E$4:$E$5622,'2 Pdc unico solo segmento A'!F606,'1 PdC DLGS 118_2011_PE e PP'!$H$4:$H$5622)</f>
        <v>0</v>
      </c>
      <c r="K606" s="180"/>
      <c r="L606" s="465">
        <v>0</v>
      </c>
      <c r="M606" s="180"/>
      <c r="N606" s="346">
        <f t="shared" si="25"/>
        <v>0</v>
      </c>
    </row>
    <row r="607" spans="1:14" ht="18.5" x14ac:dyDescent="0.25">
      <c r="A607" s="216">
        <v>7</v>
      </c>
      <c r="B607" s="70">
        <v>8</v>
      </c>
      <c r="C607" s="70">
        <v>1</v>
      </c>
      <c r="D607" s="70">
        <v>12</v>
      </c>
      <c r="E607" s="70">
        <v>0</v>
      </c>
      <c r="F607" s="70" t="str">
        <f t="shared" si="24"/>
        <v>7.8.1.12.0</v>
      </c>
      <c r="G607" s="70" t="s">
        <v>16</v>
      </c>
      <c r="H607" s="442" t="s">
        <v>10996</v>
      </c>
      <c r="I607" s="317"/>
      <c r="J607" s="332">
        <f>SUM(J608:J613)</f>
        <v>0</v>
      </c>
      <c r="K607" s="180"/>
      <c r="L607" s="463">
        <f>SUM(L608:L613)</f>
        <v>0</v>
      </c>
      <c r="M607" s="180"/>
      <c r="N607" s="344">
        <f>SUM(N608:N613)</f>
        <v>0</v>
      </c>
    </row>
    <row r="608" spans="1:14" ht="18.5" x14ac:dyDescent="0.25">
      <c r="A608" s="217">
        <v>7</v>
      </c>
      <c r="B608" s="145">
        <v>8</v>
      </c>
      <c r="C608" s="145">
        <v>1</v>
      </c>
      <c r="D608" s="145">
        <v>12</v>
      </c>
      <c r="E608" s="145">
        <v>1</v>
      </c>
      <c r="F608" s="145" t="str">
        <f t="shared" si="24"/>
        <v>7.8.1.12.1</v>
      </c>
      <c r="G608" s="145" t="s">
        <v>19</v>
      </c>
      <c r="H608" s="443" t="s">
        <v>10997</v>
      </c>
      <c r="I608" s="318"/>
      <c r="J608" s="334">
        <f>SUMIF('1 PdC DLGS 118_2011_PE e PP'!$E$4:$E$5622,'2 Pdc unico solo segmento A'!F608,'1 PdC DLGS 118_2011_PE e PP'!$H$4:$H$5622)</f>
        <v>0</v>
      </c>
      <c r="K608" s="180"/>
      <c r="L608" s="465">
        <v>0</v>
      </c>
      <c r="M608" s="180"/>
      <c r="N608" s="346">
        <f t="shared" si="25"/>
        <v>0</v>
      </c>
    </row>
    <row r="609" spans="1:14" ht="18.5" x14ac:dyDescent="0.25">
      <c r="A609" s="217">
        <v>7</v>
      </c>
      <c r="B609" s="145">
        <v>8</v>
      </c>
      <c r="C609" s="145">
        <v>1</v>
      </c>
      <c r="D609" s="145">
        <v>12</v>
      </c>
      <c r="E609" s="145">
        <v>2</v>
      </c>
      <c r="F609" s="145" t="str">
        <f t="shared" si="24"/>
        <v>7.8.1.12.2</v>
      </c>
      <c r="G609" s="145" t="s">
        <v>19</v>
      </c>
      <c r="H609" s="443" t="s">
        <v>10998</v>
      </c>
      <c r="I609" s="318"/>
      <c r="J609" s="334">
        <f>SUMIF('1 PdC DLGS 118_2011_PE e PP'!$E$4:$E$5622,'2 Pdc unico solo segmento A'!F609,'1 PdC DLGS 118_2011_PE e PP'!$H$4:$H$5622)</f>
        <v>0</v>
      </c>
      <c r="K609" s="180"/>
      <c r="L609" s="465">
        <v>0</v>
      </c>
      <c r="M609" s="180"/>
      <c r="N609" s="346">
        <f t="shared" si="25"/>
        <v>0</v>
      </c>
    </row>
    <row r="610" spans="1:14" ht="18.5" x14ac:dyDescent="0.25">
      <c r="A610" s="217">
        <v>7</v>
      </c>
      <c r="B610" s="145">
        <v>8</v>
      </c>
      <c r="C610" s="145">
        <v>1</v>
      </c>
      <c r="D610" s="145">
        <v>12</v>
      </c>
      <c r="E610" s="145">
        <v>3</v>
      </c>
      <c r="F610" s="145" t="str">
        <f t="shared" si="24"/>
        <v>7.8.1.12.3</v>
      </c>
      <c r="G610" s="145" t="s">
        <v>19</v>
      </c>
      <c r="H610" s="443" t="s">
        <v>10999</v>
      </c>
      <c r="I610" s="318"/>
      <c r="J610" s="334">
        <f>SUMIF('1 PdC DLGS 118_2011_PE e PP'!$E$4:$E$5622,'2 Pdc unico solo segmento A'!F610,'1 PdC DLGS 118_2011_PE e PP'!$H$4:$H$5622)</f>
        <v>0</v>
      </c>
      <c r="K610" s="180"/>
      <c r="L610" s="465">
        <v>0</v>
      </c>
      <c r="M610" s="180"/>
      <c r="N610" s="346">
        <f t="shared" si="25"/>
        <v>0</v>
      </c>
    </row>
    <row r="611" spans="1:14" ht="18.5" x14ac:dyDescent="0.25">
      <c r="A611" s="217">
        <v>7</v>
      </c>
      <c r="B611" s="145">
        <v>8</v>
      </c>
      <c r="C611" s="145">
        <v>1</v>
      </c>
      <c r="D611" s="145">
        <v>12</v>
      </c>
      <c r="E611" s="145">
        <v>4</v>
      </c>
      <c r="F611" s="145" t="str">
        <f t="shared" si="24"/>
        <v>7.8.1.12.4</v>
      </c>
      <c r="G611" s="145" t="s">
        <v>19</v>
      </c>
      <c r="H611" s="443" t="s">
        <v>11000</v>
      </c>
      <c r="I611" s="318"/>
      <c r="J611" s="334">
        <f>SUMIF('1 PdC DLGS 118_2011_PE e PP'!$E$4:$E$5622,'2 Pdc unico solo segmento A'!F611,'1 PdC DLGS 118_2011_PE e PP'!$H$4:$H$5622)</f>
        <v>0</v>
      </c>
      <c r="K611" s="180"/>
      <c r="L611" s="465">
        <v>0</v>
      </c>
      <c r="M611" s="180"/>
      <c r="N611" s="346">
        <f t="shared" si="25"/>
        <v>0</v>
      </c>
    </row>
    <row r="612" spans="1:14" ht="18.5" x14ac:dyDescent="0.25">
      <c r="A612" s="217">
        <v>7</v>
      </c>
      <c r="B612" s="145">
        <v>8</v>
      </c>
      <c r="C612" s="145">
        <v>1</v>
      </c>
      <c r="D612" s="145">
        <v>12</v>
      </c>
      <c r="E612" s="145">
        <v>5</v>
      </c>
      <c r="F612" s="145" t="str">
        <f t="shared" si="24"/>
        <v>7.8.1.12.5</v>
      </c>
      <c r="G612" s="145" t="s">
        <v>19</v>
      </c>
      <c r="H612" s="443" t="s">
        <v>11001</v>
      </c>
      <c r="I612" s="318"/>
      <c r="J612" s="334">
        <f>SUMIF('1 PdC DLGS 118_2011_PE e PP'!$E$4:$E$5622,'2 Pdc unico solo segmento A'!F612,'1 PdC DLGS 118_2011_PE e PP'!$H$4:$H$5622)</f>
        <v>0</v>
      </c>
      <c r="K612" s="180"/>
      <c r="L612" s="465">
        <v>0</v>
      </c>
      <c r="M612" s="180"/>
      <c r="N612" s="346">
        <f t="shared" si="25"/>
        <v>0</v>
      </c>
    </row>
    <row r="613" spans="1:14" ht="18.5" x14ac:dyDescent="0.25">
      <c r="A613" s="217">
        <v>7</v>
      </c>
      <c r="B613" s="145">
        <v>8</v>
      </c>
      <c r="C613" s="145">
        <v>1</v>
      </c>
      <c r="D613" s="145">
        <v>12</v>
      </c>
      <c r="E613" s="145">
        <v>6</v>
      </c>
      <c r="F613" s="145" t="str">
        <f t="shared" si="24"/>
        <v>7.8.1.12.6</v>
      </c>
      <c r="G613" s="145" t="s">
        <v>19</v>
      </c>
      <c r="H613" s="443" t="s">
        <v>11002</v>
      </c>
      <c r="I613" s="318"/>
      <c r="J613" s="334">
        <f>SUMIF('1 PdC DLGS 118_2011_PE e PP'!$E$4:$E$5622,'2 Pdc unico solo segmento A'!F613,'1 PdC DLGS 118_2011_PE e PP'!$H$4:$H$5622)</f>
        <v>0</v>
      </c>
      <c r="K613" s="180"/>
      <c r="L613" s="465">
        <v>0</v>
      </c>
      <c r="M613" s="180"/>
      <c r="N613" s="346">
        <f t="shared" si="25"/>
        <v>0</v>
      </c>
    </row>
    <row r="614" spans="1:14" s="6" customFormat="1" ht="23.5" x14ac:dyDescent="0.35">
      <c r="A614" s="215">
        <v>7</v>
      </c>
      <c r="B614" s="144">
        <v>8</v>
      </c>
      <c r="C614" s="144">
        <v>2</v>
      </c>
      <c r="D614" s="144">
        <v>0</v>
      </c>
      <c r="E614" s="144">
        <v>0</v>
      </c>
      <c r="F614" s="144" t="str">
        <f t="shared" si="24"/>
        <v>7.8.2.0.0</v>
      </c>
      <c r="G614" s="144" t="s">
        <v>13</v>
      </c>
      <c r="H614" s="441" t="s">
        <v>11003</v>
      </c>
      <c r="I614" s="316"/>
      <c r="J614" s="337">
        <f>J615+J618+J621+J624+J627+J630+J633+J636+J639+J642+J645</f>
        <v>0</v>
      </c>
      <c r="K614" s="263"/>
      <c r="L614" s="468">
        <f>L615+L618+L621+L624+L627+L630+L633+L636+L639+L642+L645</f>
        <v>0</v>
      </c>
      <c r="M614" s="263"/>
      <c r="N614" s="349">
        <f>N615+N618+N621+N624+N627+N630+N633+N636+N639+N642+N645</f>
        <v>0</v>
      </c>
    </row>
    <row r="615" spans="1:14" ht="37" x14ac:dyDescent="0.25">
      <c r="A615" s="216">
        <v>7</v>
      </c>
      <c r="B615" s="70">
        <v>8</v>
      </c>
      <c r="C615" s="70">
        <v>2</v>
      </c>
      <c r="D615" s="70">
        <v>1</v>
      </c>
      <c r="E615" s="70">
        <v>0</v>
      </c>
      <c r="F615" s="70" t="str">
        <f t="shared" si="24"/>
        <v>7.8.2.1.0</v>
      </c>
      <c r="G615" s="70" t="s">
        <v>16</v>
      </c>
      <c r="H615" s="442" t="s">
        <v>11004</v>
      </c>
      <c r="I615" s="317"/>
      <c r="J615" s="332">
        <f>SUM(J616:J617)</f>
        <v>0</v>
      </c>
      <c r="K615" s="180"/>
      <c r="L615" s="463">
        <f>SUM(L616:L617)</f>
        <v>0</v>
      </c>
      <c r="M615" s="180"/>
      <c r="N615" s="344">
        <f>SUM(N616:N617)</f>
        <v>0</v>
      </c>
    </row>
    <row r="616" spans="1:14" ht="37" x14ac:dyDescent="0.25">
      <c r="A616" s="217">
        <v>7</v>
      </c>
      <c r="B616" s="145">
        <v>8</v>
      </c>
      <c r="C616" s="145">
        <v>2</v>
      </c>
      <c r="D616" s="145">
        <v>1</v>
      </c>
      <c r="E616" s="145">
        <v>1</v>
      </c>
      <c r="F616" s="145" t="str">
        <f t="shared" si="24"/>
        <v>7.8.2.1.1</v>
      </c>
      <c r="G616" s="145" t="s">
        <v>19</v>
      </c>
      <c r="H616" s="443" t="s">
        <v>11005</v>
      </c>
      <c r="I616" s="318"/>
      <c r="J616" s="334">
        <f>SUMIF('1 PdC DLGS 118_2011_PE e PP'!$E$4:$E$5622,'2 Pdc unico solo segmento A'!F616,'1 PdC DLGS 118_2011_PE e PP'!$H$4:$H$5622)</f>
        <v>0</v>
      </c>
      <c r="K616" s="180"/>
      <c r="L616" s="465">
        <v>0</v>
      </c>
      <c r="M616" s="180"/>
      <c r="N616" s="346">
        <f t="shared" si="25"/>
        <v>0</v>
      </c>
    </row>
    <row r="617" spans="1:14" ht="37" x14ac:dyDescent="0.25">
      <c r="A617" s="217">
        <v>7</v>
      </c>
      <c r="B617" s="145">
        <v>8</v>
      </c>
      <c r="C617" s="145">
        <v>2</v>
      </c>
      <c r="D617" s="145">
        <v>1</v>
      </c>
      <c r="E617" s="145">
        <v>2</v>
      </c>
      <c r="F617" s="145" t="str">
        <f t="shared" si="24"/>
        <v>7.8.2.1.2</v>
      </c>
      <c r="G617" s="145" t="s">
        <v>19</v>
      </c>
      <c r="H617" s="443" t="s">
        <v>11006</v>
      </c>
      <c r="I617" s="318"/>
      <c r="J617" s="334">
        <f>SUMIF('1 PdC DLGS 118_2011_PE e PP'!$E$4:$E$5622,'2 Pdc unico solo segmento A'!F617,'1 PdC DLGS 118_2011_PE e PP'!$H$4:$H$5622)</f>
        <v>0</v>
      </c>
      <c r="K617" s="180"/>
      <c r="L617" s="465">
        <v>0</v>
      </c>
      <c r="M617" s="180"/>
      <c r="N617" s="346">
        <f t="shared" si="25"/>
        <v>0</v>
      </c>
    </row>
    <row r="618" spans="1:14" ht="37" x14ac:dyDescent="0.25">
      <c r="A618" s="216">
        <v>7</v>
      </c>
      <c r="B618" s="70">
        <v>8</v>
      </c>
      <c r="C618" s="70">
        <v>2</v>
      </c>
      <c r="D618" s="70">
        <v>2</v>
      </c>
      <c r="E618" s="70">
        <v>0</v>
      </c>
      <c r="F618" s="70" t="str">
        <f t="shared" si="24"/>
        <v>7.8.2.2.0</v>
      </c>
      <c r="G618" s="70" t="s">
        <v>16</v>
      </c>
      <c r="H618" s="442" t="s">
        <v>11007</v>
      </c>
      <c r="I618" s="317"/>
      <c r="J618" s="332">
        <f>SUM(J619:J620)</f>
        <v>0</v>
      </c>
      <c r="K618" s="180"/>
      <c r="L618" s="463">
        <f>SUM(L619:L620)</f>
        <v>0</v>
      </c>
      <c r="M618" s="180"/>
      <c r="N618" s="344">
        <f>SUM(N619:N620)</f>
        <v>0</v>
      </c>
    </row>
    <row r="619" spans="1:14" ht="37" x14ac:dyDescent="0.25">
      <c r="A619" s="217">
        <v>7</v>
      </c>
      <c r="B619" s="145">
        <v>8</v>
      </c>
      <c r="C619" s="145">
        <v>2</v>
      </c>
      <c r="D619" s="145">
        <v>2</v>
      </c>
      <c r="E619" s="145">
        <v>1</v>
      </c>
      <c r="F619" s="145" t="str">
        <f t="shared" si="24"/>
        <v>7.8.2.2.1</v>
      </c>
      <c r="G619" s="145" t="s">
        <v>19</v>
      </c>
      <c r="H619" s="443" t="s">
        <v>11008</v>
      </c>
      <c r="I619" s="318"/>
      <c r="J619" s="334">
        <f>SUMIF('1 PdC DLGS 118_2011_PE e PP'!$E$4:$E$5622,'2 Pdc unico solo segmento A'!F619,'1 PdC DLGS 118_2011_PE e PP'!$H$4:$H$5622)</f>
        <v>0</v>
      </c>
      <c r="K619" s="180"/>
      <c r="L619" s="465">
        <v>0</v>
      </c>
      <c r="M619" s="180"/>
      <c r="N619" s="346">
        <f t="shared" si="25"/>
        <v>0</v>
      </c>
    </row>
    <row r="620" spans="1:14" ht="37" x14ac:dyDescent="0.25">
      <c r="A620" s="217">
        <v>7</v>
      </c>
      <c r="B620" s="145">
        <v>8</v>
      </c>
      <c r="C620" s="145">
        <v>2</v>
      </c>
      <c r="D620" s="145">
        <v>2</v>
      </c>
      <c r="E620" s="145">
        <v>2</v>
      </c>
      <c r="F620" s="145" t="str">
        <f t="shared" si="24"/>
        <v>7.8.2.2.2</v>
      </c>
      <c r="G620" s="145" t="s">
        <v>19</v>
      </c>
      <c r="H620" s="443" t="s">
        <v>11009</v>
      </c>
      <c r="I620" s="318"/>
      <c r="J620" s="334">
        <f>SUMIF('1 PdC DLGS 118_2011_PE e PP'!$E$4:$E$5622,'2 Pdc unico solo segmento A'!F620,'1 PdC DLGS 118_2011_PE e PP'!$H$4:$H$5622)</f>
        <v>0</v>
      </c>
      <c r="K620" s="180"/>
      <c r="L620" s="465">
        <v>0</v>
      </c>
      <c r="M620" s="180"/>
      <c r="N620" s="346">
        <f t="shared" si="25"/>
        <v>0</v>
      </c>
    </row>
    <row r="621" spans="1:14" ht="18.5" x14ac:dyDescent="0.25">
      <c r="A621" s="222">
        <v>7</v>
      </c>
      <c r="B621" s="174">
        <v>8</v>
      </c>
      <c r="C621" s="174">
        <v>2</v>
      </c>
      <c r="D621" s="174">
        <v>3</v>
      </c>
      <c r="E621" s="174">
        <v>0</v>
      </c>
      <c r="F621" s="174" t="str">
        <f>CONCATENATE(A621,".",B621,".",C621,".",D621,".",E621)</f>
        <v>7.8.2.3.0</v>
      </c>
      <c r="G621" s="174" t="s">
        <v>16</v>
      </c>
      <c r="H621" s="442" t="s">
        <v>11010</v>
      </c>
      <c r="I621" s="317"/>
      <c r="J621" s="332">
        <f>SUM(J622:J623)</f>
        <v>0</v>
      </c>
      <c r="K621" s="180"/>
      <c r="L621" s="463">
        <f>SUM(L622:L623)</f>
        <v>0</v>
      </c>
      <c r="M621" s="180"/>
      <c r="N621" s="344">
        <f>SUM(N622:N623)</f>
        <v>0</v>
      </c>
    </row>
    <row r="622" spans="1:14" ht="37" x14ac:dyDescent="0.25">
      <c r="A622" s="223">
        <v>7</v>
      </c>
      <c r="B622" s="175">
        <v>8</v>
      </c>
      <c r="C622" s="175">
        <v>2</v>
      </c>
      <c r="D622" s="175">
        <v>3</v>
      </c>
      <c r="E622" s="175">
        <v>1</v>
      </c>
      <c r="F622" s="175" t="str">
        <f>CONCATENATE(A622,".",B622,".",C622,".",D622,".",E622)</f>
        <v>7.8.2.3.1</v>
      </c>
      <c r="G622" s="175" t="s">
        <v>19</v>
      </c>
      <c r="H622" s="443" t="s">
        <v>11011</v>
      </c>
      <c r="I622" s="318"/>
      <c r="J622" s="334">
        <f>SUMIF('1 PdC DLGS 118_2011_PE e PP'!$E$4:$E$5622,'2 Pdc unico solo segmento A'!F622,'1 PdC DLGS 118_2011_PE e PP'!$H$4:$H$5622)</f>
        <v>0</v>
      </c>
      <c r="K622" s="180"/>
      <c r="L622" s="465">
        <v>0</v>
      </c>
      <c r="M622" s="180"/>
      <c r="N622" s="346">
        <f t="shared" si="25"/>
        <v>0</v>
      </c>
    </row>
    <row r="623" spans="1:14" ht="37" x14ac:dyDescent="0.25">
      <c r="A623" s="223">
        <v>7</v>
      </c>
      <c r="B623" s="175">
        <v>8</v>
      </c>
      <c r="C623" s="175">
        <v>2</v>
      </c>
      <c r="D623" s="175">
        <v>3</v>
      </c>
      <c r="E623" s="175">
        <v>2</v>
      </c>
      <c r="F623" s="175" t="str">
        <f>CONCATENATE(A623,".",B623,".",C623,".",D623,".",E623)</f>
        <v>7.8.2.3.2</v>
      </c>
      <c r="G623" s="175" t="s">
        <v>19</v>
      </c>
      <c r="H623" s="443" t="s">
        <v>11012</v>
      </c>
      <c r="I623" s="318"/>
      <c r="J623" s="334">
        <f>SUMIF('1 PdC DLGS 118_2011_PE e PP'!$E$4:$E$5622,'2 Pdc unico solo segmento A'!F623,'1 PdC DLGS 118_2011_PE e PP'!$H$4:$H$5622)</f>
        <v>0</v>
      </c>
      <c r="K623" s="180"/>
      <c r="L623" s="465">
        <v>0</v>
      </c>
      <c r="M623" s="180"/>
      <c r="N623" s="346">
        <f t="shared" si="25"/>
        <v>0</v>
      </c>
    </row>
    <row r="624" spans="1:14" ht="18.5" x14ac:dyDescent="0.25">
      <c r="A624" s="222">
        <v>7</v>
      </c>
      <c r="B624" s="174">
        <v>8</v>
      </c>
      <c r="C624" s="174">
        <v>2</v>
      </c>
      <c r="D624" s="174">
        <v>4</v>
      </c>
      <c r="E624" s="174">
        <v>0</v>
      </c>
      <c r="F624" s="174" t="str">
        <f t="shared" ref="F624:F687" si="26">CONCATENATE(A624,".",B624,".",C624,".",D624,".",E624)</f>
        <v>7.8.2.4.0</v>
      </c>
      <c r="G624" s="174" t="s">
        <v>16</v>
      </c>
      <c r="H624" s="442" t="s">
        <v>11013</v>
      </c>
      <c r="I624" s="317"/>
      <c r="J624" s="332">
        <f>SUM(J625:J626)</f>
        <v>0</v>
      </c>
      <c r="K624" s="180"/>
      <c r="L624" s="463">
        <f>SUM(L625:L626)</f>
        <v>0</v>
      </c>
      <c r="M624" s="180"/>
      <c r="N624" s="344">
        <f>SUM(N625:N626)</f>
        <v>0</v>
      </c>
    </row>
    <row r="625" spans="1:14" ht="18.5" x14ac:dyDescent="0.25">
      <c r="A625" s="223">
        <v>7</v>
      </c>
      <c r="B625" s="175">
        <v>8</v>
      </c>
      <c r="C625" s="175">
        <v>2</v>
      </c>
      <c r="D625" s="175">
        <v>4</v>
      </c>
      <c r="E625" s="175">
        <v>1</v>
      </c>
      <c r="F625" s="175" t="str">
        <f t="shared" si="26"/>
        <v>7.8.2.4.1</v>
      </c>
      <c r="G625" s="175" t="s">
        <v>19</v>
      </c>
      <c r="H625" s="443" t="s">
        <v>11014</v>
      </c>
      <c r="I625" s="318"/>
      <c r="J625" s="334">
        <f>SUMIF('1 PdC DLGS 118_2011_PE e PP'!$E$4:$E$5622,'2 Pdc unico solo segmento A'!F625,'1 PdC DLGS 118_2011_PE e PP'!$H$4:$H$5622)</f>
        <v>0</v>
      </c>
      <c r="K625" s="180"/>
      <c r="L625" s="465">
        <v>0</v>
      </c>
      <c r="M625" s="180"/>
      <c r="N625" s="346">
        <f t="shared" si="25"/>
        <v>0</v>
      </c>
    </row>
    <row r="626" spans="1:14" ht="37" x14ac:dyDescent="0.25">
      <c r="A626" s="217">
        <v>7</v>
      </c>
      <c r="B626" s="145">
        <v>8</v>
      </c>
      <c r="C626" s="145">
        <v>2</v>
      </c>
      <c r="D626" s="145">
        <v>4</v>
      </c>
      <c r="E626" s="145">
        <v>2</v>
      </c>
      <c r="F626" s="145" t="str">
        <f t="shared" si="26"/>
        <v>7.8.2.4.2</v>
      </c>
      <c r="G626" s="145" t="s">
        <v>19</v>
      </c>
      <c r="H626" s="443" t="s">
        <v>11015</v>
      </c>
      <c r="I626" s="318"/>
      <c r="J626" s="334">
        <f>SUMIF('1 PdC DLGS 118_2011_PE e PP'!$E$4:$E$5622,'2 Pdc unico solo segmento A'!F626,'1 PdC DLGS 118_2011_PE e PP'!$H$4:$H$5622)</f>
        <v>0</v>
      </c>
      <c r="K626" s="182"/>
      <c r="L626" s="465">
        <v>0</v>
      </c>
      <c r="M626" s="182"/>
      <c r="N626" s="346">
        <f t="shared" si="25"/>
        <v>0</v>
      </c>
    </row>
    <row r="627" spans="1:14" ht="37" x14ac:dyDescent="0.25">
      <c r="A627" s="222">
        <v>7</v>
      </c>
      <c r="B627" s="174">
        <v>8</v>
      </c>
      <c r="C627" s="174">
        <v>2</v>
      </c>
      <c r="D627" s="174">
        <v>5</v>
      </c>
      <c r="E627" s="174">
        <v>0</v>
      </c>
      <c r="F627" s="174" t="str">
        <f t="shared" si="26"/>
        <v>7.8.2.5.0</v>
      </c>
      <c r="G627" s="174" t="s">
        <v>16</v>
      </c>
      <c r="H627" s="442" t="s">
        <v>11016</v>
      </c>
      <c r="I627" s="317"/>
      <c r="J627" s="332">
        <f>SUM(J628:J629)</f>
        <v>0</v>
      </c>
      <c r="K627" s="182"/>
      <c r="L627" s="463">
        <f>SUM(L628:L629)</f>
        <v>0</v>
      </c>
      <c r="M627" s="182"/>
      <c r="N627" s="344">
        <f>SUM(N628:N629)</f>
        <v>0</v>
      </c>
    </row>
    <row r="628" spans="1:14" ht="37" x14ac:dyDescent="0.25">
      <c r="A628" s="223">
        <v>7</v>
      </c>
      <c r="B628" s="175">
        <v>8</v>
      </c>
      <c r="C628" s="175">
        <v>2</v>
      </c>
      <c r="D628" s="175">
        <v>5</v>
      </c>
      <c r="E628" s="175">
        <v>1</v>
      </c>
      <c r="F628" s="175" t="str">
        <f t="shared" si="26"/>
        <v>7.8.2.5.1</v>
      </c>
      <c r="G628" s="175" t="s">
        <v>19</v>
      </c>
      <c r="H628" s="443" t="s">
        <v>11017</v>
      </c>
      <c r="I628" s="318"/>
      <c r="J628" s="334">
        <f>SUMIF('1 PdC DLGS 118_2011_PE e PP'!$E$4:$E$5622,'2 Pdc unico solo segmento A'!F628,'1 PdC DLGS 118_2011_PE e PP'!$H$4:$H$5622)</f>
        <v>0</v>
      </c>
      <c r="K628" s="182"/>
      <c r="L628" s="465">
        <v>0</v>
      </c>
      <c r="M628" s="182"/>
      <c r="N628" s="346">
        <f t="shared" si="25"/>
        <v>0</v>
      </c>
    </row>
    <row r="629" spans="1:14" ht="37" x14ac:dyDescent="0.25">
      <c r="A629" s="217">
        <v>7</v>
      </c>
      <c r="B629" s="145">
        <v>8</v>
      </c>
      <c r="C629" s="145">
        <v>2</v>
      </c>
      <c r="D629" s="145">
        <v>5</v>
      </c>
      <c r="E629" s="145">
        <v>2</v>
      </c>
      <c r="F629" s="145" t="str">
        <f t="shared" si="26"/>
        <v>7.8.2.5.2</v>
      </c>
      <c r="G629" s="145" t="s">
        <v>19</v>
      </c>
      <c r="H629" s="443" t="s">
        <v>11018</v>
      </c>
      <c r="I629" s="318"/>
      <c r="J629" s="334">
        <f>SUMIF('1 PdC DLGS 118_2011_PE e PP'!$E$4:$E$5622,'2 Pdc unico solo segmento A'!F629,'1 PdC DLGS 118_2011_PE e PP'!$H$4:$H$5622)</f>
        <v>0</v>
      </c>
      <c r="K629" s="182"/>
      <c r="L629" s="465">
        <v>0</v>
      </c>
      <c r="M629" s="182"/>
      <c r="N629" s="346">
        <f t="shared" si="25"/>
        <v>0</v>
      </c>
    </row>
    <row r="630" spans="1:14" ht="37" x14ac:dyDescent="0.25">
      <c r="A630" s="222">
        <v>7</v>
      </c>
      <c r="B630" s="174">
        <v>8</v>
      </c>
      <c r="C630" s="174">
        <v>2</v>
      </c>
      <c r="D630" s="174">
        <v>6</v>
      </c>
      <c r="E630" s="174">
        <v>0</v>
      </c>
      <c r="F630" s="174" t="str">
        <f t="shared" si="26"/>
        <v>7.8.2.6.0</v>
      </c>
      <c r="G630" s="174" t="s">
        <v>16</v>
      </c>
      <c r="H630" s="442" t="s">
        <v>11019</v>
      </c>
      <c r="I630" s="317"/>
      <c r="J630" s="332">
        <f>SUM(J631:J632)</f>
        <v>0</v>
      </c>
      <c r="K630" s="182"/>
      <c r="L630" s="463">
        <f>SUM(L631:L632)</f>
        <v>0</v>
      </c>
      <c r="M630" s="182"/>
      <c r="N630" s="344">
        <f>SUM(N631:N632)</f>
        <v>0</v>
      </c>
    </row>
    <row r="631" spans="1:14" ht="37" x14ac:dyDescent="0.25">
      <c r="A631" s="223">
        <v>7</v>
      </c>
      <c r="B631" s="175">
        <v>8</v>
      </c>
      <c r="C631" s="175">
        <v>2</v>
      </c>
      <c r="D631" s="175">
        <v>6</v>
      </c>
      <c r="E631" s="175">
        <v>1</v>
      </c>
      <c r="F631" s="175" t="str">
        <f t="shared" si="26"/>
        <v>7.8.2.6.1</v>
      </c>
      <c r="G631" s="175" t="s">
        <v>19</v>
      </c>
      <c r="H631" s="443" t="s">
        <v>11020</v>
      </c>
      <c r="I631" s="318"/>
      <c r="J631" s="334">
        <f>SUMIF('1 PdC DLGS 118_2011_PE e PP'!$E$4:$E$5622,'2 Pdc unico solo segmento A'!F631,'1 PdC DLGS 118_2011_PE e PP'!$H$4:$H$5622)</f>
        <v>0</v>
      </c>
      <c r="K631" s="182"/>
      <c r="L631" s="465">
        <v>0</v>
      </c>
      <c r="M631" s="182"/>
      <c r="N631" s="346">
        <f t="shared" si="25"/>
        <v>0</v>
      </c>
    </row>
    <row r="632" spans="1:14" ht="37" x14ac:dyDescent="0.25">
      <c r="A632" s="217">
        <v>7</v>
      </c>
      <c r="B632" s="145">
        <v>8</v>
      </c>
      <c r="C632" s="145">
        <v>2</v>
      </c>
      <c r="D632" s="145">
        <v>6</v>
      </c>
      <c r="E632" s="145">
        <v>2</v>
      </c>
      <c r="F632" s="145" t="str">
        <f t="shared" si="26"/>
        <v>7.8.2.6.2</v>
      </c>
      <c r="G632" s="145" t="s">
        <v>19</v>
      </c>
      <c r="H632" s="443" t="s">
        <v>11021</v>
      </c>
      <c r="I632" s="318"/>
      <c r="J632" s="334">
        <f>SUMIF('1 PdC DLGS 118_2011_PE e PP'!$E$4:$E$5622,'2 Pdc unico solo segmento A'!F632,'1 PdC DLGS 118_2011_PE e PP'!$H$4:$H$5622)</f>
        <v>0</v>
      </c>
      <c r="K632" s="182"/>
      <c r="L632" s="465">
        <v>0</v>
      </c>
      <c r="M632" s="182"/>
      <c r="N632" s="346">
        <f t="shared" si="25"/>
        <v>0</v>
      </c>
    </row>
    <row r="633" spans="1:14" ht="18.5" x14ac:dyDescent="0.25">
      <c r="A633" s="216">
        <v>7</v>
      </c>
      <c r="B633" s="70">
        <v>8</v>
      </c>
      <c r="C633" s="70">
        <v>2</v>
      </c>
      <c r="D633" s="70">
        <v>7</v>
      </c>
      <c r="E633" s="70">
        <v>0</v>
      </c>
      <c r="F633" s="70" t="str">
        <f t="shared" si="26"/>
        <v>7.8.2.7.0</v>
      </c>
      <c r="G633" s="70" t="s">
        <v>16</v>
      </c>
      <c r="H633" s="442" t="s">
        <v>11022</v>
      </c>
      <c r="I633" s="317"/>
      <c r="J633" s="332">
        <f>SUM(J634:J635)</f>
        <v>0</v>
      </c>
      <c r="K633" s="182"/>
      <c r="L633" s="463">
        <f>SUM(L634:L635)</f>
        <v>0</v>
      </c>
      <c r="M633" s="182"/>
      <c r="N633" s="344">
        <f>SUM(N634:N635)</f>
        <v>0</v>
      </c>
    </row>
    <row r="634" spans="1:14" ht="18.5" x14ac:dyDescent="0.25">
      <c r="A634" s="217">
        <v>7</v>
      </c>
      <c r="B634" s="145">
        <v>8</v>
      </c>
      <c r="C634" s="145">
        <v>2</v>
      </c>
      <c r="D634" s="145">
        <v>7</v>
      </c>
      <c r="E634" s="145">
        <v>1</v>
      </c>
      <c r="F634" s="145" t="str">
        <f t="shared" si="26"/>
        <v>7.8.2.7.1</v>
      </c>
      <c r="G634" s="145" t="s">
        <v>19</v>
      </c>
      <c r="H634" s="443" t="s">
        <v>11023</v>
      </c>
      <c r="I634" s="318"/>
      <c r="J634" s="334">
        <f>SUMIF('1 PdC DLGS 118_2011_PE e PP'!$E$4:$E$5622,'2 Pdc unico solo segmento A'!F634,'1 PdC DLGS 118_2011_PE e PP'!$H$4:$H$5622)</f>
        <v>0</v>
      </c>
      <c r="K634" s="182"/>
      <c r="L634" s="465">
        <v>0</v>
      </c>
      <c r="M634" s="182"/>
      <c r="N634" s="346">
        <f t="shared" si="25"/>
        <v>0</v>
      </c>
    </row>
    <row r="635" spans="1:14" ht="18.5" x14ac:dyDescent="0.25">
      <c r="A635" s="217">
        <v>7</v>
      </c>
      <c r="B635" s="145">
        <v>8</v>
      </c>
      <c r="C635" s="145">
        <v>2</v>
      </c>
      <c r="D635" s="145">
        <v>7</v>
      </c>
      <c r="E635" s="145">
        <v>2</v>
      </c>
      <c r="F635" s="145" t="str">
        <f t="shared" si="26"/>
        <v>7.8.2.7.2</v>
      </c>
      <c r="G635" s="145" t="s">
        <v>19</v>
      </c>
      <c r="H635" s="443" t="s">
        <v>11024</v>
      </c>
      <c r="I635" s="318"/>
      <c r="J635" s="334">
        <f>SUMIF('1 PdC DLGS 118_2011_PE e PP'!$E$4:$E$5622,'2 Pdc unico solo segmento A'!F635,'1 PdC DLGS 118_2011_PE e PP'!$H$4:$H$5622)</f>
        <v>0</v>
      </c>
      <c r="K635" s="182"/>
      <c r="L635" s="465">
        <v>0</v>
      </c>
      <c r="M635" s="182"/>
      <c r="N635" s="346">
        <f t="shared" si="25"/>
        <v>0</v>
      </c>
    </row>
    <row r="636" spans="1:14" ht="18.5" x14ac:dyDescent="0.25">
      <c r="A636" s="216">
        <v>7</v>
      </c>
      <c r="B636" s="70">
        <v>8</v>
      </c>
      <c r="C636" s="70">
        <v>2</v>
      </c>
      <c r="D636" s="70">
        <v>8</v>
      </c>
      <c r="E636" s="70">
        <v>0</v>
      </c>
      <c r="F636" s="70" t="str">
        <f t="shared" si="26"/>
        <v>7.8.2.8.0</v>
      </c>
      <c r="G636" s="70" t="s">
        <v>16</v>
      </c>
      <c r="H636" s="442" t="s">
        <v>11025</v>
      </c>
      <c r="I636" s="317"/>
      <c r="J636" s="332">
        <f>SUM(J637:J638)</f>
        <v>0</v>
      </c>
      <c r="K636" s="182"/>
      <c r="L636" s="463">
        <f>SUM(L637:L638)</f>
        <v>0</v>
      </c>
      <c r="M636" s="182"/>
      <c r="N636" s="344">
        <f>SUM(N637:N638)</f>
        <v>0</v>
      </c>
    </row>
    <row r="637" spans="1:14" ht="18.5" x14ac:dyDescent="0.25">
      <c r="A637" s="217">
        <v>7</v>
      </c>
      <c r="B637" s="145">
        <v>8</v>
      </c>
      <c r="C637" s="145">
        <v>2</v>
      </c>
      <c r="D637" s="145">
        <v>8</v>
      </c>
      <c r="E637" s="145">
        <v>1</v>
      </c>
      <c r="F637" s="145" t="str">
        <f t="shared" si="26"/>
        <v>7.8.2.8.1</v>
      </c>
      <c r="G637" s="145" t="s">
        <v>19</v>
      </c>
      <c r="H637" s="443" t="s">
        <v>11026</v>
      </c>
      <c r="I637" s="318"/>
      <c r="J637" s="334">
        <f>SUMIF('1 PdC DLGS 118_2011_PE e PP'!$E$4:$E$5622,'2 Pdc unico solo segmento A'!F637,'1 PdC DLGS 118_2011_PE e PP'!$H$4:$H$5622)</f>
        <v>0</v>
      </c>
      <c r="K637" s="182"/>
      <c r="L637" s="465">
        <v>0</v>
      </c>
      <c r="M637" s="182"/>
      <c r="N637" s="346">
        <f t="shared" si="25"/>
        <v>0</v>
      </c>
    </row>
    <row r="638" spans="1:14" ht="18.5" x14ac:dyDescent="0.25">
      <c r="A638" s="217">
        <v>7</v>
      </c>
      <c r="B638" s="145">
        <v>8</v>
      </c>
      <c r="C638" s="145">
        <v>2</v>
      </c>
      <c r="D638" s="145">
        <v>8</v>
      </c>
      <c r="E638" s="145">
        <v>2</v>
      </c>
      <c r="F638" s="145" t="str">
        <f t="shared" si="26"/>
        <v>7.8.2.8.2</v>
      </c>
      <c r="G638" s="145" t="s">
        <v>19</v>
      </c>
      <c r="H638" s="443" t="s">
        <v>11027</v>
      </c>
      <c r="I638" s="318"/>
      <c r="J638" s="334">
        <f>SUMIF('1 PdC DLGS 118_2011_PE e PP'!$E$4:$E$5622,'2 Pdc unico solo segmento A'!F638,'1 PdC DLGS 118_2011_PE e PP'!$H$4:$H$5622)</f>
        <v>0</v>
      </c>
      <c r="K638" s="182"/>
      <c r="L638" s="465">
        <v>0</v>
      </c>
      <c r="M638" s="182"/>
      <c r="N638" s="346">
        <f t="shared" si="25"/>
        <v>0</v>
      </c>
    </row>
    <row r="639" spans="1:14" ht="37" x14ac:dyDescent="0.25">
      <c r="A639" s="216">
        <v>7</v>
      </c>
      <c r="B639" s="70">
        <v>8</v>
      </c>
      <c r="C639" s="70">
        <v>2</v>
      </c>
      <c r="D639" s="70">
        <v>9</v>
      </c>
      <c r="E639" s="70">
        <v>0</v>
      </c>
      <c r="F639" s="70" t="str">
        <f t="shared" si="26"/>
        <v>7.8.2.9.0</v>
      </c>
      <c r="G639" s="70" t="s">
        <v>16</v>
      </c>
      <c r="H639" s="442" t="s">
        <v>11028</v>
      </c>
      <c r="I639" s="317"/>
      <c r="J639" s="332">
        <f>SUM(J640:J641)</f>
        <v>0</v>
      </c>
      <c r="K639" s="182"/>
      <c r="L639" s="463">
        <f>SUM(L640:L641)</f>
        <v>0</v>
      </c>
      <c r="M639" s="182"/>
      <c r="N639" s="344">
        <f>SUM(N640:N641)</f>
        <v>0</v>
      </c>
    </row>
    <row r="640" spans="1:14" ht="37" x14ac:dyDescent="0.25">
      <c r="A640" s="217">
        <v>7</v>
      </c>
      <c r="B640" s="145">
        <v>8</v>
      </c>
      <c r="C640" s="145">
        <v>2</v>
      </c>
      <c r="D640" s="145">
        <v>9</v>
      </c>
      <c r="E640" s="145">
        <v>1</v>
      </c>
      <c r="F640" s="145" t="str">
        <f t="shared" si="26"/>
        <v>7.8.2.9.1</v>
      </c>
      <c r="G640" s="145" t="s">
        <v>19</v>
      </c>
      <c r="H640" s="443" t="s">
        <v>11029</v>
      </c>
      <c r="I640" s="318"/>
      <c r="J640" s="334">
        <f>SUMIF('1 PdC DLGS 118_2011_PE e PP'!$E$4:$E$5622,'2 Pdc unico solo segmento A'!F640,'1 PdC DLGS 118_2011_PE e PP'!$H$4:$H$5622)</f>
        <v>0</v>
      </c>
      <c r="K640" s="182"/>
      <c r="L640" s="465">
        <v>0</v>
      </c>
      <c r="M640" s="182"/>
      <c r="N640" s="346">
        <f t="shared" si="25"/>
        <v>0</v>
      </c>
    </row>
    <row r="641" spans="1:14" ht="37" x14ac:dyDescent="0.25">
      <c r="A641" s="217">
        <v>7</v>
      </c>
      <c r="B641" s="145">
        <v>8</v>
      </c>
      <c r="C641" s="145">
        <v>2</v>
      </c>
      <c r="D641" s="145">
        <v>9</v>
      </c>
      <c r="E641" s="145">
        <v>2</v>
      </c>
      <c r="F641" s="145" t="str">
        <f t="shared" si="26"/>
        <v>7.8.2.9.2</v>
      </c>
      <c r="G641" s="145" t="s">
        <v>19</v>
      </c>
      <c r="H641" s="443" t="s">
        <v>11030</v>
      </c>
      <c r="I641" s="318"/>
      <c r="J641" s="334">
        <f>SUMIF('1 PdC DLGS 118_2011_PE e PP'!$E$4:$E$5622,'2 Pdc unico solo segmento A'!F641,'1 PdC DLGS 118_2011_PE e PP'!$H$4:$H$5622)</f>
        <v>0</v>
      </c>
      <c r="K641" s="182"/>
      <c r="L641" s="465">
        <v>0</v>
      </c>
      <c r="M641" s="182"/>
      <c r="N641" s="346">
        <f t="shared" si="25"/>
        <v>0</v>
      </c>
    </row>
    <row r="642" spans="1:14" ht="37" x14ac:dyDescent="0.25">
      <c r="A642" s="216">
        <v>7</v>
      </c>
      <c r="B642" s="70">
        <v>8</v>
      </c>
      <c r="C642" s="70">
        <v>2</v>
      </c>
      <c r="D642" s="70">
        <v>10</v>
      </c>
      <c r="E642" s="70">
        <v>0</v>
      </c>
      <c r="F642" s="70" t="str">
        <f t="shared" si="26"/>
        <v>7.8.2.10.0</v>
      </c>
      <c r="G642" s="70" t="s">
        <v>16</v>
      </c>
      <c r="H642" s="442" t="s">
        <v>11031</v>
      </c>
      <c r="I642" s="317"/>
      <c r="J642" s="332">
        <f>SUM(J643:J644)</f>
        <v>0</v>
      </c>
      <c r="K642" s="182"/>
      <c r="L642" s="463">
        <f>SUM(L643:L644)</f>
        <v>0</v>
      </c>
      <c r="M642" s="182"/>
      <c r="N642" s="344">
        <f>SUM(N643:N644)</f>
        <v>0</v>
      </c>
    </row>
    <row r="643" spans="1:14" ht="37" x14ac:dyDescent="0.25">
      <c r="A643" s="217">
        <v>7</v>
      </c>
      <c r="B643" s="145">
        <v>8</v>
      </c>
      <c r="C643" s="145">
        <v>2</v>
      </c>
      <c r="D643" s="145">
        <v>10</v>
      </c>
      <c r="E643" s="145">
        <v>1</v>
      </c>
      <c r="F643" s="145" t="str">
        <f t="shared" si="26"/>
        <v>7.8.2.10.1</v>
      </c>
      <c r="G643" s="145" t="s">
        <v>19</v>
      </c>
      <c r="H643" s="443" t="s">
        <v>11032</v>
      </c>
      <c r="I643" s="318"/>
      <c r="J643" s="334">
        <f>SUMIF('1 PdC DLGS 118_2011_PE e PP'!$E$4:$E$5622,'2 Pdc unico solo segmento A'!F643,'1 PdC DLGS 118_2011_PE e PP'!$H$4:$H$5622)</f>
        <v>0</v>
      </c>
      <c r="K643" s="182"/>
      <c r="L643" s="465">
        <v>0</v>
      </c>
      <c r="M643" s="182"/>
      <c r="N643" s="346">
        <f t="shared" si="25"/>
        <v>0</v>
      </c>
    </row>
    <row r="644" spans="1:14" ht="37" x14ac:dyDescent="0.25">
      <c r="A644" s="217">
        <v>7</v>
      </c>
      <c r="B644" s="145">
        <v>8</v>
      </c>
      <c r="C644" s="145">
        <v>2</v>
      </c>
      <c r="D644" s="145">
        <v>10</v>
      </c>
      <c r="E644" s="145">
        <v>2</v>
      </c>
      <c r="F644" s="145" t="str">
        <f t="shared" si="26"/>
        <v>7.8.2.10.2</v>
      </c>
      <c r="G644" s="145" t="s">
        <v>19</v>
      </c>
      <c r="H644" s="443" t="s">
        <v>11033</v>
      </c>
      <c r="I644" s="318"/>
      <c r="J644" s="334">
        <f>SUMIF('1 PdC DLGS 118_2011_PE e PP'!$E$4:$E$5622,'2 Pdc unico solo segmento A'!F644,'1 PdC DLGS 118_2011_PE e PP'!$H$4:$H$5622)</f>
        <v>0</v>
      </c>
      <c r="K644" s="182"/>
      <c r="L644" s="465">
        <v>0</v>
      </c>
      <c r="M644" s="182"/>
      <c r="N644" s="346">
        <f t="shared" ref="N644:N707" si="27">+J644+L644</f>
        <v>0</v>
      </c>
    </row>
    <row r="645" spans="1:14" ht="18.5" x14ac:dyDescent="0.25">
      <c r="A645" s="216">
        <v>7</v>
      </c>
      <c r="B645" s="70">
        <v>8</v>
      </c>
      <c r="C645" s="70">
        <v>2</v>
      </c>
      <c r="D645" s="70">
        <v>11</v>
      </c>
      <c r="E645" s="70">
        <v>0</v>
      </c>
      <c r="F645" s="70" t="str">
        <f t="shared" si="26"/>
        <v>7.8.2.11.0</v>
      </c>
      <c r="G645" s="70" t="s">
        <v>16</v>
      </c>
      <c r="H645" s="442" t="s">
        <v>11034</v>
      </c>
      <c r="I645" s="317"/>
      <c r="J645" s="332">
        <f>SUM(J646:J647)</f>
        <v>0</v>
      </c>
      <c r="K645" s="182"/>
      <c r="L645" s="463">
        <f>SUM(L646:L647)</f>
        <v>0</v>
      </c>
      <c r="M645" s="182"/>
      <c r="N645" s="344">
        <f>SUM(N646:N647)</f>
        <v>0</v>
      </c>
    </row>
    <row r="646" spans="1:14" ht="18.5" x14ac:dyDescent="0.25">
      <c r="A646" s="217">
        <v>7</v>
      </c>
      <c r="B646" s="145">
        <v>8</v>
      </c>
      <c r="C646" s="145">
        <v>2</v>
      </c>
      <c r="D646" s="145">
        <v>11</v>
      </c>
      <c r="E646" s="145">
        <v>1</v>
      </c>
      <c r="F646" s="145" t="str">
        <f t="shared" si="26"/>
        <v>7.8.2.11.1</v>
      </c>
      <c r="G646" s="145" t="s">
        <v>19</v>
      </c>
      <c r="H646" s="443" t="s">
        <v>11035</v>
      </c>
      <c r="I646" s="318"/>
      <c r="J646" s="334">
        <f>SUMIF('1 PdC DLGS 118_2011_PE e PP'!$E$4:$E$5622,'2 Pdc unico solo segmento A'!F646,'1 PdC DLGS 118_2011_PE e PP'!$H$4:$H$5622)</f>
        <v>0</v>
      </c>
      <c r="K646" s="182"/>
      <c r="L646" s="465">
        <v>0</v>
      </c>
      <c r="M646" s="182"/>
      <c r="N646" s="346">
        <f t="shared" si="27"/>
        <v>0</v>
      </c>
    </row>
    <row r="647" spans="1:14" ht="18.5" x14ac:dyDescent="0.25">
      <c r="A647" s="217">
        <v>7</v>
      </c>
      <c r="B647" s="145">
        <v>8</v>
      </c>
      <c r="C647" s="145">
        <v>2</v>
      </c>
      <c r="D647" s="145">
        <v>11</v>
      </c>
      <c r="E647" s="145">
        <v>2</v>
      </c>
      <c r="F647" s="145" t="str">
        <f t="shared" si="26"/>
        <v>7.8.2.11.2</v>
      </c>
      <c r="G647" s="145" t="s">
        <v>19</v>
      </c>
      <c r="H647" s="443" t="s">
        <v>11036</v>
      </c>
      <c r="I647" s="318"/>
      <c r="J647" s="334">
        <f>SUMIF('1 PdC DLGS 118_2011_PE e PP'!$E$4:$E$5622,'2 Pdc unico solo segmento A'!F647,'1 PdC DLGS 118_2011_PE e PP'!$H$4:$H$5622)</f>
        <v>0</v>
      </c>
      <c r="K647" s="182"/>
      <c r="L647" s="465">
        <v>0</v>
      </c>
      <c r="M647" s="182"/>
      <c r="N647" s="346">
        <f t="shared" si="27"/>
        <v>0</v>
      </c>
    </row>
    <row r="648" spans="1:14" ht="23.5" x14ac:dyDescent="0.5">
      <c r="A648" s="215">
        <v>7</v>
      </c>
      <c r="B648" s="144">
        <v>8</v>
      </c>
      <c r="C648" s="144">
        <v>3</v>
      </c>
      <c r="D648" s="144">
        <v>0</v>
      </c>
      <c r="E648" s="144">
        <v>0</v>
      </c>
      <c r="F648" s="144" t="str">
        <f t="shared" si="26"/>
        <v>7.8.3.0.0</v>
      </c>
      <c r="G648" s="144" t="s">
        <v>13</v>
      </c>
      <c r="H648" s="441" t="s">
        <v>11037</v>
      </c>
      <c r="I648" s="316"/>
      <c r="J648" s="337">
        <f>J649+J652+J655+J658+J661+J664+J667+J670</f>
        <v>0</v>
      </c>
      <c r="K648" s="264"/>
      <c r="L648" s="468">
        <f>L649+L652+L655+L658+L661+L664+L667+L670</f>
        <v>0</v>
      </c>
      <c r="M648" s="264"/>
      <c r="N648" s="349">
        <f>N649+N652+N655+N658+N661+N664+N667+N670</f>
        <v>0</v>
      </c>
    </row>
    <row r="649" spans="1:14" ht="18.5" x14ac:dyDescent="0.25">
      <c r="A649" s="216">
        <v>7</v>
      </c>
      <c r="B649" s="70">
        <v>8</v>
      </c>
      <c r="C649" s="70">
        <v>3</v>
      </c>
      <c r="D649" s="70">
        <v>1</v>
      </c>
      <c r="E649" s="70">
        <v>0</v>
      </c>
      <c r="F649" s="70" t="str">
        <f t="shared" si="26"/>
        <v>7.8.3.1.0</v>
      </c>
      <c r="G649" s="70" t="s">
        <v>16</v>
      </c>
      <c r="H649" s="442" t="s">
        <v>11038</v>
      </c>
      <c r="I649" s="317"/>
      <c r="J649" s="332">
        <f>SUM(J650:J651)</f>
        <v>0</v>
      </c>
      <c r="K649" s="182"/>
      <c r="L649" s="463">
        <f>SUM(L650:L651)</f>
        <v>0</v>
      </c>
      <c r="M649" s="182"/>
      <c r="N649" s="344">
        <f>SUM(N650:N651)</f>
        <v>0</v>
      </c>
    </row>
    <row r="650" spans="1:14" ht="18.5" x14ac:dyDescent="0.25">
      <c r="A650" s="217">
        <v>7</v>
      </c>
      <c r="B650" s="145">
        <v>8</v>
      </c>
      <c r="C650" s="145">
        <v>3</v>
      </c>
      <c r="D650" s="145">
        <v>1</v>
      </c>
      <c r="E650" s="145">
        <v>1</v>
      </c>
      <c r="F650" s="145" t="str">
        <f t="shared" si="26"/>
        <v>7.8.3.1.1</v>
      </c>
      <c r="G650" s="145" t="s">
        <v>19</v>
      </c>
      <c r="H650" s="443" t="s">
        <v>11039</v>
      </c>
      <c r="I650" s="318"/>
      <c r="J650" s="334">
        <f>SUMIF('1 PdC DLGS 118_2011_PE e PP'!$E$4:$E$5622,'2 Pdc unico solo segmento A'!F650,'1 PdC DLGS 118_2011_PE e PP'!$H$4:$H$5622)</f>
        <v>0</v>
      </c>
      <c r="K650" s="182"/>
      <c r="L650" s="465">
        <v>0</v>
      </c>
      <c r="M650" s="182"/>
      <c r="N650" s="346">
        <f t="shared" si="27"/>
        <v>0</v>
      </c>
    </row>
    <row r="651" spans="1:14" ht="37" x14ac:dyDescent="0.25">
      <c r="A651" s="217">
        <v>7</v>
      </c>
      <c r="B651" s="145">
        <v>8</v>
      </c>
      <c r="C651" s="145">
        <v>3</v>
      </c>
      <c r="D651" s="145">
        <v>1</v>
      </c>
      <c r="E651" s="145">
        <v>2</v>
      </c>
      <c r="F651" s="145" t="str">
        <f t="shared" si="26"/>
        <v>7.8.3.1.2</v>
      </c>
      <c r="G651" s="145" t="s">
        <v>19</v>
      </c>
      <c r="H651" s="443" t="s">
        <v>11040</v>
      </c>
      <c r="I651" s="318"/>
      <c r="J651" s="334">
        <f>SUMIF('1 PdC DLGS 118_2011_PE e PP'!$E$4:$E$5622,'2 Pdc unico solo segmento A'!F651,'1 PdC DLGS 118_2011_PE e PP'!$H$4:$H$5622)</f>
        <v>0</v>
      </c>
      <c r="K651" s="182"/>
      <c r="L651" s="465">
        <v>0</v>
      </c>
      <c r="M651" s="182"/>
      <c r="N651" s="346">
        <f t="shared" si="27"/>
        <v>0</v>
      </c>
    </row>
    <row r="652" spans="1:14" ht="18.5" x14ac:dyDescent="0.25">
      <c r="A652" s="216">
        <v>7</v>
      </c>
      <c r="B652" s="70">
        <v>8</v>
      </c>
      <c r="C652" s="70">
        <v>3</v>
      </c>
      <c r="D652" s="70">
        <v>2</v>
      </c>
      <c r="E652" s="70">
        <v>0</v>
      </c>
      <c r="F652" s="70" t="str">
        <f t="shared" si="26"/>
        <v>7.8.3.2.0</v>
      </c>
      <c r="G652" s="70" t="s">
        <v>16</v>
      </c>
      <c r="H652" s="442" t="s">
        <v>11041</v>
      </c>
      <c r="I652" s="317"/>
      <c r="J652" s="332">
        <f>SUM(J653:J654)</f>
        <v>0</v>
      </c>
      <c r="K652" s="182"/>
      <c r="L652" s="463">
        <f>SUM(L653:L654)</f>
        <v>0</v>
      </c>
      <c r="M652" s="182"/>
      <c r="N652" s="344">
        <f>SUM(N653:N654)</f>
        <v>0</v>
      </c>
    </row>
    <row r="653" spans="1:14" ht="37" x14ac:dyDescent="0.25">
      <c r="A653" s="217">
        <v>7</v>
      </c>
      <c r="B653" s="145">
        <v>8</v>
      </c>
      <c r="C653" s="145">
        <v>3</v>
      </c>
      <c r="D653" s="145">
        <v>2</v>
      </c>
      <c r="E653" s="145">
        <v>1</v>
      </c>
      <c r="F653" s="145" t="str">
        <f t="shared" si="26"/>
        <v>7.8.3.2.1</v>
      </c>
      <c r="G653" s="145" t="s">
        <v>19</v>
      </c>
      <c r="H653" s="443" t="s">
        <v>11042</v>
      </c>
      <c r="I653" s="318"/>
      <c r="J653" s="334">
        <f>SUMIF('1 PdC DLGS 118_2011_PE e PP'!$E$4:$E$5622,'2 Pdc unico solo segmento A'!F653,'1 PdC DLGS 118_2011_PE e PP'!$H$4:$H$5622)</f>
        <v>0</v>
      </c>
      <c r="K653" s="182"/>
      <c r="L653" s="465">
        <v>0</v>
      </c>
      <c r="M653" s="182"/>
      <c r="N653" s="346">
        <f t="shared" si="27"/>
        <v>0</v>
      </c>
    </row>
    <row r="654" spans="1:14" ht="37" x14ac:dyDescent="0.25">
      <c r="A654" s="217">
        <v>7</v>
      </c>
      <c r="B654" s="145">
        <v>8</v>
      </c>
      <c r="C654" s="145">
        <v>3</v>
      </c>
      <c r="D654" s="145">
        <v>2</v>
      </c>
      <c r="E654" s="145">
        <v>2</v>
      </c>
      <c r="F654" s="145" t="str">
        <f t="shared" si="26"/>
        <v>7.8.3.2.2</v>
      </c>
      <c r="G654" s="145" t="s">
        <v>19</v>
      </c>
      <c r="H654" s="443" t="s">
        <v>11043</v>
      </c>
      <c r="I654" s="318"/>
      <c r="J654" s="334">
        <f>SUMIF('1 PdC DLGS 118_2011_PE e PP'!$E$4:$E$5622,'2 Pdc unico solo segmento A'!F654,'1 PdC DLGS 118_2011_PE e PP'!$H$4:$H$5622)</f>
        <v>0</v>
      </c>
      <c r="K654" s="182"/>
      <c r="L654" s="465">
        <v>0</v>
      </c>
      <c r="M654" s="182"/>
      <c r="N654" s="346">
        <f t="shared" si="27"/>
        <v>0</v>
      </c>
    </row>
    <row r="655" spans="1:14" ht="18.5" x14ac:dyDescent="0.25">
      <c r="A655" s="216">
        <v>7</v>
      </c>
      <c r="B655" s="70">
        <v>8</v>
      </c>
      <c r="C655" s="70">
        <v>3</v>
      </c>
      <c r="D655" s="70">
        <v>3</v>
      </c>
      <c r="E655" s="70">
        <v>0</v>
      </c>
      <c r="F655" s="70" t="str">
        <f t="shared" si="26"/>
        <v>7.8.3.3.0</v>
      </c>
      <c r="G655" s="70" t="s">
        <v>16</v>
      </c>
      <c r="H655" s="442" t="s">
        <v>11044</v>
      </c>
      <c r="I655" s="317" t="s">
        <v>10249</v>
      </c>
      <c r="J655" s="332">
        <f>SUM(J656:J657)</f>
        <v>0</v>
      </c>
      <c r="K655" s="182"/>
      <c r="L655" s="463">
        <f>SUM(L656:L657)</f>
        <v>0</v>
      </c>
      <c r="M655" s="182"/>
      <c r="N655" s="344">
        <f>SUM(N656:N657)</f>
        <v>0</v>
      </c>
    </row>
    <row r="656" spans="1:14" ht="18.5" x14ac:dyDescent="0.25">
      <c r="A656" s="217">
        <v>7</v>
      </c>
      <c r="B656" s="145">
        <v>8</v>
      </c>
      <c r="C656" s="145">
        <v>3</v>
      </c>
      <c r="D656" s="145">
        <v>3</v>
      </c>
      <c r="E656" s="145">
        <v>1</v>
      </c>
      <c r="F656" s="145" t="str">
        <f t="shared" si="26"/>
        <v>7.8.3.3.1</v>
      </c>
      <c r="G656" s="145" t="s">
        <v>19</v>
      </c>
      <c r="H656" s="443" t="s">
        <v>11045</v>
      </c>
      <c r="I656" s="318" t="s">
        <v>10249</v>
      </c>
      <c r="J656" s="334">
        <f>SUMIF('1 PdC DLGS 118_2011_PE e PP'!$E$4:$E$5622,'2 Pdc unico solo segmento A'!F656,'1 PdC DLGS 118_2011_PE e PP'!$H$4:$H$5622)</f>
        <v>0</v>
      </c>
      <c r="K656" s="182"/>
      <c r="L656" s="465">
        <v>0</v>
      </c>
      <c r="M656" s="182"/>
      <c r="N656" s="346">
        <f t="shared" si="27"/>
        <v>0</v>
      </c>
    </row>
    <row r="657" spans="1:14" ht="18.5" x14ac:dyDescent="0.25">
      <c r="A657" s="217">
        <v>7</v>
      </c>
      <c r="B657" s="145">
        <v>8</v>
      </c>
      <c r="C657" s="145">
        <v>3</v>
      </c>
      <c r="D657" s="145">
        <v>3</v>
      </c>
      <c r="E657" s="145">
        <v>2</v>
      </c>
      <c r="F657" s="145" t="str">
        <f t="shared" si="26"/>
        <v>7.8.3.3.2</v>
      </c>
      <c r="G657" s="145" t="s">
        <v>19</v>
      </c>
      <c r="H657" s="443" t="s">
        <v>11046</v>
      </c>
      <c r="I657" s="318" t="s">
        <v>10249</v>
      </c>
      <c r="J657" s="334">
        <f>SUMIF('1 PdC DLGS 118_2011_PE e PP'!$E$4:$E$5622,'2 Pdc unico solo segmento A'!F657,'1 PdC DLGS 118_2011_PE e PP'!$H$4:$H$5622)</f>
        <v>0</v>
      </c>
      <c r="K657" s="182"/>
      <c r="L657" s="465">
        <v>0</v>
      </c>
      <c r="M657" s="182"/>
      <c r="N657" s="346">
        <f t="shared" si="27"/>
        <v>0</v>
      </c>
    </row>
    <row r="658" spans="1:14" ht="18.5" x14ac:dyDescent="0.25">
      <c r="A658" s="216">
        <v>7</v>
      </c>
      <c r="B658" s="70">
        <v>8</v>
      </c>
      <c r="C658" s="70">
        <v>3</v>
      </c>
      <c r="D658" s="70">
        <v>4</v>
      </c>
      <c r="E658" s="70">
        <v>0</v>
      </c>
      <c r="F658" s="70" t="str">
        <f t="shared" si="26"/>
        <v>7.8.3.4.0</v>
      </c>
      <c r="G658" s="70" t="s">
        <v>16</v>
      </c>
      <c r="H658" s="442" t="s">
        <v>11047</v>
      </c>
      <c r="I658" s="317" t="s">
        <v>10249</v>
      </c>
      <c r="J658" s="332">
        <f>SUM(J659:J660)</f>
        <v>0</v>
      </c>
      <c r="K658" s="182"/>
      <c r="L658" s="463">
        <f>SUM(L659:L660)</f>
        <v>0</v>
      </c>
      <c r="M658" s="182"/>
      <c r="N658" s="344">
        <f>SUM(N659:N660)</f>
        <v>0</v>
      </c>
    </row>
    <row r="659" spans="1:14" ht="18.5" x14ac:dyDescent="0.25">
      <c r="A659" s="217">
        <v>7</v>
      </c>
      <c r="B659" s="145">
        <v>8</v>
      </c>
      <c r="C659" s="145">
        <v>3</v>
      </c>
      <c r="D659" s="145">
        <v>4</v>
      </c>
      <c r="E659" s="145">
        <v>1</v>
      </c>
      <c r="F659" s="145" t="str">
        <f t="shared" si="26"/>
        <v>7.8.3.4.1</v>
      </c>
      <c r="G659" s="145" t="s">
        <v>19</v>
      </c>
      <c r="H659" s="443" t="s">
        <v>11048</v>
      </c>
      <c r="I659" s="318" t="s">
        <v>10249</v>
      </c>
      <c r="J659" s="334">
        <f>SUMIF('1 PdC DLGS 118_2011_PE e PP'!$E$4:$E$5622,'2 Pdc unico solo segmento A'!F659,'1 PdC DLGS 118_2011_PE e PP'!$H$4:$H$5622)</f>
        <v>0</v>
      </c>
      <c r="K659" s="182"/>
      <c r="L659" s="465">
        <v>0</v>
      </c>
      <c r="M659" s="182"/>
      <c r="N659" s="346">
        <f t="shared" si="27"/>
        <v>0</v>
      </c>
    </row>
    <row r="660" spans="1:14" ht="18.5" x14ac:dyDescent="0.25">
      <c r="A660" s="217">
        <v>7</v>
      </c>
      <c r="B660" s="145">
        <v>8</v>
      </c>
      <c r="C660" s="145">
        <v>3</v>
      </c>
      <c r="D660" s="145">
        <v>4</v>
      </c>
      <c r="E660" s="145">
        <v>2</v>
      </c>
      <c r="F660" s="145" t="str">
        <f t="shared" si="26"/>
        <v>7.8.3.4.2</v>
      </c>
      <c r="G660" s="145" t="s">
        <v>19</v>
      </c>
      <c r="H660" s="443" t="s">
        <v>11049</v>
      </c>
      <c r="I660" s="318" t="s">
        <v>10249</v>
      </c>
      <c r="J660" s="334">
        <f>SUMIF('1 PdC DLGS 118_2011_PE e PP'!$E$4:$E$5622,'2 Pdc unico solo segmento A'!F660,'1 PdC DLGS 118_2011_PE e PP'!$H$4:$H$5622)</f>
        <v>0</v>
      </c>
      <c r="K660" s="182"/>
      <c r="L660" s="465">
        <v>0</v>
      </c>
      <c r="M660" s="182"/>
      <c r="N660" s="346">
        <f t="shared" si="27"/>
        <v>0</v>
      </c>
    </row>
    <row r="661" spans="1:14" ht="18.5" x14ac:dyDescent="0.25">
      <c r="A661" s="216">
        <v>7</v>
      </c>
      <c r="B661" s="70">
        <v>8</v>
      </c>
      <c r="C661" s="70">
        <v>3</v>
      </c>
      <c r="D661" s="70">
        <v>5</v>
      </c>
      <c r="E661" s="70">
        <v>0</v>
      </c>
      <c r="F661" s="70" t="str">
        <f t="shared" si="26"/>
        <v>7.8.3.5.0</v>
      </c>
      <c r="G661" s="70" t="s">
        <v>16</v>
      </c>
      <c r="H661" s="442" t="s">
        <v>11050</v>
      </c>
      <c r="I661" s="317" t="s">
        <v>10249</v>
      </c>
      <c r="J661" s="332">
        <f>SUM(J662:J663)</f>
        <v>0</v>
      </c>
      <c r="K661" s="182"/>
      <c r="L661" s="463">
        <f>SUM(L662:L663)</f>
        <v>0</v>
      </c>
      <c r="M661" s="182"/>
      <c r="N661" s="344">
        <f>SUM(N662:N663)</f>
        <v>0</v>
      </c>
    </row>
    <row r="662" spans="1:14" ht="37" x14ac:dyDescent="0.25">
      <c r="A662" s="217">
        <v>7</v>
      </c>
      <c r="B662" s="145">
        <v>8</v>
      </c>
      <c r="C662" s="145">
        <v>3</v>
      </c>
      <c r="D662" s="145">
        <v>5</v>
      </c>
      <c r="E662" s="145">
        <v>1</v>
      </c>
      <c r="F662" s="145" t="str">
        <f t="shared" si="26"/>
        <v>7.8.3.5.1</v>
      </c>
      <c r="G662" s="145" t="s">
        <v>19</v>
      </c>
      <c r="H662" s="443" t="s">
        <v>11051</v>
      </c>
      <c r="I662" s="318" t="s">
        <v>10249</v>
      </c>
      <c r="J662" s="334">
        <f>SUMIF('1 PdC DLGS 118_2011_PE e PP'!$E$4:$E$5622,'2 Pdc unico solo segmento A'!F662,'1 PdC DLGS 118_2011_PE e PP'!$H$4:$H$5622)</f>
        <v>0</v>
      </c>
      <c r="K662" s="182"/>
      <c r="L662" s="465">
        <v>0</v>
      </c>
      <c r="M662" s="182"/>
      <c r="N662" s="346">
        <f t="shared" si="27"/>
        <v>0</v>
      </c>
    </row>
    <row r="663" spans="1:14" ht="37" x14ac:dyDescent="0.25">
      <c r="A663" s="217">
        <v>7</v>
      </c>
      <c r="B663" s="145">
        <v>8</v>
      </c>
      <c r="C663" s="145">
        <v>3</v>
      </c>
      <c r="D663" s="145">
        <v>5</v>
      </c>
      <c r="E663" s="145">
        <v>2</v>
      </c>
      <c r="F663" s="145" t="str">
        <f t="shared" si="26"/>
        <v>7.8.3.5.2</v>
      </c>
      <c r="G663" s="145" t="s">
        <v>19</v>
      </c>
      <c r="H663" s="443" t="s">
        <v>11052</v>
      </c>
      <c r="I663" s="318" t="s">
        <v>10249</v>
      </c>
      <c r="J663" s="334">
        <f>SUMIF('1 PdC DLGS 118_2011_PE e PP'!$E$4:$E$5622,'2 Pdc unico solo segmento A'!F663,'1 PdC DLGS 118_2011_PE e PP'!$H$4:$H$5622)</f>
        <v>0</v>
      </c>
      <c r="K663" s="182"/>
      <c r="L663" s="465">
        <v>0</v>
      </c>
      <c r="M663" s="182"/>
      <c r="N663" s="346">
        <f t="shared" si="27"/>
        <v>0</v>
      </c>
    </row>
    <row r="664" spans="1:14" ht="18.5" x14ac:dyDescent="0.25">
      <c r="A664" s="216">
        <v>7</v>
      </c>
      <c r="B664" s="70">
        <v>8</v>
      </c>
      <c r="C664" s="70">
        <v>3</v>
      </c>
      <c r="D664" s="70">
        <v>6</v>
      </c>
      <c r="E664" s="70">
        <v>0</v>
      </c>
      <c r="F664" s="70" t="str">
        <f t="shared" si="26"/>
        <v>7.8.3.6.0</v>
      </c>
      <c r="G664" s="70" t="s">
        <v>16</v>
      </c>
      <c r="H664" s="442" t="s">
        <v>11053</v>
      </c>
      <c r="I664" s="317" t="s">
        <v>10249</v>
      </c>
      <c r="J664" s="332">
        <f>SUM(J665:J666)</f>
        <v>0</v>
      </c>
      <c r="K664" s="182"/>
      <c r="L664" s="463">
        <f>SUM(L665:L666)</f>
        <v>0</v>
      </c>
      <c r="M664" s="182"/>
      <c r="N664" s="344">
        <f>SUM(N665:N666)</f>
        <v>0</v>
      </c>
    </row>
    <row r="665" spans="1:14" ht="37" x14ac:dyDescent="0.25">
      <c r="A665" s="217">
        <v>7</v>
      </c>
      <c r="B665" s="145">
        <v>8</v>
      </c>
      <c r="C665" s="145">
        <v>3</v>
      </c>
      <c r="D665" s="145">
        <v>6</v>
      </c>
      <c r="E665" s="145">
        <v>1</v>
      </c>
      <c r="F665" s="145" t="str">
        <f t="shared" si="26"/>
        <v>7.8.3.6.1</v>
      </c>
      <c r="G665" s="145" t="s">
        <v>19</v>
      </c>
      <c r="H665" s="443" t="s">
        <v>11054</v>
      </c>
      <c r="I665" s="318" t="s">
        <v>10249</v>
      </c>
      <c r="J665" s="334">
        <f>SUMIF('1 PdC DLGS 118_2011_PE e PP'!$E$4:$E$5622,'2 Pdc unico solo segmento A'!F665,'1 PdC DLGS 118_2011_PE e PP'!$H$4:$H$5622)</f>
        <v>0</v>
      </c>
      <c r="K665" s="182"/>
      <c r="L665" s="465">
        <v>0</v>
      </c>
      <c r="M665" s="182"/>
      <c r="N665" s="346">
        <f t="shared" si="27"/>
        <v>0</v>
      </c>
    </row>
    <row r="666" spans="1:14" ht="37" x14ac:dyDescent="0.25">
      <c r="A666" s="217">
        <v>7</v>
      </c>
      <c r="B666" s="145">
        <v>8</v>
      </c>
      <c r="C666" s="145">
        <v>3</v>
      </c>
      <c r="D666" s="145">
        <v>6</v>
      </c>
      <c r="E666" s="145">
        <v>2</v>
      </c>
      <c r="F666" s="145" t="str">
        <f t="shared" si="26"/>
        <v>7.8.3.6.2</v>
      </c>
      <c r="G666" s="145" t="s">
        <v>19</v>
      </c>
      <c r="H666" s="443" t="s">
        <v>11055</v>
      </c>
      <c r="I666" s="318" t="s">
        <v>10249</v>
      </c>
      <c r="J666" s="334">
        <f>SUMIF('1 PdC DLGS 118_2011_PE e PP'!$E$4:$E$5622,'2 Pdc unico solo segmento A'!F666,'1 PdC DLGS 118_2011_PE e PP'!$H$4:$H$5622)</f>
        <v>0</v>
      </c>
      <c r="K666" s="182"/>
      <c r="L666" s="465">
        <v>0</v>
      </c>
      <c r="M666" s="182"/>
      <c r="N666" s="346">
        <f t="shared" si="27"/>
        <v>0</v>
      </c>
    </row>
    <row r="667" spans="1:14" ht="18.5" x14ac:dyDescent="0.25">
      <c r="A667" s="216">
        <v>7</v>
      </c>
      <c r="B667" s="70">
        <v>8</v>
      </c>
      <c r="C667" s="70">
        <v>3</v>
      </c>
      <c r="D667" s="70">
        <v>7</v>
      </c>
      <c r="E667" s="70">
        <v>0</v>
      </c>
      <c r="F667" s="70" t="str">
        <f t="shared" si="26"/>
        <v>7.8.3.7.0</v>
      </c>
      <c r="G667" s="70" t="s">
        <v>16</v>
      </c>
      <c r="H667" s="442" t="s">
        <v>11056</v>
      </c>
      <c r="I667" s="317" t="s">
        <v>10249</v>
      </c>
      <c r="J667" s="332">
        <f>SUM(J668:J669)</f>
        <v>0</v>
      </c>
      <c r="K667" s="182"/>
      <c r="L667" s="463">
        <f>SUM(L668:L669)</f>
        <v>0</v>
      </c>
      <c r="M667" s="182"/>
      <c r="N667" s="344">
        <f>SUM(N668:N669)</f>
        <v>0</v>
      </c>
    </row>
    <row r="668" spans="1:14" ht="37" x14ac:dyDescent="0.25">
      <c r="A668" s="217">
        <v>7</v>
      </c>
      <c r="B668" s="145">
        <v>8</v>
      </c>
      <c r="C668" s="145">
        <v>3</v>
      </c>
      <c r="D668" s="145">
        <v>7</v>
      </c>
      <c r="E668" s="145">
        <v>1</v>
      </c>
      <c r="F668" s="145" t="str">
        <f t="shared" si="26"/>
        <v>7.8.3.7.1</v>
      </c>
      <c r="G668" s="145" t="s">
        <v>19</v>
      </c>
      <c r="H668" s="443" t="s">
        <v>11057</v>
      </c>
      <c r="I668" s="318" t="s">
        <v>10249</v>
      </c>
      <c r="J668" s="334">
        <f>SUMIF('1 PdC DLGS 118_2011_PE e PP'!$E$4:$E$5622,'2 Pdc unico solo segmento A'!F668,'1 PdC DLGS 118_2011_PE e PP'!$H$4:$H$5622)</f>
        <v>0</v>
      </c>
      <c r="K668" s="182"/>
      <c r="L668" s="465">
        <v>0</v>
      </c>
      <c r="M668" s="182"/>
      <c r="N668" s="346">
        <f t="shared" si="27"/>
        <v>0</v>
      </c>
    </row>
    <row r="669" spans="1:14" ht="37" x14ac:dyDescent="0.25">
      <c r="A669" s="217">
        <v>7</v>
      </c>
      <c r="B669" s="145">
        <v>8</v>
      </c>
      <c r="C669" s="145">
        <v>3</v>
      </c>
      <c r="D669" s="145">
        <v>7</v>
      </c>
      <c r="E669" s="145">
        <v>2</v>
      </c>
      <c r="F669" s="145" t="str">
        <f t="shared" si="26"/>
        <v>7.8.3.7.2</v>
      </c>
      <c r="G669" s="145" t="s">
        <v>19</v>
      </c>
      <c r="H669" s="443" t="s">
        <v>11058</v>
      </c>
      <c r="I669" s="318" t="s">
        <v>10249</v>
      </c>
      <c r="J669" s="334">
        <f>SUMIF('1 PdC DLGS 118_2011_PE e PP'!$E$4:$E$5622,'2 Pdc unico solo segmento A'!F669,'1 PdC DLGS 118_2011_PE e PP'!$H$4:$H$5622)</f>
        <v>0</v>
      </c>
      <c r="K669" s="182"/>
      <c r="L669" s="465">
        <v>0</v>
      </c>
      <c r="M669" s="182"/>
      <c r="N669" s="346">
        <f t="shared" si="27"/>
        <v>0</v>
      </c>
    </row>
    <row r="670" spans="1:14" ht="18.5" x14ac:dyDescent="0.25">
      <c r="A670" s="216">
        <v>7</v>
      </c>
      <c r="B670" s="70">
        <v>8</v>
      </c>
      <c r="C670" s="70">
        <v>3</v>
      </c>
      <c r="D670" s="70">
        <v>8</v>
      </c>
      <c r="E670" s="70">
        <v>0</v>
      </c>
      <c r="F670" s="70" t="str">
        <f t="shared" si="26"/>
        <v>7.8.3.8.0</v>
      </c>
      <c r="G670" s="70" t="s">
        <v>16</v>
      </c>
      <c r="H670" s="442" t="s">
        <v>11059</v>
      </c>
      <c r="I670" s="317" t="s">
        <v>10249</v>
      </c>
      <c r="J670" s="332">
        <f>SUM(J671:J672)</f>
        <v>0</v>
      </c>
      <c r="K670" s="182"/>
      <c r="L670" s="463">
        <f>SUM(L671:L672)</f>
        <v>0</v>
      </c>
      <c r="M670" s="182"/>
      <c r="N670" s="344">
        <f>SUM(N671:N672)</f>
        <v>0</v>
      </c>
    </row>
    <row r="671" spans="1:14" ht="18.5" x14ac:dyDescent="0.25">
      <c r="A671" s="217">
        <v>7</v>
      </c>
      <c r="B671" s="145">
        <v>8</v>
      </c>
      <c r="C671" s="145">
        <v>3</v>
      </c>
      <c r="D671" s="145">
        <v>8</v>
      </c>
      <c r="E671" s="145">
        <v>1</v>
      </c>
      <c r="F671" s="145" t="str">
        <f t="shared" si="26"/>
        <v>7.8.3.8.1</v>
      </c>
      <c r="G671" s="145" t="s">
        <v>19</v>
      </c>
      <c r="H671" s="443" t="s">
        <v>11060</v>
      </c>
      <c r="I671" s="318" t="s">
        <v>10249</v>
      </c>
      <c r="J671" s="334">
        <f>SUMIF('1 PdC DLGS 118_2011_PE e PP'!$E$4:$E$5622,'2 Pdc unico solo segmento A'!F671,'1 PdC DLGS 118_2011_PE e PP'!$H$4:$H$5622)</f>
        <v>0</v>
      </c>
      <c r="K671" s="182"/>
      <c r="L671" s="465">
        <v>0</v>
      </c>
      <c r="M671" s="182"/>
      <c r="N671" s="346">
        <f t="shared" si="27"/>
        <v>0</v>
      </c>
    </row>
    <row r="672" spans="1:14" ht="18.5" x14ac:dyDescent="0.25">
      <c r="A672" s="217">
        <v>7</v>
      </c>
      <c r="B672" s="145">
        <v>8</v>
      </c>
      <c r="C672" s="145">
        <v>3</v>
      </c>
      <c r="D672" s="145">
        <v>8</v>
      </c>
      <c r="E672" s="145">
        <v>2</v>
      </c>
      <c r="F672" s="145" t="str">
        <f t="shared" si="26"/>
        <v>7.8.3.8.2</v>
      </c>
      <c r="G672" s="145" t="s">
        <v>19</v>
      </c>
      <c r="H672" s="443" t="s">
        <v>11061</v>
      </c>
      <c r="I672" s="318" t="s">
        <v>10249</v>
      </c>
      <c r="J672" s="334">
        <f>SUMIF('1 PdC DLGS 118_2011_PE e PP'!$E$4:$E$5622,'2 Pdc unico solo segmento A'!F672,'1 PdC DLGS 118_2011_PE e PP'!$H$4:$H$5622)</f>
        <v>0</v>
      </c>
      <c r="K672" s="182"/>
      <c r="L672" s="465">
        <v>0</v>
      </c>
      <c r="M672" s="182"/>
      <c r="N672" s="346">
        <f t="shared" si="27"/>
        <v>0</v>
      </c>
    </row>
    <row r="673" spans="1:14" ht="23.5" x14ac:dyDescent="0.5">
      <c r="A673" s="215">
        <v>7</v>
      </c>
      <c r="B673" s="144">
        <v>8</v>
      </c>
      <c r="C673" s="144">
        <v>4</v>
      </c>
      <c r="D673" s="144">
        <v>0</v>
      </c>
      <c r="E673" s="144">
        <v>0</v>
      </c>
      <c r="F673" s="144" t="str">
        <f t="shared" si="26"/>
        <v>7.8.4.0.0</v>
      </c>
      <c r="G673" s="144" t="s">
        <v>13</v>
      </c>
      <c r="H673" s="441" t="s">
        <v>11062</v>
      </c>
      <c r="I673" s="316" t="s">
        <v>10249</v>
      </c>
      <c r="J673" s="337">
        <f>SUM(J674:J675)</f>
        <v>0</v>
      </c>
      <c r="K673" s="264"/>
      <c r="L673" s="468">
        <f>SUM(L674:L675)</f>
        <v>0</v>
      </c>
      <c r="M673" s="264"/>
      <c r="N673" s="349">
        <f>SUM(N674:N675)</f>
        <v>0</v>
      </c>
    </row>
    <row r="674" spans="1:14" ht="37" x14ac:dyDescent="0.25">
      <c r="A674" s="216">
        <v>7</v>
      </c>
      <c r="B674" s="70">
        <v>8</v>
      </c>
      <c r="C674" s="70">
        <v>4</v>
      </c>
      <c r="D674" s="70">
        <v>1</v>
      </c>
      <c r="E674" s="70">
        <v>0</v>
      </c>
      <c r="F674" s="70" t="str">
        <f t="shared" si="26"/>
        <v>7.8.4.1.0</v>
      </c>
      <c r="G674" s="70" t="s">
        <v>16</v>
      </c>
      <c r="H674" s="442" t="s">
        <v>11063</v>
      </c>
      <c r="I674" s="317" t="s">
        <v>10249</v>
      </c>
      <c r="J674" s="332">
        <f>SUMIF('1 PdC DLGS 118_2011_PE e PP'!$E$4:$E$5622,'2 Pdc unico solo segmento A'!F674,'1 PdC DLGS 118_2011_PE e PP'!$H$4:$H$5622)</f>
        <v>0</v>
      </c>
      <c r="K674" s="182"/>
      <c r="L674" s="463">
        <v>0</v>
      </c>
      <c r="M674" s="182"/>
      <c r="N674" s="344">
        <f t="shared" si="27"/>
        <v>0</v>
      </c>
    </row>
    <row r="675" spans="1:14" ht="37" x14ac:dyDescent="0.25">
      <c r="A675" s="216">
        <v>7</v>
      </c>
      <c r="B675" s="70">
        <v>8</v>
      </c>
      <c r="C675" s="70">
        <v>4</v>
      </c>
      <c r="D675" s="70">
        <v>2</v>
      </c>
      <c r="E675" s="70">
        <v>0</v>
      </c>
      <c r="F675" s="70" t="str">
        <f t="shared" si="26"/>
        <v>7.8.4.2.0</v>
      </c>
      <c r="G675" s="70" t="s">
        <v>16</v>
      </c>
      <c r="H675" s="442" t="s">
        <v>11064</v>
      </c>
      <c r="I675" s="317" t="s">
        <v>10249</v>
      </c>
      <c r="J675" s="332">
        <f>SUMIF('1 PdC DLGS 118_2011_PE e PP'!$E$4:$E$5622,'2 Pdc unico solo segmento A'!F675,'1 PdC DLGS 118_2011_PE e PP'!$H$4:$H$5622)</f>
        <v>0</v>
      </c>
      <c r="K675" s="182"/>
      <c r="L675" s="463">
        <v>0</v>
      </c>
      <c r="M675" s="182"/>
      <c r="N675" s="344">
        <f t="shared" si="27"/>
        <v>0</v>
      </c>
    </row>
    <row r="676" spans="1:14" ht="26" x14ac:dyDescent="0.5">
      <c r="A676" s="214">
        <v>7</v>
      </c>
      <c r="B676" s="67">
        <v>9</v>
      </c>
      <c r="C676" s="67">
        <v>0</v>
      </c>
      <c r="D676" s="67">
        <v>0</v>
      </c>
      <c r="E676" s="67">
        <v>0</v>
      </c>
      <c r="F676" s="67" t="str">
        <f t="shared" si="26"/>
        <v>7.9.0.0.0</v>
      </c>
      <c r="G676" s="68" t="s">
        <v>10</v>
      </c>
      <c r="H676" s="440" t="s">
        <v>2792</v>
      </c>
      <c r="I676" s="315" t="s">
        <v>11065</v>
      </c>
      <c r="J676" s="333">
        <f>SUM(J677:J678)</f>
        <v>0</v>
      </c>
      <c r="K676" s="262"/>
      <c r="L676" s="464">
        <f>SUM(L677:L678)</f>
        <v>0</v>
      </c>
      <c r="M676" s="262"/>
      <c r="N676" s="345">
        <f>SUM(N677:N678)</f>
        <v>0</v>
      </c>
    </row>
    <row r="677" spans="1:14" ht="23.5" x14ac:dyDescent="0.5">
      <c r="A677" s="215">
        <v>7</v>
      </c>
      <c r="B677" s="144">
        <v>9</v>
      </c>
      <c r="C677" s="144">
        <v>1</v>
      </c>
      <c r="D677" s="144">
        <v>0</v>
      </c>
      <c r="E677" s="144">
        <v>0</v>
      </c>
      <c r="F677" s="144" t="str">
        <f t="shared" si="26"/>
        <v>7.9.1.0.0</v>
      </c>
      <c r="G677" s="144" t="s">
        <v>13</v>
      </c>
      <c r="H677" s="441" t="s">
        <v>11066</v>
      </c>
      <c r="I677" s="326" t="s">
        <v>10249</v>
      </c>
      <c r="J677" s="337">
        <f>SUMIF('1 PdC DLGS 118_2011_PE e PP'!$E$4:$E$5622,'2 Pdc unico solo segmento A'!F677,'1 PdC DLGS 118_2011_PE e PP'!$H$4:$H$5622)</f>
        <v>0</v>
      </c>
      <c r="K677" s="264"/>
      <c r="L677" s="468">
        <v>0</v>
      </c>
      <c r="M677" s="264"/>
      <c r="N677" s="349">
        <f t="shared" si="27"/>
        <v>0</v>
      </c>
    </row>
    <row r="678" spans="1:14" ht="23.5" x14ac:dyDescent="0.5">
      <c r="A678" s="215">
        <v>7</v>
      </c>
      <c r="B678" s="144">
        <v>9</v>
      </c>
      <c r="C678" s="144">
        <v>2</v>
      </c>
      <c r="D678" s="144">
        <v>0</v>
      </c>
      <c r="E678" s="144">
        <v>0</v>
      </c>
      <c r="F678" s="144" t="str">
        <f t="shared" si="26"/>
        <v>7.9.2.0.0</v>
      </c>
      <c r="G678" s="144" t="s">
        <v>13</v>
      </c>
      <c r="H678" s="441" t="s">
        <v>2825</v>
      </c>
      <c r="I678" s="326" t="s">
        <v>10249</v>
      </c>
      <c r="J678" s="337">
        <f>SUMIF('1 PdC DLGS 118_2011_PE e PP'!$E$4:$E$5622,'2 Pdc unico solo segmento A'!F678,'1 PdC DLGS 118_2011_PE e PP'!$H$4:$H$5622)</f>
        <v>0</v>
      </c>
      <c r="K678" s="264"/>
      <c r="L678" s="468">
        <v>0</v>
      </c>
      <c r="M678" s="264"/>
      <c r="N678" s="349">
        <f t="shared" si="27"/>
        <v>0</v>
      </c>
    </row>
    <row r="679" spans="1:14" ht="26" x14ac:dyDescent="0.5">
      <c r="A679" s="214">
        <v>7</v>
      </c>
      <c r="B679" s="67">
        <v>10</v>
      </c>
      <c r="C679" s="67">
        <v>0</v>
      </c>
      <c r="D679" s="67">
        <v>0</v>
      </c>
      <c r="E679" s="67">
        <v>0</v>
      </c>
      <c r="F679" s="67" t="str">
        <f t="shared" si="26"/>
        <v>7.10.0.0.0</v>
      </c>
      <c r="G679" s="68" t="s">
        <v>10</v>
      </c>
      <c r="H679" s="440" t="s">
        <v>11067</v>
      </c>
      <c r="I679" s="315" t="s">
        <v>11068</v>
      </c>
      <c r="J679" s="333">
        <f>SUM(J680:J685)</f>
        <v>0</v>
      </c>
      <c r="K679" s="262"/>
      <c r="L679" s="464">
        <f>SUM(L680:L685)</f>
        <v>0</v>
      </c>
      <c r="M679" s="262"/>
      <c r="N679" s="345">
        <f>SUM(N680:N685)</f>
        <v>0</v>
      </c>
    </row>
    <row r="680" spans="1:14" ht="23.5" x14ac:dyDescent="0.5">
      <c r="A680" s="215">
        <v>7</v>
      </c>
      <c r="B680" s="144">
        <v>10</v>
      </c>
      <c r="C680" s="144">
        <v>1</v>
      </c>
      <c r="D680" s="144">
        <v>0</v>
      </c>
      <c r="E680" s="144">
        <v>0</v>
      </c>
      <c r="F680" s="144" t="str">
        <f t="shared" si="26"/>
        <v>7.10.1.0.0</v>
      </c>
      <c r="G680" s="144" t="s">
        <v>13</v>
      </c>
      <c r="H680" s="441" t="s">
        <v>11069</v>
      </c>
      <c r="I680" s="316" t="s">
        <v>10249</v>
      </c>
      <c r="J680" s="337">
        <f>SUMIF('1 PdC DLGS 118_2011_PE e PP'!$E$4:$E$5622,'2 Pdc unico solo segmento A'!F680,'1 PdC DLGS 118_2011_PE e PP'!$H$4:$H$5622)</f>
        <v>0</v>
      </c>
      <c r="K680" s="264"/>
      <c r="L680" s="468">
        <v>0</v>
      </c>
      <c r="M680" s="264"/>
      <c r="N680" s="349">
        <f t="shared" si="27"/>
        <v>0</v>
      </c>
    </row>
    <row r="681" spans="1:14" ht="23.5" x14ac:dyDescent="0.5">
      <c r="A681" s="215">
        <v>7</v>
      </c>
      <c r="B681" s="144">
        <v>10</v>
      </c>
      <c r="C681" s="144">
        <v>2</v>
      </c>
      <c r="D681" s="144">
        <v>0</v>
      </c>
      <c r="E681" s="144">
        <v>0</v>
      </c>
      <c r="F681" s="144" t="str">
        <f t="shared" si="26"/>
        <v>7.10.2.0.0</v>
      </c>
      <c r="G681" s="144" t="s">
        <v>13</v>
      </c>
      <c r="H681" s="441" t="s">
        <v>11070</v>
      </c>
      <c r="I681" s="316" t="s">
        <v>10249</v>
      </c>
      <c r="J681" s="337">
        <f>SUMIF('1 PdC DLGS 118_2011_PE e PP'!$E$4:$E$5622,'2 Pdc unico solo segmento A'!F681,'1 PdC DLGS 118_2011_PE e PP'!$H$4:$H$5622)</f>
        <v>0</v>
      </c>
      <c r="K681" s="264"/>
      <c r="L681" s="468">
        <v>0</v>
      </c>
      <c r="M681" s="264"/>
      <c r="N681" s="349">
        <f t="shared" si="27"/>
        <v>0</v>
      </c>
    </row>
    <row r="682" spans="1:14" ht="23.5" x14ac:dyDescent="0.5">
      <c r="A682" s="215">
        <v>7</v>
      </c>
      <c r="B682" s="144">
        <v>10</v>
      </c>
      <c r="C682" s="144">
        <v>3</v>
      </c>
      <c r="D682" s="144">
        <v>0</v>
      </c>
      <c r="E682" s="144">
        <v>0</v>
      </c>
      <c r="F682" s="144" t="str">
        <f t="shared" si="26"/>
        <v>7.10.3.0.0</v>
      </c>
      <c r="G682" s="144" t="s">
        <v>13</v>
      </c>
      <c r="H682" s="441" t="s">
        <v>11071</v>
      </c>
      <c r="I682" s="316" t="s">
        <v>10249</v>
      </c>
      <c r="J682" s="337">
        <f>SUMIF('1 PdC DLGS 118_2011_PE e PP'!$E$4:$E$5622,'2 Pdc unico solo segmento A'!F682,'1 PdC DLGS 118_2011_PE e PP'!$H$4:$H$5622)</f>
        <v>0</v>
      </c>
      <c r="K682" s="264"/>
      <c r="L682" s="468">
        <v>0</v>
      </c>
      <c r="M682" s="264"/>
      <c r="N682" s="349">
        <f t="shared" si="27"/>
        <v>0</v>
      </c>
    </row>
    <row r="683" spans="1:14" ht="23.5" x14ac:dyDescent="0.5">
      <c r="A683" s="215">
        <v>7</v>
      </c>
      <c r="B683" s="144">
        <v>10</v>
      </c>
      <c r="C683" s="144">
        <v>4</v>
      </c>
      <c r="D683" s="144">
        <v>0</v>
      </c>
      <c r="E683" s="144">
        <v>0</v>
      </c>
      <c r="F683" s="144" t="str">
        <f t="shared" si="26"/>
        <v>7.10.4.0.0</v>
      </c>
      <c r="G683" s="144" t="s">
        <v>13</v>
      </c>
      <c r="H683" s="441" t="s">
        <v>11072</v>
      </c>
      <c r="I683" s="316" t="s">
        <v>10249</v>
      </c>
      <c r="J683" s="337">
        <f>SUMIF('1 PdC DLGS 118_2011_PE e PP'!$E$4:$E$5622,'2 Pdc unico solo segmento A'!F683,'1 PdC DLGS 118_2011_PE e PP'!$H$4:$H$5622)</f>
        <v>0</v>
      </c>
      <c r="K683" s="264"/>
      <c r="L683" s="468">
        <v>0</v>
      </c>
      <c r="M683" s="264"/>
      <c r="N683" s="349">
        <f t="shared" si="27"/>
        <v>0</v>
      </c>
    </row>
    <row r="684" spans="1:14" ht="23.5" x14ac:dyDescent="0.5">
      <c r="A684" s="215">
        <v>7</v>
      </c>
      <c r="B684" s="144">
        <v>10</v>
      </c>
      <c r="C684" s="144">
        <v>5</v>
      </c>
      <c r="D684" s="144">
        <v>0</v>
      </c>
      <c r="E684" s="144">
        <v>0</v>
      </c>
      <c r="F684" s="144" t="str">
        <f t="shared" si="26"/>
        <v>7.10.5.0.0</v>
      </c>
      <c r="G684" s="144" t="s">
        <v>13</v>
      </c>
      <c r="H684" s="441" t="s">
        <v>11073</v>
      </c>
      <c r="I684" s="316" t="s">
        <v>10249</v>
      </c>
      <c r="J684" s="337">
        <f>SUMIF('1 PdC DLGS 118_2011_PE e PP'!$E$4:$E$5622,'2 Pdc unico solo segmento A'!F684,'1 PdC DLGS 118_2011_PE e PP'!$H$4:$H$5622)</f>
        <v>0</v>
      </c>
      <c r="K684" s="264"/>
      <c r="L684" s="468">
        <v>0</v>
      </c>
      <c r="M684" s="264"/>
      <c r="N684" s="349">
        <f t="shared" si="27"/>
        <v>0</v>
      </c>
    </row>
    <row r="685" spans="1:14" ht="23.5" x14ac:dyDescent="0.5">
      <c r="A685" s="215">
        <v>7</v>
      </c>
      <c r="B685" s="144">
        <v>10</v>
      </c>
      <c r="C685" s="144">
        <v>6</v>
      </c>
      <c r="D685" s="144">
        <v>0</v>
      </c>
      <c r="E685" s="144">
        <v>0</v>
      </c>
      <c r="F685" s="144" t="str">
        <f t="shared" si="26"/>
        <v>7.10.6.0.0</v>
      </c>
      <c r="G685" s="144" t="s">
        <v>13</v>
      </c>
      <c r="H685" s="441" t="s">
        <v>11074</v>
      </c>
      <c r="I685" s="316" t="s">
        <v>10249</v>
      </c>
      <c r="J685" s="337">
        <f>SUMIF('1 PdC DLGS 118_2011_PE e PP'!$E$4:$E$5622,'2 Pdc unico solo segmento A'!F685,'1 PdC DLGS 118_2011_PE e PP'!$H$4:$H$5622)</f>
        <v>0</v>
      </c>
      <c r="K685" s="264"/>
      <c r="L685" s="468">
        <v>0</v>
      </c>
      <c r="M685" s="264"/>
      <c r="N685" s="349">
        <f t="shared" si="27"/>
        <v>0</v>
      </c>
    </row>
    <row r="686" spans="1:14" ht="52" x14ac:dyDescent="0.5">
      <c r="A686" s="220">
        <v>7</v>
      </c>
      <c r="B686" s="69">
        <v>11</v>
      </c>
      <c r="C686" s="69">
        <v>0</v>
      </c>
      <c r="D686" s="69">
        <v>0</v>
      </c>
      <c r="E686" s="69">
        <v>0</v>
      </c>
      <c r="F686" s="69" t="str">
        <f t="shared" si="26"/>
        <v>7.11.0.0.0</v>
      </c>
      <c r="G686" s="68" t="s">
        <v>10</v>
      </c>
      <c r="H686" s="440" t="s">
        <v>11075</v>
      </c>
      <c r="I686" s="315" t="s">
        <v>11076</v>
      </c>
      <c r="J686" s="333">
        <f>SUMIF('1 PdC DLGS 118_2011_PE e PP'!$E$4:$E$5622,'2 Pdc unico solo segmento A'!F686,'1 PdC DLGS 118_2011_PE e PP'!$H$4:$H$5622)</f>
        <v>0</v>
      </c>
      <c r="K686" s="262"/>
      <c r="L686" s="464">
        <v>0</v>
      </c>
      <c r="M686" s="262"/>
      <c r="N686" s="345">
        <f t="shared" si="27"/>
        <v>0</v>
      </c>
    </row>
    <row r="687" spans="1:14" ht="52" x14ac:dyDescent="0.5">
      <c r="A687" s="220">
        <v>7</v>
      </c>
      <c r="B687" s="69">
        <v>12</v>
      </c>
      <c r="C687" s="69">
        <v>0</v>
      </c>
      <c r="D687" s="69">
        <v>0</v>
      </c>
      <c r="E687" s="69">
        <v>0</v>
      </c>
      <c r="F687" s="69" t="str">
        <f t="shared" si="26"/>
        <v>7.12.0.0.0</v>
      </c>
      <c r="G687" s="68" t="s">
        <v>10</v>
      </c>
      <c r="H687" s="440" t="s">
        <v>11077</v>
      </c>
      <c r="I687" s="315" t="s">
        <v>11078</v>
      </c>
      <c r="J687" s="333">
        <f>SUMIF('1 PdC DLGS 118_2011_PE e PP'!$E$4:$E$5622,'2 Pdc unico solo segmento A'!F687,'1 PdC DLGS 118_2011_PE e PP'!$H$4:$H$5622)</f>
        <v>0</v>
      </c>
      <c r="K687" s="262"/>
      <c r="L687" s="464">
        <v>0</v>
      </c>
      <c r="M687" s="262"/>
      <c r="N687" s="345">
        <f t="shared" si="27"/>
        <v>0</v>
      </c>
    </row>
    <row r="688" spans="1:14" ht="67" x14ac:dyDescent="0.65">
      <c r="A688" s="221">
        <v>8</v>
      </c>
      <c r="B688" s="127">
        <v>0</v>
      </c>
      <c r="C688" s="127">
        <v>0</v>
      </c>
      <c r="D688" s="127">
        <v>0</v>
      </c>
      <c r="E688" s="127">
        <v>0</v>
      </c>
      <c r="F688" s="127" t="str">
        <f t="shared" ref="F688:F723" si="28">CONCATENATE(A688,".",B688,".",C688,".",D688,".",E688)</f>
        <v>8.0.0.0.0</v>
      </c>
      <c r="G688" s="66" t="s">
        <v>8</v>
      </c>
      <c r="H688" s="439" t="s">
        <v>11079</v>
      </c>
      <c r="I688" s="325"/>
      <c r="J688" s="336">
        <f>+J689-J694</f>
        <v>0</v>
      </c>
      <c r="K688" s="260"/>
      <c r="L688" s="467">
        <f>+L689-L694</f>
        <v>0</v>
      </c>
      <c r="M688" s="260"/>
      <c r="N688" s="348">
        <f>+N689-N694</f>
        <v>0</v>
      </c>
    </row>
    <row r="689" spans="1:14" ht="26" x14ac:dyDescent="0.5">
      <c r="A689" s="220">
        <v>8</v>
      </c>
      <c r="B689" s="69">
        <v>1</v>
      </c>
      <c r="C689" s="69">
        <v>0</v>
      </c>
      <c r="D689" s="69">
        <v>0</v>
      </c>
      <c r="E689" s="69">
        <v>0</v>
      </c>
      <c r="F689" s="69" t="str">
        <f t="shared" si="28"/>
        <v>8.1.0.0.0</v>
      </c>
      <c r="G689" s="68" t="s">
        <v>10</v>
      </c>
      <c r="H689" s="440" t="s">
        <v>3185</v>
      </c>
      <c r="I689" s="315" t="s">
        <v>11080</v>
      </c>
      <c r="J689" s="333">
        <f>SUM(J690:J693)</f>
        <v>0</v>
      </c>
      <c r="K689" s="262"/>
      <c r="L689" s="464">
        <f>SUM(L690:L693)</f>
        <v>0</v>
      </c>
      <c r="M689" s="262"/>
      <c r="N689" s="345">
        <f>SUM(N690:N693)</f>
        <v>0</v>
      </c>
    </row>
    <row r="690" spans="1:14" ht="23.5" x14ac:dyDescent="0.5">
      <c r="A690" s="215">
        <v>8</v>
      </c>
      <c r="B690" s="144">
        <v>1</v>
      </c>
      <c r="C690" s="144">
        <v>1</v>
      </c>
      <c r="D690" s="144">
        <v>0</v>
      </c>
      <c r="E690" s="144">
        <v>0</v>
      </c>
      <c r="F690" s="144" t="str">
        <f t="shared" si="28"/>
        <v>8.1.1.0.0</v>
      </c>
      <c r="G690" s="144" t="s">
        <v>13</v>
      </c>
      <c r="H690" s="441" t="s">
        <v>11081</v>
      </c>
      <c r="I690" s="316" t="s">
        <v>10249</v>
      </c>
      <c r="J690" s="337">
        <f>SUMIF('1 PdC DLGS 118_2011_PE e PP'!$E$4:$E$5622,'2 Pdc unico solo segmento A'!F690,'1 PdC DLGS 118_2011_PE e PP'!$H$4:$H$5622)</f>
        <v>0</v>
      </c>
      <c r="K690" s="264"/>
      <c r="L690" s="468">
        <v>0</v>
      </c>
      <c r="M690" s="264"/>
      <c r="N690" s="349">
        <f t="shared" si="27"/>
        <v>0</v>
      </c>
    </row>
    <row r="691" spans="1:14" ht="23.5" x14ac:dyDescent="0.5">
      <c r="A691" s="215">
        <v>8</v>
      </c>
      <c r="B691" s="144">
        <v>1</v>
      </c>
      <c r="C691" s="144">
        <v>2</v>
      </c>
      <c r="D691" s="144">
        <v>0</v>
      </c>
      <c r="E691" s="144">
        <v>0</v>
      </c>
      <c r="F691" s="144" t="str">
        <f t="shared" si="28"/>
        <v>8.1.2.0.0</v>
      </c>
      <c r="G691" s="144" t="s">
        <v>13</v>
      </c>
      <c r="H691" s="441" t="s">
        <v>11082</v>
      </c>
      <c r="I691" s="316" t="s">
        <v>10249</v>
      </c>
      <c r="J691" s="337">
        <f>SUMIF('1 PdC DLGS 118_2011_PE e PP'!$E$4:$E$5622,'2 Pdc unico solo segmento A'!F691,'1 PdC DLGS 118_2011_PE e PP'!$H$4:$H$5622)</f>
        <v>0</v>
      </c>
      <c r="K691" s="264"/>
      <c r="L691" s="468">
        <v>0</v>
      </c>
      <c r="M691" s="264"/>
      <c r="N691" s="349">
        <f t="shared" si="27"/>
        <v>0</v>
      </c>
    </row>
    <row r="692" spans="1:14" ht="23.5" x14ac:dyDescent="0.5">
      <c r="A692" s="215">
        <v>8</v>
      </c>
      <c r="B692" s="144">
        <v>1</v>
      </c>
      <c r="C692" s="144">
        <v>3</v>
      </c>
      <c r="D692" s="144">
        <v>0</v>
      </c>
      <c r="E692" s="144">
        <v>0</v>
      </c>
      <c r="F692" s="144" t="str">
        <f t="shared" si="28"/>
        <v>8.1.3.0.0</v>
      </c>
      <c r="G692" s="144" t="s">
        <v>13</v>
      </c>
      <c r="H692" s="441" t="s">
        <v>11083</v>
      </c>
      <c r="I692" s="316" t="s">
        <v>10249</v>
      </c>
      <c r="J692" s="337">
        <f>SUMIF('1 PdC DLGS 118_2011_PE e PP'!$E$4:$E$5622,'2 Pdc unico solo segmento A'!F692,'1 PdC DLGS 118_2011_PE e PP'!$H$4:$H$5622)</f>
        <v>0</v>
      </c>
      <c r="K692" s="264"/>
      <c r="L692" s="468">
        <v>0</v>
      </c>
      <c r="M692" s="264"/>
      <c r="N692" s="349">
        <f t="shared" si="27"/>
        <v>0</v>
      </c>
    </row>
    <row r="693" spans="1:14" ht="23.5" x14ac:dyDescent="0.5">
      <c r="A693" s="215">
        <v>8</v>
      </c>
      <c r="B693" s="144">
        <v>1</v>
      </c>
      <c r="C693" s="144">
        <v>4</v>
      </c>
      <c r="D693" s="144">
        <v>0</v>
      </c>
      <c r="E693" s="144">
        <v>0</v>
      </c>
      <c r="F693" s="144" t="str">
        <f t="shared" si="28"/>
        <v>8.1.4.0.0</v>
      </c>
      <c r="G693" s="144" t="s">
        <v>13</v>
      </c>
      <c r="H693" s="441" t="s">
        <v>11084</v>
      </c>
      <c r="I693" s="316" t="s">
        <v>10249</v>
      </c>
      <c r="J693" s="337">
        <f>SUMIF('1 PdC DLGS 118_2011_PE e PP'!$E$4:$E$5622,'2 Pdc unico solo segmento A'!F693,'1 PdC DLGS 118_2011_PE e PP'!$H$4:$H$5622)</f>
        <v>0</v>
      </c>
      <c r="K693" s="264"/>
      <c r="L693" s="468">
        <v>0</v>
      </c>
      <c r="M693" s="264"/>
      <c r="N693" s="349">
        <f t="shared" si="27"/>
        <v>0</v>
      </c>
    </row>
    <row r="694" spans="1:14" ht="26" x14ac:dyDescent="0.5">
      <c r="A694" s="220">
        <v>8</v>
      </c>
      <c r="B694" s="69">
        <v>2</v>
      </c>
      <c r="C694" s="69">
        <v>0</v>
      </c>
      <c r="D694" s="69">
        <v>0</v>
      </c>
      <c r="E694" s="69">
        <v>0</v>
      </c>
      <c r="F694" s="69" t="str">
        <f t="shared" si="28"/>
        <v>8.2.0.0.0</v>
      </c>
      <c r="G694" s="68" t="s">
        <v>10</v>
      </c>
      <c r="H694" s="440" t="s">
        <v>3203</v>
      </c>
      <c r="I694" s="315" t="s">
        <v>11085</v>
      </c>
      <c r="J694" s="333">
        <f>SUM(J695:J698)</f>
        <v>0</v>
      </c>
      <c r="K694" s="262"/>
      <c r="L694" s="464">
        <f>SUM(L695:L698)</f>
        <v>0</v>
      </c>
      <c r="M694" s="262"/>
      <c r="N694" s="345">
        <f>SUM(N695:N698)</f>
        <v>0</v>
      </c>
    </row>
    <row r="695" spans="1:14" ht="23.5" x14ac:dyDescent="0.5">
      <c r="A695" s="215">
        <v>8</v>
      </c>
      <c r="B695" s="144">
        <v>2</v>
      </c>
      <c r="C695" s="144">
        <v>1</v>
      </c>
      <c r="D695" s="144">
        <v>0</v>
      </c>
      <c r="E695" s="144">
        <v>0</v>
      </c>
      <c r="F695" s="144" t="str">
        <f t="shared" si="28"/>
        <v>8.2.1.0.0</v>
      </c>
      <c r="G695" s="144" t="s">
        <v>13</v>
      </c>
      <c r="H695" s="441" t="s">
        <v>11086</v>
      </c>
      <c r="I695" s="316" t="s">
        <v>10249</v>
      </c>
      <c r="J695" s="337">
        <f>SUMIF('1 PdC DLGS 118_2011_PE e PP'!$E$4:$E$5622,'2 Pdc unico solo segmento A'!F695,'1 PdC DLGS 118_2011_PE e PP'!$H$4:$H$5622)</f>
        <v>0</v>
      </c>
      <c r="K695" s="264"/>
      <c r="L695" s="468">
        <v>0</v>
      </c>
      <c r="M695" s="264"/>
      <c r="N695" s="349">
        <f t="shared" si="27"/>
        <v>0</v>
      </c>
    </row>
    <row r="696" spans="1:14" ht="23.5" x14ac:dyDescent="0.5">
      <c r="A696" s="215">
        <v>8</v>
      </c>
      <c r="B696" s="144">
        <v>2</v>
      </c>
      <c r="C696" s="144">
        <v>2</v>
      </c>
      <c r="D696" s="144">
        <v>0</v>
      </c>
      <c r="E696" s="144">
        <v>0</v>
      </c>
      <c r="F696" s="144" t="str">
        <f t="shared" si="28"/>
        <v>8.2.2.0.0</v>
      </c>
      <c r="G696" s="144" t="s">
        <v>13</v>
      </c>
      <c r="H696" s="441" t="s">
        <v>11087</v>
      </c>
      <c r="I696" s="316" t="s">
        <v>10249</v>
      </c>
      <c r="J696" s="337">
        <f>SUMIF('1 PdC DLGS 118_2011_PE e PP'!$E$4:$E$5622,'2 Pdc unico solo segmento A'!F696,'1 PdC DLGS 118_2011_PE e PP'!$H$4:$H$5622)</f>
        <v>0</v>
      </c>
      <c r="K696" s="264"/>
      <c r="L696" s="468">
        <v>0</v>
      </c>
      <c r="M696" s="264"/>
      <c r="N696" s="349">
        <f t="shared" si="27"/>
        <v>0</v>
      </c>
    </row>
    <row r="697" spans="1:14" ht="23.5" x14ac:dyDescent="0.5">
      <c r="A697" s="215">
        <v>8</v>
      </c>
      <c r="B697" s="144">
        <v>2</v>
      </c>
      <c r="C697" s="144">
        <v>3</v>
      </c>
      <c r="D697" s="144">
        <v>0</v>
      </c>
      <c r="E697" s="144">
        <v>0</v>
      </c>
      <c r="F697" s="144" t="str">
        <f t="shared" si="28"/>
        <v>8.2.3.0.0</v>
      </c>
      <c r="G697" s="144" t="s">
        <v>13</v>
      </c>
      <c r="H697" s="441" t="s">
        <v>11088</v>
      </c>
      <c r="I697" s="316" t="s">
        <v>10249</v>
      </c>
      <c r="J697" s="337">
        <f>SUMIF('1 PdC DLGS 118_2011_PE e PP'!$E$4:$E$5622,'2 Pdc unico solo segmento A'!F697,'1 PdC DLGS 118_2011_PE e PP'!$H$4:$H$5622)</f>
        <v>0</v>
      </c>
      <c r="K697" s="264"/>
      <c r="L697" s="468">
        <v>0</v>
      </c>
      <c r="M697" s="264"/>
      <c r="N697" s="349">
        <f t="shared" si="27"/>
        <v>0</v>
      </c>
    </row>
    <row r="698" spans="1:14" ht="23.5" x14ac:dyDescent="0.5">
      <c r="A698" s="215">
        <v>8</v>
      </c>
      <c r="B698" s="144">
        <v>2</v>
      </c>
      <c r="C698" s="144">
        <v>4</v>
      </c>
      <c r="D698" s="144">
        <v>0</v>
      </c>
      <c r="E698" s="144">
        <v>0</v>
      </c>
      <c r="F698" s="144" t="str">
        <f t="shared" si="28"/>
        <v>8.2.4.0.0</v>
      </c>
      <c r="G698" s="144" t="s">
        <v>13</v>
      </c>
      <c r="H698" s="441" t="s">
        <v>11089</v>
      </c>
      <c r="I698" s="316" t="s">
        <v>10249</v>
      </c>
      <c r="J698" s="337">
        <f>SUMIF('1 PdC DLGS 118_2011_PE e PP'!$E$4:$E$5622,'2 Pdc unico solo segmento A'!F698,'1 PdC DLGS 118_2011_PE e PP'!$H$4:$H$5622)</f>
        <v>0</v>
      </c>
      <c r="K698" s="264"/>
      <c r="L698" s="468">
        <v>0</v>
      </c>
      <c r="M698" s="264"/>
      <c r="N698" s="349">
        <f t="shared" si="27"/>
        <v>0</v>
      </c>
    </row>
    <row r="699" spans="1:14" ht="67" x14ac:dyDescent="0.65">
      <c r="A699" s="221">
        <v>9</v>
      </c>
      <c r="B699" s="127">
        <v>0</v>
      </c>
      <c r="C699" s="127">
        <v>0</v>
      </c>
      <c r="D699" s="127">
        <v>0</v>
      </c>
      <c r="E699" s="127">
        <v>0</v>
      </c>
      <c r="F699" s="127" t="str">
        <f t="shared" si="28"/>
        <v>9.0.0.0.0</v>
      </c>
      <c r="G699" s="66" t="s">
        <v>8</v>
      </c>
      <c r="H699" s="439" t="s">
        <v>11090</v>
      </c>
      <c r="I699" s="325"/>
      <c r="J699" s="336">
        <f>+J700+J704-J708-J712</f>
        <v>0</v>
      </c>
      <c r="K699" s="260"/>
      <c r="L699" s="467">
        <f>+L700+L704-L708-L712</f>
        <v>0</v>
      </c>
      <c r="M699" s="260"/>
      <c r="N699" s="348">
        <f>+N700+N704-N708-N712</f>
        <v>0</v>
      </c>
    </row>
    <row r="700" spans="1:14" ht="26" x14ac:dyDescent="0.5">
      <c r="A700" s="220">
        <v>9</v>
      </c>
      <c r="B700" s="69">
        <v>1</v>
      </c>
      <c r="C700" s="69">
        <v>0</v>
      </c>
      <c r="D700" s="69">
        <v>0</v>
      </c>
      <c r="E700" s="69">
        <v>0</v>
      </c>
      <c r="F700" s="69" t="str">
        <f t="shared" si="28"/>
        <v>9.1.0.0.0</v>
      </c>
      <c r="G700" s="68" t="s">
        <v>10</v>
      </c>
      <c r="H700" s="440" t="s">
        <v>11091</v>
      </c>
      <c r="I700" s="315" t="s">
        <v>11092</v>
      </c>
      <c r="J700" s="333">
        <f>SUM(J701:J703)</f>
        <v>0</v>
      </c>
      <c r="K700" s="262"/>
      <c r="L700" s="464">
        <f>SUM(L701:L703)</f>
        <v>0</v>
      </c>
      <c r="M700" s="262"/>
      <c r="N700" s="345">
        <f>SUM(N701:N703)</f>
        <v>0</v>
      </c>
    </row>
    <row r="701" spans="1:14" ht="23.5" x14ac:dyDescent="0.5">
      <c r="A701" s="215">
        <v>9</v>
      </c>
      <c r="B701" s="144">
        <v>1</v>
      </c>
      <c r="C701" s="144">
        <v>1</v>
      </c>
      <c r="D701" s="144">
        <v>0</v>
      </c>
      <c r="E701" s="144">
        <v>0</v>
      </c>
      <c r="F701" s="144" t="str">
        <f t="shared" si="28"/>
        <v>9.1.1.0.0</v>
      </c>
      <c r="G701" s="144" t="s">
        <v>13</v>
      </c>
      <c r="H701" s="441" t="s">
        <v>11093</v>
      </c>
      <c r="I701" s="316" t="s">
        <v>10249</v>
      </c>
      <c r="J701" s="337">
        <f>SUMIF('1 PdC DLGS 118_2011_PE e PP'!$E$4:$E$5622,'2 Pdc unico solo segmento A'!F701,'1 PdC DLGS 118_2011_PE e PP'!$H$4:$H$5622)</f>
        <v>0</v>
      </c>
      <c r="K701" s="264"/>
      <c r="L701" s="468">
        <v>0</v>
      </c>
      <c r="M701" s="264"/>
      <c r="N701" s="349">
        <f t="shared" si="27"/>
        <v>0</v>
      </c>
    </row>
    <row r="702" spans="1:14" ht="23.5" x14ac:dyDescent="0.5">
      <c r="A702" s="215">
        <v>9</v>
      </c>
      <c r="B702" s="144">
        <v>1</v>
      </c>
      <c r="C702" s="144">
        <v>2</v>
      </c>
      <c r="D702" s="144">
        <v>0</v>
      </c>
      <c r="E702" s="144">
        <v>0</v>
      </c>
      <c r="F702" s="144" t="str">
        <f t="shared" si="28"/>
        <v>9.1.2.0.0</v>
      </c>
      <c r="G702" s="144" t="s">
        <v>13</v>
      </c>
      <c r="H702" s="441" t="s">
        <v>11094</v>
      </c>
      <c r="I702" s="316" t="s">
        <v>10249</v>
      </c>
      <c r="J702" s="337">
        <f>SUMIF('1 PdC DLGS 118_2011_PE e PP'!$E$4:$E$5622,'2 Pdc unico solo segmento A'!F702,'1 PdC DLGS 118_2011_PE e PP'!$H$4:$H$5622)</f>
        <v>0</v>
      </c>
      <c r="K702" s="264"/>
      <c r="L702" s="468">
        <v>0</v>
      </c>
      <c r="M702" s="264"/>
      <c r="N702" s="349">
        <f t="shared" si="27"/>
        <v>0</v>
      </c>
    </row>
    <row r="703" spans="1:14" ht="23.5" x14ac:dyDescent="0.5">
      <c r="A703" s="215">
        <v>9</v>
      </c>
      <c r="B703" s="144">
        <v>1</v>
      </c>
      <c r="C703" s="144">
        <v>3</v>
      </c>
      <c r="D703" s="144">
        <v>0</v>
      </c>
      <c r="E703" s="144">
        <v>0</v>
      </c>
      <c r="F703" s="144" t="str">
        <f t="shared" si="28"/>
        <v>9.1.3.0.0</v>
      </c>
      <c r="G703" s="144" t="s">
        <v>13</v>
      </c>
      <c r="H703" s="441" t="s">
        <v>11095</v>
      </c>
      <c r="I703" s="316" t="s">
        <v>10249</v>
      </c>
      <c r="J703" s="337">
        <f>SUMIF('1 PdC DLGS 118_2011_PE e PP'!$E$4:$E$5622,'2 Pdc unico solo segmento A'!F703,'1 PdC DLGS 118_2011_PE e PP'!$H$4:$H$5622)</f>
        <v>0</v>
      </c>
      <c r="K703" s="264"/>
      <c r="L703" s="468">
        <v>0</v>
      </c>
      <c r="M703" s="264"/>
      <c r="N703" s="349">
        <f t="shared" si="27"/>
        <v>0</v>
      </c>
    </row>
    <row r="704" spans="1:14" ht="26" x14ac:dyDescent="0.5">
      <c r="A704" s="220">
        <v>9</v>
      </c>
      <c r="B704" s="69">
        <v>2</v>
      </c>
      <c r="C704" s="69">
        <v>0</v>
      </c>
      <c r="D704" s="69">
        <v>0</v>
      </c>
      <c r="E704" s="69">
        <v>0</v>
      </c>
      <c r="F704" s="69" t="str">
        <f t="shared" si="28"/>
        <v>9.2.0.0.0</v>
      </c>
      <c r="G704" s="68" t="s">
        <v>10</v>
      </c>
      <c r="H704" s="440" t="s">
        <v>11096</v>
      </c>
      <c r="I704" s="315" t="s">
        <v>11097</v>
      </c>
      <c r="J704" s="333">
        <f>SUM(J705:J707)</f>
        <v>0</v>
      </c>
      <c r="K704" s="262"/>
      <c r="L704" s="464">
        <f>SUM(L705:L707)</f>
        <v>0</v>
      </c>
      <c r="M704" s="262"/>
      <c r="N704" s="345">
        <f>SUM(N705:N707)</f>
        <v>0</v>
      </c>
    </row>
    <row r="705" spans="1:14" ht="47" x14ac:dyDescent="0.5">
      <c r="A705" s="215">
        <v>9</v>
      </c>
      <c r="B705" s="144">
        <v>2</v>
      </c>
      <c r="C705" s="144">
        <v>1</v>
      </c>
      <c r="D705" s="144">
        <v>0</v>
      </c>
      <c r="E705" s="144">
        <v>0</v>
      </c>
      <c r="F705" s="144" t="str">
        <f t="shared" si="28"/>
        <v>9.2.1.0.0</v>
      </c>
      <c r="G705" s="144" t="s">
        <v>13</v>
      </c>
      <c r="H705" s="441" t="s">
        <v>11098</v>
      </c>
      <c r="I705" s="316" t="s">
        <v>10249</v>
      </c>
      <c r="J705" s="337">
        <f>SUMIF('1 PdC DLGS 118_2011_PE e PP'!$E$4:$E$5622,'2 Pdc unico solo segmento A'!F705,'1 PdC DLGS 118_2011_PE e PP'!$H$4:$H$5622)</f>
        <v>0</v>
      </c>
      <c r="K705" s="264"/>
      <c r="L705" s="468">
        <v>0</v>
      </c>
      <c r="M705" s="264"/>
      <c r="N705" s="349">
        <f t="shared" si="27"/>
        <v>0</v>
      </c>
    </row>
    <row r="706" spans="1:14" ht="23.5" x14ac:dyDescent="0.5">
      <c r="A706" s="215">
        <v>9</v>
      </c>
      <c r="B706" s="144">
        <v>2</v>
      </c>
      <c r="C706" s="144">
        <v>2</v>
      </c>
      <c r="D706" s="144">
        <v>0</v>
      </c>
      <c r="E706" s="144">
        <v>0</v>
      </c>
      <c r="F706" s="144" t="str">
        <f t="shared" si="28"/>
        <v>9.2.2.0.0</v>
      </c>
      <c r="G706" s="144" t="s">
        <v>13</v>
      </c>
      <c r="H706" s="441" t="s">
        <v>11099</v>
      </c>
      <c r="I706" s="316" t="s">
        <v>10249</v>
      </c>
      <c r="J706" s="337">
        <f>SUMIF('1 PdC DLGS 118_2011_PE e PP'!$E$4:$E$5622,'2 Pdc unico solo segmento A'!F706,'1 PdC DLGS 118_2011_PE e PP'!$H$4:$H$5622)</f>
        <v>0</v>
      </c>
      <c r="K706" s="264"/>
      <c r="L706" s="468">
        <v>0</v>
      </c>
      <c r="M706" s="264"/>
      <c r="N706" s="349">
        <f t="shared" si="27"/>
        <v>0</v>
      </c>
    </row>
    <row r="707" spans="1:14" ht="23.5" x14ac:dyDescent="0.5">
      <c r="A707" s="215">
        <v>9</v>
      </c>
      <c r="B707" s="144">
        <v>2</v>
      </c>
      <c r="C707" s="144">
        <v>3</v>
      </c>
      <c r="D707" s="144">
        <v>0</v>
      </c>
      <c r="E707" s="144">
        <v>0</v>
      </c>
      <c r="F707" s="144" t="str">
        <f t="shared" si="28"/>
        <v>9.2.3.0.0</v>
      </c>
      <c r="G707" s="144" t="s">
        <v>13</v>
      </c>
      <c r="H707" s="441" t="s">
        <v>11096</v>
      </c>
      <c r="I707" s="316" t="s">
        <v>10249</v>
      </c>
      <c r="J707" s="337">
        <f>SUMIF('1 PdC DLGS 118_2011_PE e PP'!$E$4:$E$5622,'2 Pdc unico solo segmento A'!F707,'1 PdC DLGS 118_2011_PE e PP'!$H$4:$H$5622)</f>
        <v>0</v>
      </c>
      <c r="K707" s="264"/>
      <c r="L707" s="468">
        <v>0</v>
      </c>
      <c r="M707" s="264"/>
      <c r="N707" s="349">
        <f t="shared" si="27"/>
        <v>0</v>
      </c>
    </row>
    <row r="708" spans="1:14" ht="26" x14ac:dyDescent="0.5">
      <c r="A708" s="220">
        <v>9</v>
      </c>
      <c r="B708" s="69">
        <v>3</v>
      </c>
      <c r="C708" s="69">
        <v>0</v>
      </c>
      <c r="D708" s="69">
        <v>0</v>
      </c>
      <c r="E708" s="69">
        <v>0</v>
      </c>
      <c r="F708" s="69" t="str">
        <f t="shared" si="28"/>
        <v>9.3.0.0.0</v>
      </c>
      <c r="G708" s="68" t="s">
        <v>10</v>
      </c>
      <c r="H708" s="440" t="s">
        <v>11100</v>
      </c>
      <c r="I708" s="315" t="s">
        <v>11101</v>
      </c>
      <c r="J708" s="333">
        <f>SUM(J709:J711)</f>
        <v>0</v>
      </c>
      <c r="K708" s="262"/>
      <c r="L708" s="464">
        <f>SUM(L709:L711)</f>
        <v>0</v>
      </c>
      <c r="M708" s="262"/>
      <c r="N708" s="345">
        <f>SUM(N709:N711)</f>
        <v>0</v>
      </c>
    </row>
    <row r="709" spans="1:14" ht="23.5" x14ac:dyDescent="0.5">
      <c r="A709" s="215">
        <v>9</v>
      </c>
      <c r="B709" s="144">
        <v>3</v>
      </c>
      <c r="C709" s="144">
        <v>1</v>
      </c>
      <c r="D709" s="144">
        <v>0</v>
      </c>
      <c r="E709" s="144">
        <v>0</v>
      </c>
      <c r="F709" s="144" t="str">
        <f t="shared" si="28"/>
        <v>9.3.1.0.0</v>
      </c>
      <c r="G709" s="144" t="s">
        <v>13</v>
      </c>
      <c r="H709" s="441" t="s">
        <v>11102</v>
      </c>
      <c r="I709" s="316" t="s">
        <v>10249</v>
      </c>
      <c r="J709" s="337">
        <f>SUMIF('1 PdC DLGS 118_2011_PE e PP'!$E$4:$E$5622,'2 Pdc unico solo segmento A'!F709,'1 PdC DLGS 118_2011_PE e PP'!$H$4:$H$5622)</f>
        <v>0</v>
      </c>
      <c r="K709" s="264"/>
      <c r="L709" s="468">
        <v>0</v>
      </c>
      <c r="M709" s="264"/>
      <c r="N709" s="349">
        <f t="shared" ref="N709:N723" si="29">+J709+L709</f>
        <v>0</v>
      </c>
    </row>
    <row r="710" spans="1:14" ht="23.5" x14ac:dyDescent="0.5">
      <c r="A710" s="215">
        <v>9</v>
      </c>
      <c r="B710" s="144">
        <v>3</v>
      </c>
      <c r="C710" s="144">
        <v>2</v>
      </c>
      <c r="D710" s="144">
        <v>0</v>
      </c>
      <c r="E710" s="144">
        <v>0</v>
      </c>
      <c r="F710" s="144" t="str">
        <f t="shared" si="28"/>
        <v>9.3.2.0.0</v>
      </c>
      <c r="G710" s="144" t="s">
        <v>13</v>
      </c>
      <c r="H710" s="441" t="s">
        <v>11103</v>
      </c>
      <c r="I710" s="316" t="s">
        <v>10249</v>
      </c>
      <c r="J710" s="337">
        <f>SUMIF('1 PdC DLGS 118_2011_PE e PP'!$E$4:$E$5622,'2 Pdc unico solo segmento A'!F710,'1 PdC DLGS 118_2011_PE e PP'!$H$4:$H$5622)</f>
        <v>0</v>
      </c>
      <c r="K710" s="264"/>
      <c r="L710" s="468">
        <v>0</v>
      </c>
      <c r="M710" s="264"/>
      <c r="N710" s="349">
        <f t="shared" si="29"/>
        <v>0</v>
      </c>
    </row>
    <row r="711" spans="1:14" ht="23.5" x14ac:dyDescent="0.5">
      <c r="A711" s="215">
        <v>9</v>
      </c>
      <c r="B711" s="144">
        <v>3</v>
      </c>
      <c r="C711" s="144">
        <v>3</v>
      </c>
      <c r="D711" s="144">
        <v>0</v>
      </c>
      <c r="E711" s="144">
        <v>0</v>
      </c>
      <c r="F711" s="144" t="str">
        <f t="shared" si="28"/>
        <v>9.3.3.0.0</v>
      </c>
      <c r="G711" s="144" t="s">
        <v>13</v>
      </c>
      <c r="H711" s="441" t="s">
        <v>11104</v>
      </c>
      <c r="I711" s="316" t="s">
        <v>10249</v>
      </c>
      <c r="J711" s="337">
        <f>SUMIF('1 PdC DLGS 118_2011_PE e PP'!$E$4:$E$5622,'2 Pdc unico solo segmento A'!F711,'1 PdC DLGS 118_2011_PE e PP'!$H$4:$H$5622)</f>
        <v>0</v>
      </c>
      <c r="K711" s="264"/>
      <c r="L711" s="468">
        <v>0</v>
      </c>
      <c r="M711" s="264"/>
      <c r="N711" s="349">
        <f t="shared" si="29"/>
        <v>0</v>
      </c>
    </row>
    <row r="712" spans="1:14" ht="26" x14ac:dyDescent="0.5">
      <c r="A712" s="220">
        <v>9</v>
      </c>
      <c r="B712" s="69">
        <v>4</v>
      </c>
      <c r="C712" s="69">
        <v>0</v>
      </c>
      <c r="D712" s="69">
        <v>0</v>
      </c>
      <c r="E712" s="69">
        <v>0</v>
      </c>
      <c r="F712" s="69" t="str">
        <f t="shared" si="28"/>
        <v>9.4.0.0.0</v>
      </c>
      <c r="G712" s="68" t="s">
        <v>10</v>
      </c>
      <c r="H712" s="440" t="s">
        <v>11105</v>
      </c>
      <c r="I712" s="315" t="s">
        <v>11106</v>
      </c>
      <c r="J712" s="333">
        <f>SUM(J713:J715)</f>
        <v>0</v>
      </c>
      <c r="K712" s="262"/>
      <c r="L712" s="464">
        <f>SUM(L713:L715)</f>
        <v>0</v>
      </c>
      <c r="M712" s="262"/>
      <c r="N712" s="345">
        <f>SUM(N713:N715)</f>
        <v>0</v>
      </c>
    </row>
    <row r="713" spans="1:14" ht="47" x14ac:dyDescent="0.5">
      <c r="A713" s="215">
        <v>9</v>
      </c>
      <c r="B713" s="144">
        <v>4</v>
      </c>
      <c r="C713" s="144">
        <v>1</v>
      </c>
      <c r="D713" s="144">
        <v>0</v>
      </c>
      <c r="E713" s="144">
        <v>0</v>
      </c>
      <c r="F713" s="144" t="str">
        <f t="shared" si="28"/>
        <v>9.4.1.0.0</v>
      </c>
      <c r="G713" s="144" t="s">
        <v>13</v>
      </c>
      <c r="H713" s="441" t="s">
        <v>11107</v>
      </c>
      <c r="I713" s="316" t="s">
        <v>10249</v>
      </c>
      <c r="J713" s="337">
        <f>SUMIF('1 PdC DLGS 118_2011_PE e PP'!$E$4:$E$5622,'2 Pdc unico solo segmento A'!F713,'1 PdC DLGS 118_2011_PE e PP'!$H$4:$H$5622)</f>
        <v>0</v>
      </c>
      <c r="K713" s="264"/>
      <c r="L713" s="468">
        <v>0</v>
      </c>
      <c r="M713" s="264"/>
      <c r="N713" s="349">
        <f t="shared" si="29"/>
        <v>0</v>
      </c>
    </row>
    <row r="714" spans="1:14" ht="23.5" x14ac:dyDescent="0.5">
      <c r="A714" s="215">
        <v>9</v>
      </c>
      <c r="B714" s="144">
        <v>4</v>
      </c>
      <c r="C714" s="144">
        <v>2</v>
      </c>
      <c r="D714" s="144">
        <v>0</v>
      </c>
      <c r="E714" s="144">
        <v>0</v>
      </c>
      <c r="F714" s="144" t="str">
        <f t="shared" si="28"/>
        <v>9.4.2.0.0</v>
      </c>
      <c r="G714" s="144" t="s">
        <v>13</v>
      </c>
      <c r="H714" s="441" t="s">
        <v>11108</v>
      </c>
      <c r="I714" s="316" t="s">
        <v>10249</v>
      </c>
      <c r="J714" s="337">
        <f>SUMIF('1 PdC DLGS 118_2011_PE e PP'!$E$4:$E$5622,'2 Pdc unico solo segmento A'!F714,'1 PdC DLGS 118_2011_PE e PP'!$H$4:$H$5622)</f>
        <v>0</v>
      </c>
      <c r="K714" s="264"/>
      <c r="L714" s="468">
        <v>0</v>
      </c>
      <c r="M714" s="264"/>
      <c r="N714" s="349">
        <f t="shared" si="29"/>
        <v>0</v>
      </c>
    </row>
    <row r="715" spans="1:14" ht="23.5" x14ac:dyDescent="0.5">
      <c r="A715" s="215">
        <v>9</v>
      </c>
      <c r="B715" s="144">
        <v>4</v>
      </c>
      <c r="C715" s="144">
        <v>3</v>
      </c>
      <c r="D715" s="144">
        <v>0</v>
      </c>
      <c r="E715" s="144">
        <v>0</v>
      </c>
      <c r="F715" s="144" t="str">
        <f t="shared" si="28"/>
        <v>9.4.3.0.0</v>
      </c>
      <c r="G715" s="144" t="s">
        <v>13</v>
      </c>
      <c r="H715" s="441" t="s">
        <v>11105</v>
      </c>
      <c r="I715" s="316" t="s">
        <v>10249</v>
      </c>
      <c r="J715" s="337">
        <f>SUMIF('1 PdC DLGS 118_2011_PE e PP'!$E$4:$E$5622,'2 Pdc unico solo segmento A'!F715,'1 PdC DLGS 118_2011_PE e PP'!$H$4:$H$5622)</f>
        <v>0</v>
      </c>
      <c r="K715" s="264"/>
      <c r="L715" s="468">
        <v>0</v>
      </c>
      <c r="M715" s="264"/>
      <c r="N715" s="349">
        <f t="shared" si="29"/>
        <v>0</v>
      </c>
    </row>
    <row r="716" spans="1:14" ht="93" x14ac:dyDescent="0.65">
      <c r="A716" s="221">
        <v>10</v>
      </c>
      <c r="B716" s="127">
        <v>0</v>
      </c>
      <c r="C716" s="127">
        <v>0</v>
      </c>
      <c r="D716" s="127">
        <v>0</v>
      </c>
      <c r="E716" s="127">
        <v>0</v>
      </c>
      <c r="F716" s="127" t="str">
        <f t="shared" si="28"/>
        <v>10.0.0.0.0</v>
      </c>
      <c r="G716" s="66" t="s">
        <v>8</v>
      </c>
      <c r="H716" s="454" t="s">
        <v>11109</v>
      </c>
      <c r="I716" s="325"/>
      <c r="J716" s="336">
        <f>+J717-J720</f>
        <v>0</v>
      </c>
      <c r="K716" s="260"/>
      <c r="L716" s="467">
        <f>+L717-L720</f>
        <v>0</v>
      </c>
      <c r="M716" s="260"/>
      <c r="N716" s="348">
        <f>+N717-N720</f>
        <v>0</v>
      </c>
    </row>
    <row r="717" spans="1:14" ht="26" x14ac:dyDescent="0.5">
      <c r="A717" s="220">
        <v>10</v>
      </c>
      <c r="B717" s="69">
        <v>1</v>
      </c>
      <c r="C717" s="69">
        <v>0</v>
      </c>
      <c r="D717" s="69">
        <v>0</v>
      </c>
      <c r="E717" s="69">
        <v>0</v>
      </c>
      <c r="F717" s="69" t="str">
        <f t="shared" si="28"/>
        <v>10.1.0.0.0</v>
      </c>
      <c r="G717" s="68" t="s">
        <v>10</v>
      </c>
      <c r="H717" s="440" t="s">
        <v>11110</v>
      </c>
      <c r="I717" s="315"/>
      <c r="J717" s="333">
        <f>+J718+J719</f>
        <v>0</v>
      </c>
      <c r="K717" s="262"/>
      <c r="L717" s="464">
        <f>+L718+L719</f>
        <v>0</v>
      </c>
      <c r="M717" s="262"/>
      <c r="N717" s="345">
        <f>+N718+N719</f>
        <v>0</v>
      </c>
    </row>
    <row r="718" spans="1:14" ht="23.5" x14ac:dyDescent="0.5">
      <c r="A718" s="215">
        <v>10</v>
      </c>
      <c r="B718" s="144">
        <v>1</v>
      </c>
      <c r="C718" s="144">
        <v>1</v>
      </c>
      <c r="D718" s="144">
        <v>0</v>
      </c>
      <c r="E718" s="144">
        <v>0</v>
      </c>
      <c r="F718" s="144" t="str">
        <f t="shared" si="28"/>
        <v>10.1.1.0.0</v>
      </c>
      <c r="G718" s="144" t="s">
        <v>13</v>
      </c>
      <c r="H718" s="441" t="s">
        <v>11111</v>
      </c>
      <c r="I718" s="316" t="s">
        <v>11112</v>
      </c>
      <c r="J718" s="337">
        <f>SUMIF('1 PdC DLGS 118_2011_PE e PP'!$E$4:$E$5622,'2 Pdc unico solo segmento A'!F718,'1 PdC DLGS 118_2011_PE e PP'!$H$4:$H$5622)</f>
        <v>0</v>
      </c>
      <c r="K718" s="264"/>
      <c r="L718" s="468">
        <v>0</v>
      </c>
      <c r="M718" s="264"/>
      <c r="N718" s="349">
        <f t="shared" si="29"/>
        <v>0</v>
      </c>
    </row>
    <row r="719" spans="1:14" ht="23.5" x14ac:dyDescent="0.5">
      <c r="A719" s="215">
        <v>10</v>
      </c>
      <c r="B719" s="144">
        <v>1</v>
      </c>
      <c r="C719" s="144">
        <v>2</v>
      </c>
      <c r="D719" s="144">
        <v>0</v>
      </c>
      <c r="E719" s="144">
        <v>0</v>
      </c>
      <c r="F719" s="144" t="str">
        <f t="shared" si="28"/>
        <v>10.1.2.0.0</v>
      </c>
      <c r="G719" s="144" t="s">
        <v>13</v>
      </c>
      <c r="H719" s="441" t="s">
        <v>11113</v>
      </c>
      <c r="I719" s="316" t="s">
        <v>11114</v>
      </c>
      <c r="J719" s="337">
        <f>SUMIF('1 PdC DLGS 118_2011_PE e PP'!$E$4:$E$5622,'2 Pdc unico solo segmento A'!F719,'1 PdC DLGS 118_2011_PE e PP'!$H$4:$H$5622)</f>
        <v>0</v>
      </c>
      <c r="K719" s="264"/>
      <c r="L719" s="468">
        <v>0</v>
      </c>
      <c r="M719" s="264"/>
      <c r="N719" s="349">
        <f t="shared" si="29"/>
        <v>0</v>
      </c>
    </row>
    <row r="720" spans="1:14" ht="26" x14ac:dyDescent="0.5">
      <c r="A720" s="220">
        <v>10</v>
      </c>
      <c r="B720" s="69">
        <v>2</v>
      </c>
      <c r="C720" s="69">
        <v>0</v>
      </c>
      <c r="D720" s="69">
        <v>0</v>
      </c>
      <c r="E720" s="69">
        <v>0</v>
      </c>
      <c r="F720" s="69" t="str">
        <f t="shared" si="28"/>
        <v>10.2.0.0.0</v>
      </c>
      <c r="G720" s="68" t="s">
        <v>10</v>
      </c>
      <c r="H720" s="440" t="s">
        <v>11115</v>
      </c>
      <c r="I720" s="315"/>
      <c r="J720" s="333">
        <f>+J721+J722</f>
        <v>0</v>
      </c>
      <c r="K720" s="264"/>
      <c r="L720" s="464">
        <f>+L721+L722</f>
        <v>0</v>
      </c>
      <c r="M720" s="262"/>
      <c r="N720" s="345">
        <f>+N721+N722</f>
        <v>0</v>
      </c>
    </row>
    <row r="721" spans="1:14" ht="23.5" x14ac:dyDescent="0.5">
      <c r="A721" s="215">
        <v>10</v>
      </c>
      <c r="B721" s="144">
        <v>2</v>
      </c>
      <c r="C721" s="144">
        <v>1</v>
      </c>
      <c r="D721" s="144">
        <v>0</v>
      </c>
      <c r="E721" s="144">
        <v>0</v>
      </c>
      <c r="F721" s="144" t="str">
        <f t="shared" si="28"/>
        <v>10.2.1.0.0</v>
      </c>
      <c r="G721" s="144" t="s">
        <v>13</v>
      </c>
      <c r="H721" s="441" t="s">
        <v>11116</v>
      </c>
      <c r="I721" s="316" t="s">
        <v>11117</v>
      </c>
      <c r="J721" s="337">
        <f>SUMIF('1 PdC DLGS 118_2011_PE e PP'!$E$4:$E$5622,'2 Pdc unico solo segmento A'!F721,'1 PdC DLGS 118_2011_PE e PP'!$H$4:$H$5622)</f>
        <v>0</v>
      </c>
      <c r="K721" s="264"/>
      <c r="L721" s="468">
        <v>0</v>
      </c>
      <c r="M721" s="264"/>
      <c r="N721" s="349">
        <f t="shared" si="29"/>
        <v>0</v>
      </c>
    </row>
    <row r="722" spans="1:14" ht="23.5" x14ac:dyDescent="0.5">
      <c r="A722" s="215">
        <v>10</v>
      </c>
      <c r="B722" s="144">
        <v>2</v>
      </c>
      <c r="C722" s="144">
        <v>2</v>
      </c>
      <c r="D722" s="144">
        <v>0</v>
      </c>
      <c r="E722" s="144">
        <v>0</v>
      </c>
      <c r="F722" s="144" t="str">
        <f t="shared" si="28"/>
        <v>10.2.2.0.0</v>
      </c>
      <c r="G722" s="144" t="s">
        <v>13</v>
      </c>
      <c r="H722" s="441" t="s">
        <v>11118</v>
      </c>
      <c r="I722" s="316" t="s">
        <v>11119</v>
      </c>
      <c r="J722" s="337">
        <f>SUMIF('1 PdC DLGS 118_2011_PE e PP'!$E$4:$E$5622,'2 Pdc unico solo segmento A'!F722,'1 PdC DLGS 118_2011_PE e PP'!$H$4:$H$5622)</f>
        <v>0</v>
      </c>
      <c r="K722" s="264"/>
      <c r="L722" s="468">
        <v>0</v>
      </c>
      <c r="M722" s="264"/>
      <c r="N722" s="349">
        <f t="shared" si="29"/>
        <v>0</v>
      </c>
    </row>
    <row r="723" spans="1:14" ht="33.5" x14ac:dyDescent="0.65">
      <c r="A723" s="250">
        <v>11</v>
      </c>
      <c r="B723" s="251">
        <v>0</v>
      </c>
      <c r="C723" s="251">
        <v>0</v>
      </c>
      <c r="D723" s="251">
        <v>0</v>
      </c>
      <c r="E723" s="251">
        <v>0</v>
      </c>
      <c r="F723" s="251" t="str">
        <f t="shared" si="28"/>
        <v>11.0.0.0.0</v>
      </c>
      <c r="G723" s="252" t="s">
        <v>8</v>
      </c>
      <c r="H723" s="455" t="s">
        <v>11120</v>
      </c>
      <c r="I723" s="328" t="s">
        <v>11121</v>
      </c>
      <c r="J723" s="340">
        <f>SUMIF('1 PdC DLGS 118_2011_PE e PP'!$E$4:$E$5622,'2 Pdc unico solo segmento A'!F723,'1 PdC DLGS 118_2011_PE e PP'!$H$4:$H$5622)</f>
        <v>0</v>
      </c>
      <c r="K723" s="260"/>
      <c r="L723" s="473">
        <v>0</v>
      </c>
      <c r="M723" s="260"/>
      <c r="N723" s="353">
        <f t="shared" si="29"/>
        <v>0</v>
      </c>
    </row>
  </sheetData>
  <sheetProtection algorithmName="SHA-512" hashValue="BgptFWP3VNdrASNUOCIw73cwGprIYVClp24bzsTOis6es0gES0NSV/UZBh2aA8W0+2ewoUK+ELevCq8Dn7em3w==" saltValue="byQdwqXCGWsY3Ms4kh5R9A==" spinCount="100000" sheet="1" objects="1" scenarios="1"/>
  <autoFilter ref="A3:O723" xr:uid="{463083D6-74BC-4994-9E92-DC8C0262AD58}"/>
  <mergeCells count="3">
    <mergeCell ref="A2:F2"/>
    <mergeCell ref="G2:H2"/>
    <mergeCell ref="A1:H1"/>
  </mergeCells>
  <conditionalFormatting sqref="E595">
    <cfRule type="cellIs" dxfId="8" priority="11" operator="equal">
      <formula>"n.a."</formula>
    </cfRule>
    <cfRule type="cellIs" dxfId="7" priority="12" operator="notEqual">
      <formula>"n.a."</formula>
    </cfRule>
  </conditionalFormatting>
  <conditionalFormatting sqref="L1">
    <cfRule type="cellIs" dxfId="6" priority="2" operator="equal">
      <formula>"n.a."</formula>
    </cfRule>
  </conditionalFormatting>
  <conditionalFormatting sqref="N1">
    <cfRule type="cellIs" dxfId="5" priority="1" operator="equal">
      <formula>"n.a."</formula>
    </cfRule>
  </conditionalFormatting>
  <conditionalFormatting sqref="O2:O1048576">
    <cfRule type="cellIs" dxfId="4" priority="3" operator="equal">
      <formula>#N/A</formula>
    </cfRule>
  </conditionalFormatting>
  <conditionalFormatting sqref="O4:O723">
    <cfRule type="expression" dxfId="3" priority="4" stopIfTrue="1">
      <formula>#N/A</formula>
    </cfRule>
    <cfRule type="expression" dxfId="2" priority="5" stopIfTrue="1">
      <formula>"cerca.vert"</formula>
    </cfRule>
  </conditionalFormatting>
  <conditionalFormatting sqref="AB595 AS595 BJ595 CA595 CR595 DI595 DZ595 EQ595 FH595 FY595 GP595 HG595 HX595 IO595 JF595 JW595 KN595 LE595 LV595 MM595 ND595 NU595 OL595 PC595 PT595 QK595 RB595 RS595 SJ595 TA595 TR595 UI595 UZ595 VQ595 WH595 WY595 XP595 YG595 YX595 ZO595 AAF595 AAW595 ABN595 ACE595 ACV595 ADM595 AED595 AEU595 AFL595 AGC595 AGT595 AHK595 AIB595 AIS595 AJJ595 AKA595 AKR595 ALI595 ALZ595 AMQ595 ANH595 ANY595 AOP595 APG595 APX595 AQO595 ARF595 ARW595 ASN595 ATE595 ATV595 AUM595 AVD595 AVU595 AWL595 AXC595 AXT595 AYK595 AZB595 AZS595 BAJ595 BBA595 BBR595 BCI595 BCZ595 BDQ595 BEH595 BEY595 BFP595 BGG595 BGX595 BHO595 BIF595 BIW595 BJN595 BKE595 BKV595 BLM595 BMD595 BMU595 BNL595 BOC595 BOT595 BPK595 BQB595 BQS595 BRJ595 BSA595 BSR595 BTI595 BTZ595 BUQ595 BVH595 BVY595 BWP595 BXG595 BXX595 BYO595 BZF595 BZW595 CAN595 CBE595 CBV595 CCM595 CDD595 CDU595 CEL595 CFC595 CFT595 CGK595 CHB595 CHS595 CIJ595 CJA595 CJR595 CKI595 CKZ595 CLQ595 CMH595 CMY595 CNP595 COG595 COX595 CPO595 CQF595 CQW595 CRN595 CSE595 CSV595 CTM595 CUD595 CUU595 CVL595 CWC595 CWT595 CXK595 CYB595 CYS595 CZJ595 DAA595 DAR595 DBI595 DBZ595 DCQ595 DDH595 DDY595 DEP595 DFG595 DFX595 DGO595 DHF595 DHW595 DIN595 DJE595 DJV595 DKM595 DLD595 DLU595 DML595 DNC595 DNT595 DOK595 DPB595 DPS595 DQJ595 DRA595 DRR595 DSI595 DSZ595 DTQ595 DUH595 DUY595 DVP595 DWG595 DWX595 DXO595 DYF595 DYW595 DZN595 EAE595 EAV595 EBM595 ECD595 ECU595 EDL595 EEC595 EET595 EFK595 EGB595 EGS595 EHJ595 EIA595 EIR595 EJI595 EJZ595 EKQ595 ELH595 ELY595 EMP595 ENG595 ENX595 EOO595 EPF595 EPW595 EQN595 ERE595 ERV595 ESM595 ETD595 ETU595 EUL595 EVC595 EVT595 EWK595 EXB595 EXS595 EYJ595 EZA595 EZR595 FAI595 FAZ595 FBQ595 FCH595 FCY595 FDP595 FEG595 FEX595 FFO595 FGF595 FGW595 FHN595 FIE595 FIV595 FJM595 FKD595 FKU595 FLL595 FMC595 FMT595 FNK595 FOB595 FOS595 FPJ595 FQA595 FQR595 FRI595 FRZ595 FSQ595 FTH595 FTY595 FUP595 FVG595 FVX595 FWO595 FXF595 FXW595 FYN595 FZE595 FZV595 GAM595 GBD595 GBU595 GCL595 GDC595 GDT595 GEK595 GFB595 GFS595 GGJ595 GHA595 GHR595 GII595 GIZ595 GJQ595 GKH595 GKY595 GLP595 GMG595 GMX595 GNO595 GOF595 GOW595 GPN595 GQE595 GQV595 GRM595 GSD595 GSU595 GTL595 GUC595 GUT595 GVK595 GWB595 GWS595 GXJ595 GYA595 GYR595 GZI595 GZZ595 HAQ595 HBH595 HBY595 HCP595 HDG595 HDX595 HEO595 HFF595 HFW595 HGN595 HHE595 HHV595 HIM595 HJD595 HJU595 HKL595 HLC595 HLT595 HMK595 HNB595 HNS595 HOJ595 HPA595 HPR595 HQI595 HQZ595 HRQ595 HSH595 HSY595 HTP595 HUG595 HUX595 HVO595 HWF595 HWW595 HXN595 HYE595 HYV595 HZM595 IAD595 IAU595 IBL595 ICC595 ICT595 IDK595 IEB595 IES595 IFJ595 IGA595 IGR595 IHI595 IHZ595 IIQ595 IJH595 IJY595 IKP595 ILG595 ILX595 IMO595 INF595 INW595 ION595 IPE595 IPV595 IQM595 IRD595 IRU595 ISL595 ITC595 ITT595 IUK595 IVB595 IVS595 IWJ595 IXA595 IXR595 IYI595 IYZ595 IZQ595 JAH595 JAY595 JBP595 JCG595 JCX595 JDO595 JEF595 JEW595 JFN595 JGE595 JGV595 JHM595 JID595 JIU595 JJL595 JKC595 JKT595 JLK595 JMB595 JMS595 JNJ595 JOA595 JOR595 JPI595 JPZ595 JQQ595 JRH595 JRY595 JSP595 JTG595 JTX595 JUO595 JVF595 JVW595 JWN595 JXE595 JXV595 JYM595 JZD595 JZU595 KAL595 KBC595 KBT595 KCK595 KDB595 KDS595 KEJ595 KFA595 KFR595 KGI595 KGZ595 KHQ595 KIH595 KIY595 KJP595 KKG595 KKX595 KLO595 KMF595 KMW595 KNN595 KOE595 KOV595 KPM595 KQD595 KQU595 KRL595 KSC595 KST595 KTK595 KUB595 KUS595 KVJ595 KWA595 KWR595 KXI595 KXZ595 KYQ595 KZH595 KZY595 LAP595 LBG595 LBX595 LCO595 LDF595 LDW595 LEN595 LFE595 LFV595 LGM595 LHD595 LHU595 LIL595 LJC595 LJT595 LKK595 LLB595 LLS595 LMJ595 LNA595 LNR595 LOI595 LOZ595 LPQ595 LQH595 LQY595 LRP595 LSG595 LSX595 LTO595 LUF595 LUW595 LVN595 LWE595 LWV595 LXM595 LYD595 LYU595 LZL595 MAC595 MAT595 MBK595 MCB595 MCS595 MDJ595 MEA595 MER595 MFI595 MFZ595 MGQ595 MHH595 MHY595 MIP595 MJG595 MJX595 MKO595 MLF595 MLW595 MMN595 MNE595 MNV595 MOM595 MPD595 MPU595 MQL595 MRC595 MRT595 MSK595 MTB595 MTS595 MUJ595 MVA595 MVR595 MWI595 MWZ595 MXQ595 MYH595 MYY595 MZP595 NAG595 NAX595 NBO595 NCF595 NCW595 NDN595 NEE595 NEV595 NFM595 NGD595 NGU595 NHL595 NIC595 NIT595 NJK595 NKB595 NKS595 NLJ595 NMA595 NMR595 NNI595 NNZ595 NOQ595 NPH595 NPY595 NQP595 NRG595 NRX595 NSO595 NTF595 NTW595 NUN595 NVE595 NVV595 NWM595 NXD595 NXU595 NYL595 NZC595 NZT595 OAK595 OBB595 OBS595 OCJ595 ODA595 ODR595 OEI595 OEZ595 OFQ595 OGH595 OGY595 OHP595 OIG595 OIX595 OJO595 OKF595 OKW595 OLN595 OME595 OMV595 ONM595 OOD595 OOU595 OPL595 OQC595 OQT595 ORK595 OSB595 OSS595 OTJ595 OUA595 OUR595 OVI595 OVZ595 OWQ595 OXH595 OXY595 OYP595 OZG595 OZX595 PAO595 PBF595 PBW595 PCN595 PDE595 PDV595 PEM595 PFD595 PFU595 PGL595 PHC595 PHT595 PIK595 PJB595 PJS595 PKJ595 PLA595 PLR595 PMI595 PMZ595 PNQ595 POH595 POY595 PPP595 PQG595 PQX595 PRO595 PSF595 PSW595 PTN595 PUE595 PUV595 PVM595 PWD595 PWU595 PXL595 PYC595 PYT595 PZK595 QAB595 QAS595 QBJ595 QCA595 QCR595 QDI595 QDZ595 QEQ595 QFH595 QFY595 QGP595 QHG595 QHX595 QIO595 QJF595 QJW595 QKN595 QLE595 QLV595 QMM595 QND595 QNU595 QOL595 QPC595 QPT595 QQK595 QRB595 QRS595 QSJ595 QTA595 QTR595 QUI595 QUZ595 QVQ595 QWH595 QWY595 QXP595 QYG595 QYX595 QZO595 RAF595 RAW595 RBN595 RCE595 RCV595 RDM595 RED595 REU595 RFL595 RGC595 RGT595 RHK595 RIB595 RIS595 RJJ595 RKA595 RKR595 RLI595 RLZ595 RMQ595 RNH595 RNY595 ROP595 RPG595 RPX595 RQO595 RRF595 RRW595 RSN595 RTE595 RTV595 RUM595 RVD595 RVU595 RWL595 RXC595 RXT595 RYK595 RZB595 RZS595 SAJ595 SBA595 SBR595 SCI595 SCZ595 SDQ595 SEH595 SEY595 SFP595 SGG595 SGX595 SHO595 SIF595 SIW595 SJN595 SKE595 SKV595 SLM595 SMD595 SMU595 SNL595 SOC595 SOT595 SPK595 SQB595 SQS595 SRJ595 SSA595 SSR595 STI595 STZ595 SUQ595 SVH595 SVY595 SWP595 SXG595 SXX595 SYO595 SZF595 SZW595 TAN595 TBE595 TBV595 TCM595 TDD595 TDU595 TEL595 TFC595 TFT595 TGK595 THB595 THS595 TIJ595 TJA595 TJR595 TKI595 TKZ595 TLQ595 TMH595 TMY595 TNP595 TOG595 TOX595 TPO595 TQF595 TQW595 TRN595 TSE595 TSV595 TTM595 TUD595 TUU595 TVL595 TWC595 TWT595 TXK595 TYB595 TYS595 TZJ595 UAA595 UAR595 UBI595 UBZ595 UCQ595 UDH595 UDY595 UEP595 UFG595 UFX595 UGO595 UHF595 UHW595 UIN595 UJE595 UJV595 UKM595 ULD595 ULU595 UML595 UNC595 UNT595 UOK595 UPB595 UPS595 UQJ595 URA595 URR595 USI595 USZ595 UTQ595 UUH595 UUY595 UVP595 UWG595 UWX595 UXO595 UYF595 UYW595 UZN595 VAE595 VAV595 VBM595 VCD595 VCU595 VDL595 VEC595 VET595 VFK595 VGB595 VGS595 VHJ595 VIA595 VIR595 VJI595 VJZ595 VKQ595 VLH595 VLY595 VMP595 VNG595 VNX595 VOO595 VPF595 VPW595 VQN595 VRE595 VRV595 VSM595 VTD595 VTU595 VUL595 VVC595 VVT595 VWK595 VXB595 VXS595 VYJ595 VZA595 VZR595 WAI595 WAZ595 WBQ595 WCH595 WCY595 WDP595 WEG595 WEX595 WFO595 WGF595 WGW595 WHN595 WIE595 WIV595 WJM595 WKD595 WKU595 WLL595 WMC595 WMT595 WNK595 WOB595 WOS595 WPJ595 WQA595 WQR595 WRI595 WRZ595 WSQ595 WTH595 WTY595 WUP595 WVG595 WVX595 WWO595 WXF595 WXW595 WYN595 WZE595 WZV595 XAM595 XBD595 XBU595 XCL595 XDC595 XDT595 XEK595">
    <cfRule type="cellIs" dxfId="1" priority="235" operator="equal">
      <formula>"n.a."</formula>
    </cfRule>
    <cfRule type="cellIs" dxfId="0" priority="236" operator="notEqual">
      <formula>"n.a."</formula>
    </cfRule>
  </conditionalFormatting>
  <pageMargins left="0.23622047244094491" right="0.23622047244094491" top="0.74803149606299213" bottom="0.74803149606299213" header="0.31496062992125984" footer="0.31496062992125984"/>
  <pageSetup paperSize="9" scale="59" fitToHeight="52" orientation="landscape" r:id="rId1"/>
  <headerFooter>
    <oddHeader>&amp;L&amp;20Modello 2b&amp;C&amp;20FOGLIO 2</oddHeader>
    <oddFooter>&amp;C&amp;18Pagina &amp;P di &amp;N</oddFooter>
  </headerFooter>
  <rowBreaks count="4" manualBreakCount="4">
    <brk id="202" max="16383" man="1"/>
    <brk id="1150" max="16383" man="1"/>
    <brk id="1307" max="16383" man="1"/>
    <brk id="1312" max="16383" man="1"/>
  </rowBreaks>
  <ignoredErrors>
    <ignoredError sqref="N1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5F7E0-53BC-484E-B368-EFEFC56316AC}">
  <sheetPr>
    <pageSetUpPr fitToPage="1"/>
  </sheetPr>
  <dimension ref="A1:R165"/>
  <sheetViews>
    <sheetView tabSelected="1" topLeftCell="B1" zoomScaleNormal="100" workbookViewId="0">
      <selection activeCell="E4" sqref="E4:E5622"/>
    </sheetView>
  </sheetViews>
  <sheetFormatPr defaultRowHeight="14.5" x14ac:dyDescent="0.35"/>
  <cols>
    <col min="2" max="2" width="75.453125" customWidth="1"/>
    <col min="3" max="3" width="17.54296875" style="33" customWidth="1"/>
    <col min="4" max="4" width="22.453125" style="152" customWidth="1"/>
    <col min="5" max="5" width="19.54296875" style="122" customWidth="1"/>
    <col min="6" max="6" width="13.54296875" style="87" customWidth="1"/>
    <col min="7" max="7" width="12.54296875" customWidth="1"/>
    <col min="8" max="8" width="3.54296875" style="435" customWidth="1"/>
    <col min="9" max="9" width="15.453125" style="87" customWidth="1"/>
    <col min="10" max="10" width="12.54296875" customWidth="1"/>
    <col min="11" max="11" width="3.54296875" style="122" customWidth="1"/>
    <col min="12" max="12" width="14.54296875" style="87" customWidth="1"/>
    <col min="13" max="13" width="15.54296875" customWidth="1"/>
    <col min="14" max="18" width="8.54296875" style="122"/>
  </cols>
  <sheetData>
    <row r="1" spans="1:13" s="122" customFormat="1" ht="26.5" thickBot="1" x14ac:dyDescent="0.65">
      <c r="A1" s="123" t="s">
        <v>11122</v>
      </c>
      <c r="C1" s="124"/>
      <c r="D1" s="151"/>
      <c r="F1" s="126"/>
      <c r="H1" s="435"/>
      <c r="I1" s="126"/>
      <c r="L1" s="126"/>
    </row>
    <row r="2" spans="1:13" ht="47.15" customHeight="1" thickTop="1" thickBot="1" x14ac:dyDescent="0.4">
      <c r="A2" s="540" t="s">
        <v>11123</v>
      </c>
      <c r="B2" s="541"/>
      <c r="C2" s="155" t="s">
        <v>11124</v>
      </c>
      <c r="D2" s="156" t="s">
        <v>11125</v>
      </c>
      <c r="F2" s="126"/>
      <c r="G2" s="122"/>
      <c r="I2" s="126"/>
      <c r="J2" s="122"/>
      <c r="L2" s="126"/>
      <c r="M2" s="122"/>
    </row>
    <row r="3" spans="1:13" ht="51.65" customHeight="1" thickTop="1" x14ac:dyDescent="0.55000000000000004">
      <c r="A3" s="538" t="s">
        <v>11126</v>
      </c>
      <c r="B3" s="539"/>
      <c r="C3" s="157"/>
      <c r="D3" s="165"/>
      <c r="F3" s="535" t="s">
        <v>11127</v>
      </c>
      <c r="G3" s="535"/>
      <c r="H3" s="436"/>
      <c r="I3" s="535" t="s">
        <v>11128</v>
      </c>
      <c r="J3" s="535"/>
      <c r="K3" s="198"/>
      <c r="L3" s="535" t="s">
        <v>11129</v>
      </c>
      <c r="M3" s="535"/>
    </row>
    <row r="4" spans="1:13" ht="18.5" x14ac:dyDescent="0.45">
      <c r="A4" s="53" t="s">
        <v>11130</v>
      </c>
      <c r="B4" s="40" t="s">
        <v>11131</v>
      </c>
      <c r="C4" s="158"/>
      <c r="D4" s="166"/>
      <c r="F4" s="122"/>
      <c r="G4" s="122"/>
      <c r="I4" s="122"/>
      <c r="J4" s="122"/>
      <c r="L4" s="122"/>
      <c r="M4" s="122"/>
    </row>
    <row r="5" spans="1:13" ht="15.5" x14ac:dyDescent="0.35">
      <c r="A5" s="35">
        <v>1</v>
      </c>
      <c r="B5" s="36" t="s">
        <v>11132</v>
      </c>
      <c r="C5" s="159">
        <f>+G5-J5-M5</f>
        <v>0</v>
      </c>
      <c r="D5" s="166" t="s">
        <v>11133</v>
      </c>
      <c r="F5" s="94" t="s">
        <v>9975</v>
      </c>
      <c r="G5" s="49">
        <f>SUMIF('2 Pdc unico solo segmento A'!$I:$I,F5,'2 Pdc unico solo segmento A'!$N:$N)</f>
        <v>0</v>
      </c>
      <c r="I5" s="94" t="s">
        <v>10340</v>
      </c>
      <c r="J5" s="49">
        <f>SUMIF('2 Pdc unico solo segmento A'!$I:$I,I5,'2 Pdc unico solo segmento A'!$N:$N)</f>
        <v>0</v>
      </c>
      <c r="L5" s="94" t="s">
        <v>10613</v>
      </c>
      <c r="M5" s="49">
        <f>SUMIF('2 Pdc unico solo segmento A'!$I:$I,L5,'2 Pdc unico solo segmento A'!$N:$N)</f>
        <v>0</v>
      </c>
    </row>
    <row r="6" spans="1:13" ht="15.5" x14ac:dyDescent="0.35">
      <c r="A6" s="35">
        <v>2</v>
      </c>
      <c r="B6" s="36" t="s">
        <v>9982</v>
      </c>
      <c r="C6" s="159">
        <f t="shared" ref="C6:C10" si="0">+G6-J6-M6</f>
        <v>0</v>
      </c>
      <c r="D6" s="166" t="s">
        <v>11134</v>
      </c>
      <c r="F6" s="94" t="s">
        <v>9983</v>
      </c>
      <c r="G6" s="49">
        <f>SUMIF('2 Pdc unico solo segmento A'!$I:$I,F6,'2 Pdc unico solo segmento A'!$N:$N)</f>
        <v>0</v>
      </c>
      <c r="I6" s="94" t="s">
        <v>10348</v>
      </c>
      <c r="J6" s="49">
        <f>SUMIF('2 Pdc unico solo segmento A'!$I:$I,I6,'2 Pdc unico solo segmento A'!$N:$N)</f>
        <v>0</v>
      </c>
      <c r="L6" s="94" t="s">
        <v>10621</v>
      </c>
      <c r="M6" s="49">
        <f>SUMIF('2 Pdc unico solo segmento A'!$I:$I,L6,'2 Pdc unico solo segmento A'!$N:$N)</f>
        <v>0</v>
      </c>
    </row>
    <row r="7" spans="1:13" ht="15.5" x14ac:dyDescent="0.35">
      <c r="A7" s="35">
        <v>3</v>
      </c>
      <c r="B7" s="36" t="s">
        <v>9990</v>
      </c>
      <c r="C7" s="159">
        <f t="shared" si="0"/>
        <v>0</v>
      </c>
      <c r="D7" s="166" t="s">
        <v>11135</v>
      </c>
      <c r="F7" s="94" t="s">
        <v>9991</v>
      </c>
      <c r="G7" s="49">
        <f>SUMIF('2 Pdc unico solo segmento A'!$I:$I,F7,'2 Pdc unico solo segmento A'!$N:$N)</f>
        <v>0</v>
      </c>
      <c r="I7" s="94" t="s">
        <v>10356</v>
      </c>
      <c r="J7" s="49">
        <f>SUMIF('2 Pdc unico solo segmento A'!$I:$I,I7,'2 Pdc unico solo segmento A'!$N:$N)</f>
        <v>0</v>
      </c>
      <c r="L7" s="94" t="s">
        <v>10629</v>
      </c>
      <c r="M7" s="49">
        <f>SUMIF('2 Pdc unico solo segmento A'!$I:$I,L7,'2 Pdc unico solo segmento A'!$N:$N)</f>
        <v>0</v>
      </c>
    </row>
    <row r="8" spans="1:13" ht="15.5" x14ac:dyDescent="0.35">
      <c r="A8" s="35">
        <v>4</v>
      </c>
      <c r="B8" s="36" t="s">
        <v>4718</v>
      </c>
      <c r="C8" s="159">
        <f t="shared" si="0"/>
        <v>0</v>
      </c>
      <c r="D8" s="166" t="s">
        <v>11136</v>
      </c>
      <c r="F8" s="94" t="s">
        <v>9998</v>
      </c>
      <c r="G8" s="49">
        <f>SUMIF('2 Pdc unico solo segmento A'!$I:$I,F8,'2 Pdc unico solo segmento A'!$N:$N)</f>
        <v>0</v>
      </c>
      <c r="I8" s="94" t="s">
        <v>10364</v>
      </c>
      <c r="J8" s="49">
        <f>SUMIF('2 Pdc unico solo segmento A'!$I:$I,I8,'2 Pdc unico solo segmento A'!$N:$N)</f>
        <v>0</v>
      </c>
      <c r="L8" s="94" t="s">
        <v>10637</v>
      </c>
      <c r="M8" s="49">
        <f>SUMIF('2 Pdc unico solo segmento A'!$I:$I,L8,'2 Pdc unico solo segmento A'!$N:$N)</f>
        <v>0</v>
      </c>
    </row>
    <row r="9" spans="1:13" ht="15.5" x14ac:dyDescent="0.35">
      <c r="A9" s="35">
        <v>5</v>
      </c>
      <c r="B9" s="36" t="s">
        <v>11137</v>
      </c>
      <c r="C9" s="159">
        <f t="shared" si="0"/>
        <v>0</v>
      </c>
      <c r="D9" s="166" t="s">
        <v>11138</v>
      </c>
      <c r="F9" s="94" t="s">
        <v>10005</v>
      </c>
      <c r="G9" s="49">
        <f>SUMIF('2 Pdc unico solo segmento A'!$I:$I,F9,'2 Pdc unico solo segmento A'!$N:$N)</f>
        <v>0</v>
      </c>
      <c r="I9" s="94" t="s">
        <v>10372</v>
      </c>
      <c r="J9" s="49">
        <f>SUMIF('2 Pdc unico solo segmento A'!$I:$I,I9,'2 Pdc unico solo segmento A'!$N:$N)</f>
        <v>0</v>
      </c>
      <c r="L9" s="94"/>
      <c r="M9" s="204"/>
    </row>
    <row r="10" spans="1:13" ht="16" thickBot="1" x14ac:dyDescent="0.4">
      <c r="A10" s="35">
        <v>6</v>
      </c>
      <c r="B10" s="36" t="s">
        <v>11139</v>
      </c>
      <c r="C10" s="159">
        <f t="shared" si="0"/>
        <v>0</v>
      </c>
      <c r="D10" s="166" t="s">
        <v>11140</v>
      </c>
      <c r="F10" s="94" t="s">
        <v>10006</v>
      </c>
      <c r="G10" s="49">
        <f>SUMIF('2 Pdc unico solo segmento A'!$I:$I,F10,'2 Pdc unico solo segmento A'!$N:$N)</f>
        <v>0</v>
      </c>
      <c r="I10" s="94" t="s">
        <v>10374</v>
      </c>
      <c r="J10" s="49">
        <f>SUMIF('2 Pdc unico solo segmento A'!$I:$I,I10,'2 Pdc unico solo segmento A'!$N:$N)</f>
        <v>0</v>
      </c>
      <c r="L10" s="94" t="s">
        <v>10645</v>
      </c>
      <c r="M10" s="49">
        <f>SUMIF('2 Pdc unico solo segmento A'!$I:$I,L10,'2 Pdc unico solo segmento A'!$N:$N)</f>
        <v>0</v>
      </c>
    </row>
    <row r="11" spans="1:13" ht="19" thickBot="1" x14ac:dyDescent="0.5">
      <c r="A11" s="44"/>
      <c r="B11" s="45" t="s">
        <v>11141</v>
      </c>
      <c r="C11" s="160">
        <f>SUM(C5:C10)</f>
        <v>0</v>
      </c>
      <c r="D11" s="167"/>
      <c r="F11" s="122"/>
      <c r="G11" s="122"/>
      <c r="I11" s="122"/>
      <c r="J11" s="122"/>
      <c r="L11" s="122"/>
      <c r="M11" s="122"/>
    </row>
    <row r="12" spans="1:13" ht="18.5" x14ac:dyDescent="0.45">
      <c r="A12" s="39" t="s">
        <v>11142</v>
      </c>
      <c r="B12" s="40" t="s">
        <v>4759</v>
      </c>
      <c r="C12" s="158"/>
      <c r="D12" s="166"/>
      <c r="F12" s="122"/>
      <c r="G12" s="122"/>
      <c r="I12" s="122"/>
      <c r="J12" s="122"/>
      <c r="L12" s="122"/>
      <c r="M12" s="122"/>
    </row>
    <row r="13" spans="1:13" ht="15.5" x14ac:dyDescent="0.35">
      <c r="A13" s="35">
        <v>1</v>
      </c>
      <c r="B13" s="36" t="s">
        <v>11143</v>
      </c>
      <c r="C13" s="159">
        <f>SUM(C14:C25)</f>
        <v>0</v>
      </c>
      <c r="D13" s="167"/>
      <c r="F13" s="122"/>
      <c r="G13" s="122"/>
      <c r="I13" s="122"/>
      <c r="J13" s="122"/>
      <c r="L13" s="122"/>
      <c r="M13" s="122"/>
    </row>
    <row r="14" spans="1:13" ht="15.5" x14ac:dyDescent="0.35">
      <c r="A14" s="30" t="s">
        <v>12</v>
      </c>
      <c r="B14" s="85" t="s">
        <v>4975</v>
      </c>
      <c r="C14" s="161">
        <f t="shared" ref="C14:C25" si="1">+G14-J14-M14</f>
        <v>0</v>
      </c>
      <c r="D14" s="168" t="s">
        <v>11144</v>
      </c>
      <c r="F14" s="95" t="s">
        <v>10013</v>
      </c>
      <c r="G14" s="50">
        <f>SUMIF('2 Pdc unico solo segmento A'!$I:$I,F14,'2 Pdc unico solo segmento A'!$N:$N)</f>
        <v>0</v>
      </c>
      <c r="I14" s="95" t="s">
        <v>10384</v>
      </c>
      <c r="J14" s="50">
        <f>SUMIF('2 Pdc unico solo segmento A'!$I:$I,I14,'2 Pdc unico solo segmento A'!$N:$N)</f>
        <v>0</v>
      </c>
      <c r="L14" s="95"/>
      <c r="M14" s="204"/>
    </row>
    <row r="15" spans="1:13" ht="15.5" x14ac:dyDescent="0.35">
      <c r="A15" s="30" t="s">
        <v>587</v>
      </c>
      <c r="B15" s="85" t="s">
        <v>11145</v>
      </c>
      <c r="C15" s="173">
        <f t="shared" si="1"/>
        <v>0</v>
      </c>
      <c r="D15" s="168" t="s">
        <v>11146</v>
      </c>
      <c r="F15" s="95" t="s">
        <v>10019</v>
      </c>
      <c r="G15" s="50">
        <f>SUMIF('2 Pdc unico solo segmento A'!$I:$I,F15,'2 Pdc unico solo segmento A'!$N:$N)</f>
        <v>0</v>
      </c>
      <c r="I15" s="95" t="s">
        <v>10390</v>
      </c>
      <c r="J15" s="50">
        <f>SUMIF('2 Pdc unico solo segmento A'!$I:$I,I15,'2 Pdc unico solo segmento A'!$N:$N)</f>
        <v>0</v>
      </c>
      <c r="L15" s="95" t="s">
        <v>10655</v>
      </c>
      <c r="M15" s="50">
        <f>SUMIF('2 Pdc unico solo segmento A'!$I:$I,L15,'2 Pdc unico solo segmento A'!$N:$N)</f>
        <v>0</v>
      </c>
    </row>
    <row r="16" spans="1:13" ht="15.5" x14ac:dyDescent="0.35">
      <c r="A16" s="30" t="s">
        <v>772</v>
      </c>
      <c r="B16" s="85" t="s">
        <v>11147</v>
      </c>
      <c r="C16" s="161">
        <f t="shared" si="1"/>
        <v>0</v>
      </c>
      <c r="D16" s="168" t="s">
        <v>11148</v>
      </c>
      <c r="F16" s="95" t="s">
        <v>10025</v>
      </c>
      <c r="G16" s="50">
        <f>SUMIF('2 Pdc unico solo segmento A'!$I:$I,F16,'2 Pdc unico solo segmento A'!$N:$N)</f>
        <v>0</v>
      </c>
      <c r="I16" s="95" t="s">
        <v>10396</v>
      </c>
      <c r="J16" s="50">
        <f>SUMIF('2 Pdc unico solo segmento A'!$I:$I,I16,'2 Pdc unico solo segmento A'!$N:$N)</f>
        <v>0</v>
      </c>
      <c r="L16" s="95" t="s">
        <v>10661</v>
      </c>
      <c r="M16" s="50">
        <f>SUMIF('2 Pdc unico solo segmento A'!$I:$I,L16,'2 Pdc unico solo segmento A'!$N:$N)</f>
        <v>0</v>
      </c>
    </row>
    <row r="17" spans="1:13" ht="15.5" x14ac:dyDescent="0.35">
      <c r="A17" s="30" t="s">
        <v>1273</v>
      </c>
      <c r="B17" s="85" t="s">
        <v>11149</v>
      </c>
      <c r="C17" s="161">
        <f t="shared" si="1"/>
        <v>0</v>
      </c>
      <c r="D17" s="168" t="s">
        <v>11150</v>
      </c>
      <c r="F17" s="95" t="s">
        <v>10031</v>
      </c>
      <c r="G17" s="50">
        <f>SUMIF('2 Pdc unico solo segmento A'!$I:$I,F17,'2 Pdc unico solo segmento A'!$N:$N)</f>
        <v>0</v>
      </c>
      <c r="I17" s="95" t="s">
        <v>10402</v>
      </c>
      <c r="J17" s="50">
        <f>SUMIF('2 Pdc unico solo segmento A'!$I:$I,I17,'2 Pdc unico solo segmento A'!$N:$N)</f>
        <v>0</v>
      </c>
      <c r="L17" s="95" t="s">
        <v>10667</v>
      </c>
      <c r="M17" s="50">
        <f>SUMIF('2 Pdc unico solo segmento A'!$I:$I,L17,'2 Pdc unico solo segmento A'!$N:$N)</f>
        <v>0</v>
      </c>
    </row>
    <row r="18" spans="1:13" ht="15.5" x14ac:dyDescent="0.35">
      <c r="A18" s="30" t="s">
        <v>1420</v>
      </c>
      <c r="B18" s="85" t="s">
        <v>11151</v>
      </c>
      <c r="C18" s="161">
        <f t="shared" si="1"/>
        <v>0</v>
      </c>
      <c r="D18" s="168" t="s">
        <v>11152</v>
      </c>
      <c r="F18" s="95" t="s">
        <v>10037</v>
      </c>
      <c r="G18" s="50">
        <f>SUMIF('2 Pdc unico solo segmento A'!$I:$I,F18,'2 Pdc unico solo segmento A'!$N:$N)</f>
        <v>0</v>
      </c>
      <c r="I18" s="95" t="s">
        <v>10408</v>
      </c>
      <c r="J18" s="50">
        <f>SUMIF('2 Pdc unico solo segmento A'!$I:$I,I18,'2 Pdc unico solo segmento A'!$N:$N)</f>
        <v>0</v>
      </c>
      <c r="L18" s="95" t="s">
        <v>10673</v>
      </c>
      <c r="M18" s="50">
        <f>SUMIF('2 Pdc unico solo segmento A'!$I:$I,L18,'2 Pdc unico solo segmento A'!$N:$N)</f>
        <v>0</v>
      </c>
    </row>
    <row r="19" spans="1:13" ht="15.5" x14ac:dyDescent="0.35">
      <c r="A19" s="30" t="s">
        <v>1427</v>
      </c>
      <c r="B19" s="85" t="s">
        <v>11153</v>
      </c>
      <c r="C19" s="161">
        <f t="shared" si="1"/>
        <v>0</v>
      </c>
      <c r="D19" s="168" t="s">
        <v>11154</v>
      </c>
      <c r="F19" s="95" t="s">
        <v>10045</v>
      </c>
      <c r="G19" s="50">
        <f>SUMIF('2 Pdc unico solo segmento A'!$I:$I,F19,'2 Pdc unico solo segmento A'!$N:$N)</f>
        <v>0</v>
      </c>
      <c r="I19" s="95" t="s">
        <v>10416</v>
      </c>
      <c r="J19" s="50">
        <f>SUMIF('2 Pdc unico solo segmento A'!$I:$I,I19,'2 Pdc unico solo segmento A'!$N:$N)</f>
        <v>0</v>
      </c>
      <c r="L19" s="95" t="s">
        <v>10681</v>
      </c>
      <c r="M19" s="50">
        <f>SUMIF('2 Pdc unico solo segmento A'!$I:$I,L19,'2 Pdc unico solo segmento A'!$N:$N)</f>
        <v>0</v>
      </c>
    </row>
    <row r="20" spans="1:13" ht="14.9" customHeight="1" x14ac:dyDescent="0.35">
      <c r="A20" s="30" t="s">
        <v>1434</v>
      </c>
      <c r="B20" s="85" t="s">
        <v>11155</v>
      </c>
      <c r="C20" s="161">
        <f t="shared" si="1"/>
        <v>0</v>
      </c>
      <c r="D20" s="168" t="s">
        <v>11156</v>
      </c>
      <c r="F20" s="95" t="s">
        <v>10054</v>
      </c>
      <c r="G20" s="50">
        <f>SUMIF('2 Pdc unico solo segmento A'!$I:$I,F20,'2 Pdc unico solo segmento A'!$N:$N)</f>
        <v>0</v>
      </c>
      <c r="I20" s="95" t="s">
        <v>10425</v>
      </c>
      <c r="J20" s="50">
        <f>SUMIF('2 Pdc unico solo segmento A'!$I:$I,I20,'2 Pdc unico solo segmento A'!$N:$N)</f>
        <v>0</v>
      </c>
      <c r="L20" s="95" t="s">
        <v>10690</v>
      </c>
      <c r="M20" s="50">
        <f>SUMIF('2 Pdc unico solo segmento A'!$I:$I,L20,'2 Pdc unico solo segmento A'!$N:$N)</f>
        <v>0</v>
      </c>
    </row>
    <row r="21" spans="1:13" ht="15.5" x14ac:dyDescent="0.35">
      <c r="A21" s="30" t="s">
        <v>11157</v>
      </c>
      <c r="B21" s="85" t="s">
        <v>11158</v>
      </c>
      <c r="C21" s="161">
        <f t="shared" si="1"/>
        <v>0</v>
      </c>
      <c r="D21" s="168" t="s">
        <v>11159</v>
      </c>
      <c r="F21" s="95" t="s">
        <v>10060</v>
      </c>
      <c r="G21" s="50">
        <f>SUMIF('2 Pdc unico solo segmento A'!$I:$I,F21,'2 Pdc unico solo segmento A'!$N:$N)</f>
        <v>0</v>
      </c>
      <c r="I21" s="95" t="s">
        <v>10431</v>
      </c>
      <c r="J21" s="50">
        <f>SUMIF('2 Pdc unico solo segmento A'!$I:$I,I21,'2 Pdc unico solo segmento A'!$N:$N)</f>
        <v>0</v>
      </c>
      <c r="L21" s="95"/>
      <c r="M21" s="204"/>
    </row>
    <row r="22" spans="1:13" ht="15.5" x14ac:dyDescent="0.35">
      <c r="A22" s="30" t="s">
        <v>11160</v>
      </c>
      <c r="B22" s="85" t="s">
        <v>11161</v>
      </c>
      <c r="C22" s="161">
        <f t="shared" si="1"/>
        <v>0</v>
      </c>
      <c r="D22" s="168" t="s">
        <v>11162</v>
      </c>
      <c r="F22" s="95" t="s">
        <v>10066</v>
      </c>
      <c r="G22" s="50">
        <f>SUMIF('2 Pdc unico solo segmento A'!$I:$I,F22,'2 Pdc unico solo segmento A'!$N:$N)</f>
        <v>0</v>
      </c>
      <c r="I22" s="95" t="s">
        <v>10437</v>
      </c>
      <c r="J22" s="50">
        <f>SUMIF('2 Pdc unico solo segmento A'!$I:$I,I22,'2 Pdc unico solo segmento A'!$N:$N)</f>
        <v>0</v>
      </c>
      <c r="L22" s="95"/>
      <c r="M22" s="204"/>
    </row>
    <row r="23" spans="1:13" ht="15.5" x14ac:dyDescent="0.35">
      <c r="A23" s="30" t="s">
        <v>11163</v>
      </c>
      <c r="B23" s="85" t="s">
        <v>11164</v>
      </c>
      <c r="C23" s="161">
        <f t="shared" si="1"/>
        <v>0</v>
      </c>
      <c r="D23" s="168" t="s">
        <v>11165</v>
      </c>
      <c r="F23" s="95" t="s">
        <v>10072</v>
      </c>
      <c r="G23" s="50">
        <f>SUMIF('2 Pdc unico solo segmento A'!$I:$I,F23,'2 Pdc unico solo segmento A'!$N:$N)</f>
        <v>0</v>
      </c>
      <c r="I23" s="95" t="s">
        <v>10443</v>
      </c>
      <c r="J23" s="50">
        <f>SUMIF('2 Pdc unico solo segmento A'!$I:$I,I23,'2 Pdc unico solo segmento A'!$N:$N)</f>
        <v>0</v>
      </c>
      <c r="L23" s="95" t="s">
        <v>10696</v>
      </c>
      <c r="M23" s="50">
        <f>SUMIF('2 Pdc unico solo segmento A'!$I:$I,L23,'2 Pdc unico solo segmento A'!$N:$N)</f>
        <v>0</v>
      </c>
    </row>
    <row r="24" spans="1:13" ht="15.5" x14ac:dyDescent="0.35">
      <c r="A24" s="30" t="s">
        <v>11166</v>
      </c>
      <c r="B24" s="85" t="s">
        <v>11167</v>
      </c>
      <c r="C24" s="161">
        <f t="shared" si="1"/>
        <v>0</v>
      </c>
      <c r="D24" s="168" t="s">
        <v>11168</v>
      </c>
      <c r="F24" s="95" t="s">
        <v>10078</v>
      </c>
      <c r="G24" s="50">
        <f>SUMIF('2 Pdc unico solo segmento A'!$I:$I,F24,'2 Pdc unico solo segmento A'!$N:$N)</f>
        <v>0</v>
      </c>
      <c r="I24" s="95" t="s">
        <v>10449</v>
      </c>
      <c r="J24" s="50">
        <f>SUMIF('2 Pdc unico solo segmento A'!$I:$I,I24,'2 Pdc unico solo segmento A'!$N:$N)</f>
        <v>0</v>
      </c>
      <c r="L24" s="95" t="s">
        <v>10702</v>
      </c>
      <c r="M24" s="50">
        <f>SUMIF('2 Pdc unico solo segmento A'!$I:$I,L24,'2 Pdc unico solo segmento A'!$N:$N)</f>
        <v>0</v>
      </c>
    </row>
    <row r="25" spans="1:13" ht="15.5" x14ac:dyDescent="0.35">
      <c r="A25" s="30" t="s">
        <v>11169</v>
      </c>
      <c r="B25" s="85" t="s">
        <v>11170</v>
      </c>
      <c r="C25" s="161">
        <f t="shared" si="1"/>
        <v>0</v>
      </c>
      <c r="D25" s="168" t="s">
        <v>11171</v>
      </c>
      <c r="F25" s="95" t="s">
        <v>10083</v>
      </c>
      <c r="G25" s="50">
        <f>SUMIF('2 Pdc unico solo segmento A'!$I:$I,F25,'2 Pdc unico solo segmento A'!$N:$N)</f>
        <v>0</v>
      </c>
      <c r="I25" s="95" t="s">
        <v>10455</v>
      </c>
      <c r="J25" s="50">
        <f>SUMIF('2 Pdc unico solo segmento A'!$I:$I,I25,'2 Pdc unico solo segmento A'!$N:$N)</f>
        <v>0</v>
      </c>
      <c r="L25" s="95" t="s">
        <v>10708</v>
      </c>
      <c r="M25" s="50">
        <f>SUMIF('2 Pdc unico solo segmento A'!$I:$I,L25,'2 Pdc unico solo segmento A'!$N:$N)</f>
        <v>0</v>
      </c>
    </row>
    <row r="26" spans="1:13" ht="18.649999999999999" customHeight="1" x14ac:dyDescent="0.35">
      <c r="A26" s="35">
        <v>2</v>
      </c>
      <c r="B26" s="36" t="s">
        <v>11172</v>
      </c>
      <c r="C26" s="159">
        <f>SUM(C27:C38)</f>
        <v>0</v>
      </c>
      <c r="D26" s="167"/>
      <c r="F26" s="122"/>
      <c r="G26" s="122"/>
      <c r="I26" s="122"/>
      <c r="J26" s="122"/>
      <c r="L26" s="122"/>
      <c r="M26" s="122"/>
    </row>
    <row r="27" spans="1:13" ht="15.5" x14ac:dyDescent="0.35">
      <c r="A27" s="30" t="s">
        <v>1442</v>
      </c>
      <c r="B27" s="85" t="s">
        <v>4975</v>
      </c>
      <c r="C27" s="161">
        <f t="shared" ref="C27:C38" si="2">+G27-J27-M27</f>
        <v>0</v>
      </c>
      <c r="D27" s="168" t="s">
        <v>11173</v>
      </c>
      <c r="F27" s="95" t="s">
        <v>10094</v>
      </c>
      <c r="G27" s="50">
        <f>SUMIF('2 Pdc unico solo segmento A'!$I:$I,F27,'2 Pdc unico solo segmento A'!$N:$N)</f>
        <v>0</v>
      </c>
      <c r="I27" s="95" t="s">
        <v>10466</v>
      </c>
      <c r="J27" s="50">
        <f>SUMIF('2 Pdc unico solo segmento A'!$I:$I,I27,'2 Pdc unico solo segmento A'!$N:$N)</f>
        <v>0</v>
      </c>
      <c r="L27" s="95"/>
      <c r="M27" s="204"/>
    </row>
    <row r="28" spans="1:13" ht="15.5" x14ac:dyDescent="0.35">
      <c r="A28" s="30" t="s">
        <v>2044</v>
      </c>
      <c r="B28" s="85" t="s">
        <v>4792</v>
      </c>
      <c r="C28" s="161">
        <f t="shared" si="2"/>
        <v>0</v>
      </c>
      <c r="D28" s="168" t="s">
        <v>11174</v>
      </c>
      <c r="F28" s="95" t="s">
        <v>10100</v>
      </c>
      <c r="G28" s="50">
        <f>SUMIF('2 Pdc unico solo segmento A'!$I:$I,F28,'2 Pdc unico solo segmento A'!$N:$N)</f>
        <v>0</v>
      </c>
      <c r="I28" s="95" t="s">
        <v>10472</v>
      </c>
      <c r="J28" s="50">
        <f>SUMIF('2 Pdc unico solo segmento A'!$I:$I,I28,'2 Pdc unico solo segmento A'!$N:$N)</f>
        <v>0</v>
      </c>
      <c r="L28" s="95" t="s">
        <v>10719</v>
      </c>
      <c r="M28" s="50">
        <f>SUMIF('2 Pdc unico solo segmento A'!$I:$I,L28,'2 Pdc unico solo segmento A'!$N:$N)</f>
        <v>0</v>
      </c>
    </row>
    <row r="29" spans="1:13" ht="18" customHeight="1" x14ac:dyDescent="0.35">
      <c r="A29" s="30" t="s">
        <v>2444</v>
      </c>
      <c r="B29" s="85" t="s">
        <v>11175</v>
      </c>
      <c r="C29" s="161">
        <f t="shared" si="2"/>
        <v>0</v>
      </c>
      <c r="D29" s="168" t="s">
        <v>11176</v>
      </c>
      <c r="F29" s="95" t="s">
        <v>10106</v>
      </c>
      <c r="G29" s="50">
        <f>SUMIF('2 Pdc unico solo segmento A'!$I:$I,F29,'2 Pdc unico solo segmento A'!$N:$N)</f>
        <v>0</v>
      </c>
      <c r="I29" s="95" t="s">
        <v>10478</v>
      </c>
      <c r="J29" s="50">
        <f>SUMIF('2 Pdc unico solo segmento A'!$I:$I,I29,'2 Pdc unico solo segmento A'!$N:$N)</f>
        <v>0</v>
      </c>
      <c r="L29" s="95" t="s">
        <v>10725</v>
      </c>
      <c r="M29" s="50">
        <f>SUMIF('2 Pdc unico solo segmento A'!$I:$I,L29,'2 Pdc unico solo segmento A'!$N:$N)</f>
        <v>0</v>
      </c>
    </row>
    <row r="30" spans="1:13" ht="15.5" x14ac:dyDescent="0.35">
      <c r="A30" s="30" t="s">
        <v>2793</v>
      </c>
      <c r="B30" s="85" t="s">
        <v>4808</v>
      </c>
      <c r="C30" s="161">
        <f t="shared" si="2"/>
        <v>0</v>
      </c>
      <c r="D30" s="168" t="s">
        <v>11177</v>
      </c>
      <c r="F30" s="95" t="s">
        <v>10111</v>
      </c>
      <c r="G30" s="50">
        <f>SUMIF('2 Pdc unico solo segmento A'!$I:$I,F30,'2 Pdc unico solo segmento A'!$N:$N)</f>
        <v>0</v>
      </c>
      <c r="I30" s="95" t="s">
        <v>10484</v>
      </c>
      <c r="J30" s="50">
        <f>SUMIF('2 Pdc unico solo segmento A'!$I:$I,I30,'2 Pdc unico solo segmento A'!$N:$N)</f>
        <v>0</v>
      </c>
      <c r="L30" s="95" t="s">
        <v>10731</v>
      </c>
      <c r="M30" s="50">
        <f>SUMIF('2 Pdc unico solo segmento A'!$I:$I,L30,'2 Pdc unico solo segmento A'!$N:$N)</f>
        <v>0</v>
      </c>
    </row>
    <row r="31" spans="1:13" ht="15.5" x14ac:dyDescent="0.35">
      <c r="A31" s="30" t="s">
        <v>2839</v>
      </c>
      <c r="B31" s="85" t="s">
        <v>4817</v>
      </c>
      <c r="C31" s="161">
        <f t="shared" si="2"/>
        <v>0</v>
      </c>
      <c r="D31" s="168" t="s">
        <v>11178</v>
      </c>
      <c r="F31" s="95" t="s">
        <v>10117</v>
      </c>
      <c r="G31" s="50">
        <f>SUMIF('2 Pdc unico solo segmento A'!$I:$I,F31,'2 Pdc unico solo segmento A'!$N:$N)</f>
        <v>0</v>
      </c>
      <c r="I31" s="95" t="s">
        <v>10488</v>
      </c>
      <c r="J31" s="50">
        <f>SUMIF('2 Pdc unico solo segmento A'!$I:$I,I31,'2 Pdc unico solo segmento A'!$N:$N)</f>
        <v>0</v>
      </c>
      <c r="L31" s="95" t="s">
        <v>10737</v>
      </c>
      <c r="M31" s="50">
        <f>SUMIF('2 Pdc unico solo segmento A'!$I:$I,L31,'2 Pdc unico solo segmento A'!$N:$N)</f>
        <v>0</v>
      </c>
    </row>
    <row r="32" spans="1:13" ht="15.65" customHeight="1" x14ac:dyDescent="0.35">
      <c r="A32" s="30" t="s">
        <v>11179</v>
      </c>
      <c r="B32" s="85" t="s">
        <v>11180</v>
      </c>
      <c r="C32" s="161">
        <f t="shared" si="2"/>
        <v>0</v>
      </c>
      <c r="D32" s="168" t="s">
        <v>11181</v>
      </c>
      <c r="F32" s="95" t="s">
        <v>10123</v>
      </c>
      <c r="G32" s="50">
        <f>SUMIF('2 Pdc unico solo segmento A'!$I:$I,F32,'2 Pdc unico solo segmento A'!$N:$N)</f>
        <v>0</v>
      </c>
      <c r="I32" s="95" t="s">
        <v>10492</v>
      </c>
      <c r="J32" s="50">
        <f>SUMIF('2 Pdc unico solo segmento A'!$I:$I,I32,'2 Pdc unico solo segmento A'!$N:$N)</f>
        <v>0</v>
      </c>
      <c r="L32" s="95" t="s">
        <v>10743</v>
      </c>
      <c r="M32" s="50">
        <f>SUMIF('2 Pdc unico solo segmento A'!$I:$I,L32,'2 Pdc unico solo segmento A'!$N:$N)</f>
        <v>0</v>
      </c>
    </row>
    <row r="33" spans="1:13" ht="15.5" x14ac:dyDescent="0.35">
      <c r="A33" s="30" t="s">
        <v>11182</v>
      </c>
      <c r="B33" s="85" t="s">
        <v>11183</v>
      </c>
      <c r="C33" s="161">
        <f t="shared" si="2"/>
        <v>0</v>
      </c>
      <c r="D33" s="168" t="s">
        <v>11184</v>
      </c>
      <c r="F33" s="95" t="s">
        <v>10129</v>
      </c>
      <c r="G33" s="50">
        <f>SUMIF('2 Pdc unico solo segmento A'!$I:$I,F33,'2 Pdc unico solo segmento A'!$N:$N)</f>
        <v>0</v>
      </c>
      <c r="I33" s="95" t="s">
        <v>10496</v>
      </c>
      <c r="J33" s="50">
        <f>SUMIF('2 Pdc unico solo segmento A'!$I:$I,I33,'2 Pdc unico solo segmento A'!$N:$N)</f>
        <v>0</v>
      </c>
      <c r="L33" s="95" t="s">
        <v>10749</v>
      </c>
      <c r="M33" s="50">
        <f>SUMIF('2 Pdc unico solo segmento A'!$I:$I,L33,'2 Pdc unico solo segmento A'!$N:$N)</f>
        <v>0</v>
      </c>
    </row>
    <row r="34" spans="1:13" ht="15.5" x14ac:dyDescent="0.35">
      <c r="A34" s="30" t="s">
        <v>11185</v>
      </c>
      <c r="B34" s="85" t="s">
        <v>10134</v>
      </c>
      <c r="C34" s="161">
        <f t="shared" si="2"/>
        <v>0</v>
      </c>
      <c r="D34" s="168" t="s">
        <v>11186</v>
      </c>
      <c r="F34" s="95" t="s">
        <v>10135</v>
      </c>
      <c r="G34" s="50">
        <f>SUMIF('2 Pdc unico solo segmento A'!$I:$I,F34,'2 Pdc unico solo segmento A'!$N:$N)</f>
        <v>0</v>
      </c>
      <c r="I34" s="95" t="s">
        <v>10500</v>
      </c>
      <c r="J34" s="50">
        <f>SUMIF('2 Pdc unico solo segmento A'!$I:$I,I34,'2 Pdc unico solo segmento A'!$N:$N)</f>
        <v>0</v>
      </c>
      <c r="L34" s="95" t="s">
        <v>10755</v>
      </c>
      <c r="M34" s="204"/>
    </row>
    <row r="35" spans="1:13" ht="15.65" customHeight="1" x14ac:dyDescent="0.35">
      <c r="A35" s="30" t="s">
        <v>11187</v>
      </c>
      <c r="B35" s="85" t="s">
        <v>10140</v>
      </c>
      <c r="C35" s="161">
        <f t="shared" si="2"/>
        <v>0</v>
      </c>
      <c r="D35" s="168" t="s">
        <v>11188</v>
      </c>
      <c r="F35" s="95" t="s">
        <v>10141</v>
      </c>
      <c r="G35" s="50">
        <f>SUMIF('2 Pdc unico solo segmento A'!$I:$I,F35,'2 Pdc unico solo segmento A'!$N:$N)</f>
        <v>0</v>
      </c>
      <c r="I35" s="95" t="s">
        <v>10506</v>
      </c>
      <c r="J35" s="50">
        <f>SUMIF('2 Pdc unico solo segmento A'!$I:$I,I35,'2 Pdc unico solo segmento A'!$N:$N)</f>
        <v>0</v>
      </c>
      <c r="L35" s="95" t="s">
        <v>10761</v>
      </c>
      <c r="M35" s="50">
        <f>SUMIF('2 Pdc unico solo segmento A'!$I:$I,L35,'2 Pdc unico solo segmento A'!$N:$N)</f>
        <v>0</v>
      </c>
    </row>
    <row r="36" spans="1:13" ht="15.5" x14ac:dyDescent="0.35">
      <c r="A36" s="30" t="s">
        <v>11189</v>
      </c>
      <c r="B36" s="85" t="s">
        <v>11190</v>
      </c>
      <c r="C36" s="161">
        <f t="shared" si="2"/>
        <v>0</v>
      </c>
      <c r="D36" s="168" t="s">
        <v>11191</v>
      </c>
      <c r="F36" s="95" t="s">
        <v>10147</v>
      </c>
      <c r="G36" s="50">
        <f>SUMIF('2 Pdc unico solo segmento A'!$I:$I,F36,'2 Pdc unico solo segmento A'!$N:$N)</f>
        <v>0</v>
      </c>
      <c r="I36" s="95" t="s">
        <v>10512</v>
      </c>
      <c r="J36" s="50">
        <f>SUMIF('2 Pdc unico solo segmento A'!$I:$I,I36,'2 Pdc unico solo segmento A'!$N:$N)</f>
        <v>0</v>
      </c>
      <c r="L36" s="95" t="s">
        <v>10767</v>
      </c>
      <c r="M36" s="50">
        <f>SUMIF('2 Pdc unico solo segmento A'!$I:$I,L36,'2 Pdc unico solo segmento A'!$N:$N)</f>
        <v>0</v>
      </c>
    </row>
    <row r="37" spans="1:13" ht="15.5" x14ac:dyDescent="0.35">
      <c r="A37" s="30" t="s">
        <v>11192</v>
      </c>
      <c r="B37" s="85" t="s">
        <v>11193</v>
      </c>
      <c r="C37" s="161">
        <f t="shared" si="2"/>
        <v>0</v>
      </c>
      <c r="D37" s="168" t="s">
        <v>11194</v>
      </c>
      <c r="F37" s="95" t="s">
        <v>10153</v>
      </c>
      <c r="G37" s="50">
        <f>SUMIF('2 Pdc unico solo segmento A'!$I:$I,F37,'2 Pdc unico solo segmento A'!$N:$N)</f>
        <v>0</v>
      </c>
      <c r="I37" s="95" t="s">
        <v>10518</v>
      </c>
      <c r="J37" s="50">
        <f>SUMIF('2 Pdc unico solo segmento A'!$I:$I,I37,'2 Pdc unico solo segmento A'!$N:$N)</f>
        <v>0</v>
      </c>
      <c r="L37" s="95"/>
      <c r="M37" s="204"/>
    </row>
    <row r="38" spans="1:13" ht="15.5" x14ac:dyDescent="0.35">
      <c r="A38" s="30" t="s">
        <v>11187</v>
      </c>
      <c r="B38" s="85" t="s">
        <v>11170</v>
      </c>
      <c r="C38" s="161">
        <f t="shared" si="2"/>
        <v>0</v>
      </c>
      <c r="D38" s="168" t="s">
        <v>11195</v>
      </c>
      <c r="F38" s="95" t="s">
        <v>10158</v>
      </c>
      <c r="G38" s="50">
        <f>SUMIF('2 Pdc unico solo segmento A'!$I:$I,F38,'2 Pdc unico solo segmento A'!$N:$N)</f>
        <v>0</v>
      </c>
      <c r="I38" s="95" t="s">
        <v>10524</v>
      </c>
      <c r="J38" s="50">
        <f>SUMIF('2 Pdc unico solo segmento A'!$I:$I,I38,'2 Pdc unico solo segmento A'!$N:$N)</f>
        <v>0</v>
      </c>
      <c r="L38" s="95" t="s">
        <v>10773</v>
      </c>
      <c r="M38" s="50">
        <f>SUMIF('2 Pdc unico solo segmento A'!$I:$I,L38,'2 Pdc unico solo segmento A'!$N:$N)</f>
        <v>0</v>
      </c>
    </row>
    <row r="39" spans="1:13" ht="16.399999999999999" customHeight="1" x14ac:dyDescent="0.35">
      <c r="A39" s="35">
        <v>3</v>
      </c>
      <c r="B39" s="36" t="s">
        <v>11196</v>
      </c>
      <c r="C39" s="159">
        <f>SUM(C40:C49)</f>
        <v>0</v>
      </c>
      <c r="D39" s="167"/>
      <c r="F39" s="122"/>
      <c r="G39" s="122"/>
      <c r="I39" s="122"/>
      <c r="J39" s="122"/>
      <c r="L39" s="122"/>
      <c r="M39" s="122"/>
    </row>
    <row r="40" spans="1:13" ht="15.5" x14ac:dyDescent="0.35">
      <c r="A40" s="30" t="s">
        <v>2847</v>
      </c>
      <c r="B40" s="85" t="s">
        <v>10167</v>
      </c>
      <c r="C40" s="161">
        <f t="shared" ref="C40:C49" si="3">+G40-J40-M40</f>
        <v>0</v>
      </c>
      <c r="D40" s="168" t="s">
        <v>11197</v>
      </c>
      <c r="F40" s="95" t="s">
        <v>10168</v>
      </c>
      <c r="G40" s="50">
        <f>SUMIF('2 Pdc unico solo segmento A'!$I:$I,F40,'2 Pdc unico solo segmento A'!$N:$N)</f>
        <v>0</v>
      </c>
      <c r="I40" s="95" t="s">
        <v>10534</v>
      </c>
      <c r="J40" s="50">
        <f>SUMIF('2 Pdc unico solo segmento A'!$I:$I,I40,'2 Pdc unico solo segmento A'!$N:$N)</f>
        <v>0</v>
      </c>
      <c r="L40" s="95" t="s">
        <v>10783</v>
      </c>
      <c r="M40" s="50">
        <f>SUMIF('2 Pdc unico solo segmento A'!$I:$I,L40,'2 Pdc unico solo segmento A'!$N:$N)</f>
        <v>0</v>
      </c>
    </row>
    <row r="41" spans="1:13" ht="15.5" x14ac:dyDescent="0.35">
      <c r="A41" s="30" t="s">
        <v>3001</v>
      </c>
      <c r="B41" s="85" t="s">
        <v>4975</v>
      </c>
      <c r="C41" s="161">
        <f t="shared" si="3"/>
        <v>0</v>
      </c>
      <c r="D41" s="168" t="s">
        <v>11198</v>
      </c>
      <c r="F41" s="95" t="s">
        <v>10174</v>
      </c>
      <c r="G41" s="50">
        <f>SUMIF('2 Pdc unico solo segmento A'!$I:$I,F41,'2 Pdc unico solo segmento A'!$N:$N)</f>
        <v>0</v>
      </c>
      <c r="I41" s="95" t="s">
        <v>10540</v>
      </c>
      <c r="J41" s="50">
        <f>SUMIF('2 Pdc unico solo segmento A'!$I:$I,I41,'2 Pdc unico solo segmento A'!$N:$N)</f>
        <v>0</v>
      </c>
      <c r="L41" s="95"/>
      <c r="M41" s="204"/>
    </row>
    <row r="42" spans="1:13" ht="15.5" x14ac:dyDescent="0.35">
      <c r="A42" s="30" t="s">
        <v>11199</v>
      </c>
      <c r="B42" s="85" t="s">
        <v>11145</v>
      </c>
      <c r="C42" s="161">
        <f>+G42-J42-M42</f>
        <v>0</v>
      </c>
      <c r="D42" s="168" t="s">
        <v>11200</v>
      </c>
      <c r="F42" s="95" t="s">
        <v>10180</v>
      </c>
      <c r="G42" s="50">
        <f>SUMIF('2 Pdc unico solo segmento A'!$I:$I,F42,'2 Pdc unico solo segmento A'!$N:$N)</f>
        <v>0</v>
      </c>
      <c r="I42" s="95" t="s">
        <v>10546</v>
      </c>
      <c r="J42" s="50">
        <f>SUMIF('2 Pdc unico solo segmento A'!$I:$I,I42,'2 Pdc unico solo segmento A'!$N:$N)</f>
        <v>0</v>
      </c>
      <c r="L42" s="95" t="s">
        <v>10789</v>
      </c>
      <c r="M42" s="50">
        <f>SUMIF('2 Pdc unico solo segmento A'!$I:$I,L42,'2 Pdc unico solo segmento A'!$N:$N)</f>
        <v>0</v>
      </c>
    </row>
    <row r="43" spans="1:13" ht="15.5" x14ac:dyDescent="0.35">
      <c r="A43" s="30" t="s">
        <v>11201</v>
      </c>
      <c r="B43" s="85" t="s">
        <v>4808</v>
      </c>
      <c r="C43" s="161">
        <f t="shared" si="3"/>
        <v>0</v>
      </c>
      <c r="D43" s="168" t="s">
        <v>11202</v>
      </c>
      <c r="F43" s="95" t="s">
        <v>10186</v>
      </c>
      <c r="G43" s="50">
        <f>SUMIF('2 Pdc unico solo segmento A'!$I:$I,F43,'2 Pdc unico solo segmento A'!$N:$N)</f>
        <v>0</v>
      </c>
      <c r="I43" s="95" t="s">
        <v>10552</v>
      </c>
      <c r="J43" s="50">
        <f>SUMIF('2 Pdc unico solo segmento A'!$I:$I,I43,'2 Pdc unico solo segmento A'!$N:$N)</f>
        <v>0</v>
      </c>
      <c r="L43" s="95" t="s">
        <v>10795</v>
      </c>
      <c r="M43" s="50">
        <f>SUMIF('2 Pdc unico solo segmento A'!$I:$I,L43,'2 Pdc unico solo segmento A'!$N:$N)</f>
        <v>0</v>
      </c>
    </row>
    <row r="44" spans="1:13" ht="15.5" x14ac:dyDescent="0.35">
      <c r="A44" s="30" t="s">
        <v>11203</v>
      </c>
      <c r="B44" s="85" t="s">
        <v>4817</v>
      </c>
      <c r="C44" s="161">
        <f t="shared" si="3"/>
        <v>0</v>
      </c>
      <c r="D44" s="168" t="s">
        <v>11204</v>
      </c>
      <c r="F44" s="95" t="s">
        <v>10192</v>
      </c>
      <c r="G44" s="50">
        <f>SUMIF('2 Pdc unico solo segmento A'!$I:$I,F44,'2 Pdc unico solo segmento A'!$N:$N)</f>
        <v>0</v>
      </c>
      <c r="I44" s="95" t="s">
        <v>10558</v>
      </c>
      <c r="J44" s="50">
        <f>SUMIF('2 Pdc unico solo segmento A'!$I:$I,I44,'2 Pdc unico solo segmento A'!$N:$N)</f>
        <v>0</v>
      </c>
      <c r="L44" s="95" t="s">
        <v>10801</v>
      </c>
      <c r="M44" s="50">
        <f>SUMIF('2 Pdc unico solo segmento A'!$I:$I,L44,'2 Pdc unico solo segmento A'!$N:$N)</f>
        <v>0</v>
      </c>
    </row>
    <row r="45" spans="1:13" ht="15.5" x14ac:dyDescent="0.35">
      <c r="A45" s="30" t="s">
        <v>11205</v>
      </c>
      <c r="B45" s="85" t="s">
        <v>11180</v>
      </c>
      <c r="C45" s="161">
        <f t="shared" si="3"/>
        <v>0</v>
      </c>
      <c r="D45" s="168" t="s">
        <v>11206</v>
      </c>
      <c r="F45" s="95" t="s">
        <v>10198</v>
      </c>
      <c r="G45" s="50">
        <f>SUMIF('2 Pdc unico solo segmento A'!$I:$I,F45,'2 Pdc unico solo segmento A'!$N:$N)</f>
        <v>0</v>
      </c>
      <c r="I45" s="95" t="s">
        <v>10564</v>
      </c>
      <c r="J45" s="50">
        <f>SUMIF('2 Pdc unico solo segmento A'!$I:$I,I45,'2 Pdc unico solo segmento A'!$N:$N)</f>
        <v>0</v>
      </c>
      <c r="L45" s="95" t="s">
        <v>10807</v>
      </c>
      <c r="M45" s="50">
        <f>SUMIF('2 Pdc unico solo segmento A'!$I:$I,L45,'2 Pdc unico solo segmento A'!$N:$N)</f>
        <v>0</v>
      </c>
    </row>
    <row r="46" spans="1:13" ht="15.5" x14ac:dyDescent="0.35">
      <c r="A46" s="30" t="s">
        <v>11207</v>
      </c>
      <c r="B46" s="85" t="s">
        <v>11183</v>
      </c>
      <c r="C46" s="161">
        <f t="shared" si="3"/>
        <v>0</v>
      </c>
      <c r="D46" s="168" t="s">
        <v>11208</v>
      </c>
      <c r="F46" s="95" t="s">
        <v>10204</v>
      </c>
      <c r="G46" s="50">
        <f>SUMIF('2 Pdc unico solo segmento A'!$I:$I,F46,'2 Pdc unico solo segmento A'!$N:$N)</f>
        <v>0</v>
      </c>
      <c r="I46" s="95" t="s">
        <v>10570</v>
      </c>
      <c r="J46" s="50">
        <f>SUMIF('2 Pdc unico solo segmento A'!$I:$I,I46,'2 Pdc unico solo segmento A'!$N:$N)</f>
        <v>0</v>
      </c>
      <c r="L46" s="95" t="s">
        <v>10813</v>
      </c>
      <c r="M46" s="50">
        <f>SUMIF('2 Pdc unico solo segmento A'!$I:$I,L46,'2 Pdc unico solo segmento A'!$N:$N)</f>
        <v>0</v>
      </c>
    </row>
    <row r="47" spans="1:13" ht="15.5" x14ac:dyDescent="0.35">
      <c r="A47" s="30" t="s">
        <v>11209</v>
      </c>
      <c r="B47" s="85" t="s">
        <v>4792</v>
      </c>
      <c r="C47" s="161">
        <f t="shared" si="3"/>
        <v>0</v>
      </c>
      <c r="D47" s="168" t="s">
        <v>11210</v>
      </c>
      <c r="F47" s="95" t="s">
        <v>10210</v>
      </c>
      <c r="G47" s="50">
        <f>SUMIF('2 Pdc unico solo segmento A'!$I:$I,F47,'2 Pdc unico solo segmento A'!$N:$N)</f>
        <v>0</v>
      </c>
      <c r="I47" s="95" t="s">
        <v>10576</v>
      </c>
      <c r="J47" s="50">
        <f>SUMIF('2 Pdc unico solo segmento A'!$I:$I,I47,'2 Pdc unico solo segmento A'!$N:$N)</f>
        <v>0</v>
      </c>
      <c r="L47" s="95" t="s">
        <v>10819</v>
      </c>
      <c r="M47" s="50">
        <f>SUMIF('2 Pdc unico solo segmento A'!$I:$I,L47,'2 Pdc unico solo segmento A'!$N:$N)</f>
        <v>0</v>
      </c>
    </row>
    <row r="48" spans="1:13" ht="15.5" x14ac:dyDescent="0.35">
      <c r="A48" s="30" t="s">
        <v>11211</v>
      </c>
      <c r="B48" s="85" t="s">
        <v>10215</v>
      </c>
      <c r="C48" s="161">
        <f t="shared" si="3"/>
        <v>0</v>
      </c>
      <c r="D48" s="168" t="s">
        <v>11212</v>
      </c>
      <c r="F48" s="95" t="s">
        <v>10216</v>
      </c>
      <c r="G48" s="50">
        <f>SUMIF('2 Pdc unico solo segmento A'!$I:$I,F48,'2 Pdc unico solo segmento A'!$N:$N)</f>
        <v>0</v>
      </c>
      <c r="I48" s="95" t="s">
        <v>10582</v>
      </c>
      <c r="J48" s="50">
        <f>SUMIF('2 Pdc unico solo segmento A'!$I:$I,I48,'2 Pdc unico solo segmento A'!$N:$N)</f>
        <v>0</v>
      </c>
      <c r="L48" s="95" t="s">
        <v>10825</v>
      </c>
      <c r="M48" s="50">
        <f>SUMIF('2 Pdc unico solo segmento A'!$I:$I,L48,'2 Pdc unico solo segmento A'!$N:$N)</f>
        <v>0</v>
      </c>
    </row>
    <row r="49" spans="1:13" ht="15.5" x14ac:dyDescent="0.35">
      <c r="A49" s="30" t="s">
        <v>11213</v>
      </c>
      <c r="B49" s="85" t="s">
        <v>11170</v>
      </c>
      <c r="C49" s="161">
        <f t="shared" si="3"/>
        <v>0</v>
      </c>
      <c r="D49" s="168" t="s">
        <v>11214</v>
      </c>
      <c r="F49" s="95" t="s">
        <v>10222</v>
      </c>
      <c r="G49" s="50">
        <f>SUMIF('2 Pdc unico solo segmento A'!$I:$I,F49,'2 Pdc unico solo segmento A'!$N:$N)</f>
        <v>0</v>
      </c>
      <c r="I49" s="95" t="s">
        <v>10588</v>
      </c>
      <c r="J49" s="50">
        <f>SUMIF('2 Pdc unico solo segmento A'!$I:$I,I49,'2 Pdc unico solo segmento A'!$N:$N)</f>
        <v>0</v>
      </c>
      <c r="L49" s="95" t="s">
        <v>10831</v>
      </c>
      <c r="M49" s="50">
        <f>SUMIF('2 Pdc unico solo segmento A'!$I:$I,L49,'2 Pdc unico solo segmento A'!$N:$N)</f>
        <v>0</v>
      </c>
    </row>
    <row r="50" spans="1:13" ht="14.9" customHeight="1" thickBot="1" x14ac:dyDescent="0.4">
      <c r="A50" s="35">
        <v>4</v>
      </c>
      <c r="B50" s="36" t="s">
        <v>11137</v>
      </c>
      <c r="C50" s="159">
        <f>SUMIF('2 Pdc unico solo segmento A'!I:I,D50,'2 Pdc unico solo segmento A'!N:N)</f>
        <v>0</v>
      </c>
      <c r="D50" s="169" t="s">
        <v>10228</v>
      </c>
      <c r="F50" s="122"/>
      <c r="G50" s="122"/>
      <c r="I50" s="122"/>
      <c r="J50" s="122"/>
      <c r="L50" s="122"/>
      <c r="M50" s="122"/>
    </row>
    <row r="51" spans="1:13" ht="19" thickBot="1" x14ac:dyDescent="0.5">
      <c r="A51" s="44"/>
      <c r="B51" s="45" t="s">
        <v>11215</v>
      </c>
      <c r="C51" s="160">
        <f>C13+C26+C39++C50</f>
        <v>0</v>
      </c>
      <c r="D51" s="167"/>
      <c r="F51" s="122"/>
      <c r="G51" s="122"/>
      <c r="I51" s="122"/>
      <c r="J51" s="122"/>
      <c r="L51" s="122"/>
      <c r="M51" s="122"/>
    </row>
    <row r="52" spans="1:13" ht="18.5" x14ac:dyDescent="0.45">
      <c r="A52" s="53" t="s">
        <v>11216</v>
      </c>
      <c r="B52" s="40" t="s">
        <v>11217</v>
      </c>
      <c r="C52" s="158"/>
      <c r="D52" s="166"/>
      <c r="F52" s="122"/>
      <c r="G52" s="122"/>
      <c r="I52" s="122"/>
      <c r="J52" s="122"/>
      <c r="L52" s="122"/>
      <c r="M52" s="122"/>
    </row>
    <row r="53" spans="1:13" ht="15.5" x14ac:dyDescent="0.35">
      <c r="A53" s="35">
        <v>1</v>
      </c>
      <c r="B53" s="36" t="s">
        <v>11218</v>
      </c>
      <c r="C53" s="159">
        <f t="shared" ref="C53:C60" si="4">+G53-J53-M53</f>
        <v>0</v>
      </c>
      <c r="D53" s="169" t="s">
        <v>11219</v>
      </c>
      <c r="F53" s="94" t="s">
        <v>10230</v>
      </c>
      <c r="G53" s="49">
        <f>SUMIF('2 Pdc unico solo segmento A'!$I:$I,F53,'2 Pdc unico solo segmento A'!$N:$N)</f>
        <v>0</v>
      </c>
      <c r="I53" s="94" t="s">
        <v>10595</v>
      </c>
      <c r="J53" s="49">
        <f>SUMIF('2 Pdc unico solo segmento A'!$I:$I,I53,'2 Pdc unico solo segmento A'!$N:$N)</f>
        <v>0</v>
      </c>
      <c r="L53" s="122"/>
      <c r="M53" s="204"/>
    </row>
    <row r="54" spans="1:13" ht="15.5" x14ac:dyDescent="0.35">
      <c r="A54" s="35">
        <v>2</v>
      </c>
      <c r="B54" s="36" t="s">
        <v>11220</v>
      </c>
      <c r="C54" s="159">
        <f t="shared" si="4"/>
        <v>0</v>
      </c>
      <c r="D54" s="169" t="s">
        <v>11221</v>
      </c>
      <c r="F54" s="94" t="s">
        <v>10232</v>
      </c>
      <c r="G54" s="49">
        <f>SUMIF('2 Pdc unico solo segmento A'!$I:$I,F54,'2 Pdc unico solo segmento A'!$N:$N)</f>
        <v>0</v>
      </c>
      <c r="I54" s="94" t="s">
        <v>10597</v>
      </c>
      <c r="J54" s="49">
        <f>SUMIF('2 Pdc unico solo segmento A'!$I:$I,I54,'2 Pdc unico solo segmento A'!$N:$N)</f>
        <v>0</v>
      </c>
      <c r="L54" s="122"/>
      <c r="M54" s="204"/>
    </row>
    <row r="55" spans="1:13" ht="15.5" x14ac:dyDescent="0.35">
      <c r="A55" s="35">
        <v>3</v>
      </c>
      <c r="B55" s="36" t="s">
        <v>11222</v>
      </c>
      <c r="C55" s="159">
        <f t="shared" si="4"/>
        <v>0</v>
      </c>
      <c r="D55" s="169" t="s">
        <v>11223</v>
      </c>
      <c r="F55" s="94" t="s">
        <v>10234</v>
      </c>
      <c r="G55" s="49">
        <f>SUMIF('2 Pdc unico solo segmento A'!$I:$I,F55,'2 Pdc unico solo segmento A'!$N:$N)</f>
        <v>0</v>
      </c>
      <c r="I55" s="94" t="s">
        <v>10599</v>
      </c>
      <c r="J55" s="49">
        <f>SUMIF('2 Pdc unico solo segmento A'!$I:$I,I55,'2 Pdc unico solo segmento A'!$N:$N)</f>
        <v>0</v>
      </c>
      <c r="L55" s="122"/>
      <c r="M55" s="204"/>
    </row>
    <row r="56" spans="1:13" ht="15.5" x14ac:dyDescent="0.35">
      <c r="A56" s="35">
        <v>4</v>
      </c>
      <c r="B56" s="36" t="s">
        <v>5903</v>
      </c>
      <c r="C56" s="159">
        <f t="shared" si="4"/>
        <v>0</v>
      </c>
      <c r="D56" s="169" t="s">
        <v>11224</v>
      </c>
      <c r="F56" s="94" t="s">
        <v>10236</v>
      </c>
      <c r="G56" s="49">
        <f>SUMIF('2 Pdc unico solo segmento A'!$I:$I,F56,'2 Pdc unico solo segmento A'!$N:$N)</f>
        <v>0</v>
      </c>
      <c r="I56" s="94" t="s">
        <v>10601</v>
      </c>
      <c r="J56" s="49">
        <f>SUMIF('2 Pdc unico solo segmento A'!$I:$I,I56,'2 Pdc unico solo segmento A'!$N:$N)</f>
        <v>0</v>
      </c>
      <c r="L56" s="122"/>
      <c r="M56" s="204"/>
    </row>
    <row r="57" spans="1:13" ht="15.5" x14ac:dyDescent="0.35">
      <c r="A57" s="35">
        <v>5</v>
      </c>
      <c r="B57" s="36" t="s">
        <v>11225</v>
      </c>
      <c r="C57" s="159">
        <f t="shared" si="4"/>
        <v>0</v>
      </c>
      <c r="D57" s="169" t="s">
        <v>11226</v>
      </c>
      <c r="F57" s="94" t="s">
        <v>10238</v>
      </c>
      <c r="G57" s="49">
        <f>SUMIF('2 Pdc unico solo segmento A'!$I:$I,F57,'2 Pdc unico solo segmento A'!$N:$N)</f>
        <v>0</v>
      </c>
      <c r="I57" s="94" t="s">
        <v>10603</v>
      </c>
      <c r="J57" s="49">
        <f>SUMIF('2 Pdc unico solo segmento A'!$I:$I,I57,'2 Pdc unico solo segmento A'!$N:$N)</f>
        <v>0</v>
      </c>
      <c r="L57" s="122"/>
      <c r="M57" s="204"/>
    </row>
    <row r="58" spans="1:13" ht="15.5" x14ac:dyDescent="0.35">
      <c r="A58" s="35">
        <v>6</v>
      </c>
      <c r="B58" s="84" t="s">
        <v>11227</v>
      </c>
      <c r="C58" s="159">
        <f t="shared" si="4"/>
        <v>0</v>
      </c>
      <c r="D58" s="169" t="s">
        <v>11228</v>
      </c>
      <c r="F58" s="94" t="s">
        <v>10240</v>
      </c>
      <c r="G58" s="49">
        <f>SUMIF('2 Pdc unico solo segmento A'!$I:$I,F58,'2 Pdc unico solo segmento A'!$N:$N)</f>
        <v>0</v>
      </c>
      <c r="I58" s="94" t="s">
        <v>10605</v>
      </c>
      <c r="J58" s="49">
        <f>SUMIF('2 Pdc unico solo segmento A'!$I:$I,I58,'2 Pdc unico solo segmento A'!$N:$N)</f>
        <v>0</v>
      </c>
      <c r="L58" s="122"/>
      <c r="M58" s="204"/>
    </row>
    <row r="59" spans="1:13" ht="15.5" x14ac:dyDescent="0.35">
      <c r="A59" s="35">
        <v>7</v>
      </c>
      <c r="B59" s="36" t="s">
        <v>6207</v>
      </c>
      <c r="C59" s="159">
        <f t="shared" si="4"/>
        <v>0</v>
      </c>
      <c r="D59" s="169" t="s">
        <v>11229</v>
      </c>
      <c r="F59" s="94" t="s">
        <v>10243</v>
      </c>
      <c r="G59" s="49">
        <f>SUMIF('2 Pdc unico solo segmento A'!$I:$I,F59,'2 Pdc unico solo segmento A'!$N:$N)</f>
        <v>0</v>
      </c>
      <c r="I59" s="94" t="s">
        <v>10608</v>
      </c>
      <c r="J59" s="49">
        <f>SUMIF('2 Pdc unico solo segmento A'!$I:$I,I59,'2 Pdc unico solo segmento A'!$N:$N)</f>
        <v>0</v>
      </c>
      <c r="L59" s="122"/>
      <c r="M59" s="204"/>
    </row>
    <row r="60" spans="1:13" ht="16" thickBot="1" x14ac:dyDescent="0.4">
      <c r="A60" s="35">
        <v>8</v>
      </c>
      <c r="B60" s="36" t="s">
        <v>7433</v>
      </c>
      <c r="C60" s="159">
        <f t="shared" si="4"/>
        <v>0</v>
      </c>
      <c r="D60" s="169" t="s">
        <v>11230</v>
      </c>
      <c r="F60" s="94" t="s">
        <v>10245</v>
      </c>
      <c r="G60" s="49">
        <f>SUMIF('2 Pdc unico solo segmento A'!$I:$I,F60,'2 Pdc unico solo segmento A'!$N:$N)</f>
        <v>0</v>
      </c>
      <c r="I60" s="94" t="s">
        <v>10610</v>
      </c>
      <c r="J60" s="49">
        <f>SUMIF('2 Pdc unico solo segmento A'!$I:$I,I60,'2 Pdc unico solo segmento A'!$N:$N)</f>
        <v>0</v>
      </c>
      <c r="L60" s="122"/>
      <c r="M60" s="204"/>
    </row>
    <row r="61" spans="1:13" ht="19" thickBot="1" x14ac:dyDescent="0.5">
      <c r="A61" s="44"/>
      <c r="B61" s="45" t="s">
        <v>11231</v>
      </c>
      <c r="C61" s="160">
        <f>SUM(C53:C60)</f>
        <v>0</v>
      </c>
      <c r="D61" s="166"/>
      <c r="F61" s="122"/>
      <c r="G61" s="122"/>
      <c r="I61" s="122"/>
      <c r="J61" s="122"/>
      <c r="L61" s="122"/>
      <c r="M61" s="122"/>
    </row>
    <row r="62" spans="1:13" ht="18.5" x14ac:dyDescent="0.45">
      <c r="A62" s="53" t="s">
        <v>11232</v>
      </c>
      <c r="B62" s="40" t="s">
        <v>11233</v>
      </c>
      <c r="C62" s="158"/>
      <c r="D62" s="267"/>
      <c r="L62" s="122"/>
    </row>
    <row r="63" spans="1:13" ht="16" thickBot="1" x14ac:dyDescent="0.4">
      <c r="A63" s="35">
        <v>1</v>
      </c>
      <c r="B63" s="36" t="s">
        <v>11234</v>
      </c>
      <c r="C63" s="159">
        <f>SUMIF('2 Pdc unico solo segmento A'!$I:$I,$D63,'2 Pdc unico solo segmento A'!$N:$N)</f>
        <v>0</v>
      </c>
      <c r="D63" s="167" t="s">
        <v>10247</v>
      </c>
      <c r="L63" s="122"/>
    </row>
    <row r="64" spans="1:13" ht="19" thickBot="1" x14ac:dyDescent="0.5">
      <c r="A64" s="44"/>
      <c r="B64" s="45" t="s">
        <v>11235</v>
      </c>
      <c r="C64" s="160">
        <f>+C63</f>
        <v>0</v>
      </c>
      <c r="D64" s="167"/>
    </row>
    <row r="65" spans="1:4" ht="19" thickBot="1" x14ac:dyDescent="0.5">
      <c r="A65" s="44"/>
      <c r="B65" s="45" t="s">
        <v>11236</v>
      </c>
      <c r="C65" s="160">
        <f>C11+C51+C61+C64</f>
        <v>0</v>
      </c>
      <c r="D65" s="167"/>
    </row>
    <row r="66" spans="1:4" ht="24" thickTop="1" x14ac:dyDescent="0.35">
      <c r="A66" s="538" t="s">
        <v>11237</v>
      </c>
      <c r="B66" s="539"/>
      <c r="C66" s="162"/>
      <c r="D66" s="166"/>
    </row>
    <row r="67" spans="1:4" ht="18.5" x14ac:dyDescent="0.45">
      <c r="A67" s="53" t="s">
        <v>11238</v>
      </c>
      <c r="B67" s="40" t="s">
        <v>10250</v>
      </c>
      <c r="C67" s="158"/>
      <c r="D67" s="166"/>
    </row>
    <row r="68" spans="1:4" ht="16.399999999999999" customHeight="1" x14ac:dyDescent="0.35">
      <c r="A68" s="35">
        <v>1</v>
      </c>
      <c r="B68" s="84" t="s">
        <v>11239</v>
      </c>
      <c r="C68" s="159">
        <f>SUMIF('2 Pdc unico solo segmento A'!$I:$I,$D68,'2 Pdc unico solo segmento A'!$N:$N)</f>
        <v>0</v>
      </c>
      <c r="D68" s="170" t="s">
        <v>10252</v>
      </c>
    </row>
    <row r="69" spans="1:4" ht="18" customHeight="1" x14ac:dyDescent="0.35">
      <c r="A69" s="35">
        <v>2</v>
      </c>
      <c r="B69" s="84" t="s">
        <v>11240</v>
      </c>
      <c r="C69" s="159">
        <f>SUMIF('2 Pdc unico solo segmento A'!$I:$I,$D69,'2 Pdc unico solo segmento A'!$N:$N)</f>
        <v>0</v>
      </c>
      <c r="D69" s="170" t="s">
        <v>10254</v>
      </c>
    </row>
    <row r="70" spans="1:4" ht="19.399999999999999" customHeight="1" x14ac:dyDescent="0.35">
      <c r="A70" s="35">
        <v>3</v>
      </c>
      <c r="B70" s="84" t="s">
        <v>11241</v>
      </c>
      <c r="C70" s="159">
        <f>SUMIF('2 Pdc unico solo segmento A'!$I:$I,$D70,'2 Pdc unico solo segmento A'!$N:$N)</f>
        <v>0</v>
      </c>
      <c r="D70" s="170" t="s">
        <v>10256</v>
      </c>
    </row>
    <row r="71" spans="1:4" ht="20.9" customHeight="1" x14ac:dyDescent="0.35">
      <c r="A71" s="35">
        <v>4</v>
      </c>
      <c r="B71" s="84" t="s">
        <v>10215</v>
      </c>
      <c r="C71" s="159">
        <f>SUMIF('2 Pdc unico solo segmento A'!$I:$I,$D71,'2 Pdc unico solo segmento A'!$N:$N)</f>
        <v>0</v>
      </c>
      <c r="D71" s="170" t="s">
        <v>10258</v>
      </c>
    </row>
    <row r="72" spans="1:4" ht="14.15" customHeight="1" x14ac:dyDescent="0.35">
      <c r="A72" s="35">
        <v>5</v>
      </c>
      <c r="B72" s="84" t="s">
        <v>5956</v>
      </c>
      <c r="C72" s="159">
        <f>SUMIF('2 Pdc unico solo segmento A'!$I:$I,$D72,'2 Pdc unico solo segmento A'!$N:$N)</f>
        <v>0</v>
      </c>
      <c r="D72" s="170" t="s">
        <v>10259</v>
      </c>
    </row>
    <row r="73" spans="1:4" ht="16" thickBot="1" x14ac:dyDescent="0.4">
      <c r="A73" s="35">
        <v>6</v>
      </c>
      <c r="B73" s="84" t="s">
        <v>5964</v>
      </c>
      <c r="C73" s="159">
        <f>SUMIF('2 Pdc unico solo segmento A'!$I:$I,$D73,'2 Pdc unico solo segmento A'!$N:$N)</f>
        <v>0</v>
      </c>
      <c r="D73" s="170" t="s">
        <v>10261</v>
      </c>
    </row>
    <row r="74" spans="1:4" ht="19" thickBot="1" x14ac:dyDescent="0.5">
      <c r="A74" s="44"/>
      <c r="B74" s="45" t="s">
        <v>11242</v>
      </c>
      <c r="C74" s="160">
        <f>SUM(C68:C73)</f>
        <v>0</v>
      </c>
      <c r="D74" s="167"/>
    </row>
    <row r="75" spans="1:4" ht="21.65" customHeight="1" x14ac:dyDescent="0.45">
      <c r="A75" s="53" t="s">
        <v>11243</v>
      </c>
      <c r="B75" s="40" t="s">
        <v>10262</v>
      </c>
      <c r="C75" s="158"/>
      <c r="D75" s="166"/>
    </row>
    <row r="76" spans="1:4" ht="22.4" customHeight="1" x14ac:dyDescent="0.35">
      <c r="A76" s="35">
        <v>1</v>
      </c>
      <c r="B76" s="36" t="s">
        <v>11244</v>
      </c>
      <c r="C76" s="159">
        <f>SUMIF('2 Pdc unico solo segmento A'!$I:$I,$D76,'2 Pdc unico solo segmento A'!$N:$N)</f>
        <v>0</v>
      </c>
      <c r="D76" s="170" t="s">
        <v>10264</v>
      </c>
    </row>
    <row r="77" spans="1:4" ht="15.5" x14ac:dyDescent="0.35">
      <c r="A77" s="35">
        <v>2</v>
      </c>
      <c r="B77" s="36" t="s">
        <v>11245</v>
      </c>
      <c r="C77" s="159">
        <f>SUMIF('2 Pdc unico solo segmento A'!$I:$I,$D77,'2 Pdc unico solo segmento A'!$N:$N)</f>
        <v>0</v>
      </c>
      <c r="D77" s="170" t="s">
        <v>10266</v>
      </c>
    </row>
    <row r="78" spans="1:4" ht="16" thickBot="1" x14ac:dyDescent="0.4">
      <c r="A78" s="35">
        <v>3</v>
      </c>
      <c r="B78" s="36" t="s">
        <v>11246</v>
      </c>
      <c r="C78" s="159">
        <f>SUMIF('2 Pdc unico solo segmento A'!$I:$I,$D78,'2 Pdc unico solo segmento A'!$N:$N)</f>
        <v>0</v>
      </c>
      <c r="D78" s="170" t="s">
        <v>10268</v>
      </c>
    </row>
    <row r="79" spans="1:4" ht="19" thickBot="1" x14ac:dyDescent="0.5">
      <c r="A79" s="44"/>
      <c r="B79" s="45" t="s">
        <v>11247</v>
      </c>
      <c r="C79" s="160">
        <f>SUM(C76:C78)</f>
        <v>0</v>
      </c>
      <c r="D79" s="167"/>
    </row>
    <row r="80" spans="1:4" ht="18.5" x14ac:dyDescent="0.45">
      <c r="A80" s="53" t="s">
        <v>11248</v>
      </c>
      <c r="B80" s="40" t="s">
        <v>5252</v>
      </c>
      <c r="C80" s="158"/>
      <c r="D80" s="166"/>
    </row>
    <row r="81" spans="1:4" ht="15.5" x14ac:dyDescent="0.35">
      <c r="A81" s="35">
        <v>1</v>
      </c>
      <c r="B81" s="84" t="s">
        <v>11225</v>
      </c>
      <c r="C81" s="159">
        <f>SUMIF('2 Pdc unico solo segmento A'!$I:$I,$D81,'2 Pdc unico solo segmento A'!$N:$N)</f>
        <v>0</v>
      </c>
      <c r="D81" s="170" t="s">
        <v>10271</v>
      </c>
    </row>
    <row r="82" spans="1:4" ht="15.5" x14ac:dyDescent="0.35">
      <c r="A82" s="35">
        <v>2</v>
      </c>
      <c r="B82" s="84" t="s">
        <v>11227</v>
      </c>
      <c r="C82" s="159">
        <f>SUMIF('2 Pdc unico solo segmento A'!$I:$I,$D82,'2 Pdc unico solo segmento A'!$N:$N)</f>
        <v>0</v>
      </c>
      <c r="D82" s="170" t="s">
        <v>10273</v>
      </c>
    </row>
    <row r="83" spans="1:4" ht="15.5" x14ac:dyDescent="0.35">
      <c r="A83" s="35">
        <v>3</v>
      </c>
      <c r="B83" s="84" t="s">
        <v>11249</v>
      </c>
      <c r="C83" s="159">
        <f>SUMIF('2 Pdc unico solo segmento A'!$I:$I,$D83,'2 Pdc unico solo segmento A'!$N:$N)</f>
        <v>0</v>
      </c>
      <c r="D83" s="170" t="s">
        <v>10276</v>
      </c>
    </row>
    <row r="84" spans="1:4" ht="15" customHeight="1" thickBot="1" x14ac:dyDescent="0.4">
      <c r="A84" s="35">
        <v>4</v>
      </c>
      <c r="B84" s="84" t="s">
        <v>7433</v>
      </c>
      <c r="C84" s="159">
        <f>SUMIF('2 Pdc unico solo segmento A'!$I:$I,$D84,'2 Pdc unico solo segmento A'!$N:$N)</f>
        <v>0</v>
      </c>
      <c r="D84" s="170" t="s">
        <v>10277</v>
      </c>
    </row>
    <row r="85" spans="1:4" ht="19" thickBot="1" x14ac:dyDescent="0.5">
      <c r="A85" s="44"/>
      <c r="B85" s="45" t="s">
        <v>11250</v>
      </c>
      <c r="C85" s="160">
        <f>SUM(C81:C84)</f>
        <v>0</v>
      </c>
      <c r="D85" s="167"/>
    </row>
    <row r="86" spans="1:4" ht="18.5" x14ac:dyDescent="0.45">
      <c r="A86" s="53" t="s">
        <v>11251</v>
      </c>
      <c r="B86" s="40" t="s">
        <v>7616</v>
      </c>
      <c r="C86" s="158"/>
      <c r="D86" s="166"/>
    </row>
    <row r="87" spans="1:4" ht="15.5" x14ac:dyDescent="0.35">
      <c r="A87" s="35">
        <v>1</v>
      </c>
      <c r="B87" s="36" t="s">
        <v>7617</v>
      </c>
      <c r="C87" s="159">
        <f>SUMIF('2 Pdc unico solo segmento A'!$I:$I,$D87,'2 Pdc unico solo segmento A'!$N:$N)</f>
        <v>0</v>
      </c>
      <c r="D87" s="170" t="s">
        <v>10279</v>
      </c>
    </row>
    <row r="88" spans="1:4" ht="16" thickBot="1" x14ac:dyDescent="0.4">
      <c r="A88" s="35">
        <v>2</v>
      </c>
      <c r="B88" s="36" t="s">
        <v>11234</v>
      </c>
      <c r="C88" s="159">
        <f>SUMIF('2 Pdc unico solo segmento A'!$I:$I,$D88,'2 Pdc unico solo segmento A'!$N:$N)</f>
        <v>0</v>
      </c>
      <c r="D88" s="170" t="s">
        <v>10281</v>
      </c>
    </row>
    <row r="89" spans="1:4" ht="19" thickBot="1" x14ac:dyDescent="0.5">
      <c r="A89" s="44"/>
      <c r="B89" s="45" t="s">
        <v>11252</v>
      </c>
      <c r="C89" s="160">
        <f>C87+C88</f>
        <v>0</v>
      </c>
      <c r="D89" s="167"/>
    </row>
    <row r="90" spans="1:4" ht="18.5" x14ac:dyDescent="0.45">
      <c r="A90" s="53" t="s">
        <v>8</v>
      </c>
      <c r="B90" s="40" t="s">
        <v>7569</v>
      </c>
      <c r="C90" s="158"/>
      <c r="D90" s="166"/>
    </row>
    <row r="91" spans="1:4" ht="15.5" x14ac:dyDescent="0.35">
      <c r="A91" s="35">
        <v>1</v>
      </c>
      <c r="B91" s="36" t="s">
        <v>7571</v>
      </c>
      <c r="C91" s="159">
        <f>SUM(C92:C93)</f>
        <v>0</v>
      </c>
      <c r="D91" s="166"/>
    </row>
    <row r="92" spans="1:4" ht="15.5" x14ac:dyDescent="0.35">
      <c r="A92" s="30" t="s">
        <v>12</v>
      </c>
      <c r="B92" s="85" t="s">
        <v>11253</v>
      </c>
      <c r="C92" s="161">
        <f>SUMIF('2 Pdc unico solo segmento A'!$I:$I,$D92,'2 Pdc unico solo segmento A'!$N:$N)</f>
        <v>0</v>
      </c>
      <c r="D92" s="170" t="s">
        <v>10283</v>
      </c>
    </row>
    <row r="93" spans="1:4" ht="15.5" x14ac:dyDescent="0.35">
      <c r="A93" s="30" t="s">
        <v>587</v>
      </c>
      <c r="B93" s="85" t="s">
        <v>11254</v>
      </c>
      <c r="C93" s="161">
        <f>SUMIF('2 Pdc unico solo segmento A'!$I:$I,$D93,'2 Pdc unico solo segmento A'!$N:$N)</f>
        <v>0</v>
      </c>
      <c r="D93" s="170" t="s">
        <v>10285</v>
      </c>
    </row>
    <row r="94" spans="1:4" ht="15.5" x14ac:dyDescent="0.35">
      <c r="A94" s="35">
        <v>2</v>
      </c>
      <c r="B94" s="36" t="s">
        <v>7594</v>
      </c>
      <c r="C94" s="159">
        <f>SUMIF('2 Pdc unico solo segmento A'!$I:$I,$D94,'2 Pdc unico solo segmento A'!$N:$N)</f>
        <v>0</v>
      </c>
      <c r="D94" s="167" t="s">
        <v>10286</v>
      </c>
    </row>
    <row r="95" spans="1:4" ht="15.5" x14ac:dyDescent="0.35">
      <c r="A95" s="35">
        <v>3</v>
      </c>
      <c r="B95" s="36" t="s">
        <v>7611</v>
      </c>
      <c r="C95" s="159">
        <f>SUMIF('2 Pdc unico solo segmento A'!$I:$I,$D95,'2 Pdc unico solo segmento A'!$N:$N)</f>
        <v>0</v>
      </c>
      <c r="D95" s="167" t="s">
        <v>10287</v>
      </c>
    </row>
    <row r="96" spans="1:4" ht="16" thickBot="1" x14ac:dyDescent="0.4">
      <c r="A96" s="35">
        <v>4</v>
      </c>
      <c r="B96" s="36" t="s">
        <v>11255</v>
      </c>
      <c r="C96" s="159">
        <f>SUMIF('2 Pdc unico solo segmento A'!$I:$I,$D96,'2 Pdc unico solo segmento A'!$N:$N)</f>
        <v>0</v>
      </c>
      <c r="D96" s="167" t="s">
        <v>10289</v>
      </c>
    </row>
    <row r="97" spans="1:4" ht="19" thickBot="1" x14ac:dyDescent="0.5">
      <c r="A97" s="44"/>
      <c r="B97" s="45" t="s">
        <v>11256</v>
      </c>
      <c r="C97" s="160">
        <f>C91+C94+C95+C96</f>
        <v>0</v>
      </c>
      <c r="D97" s="167"/>
    </row>
    <row r="98" spans="1:4" ht="19" thickBot="1" x14ac:dyDescent="0.5">
      <c r="A98" s="58"/>
      <c r="B98" s="59" t="s">
        <v>11257</v>
      </c>
      <c r="C98" s="163">
        <f>C74+C79+C85+C89+C97</f>
        <v>0</v>
      </c>
      <c r="D98" s="167"/>
    </row>
    <row r="99" spans="1:4" ht="22" thickTop="1" thickBot="1" x14ac:dyDescent="0.4">
      <c r="A99" s="536" t="s">
        <v>11258</v>
      </c>
      <c r="B99" s="537"/>
      <c r="C99" s="164">
        <f>C65+C98</f>
        <v>0</v>
      </c>
      <c r="D99" s="171"/>
    </row>
    <row r="100" spans="1:4" ht="15" thickTop="1" x14ac:dyDescent="0.35">
      <c r="A100" s="31"/>
      <c r="B100" s="32"/>
      <c r="C100" s="34"/>
    </row>
    <row r="101" spans="1:4" ht="19.399999999999999" customHeight="1" x14ac:dyDescent="0.35">
      <c r="A101" t="s">
        <v>11259</v>
      </c>
    </row>
    <row r="102" spans="1:4" ht="16.399999999999999" customHeight="1" x14ac:dyDescent="0.35">
      <c r="A102" t="s">
        <v>11260</v>
      </c>
    </row>
    <row r="103" spans="1:4" ht="14.9" customHeight="1" x14ac:dyDescent="0.35">
      <c r="A103" s="86" t="s">
        <v>11261</v>
      </c>
    </row>
    <row r="104" spans="1:4" ht="15" thickBot="1" x14ac:dyDescent="0.4"/>
    <row r="105" spans="1:4" ht="43" thickTop="1" thickBot="1" x14ac:dyDescent="0.4">
      <c r="A105" s="540" t="s">
        <v>11262</v>
      </c>
      <c r="B105" s="541"/>
      <c r="C105" s="155" t="s">
        <v>11124</v>
      </c>
      <c r="D105" s="156" t="s">
        <v>11125</v>
      </c>
    </row>
    <row r="106" spans="1:4" ht="24" thickTop="1" x14ac:dyDescent="0.35">
      <c r="A106" s="538" t="s">
        <v>11263</v>
      </c>
      <c r="B106" s="539"/>
      <c r="C106" s="54"/>
      <c r="D106" s="29"/>
    </row>
    <row r="107" spans="1:4" ht="18.5" x14ac:dyDescent="0.45">
      <c r="A107" s="76" t="s">
        <v>11130</v>
      </c>
      <c r="B107" s="40" t="s">
        <v>7628</v>
      </c>
      <c r="C107" s="56">
        <f>+C99-C138-C161-C108-C114-C115</f>
        <v>0</v>
      </c>
      <c r="D107" s="81" t="s">
        <v>10290</v>
      </c>
    </row>
    <row r="108" spans="1:4" ht="18.5" x14ac:dyDescent="0.45">
      <c r="A108" s="76" t="s">
        <v>11142</v>
      </c>
      <c r="B108" s="40" t="s">
        <v>7633</v>
      </c>
      <c r="C108" s="56">
        <f>+C109+C110</f>
        <v>0</v>
      </c>
      <c r="D108" s="122"/>
    </row>
    <row r="109" spans="1:4" ht="15.5" x14ac:dyDescent="0.35">
      <c r="A109" s="138">
        <v>1</v>
      </c>
      <c r="B109" s="36" t="s">
        <v>11264</v>
      </c>
      <c r="C109" s="49">
        <f>SUMIF('2 Pdc unico solo segmento A'!$I:$I,$D109,'2 Pdc unico solo segmento A'!$N:$N)</f>
        <v>0</v>
      </c>
      <c r="D109" s="83" t="s">
        <v>10292</v>
      </c>
    </row>
    <row r="110" spans="1:4" ht="15.5" x14ac:dyDescent="0.35">
      <c r="A110" s="138">
        <v>2</v>
      </c>
      <c r="B110" s="36" t="s">
        <v>11265</v>
      </c>
      <c r="C110" s="49">
        <f>SUM(C111+C112+C113)</f>
        <v>0</v>
      </c>
      <c r="D110" s="122"/>
    </row>
    <row r="111" spans="1:4" ht="15.5" x14ac:dyDescent="0.35">
      <c r="A111" s="137" t="s">
        <v>1442</v>
      </c>
      <c r="B111" s="139" t="s">
        <v>11266</v>
      </c>
      <c r="C111" s="136">
        <f>SUMIF('2 Pdc unico solo segmento A'!$I:$I,$D111,'2 Pdc unico solo segmento A'!$N:$N)</f>
        <v>0</v>
      </c>
      <c r="D111" s="83" t="s">
        <v>10295</v>
      </c>
    </row>
    <row r="112" spans="1:4" ht="15.5" x14ac:dyDescent="0.35">
      <c r="A112" s="137" t="s">
        <v>2044</v>
      </c>
      <c r="B112" s="139" t="s">
        <v>10296</v>
      </c>
      <c r="C112" s="136">
        <f>SUMIF('2 Pdc unico solo segmento A'!$I:$I,$D112,'2 Pdc unico solo segmento A'!$N:$N)</f>
        <v>0</v>
      </c>
      <c r="D112" s="83" t="s">
        <v>10297</v>
      </c>
    </row>
    <row r="113" spans="1:4" ht="15.5" x14ac:dyDescent="0.35">
      <c r="A113" s="137" t="s">
        <v>2444</v>
      </c>
      <c r="B113" s="139" t="s">
        <v>7671</v>
      </c>
      <c r="C113" s="136">
        <f>SUMIF('2 Pdc unico solo segmento A'!$I:$I,$D113,'2 Pdc unico solo segmento A'!$N:$N)</f>
        <v>0</v>
      </c>
      <c r="D113" s="83" t="s">
        <v>10298</v>
      </c>
    </row>
    <row r="114" spans="1:4" ht="18.5" x14ac:dyDescent="0.45">
      <c r="A114" s="76" t="s">
        <v>11216</v>
      </c>
      <c r="B114" s="40" t="s">
        <v>10299</v>
      </c>
      <c r="C114" s="56">
        <f>SUMIF('2 Pdc unico solo segmento A'!$I:$I,$D114,'2 Pdc unico solo segmento A'!$N:$N)</f>
        <v>0</v>
      </c>
      <c r="D114" s="81" t="s">
        <v>10300</v>
      </c>
    </row>
    <row r="115" spans="1:4" ht="19" thickBot="1" x14ac:dyDescent="0.5">
      <c r="A115" s="76" t="s">
        <v>11232</v>
      </c>
      <c r="B115" s="40" t="s">
        <v>7692</v>
      </c>
      <c r="C115" s="56">
        <f>+'5 Conto Economico-All2 ITAS1'!$C$55</f>
        <v>0</v>
      </c>
      <c r="D115" s="81" t="s">
        <v>10301</v>
      </c>
    </row>
    <row r="116" spans="1:4" ht="19" thickBot="1" x14ac:dyDescent="0.5">
      <c r="A116" s="71"/>
      <c r="B116" s="45" t="s">
        <v>11267</v>
      </c>
      <c r="C116" s="51">
        <f>+C107+C108+C114+C115</f>
        <v>0</v>
      </c>
      <c r="D116" s="29"/>
    </row>
    <row r="117" spans="1:4" ht="24" thickTop="1" x14ac:dyDescent="0.35">
      <c r="A117" s="72"/>
      <c r="B117" s="72" t="s">
        <v>11268</v>
      </c>
      <c r="C117" s="134"/>
      <c r="D117" s="29"/>
    </row>
    <row r="118" spans="1:4" ht="18.5" x14ac:dyDescent="0.45">
      <c r="A118" s="76" t="s">
        <v>11238</v>
      </c>
      <c r="B118" s="40" t="s">
        <v>7900</v>
      </c>
      <c r="C118" s="56"/>
      <c r="D118" s="29"/>
    </row>
    <row r="119" spans="1:4" ht="15.5" x14ac:dyDescent="0.35">
      <c r="A119" s="138">
        <v>1</v>
      </c>
      <c r="B119" s="84" t="s">
        <v>11269</v>
      </c>
      <c r="C119" s="49">
        <f>SUMIF('2 Pdc unico solo segmento A'!$I:$I,$D119,'2 Pdc unico solo segmento A'!$N:$N)</f>
        <v>0</v>
      </c>
      <c r="D119" s="83" t="s">
        <v>10304</v>
      </c>
    </row>
    <row r="120" spans="1:4" ht="15.5" x14ac:dyDescent="0.35">
      <c r="A120" s="138">
        <v>2</v>
      </c>
      <c r="B120" s="84" t="s">
        <v>11270</v>
      </c>
      <c r="C120" s="49">
        <f>SUMIF('2 Pdc unico solo segmento A'!$I:$I,$D120,'2 Pdc unico solo segmento A'!$N:$N)</f>
        <v>0</v>
      </c>
      <c r="D120" s="83" t="s">
        <v>10306</v>
      </c>
    </row>
    <row r="121" spans="1:4" ht="15.5" x14ac:dyDescent="0.35">
      <c r="A121" s="138">
        <v>3</v>
      </c>
      <c r="B121" s="84" t="s">
        <v>11271</v>
      </c>
      <c r="C121" s="49">
        <f>SUMIF('2 Pdc unico solo segmento A'!$I:$I,$D121,'2 Pdc unico solo segmento A'!$N:$N)</f>
        <v>0</v>
      </c>
      <c r="D121" s="83" t="s">
        <v>10308</v>
      </c>
    </row>
    <row r="122" spans="1:4" ht="15.5" x14ac:dyDescent="0.35">
      <c r="A122" s="138">
        <v>4</v>
      </c>
      <c r="B122" s="84" t="s">
        <v>11272</v>
      </c>
      <c r="C122" s="49">
        <f>SUMIF('2 Pdc unico solo segmento A'!$I:$I,$D122,'2 Pdc unico solo segmento A'!$N:$N)</f>
        <v>0</v>
      </c>
      <c r="D122" s="83" t="s">
        <v>10310</v>
      </c>
    </row>
    <row r="123" spans="1:4" ht="15.5" x14ac:dyDescent="0.35">
      <c r="A123" s="138">
        <v>5</v>
      </c>
      <c r="B123" s="84" t="s">
        <v>11273</v>
      </c>
      <c r="C123" s="49">
        <f>SUMIF('2 Pdc unico solo segmento A'!$I:$I,$D123,'2 Pdc unico solo segmento A'!$N:$N)</f>
        <v>0</v>
      </c>
      <c r="D123" s="83" t="s">
        <v>10318</v>
      </c>
    </row>
    <row r="124" spans="1:4" ht="15.5" x14ac:dyDescent="0.35">
      <c r="A124" s="138">
        <v>6</v>
      </c>
      <c r="B124" s="84" t="s">
        <v>11274</v>
      </c>
      <c r="C124" s="49">
        <f>SUMIF('2 Pdc unico solo segmento A'!$I:$I,$D124,'2 Pdc unico solo segmento A'!$N:$N)</f>
        <v>0</v>
      </c>
      <c r="D124" s="83" t="s">
        <v>10320</v>
      </c>
    </row>
    <row r="125" spans="1:4" ht="15.5" x14ac:dyDescent="0.35">
      <c r="A125" s="138">
        <v>7</v>
      </c>
      <c r="B125" s="84" t="s">
        <v>11275</v>
      </c>
      <c r="C125" s="49">
        <f>SUMIF('2 Pdc unico solo segmento A'!$I:$I,$D125,'2 Pdc unico solo segmento A'!$N:$N)</f>
        <v>0</v>
      </c>
      <c r="D125" s="83" t="s">
        <v>10326</v>
      </c>
    </row>
    <row r="126" spans="1:4" ht="15.5" x14ac:dyDescent="0.35">
      <c r="A126" s="138">
        <v>8</v>
      </c>
      <c r="B126" s="84" t="s">
        <v>5964</v>
      </c>
      <c r="C126" s="49">
        <f>SUMIF('2 Pdc unico solo segmento A'!$I:$I,$D126,'2 Pdc unico solo segmento A'!$N:$N)</f>
        <v>0</v>
      </c>
      <c r="D126" s="83" t="s">
        <v>10328</v>
      </c>
    </row>
    <row r="127" spans="1:4" ht="16" thickBot="1" x14ac:dyDescent="0.4">
      <c r="A127" s="138">
        <v>9</v>
      </c>
      <c r="B127" s="84" t="s">
        <v>11276</v>
      </c>
      <c r="C127" s="49">
        <f>SUMIF('2 Pdc unico solo segmento A'!$I:$I,$D127,'2 Pdc unico solo segmento A'!$N:$N)</f>
        <v>0</v>
      </c>
      <c r="D127" s="83" t="s">
        <v>10330</v>
      </c>
    </row>
    <row r="128" spans="1:4" ht="19" thickBot="1" x14ac:dyDescent="0.5">
      <c r="A128" s="71"/>
      <c r="B128" s="45" t="s">
        <v>11277</v>
      </c>
      <c r="C128" s="51">
        <f>SUM(C119:C127)</f>
        <v>0</v>
      </c>
      <c r="D128" s="29"/>
    </row>
    <row r="129" spans="1:4" ht="18.5" x14ac:dyDescent="0.45">
      <c r="A129" s="76" t="s">
        <v>11243</v>
      </c>
      <c r="B129" s="40" t="s">
        <v>11278</v>
      </c>
      <c r="C129" s="56"/>
      <c r="D129" s="29"/>
    </row>
    <row r="130" spans="1:4" ht="15.5" x14ac:dyDescent="0.35">
      <c r="A130" s="138">
        <v>1</v>
      </c>
      <c r="B130" s="84" t="s">
        <v>11279</v>
      </c>
      <c r="C130" s="49">
        <f>SUMIF('2 Pdc unico solo segmento A'!$I:$I,$D130,'2 Pdc unico solo segmento A'!$N:$N)</f>
        <v>0</v>
      </c>
      <c r="D130" s="83" t="s">
        <v>10333</v>
      </c>
    </row>
    <row r="131" spans="1:4" ht="15.5" x14ac:dyDescent="0.35">
      <c r="A131" s="138">
        <v>2</v>
      </c>
      <c r="B131" s="84" t="s">
        <v>11280</v>
      </c>
      <c r="C131" s="49">
        <f>SUMIF('2 Pdc unico solo segmento A'!$I:$I,$D131,'2 Pdc unico solo segmento A'!$N:$N)</f>
        <v>0</v>
      </c>
      <c r="D131" s="83" t="s">
        <v>10335</v>
      </c>
    </row>
    <row r="132" spans="1:4" ht="16" thickBot="1" x14ac:dyDescent="0.4">
      <c r="A132" s="138">
        <v>3</v>
      </c>
      <c r="B132" s="84" t="s">
        <v>7874</v>
      </c>
      <c r="C132" s="49">
        <f>SUMIF('2 Pdc unico solo segmento A'!$I:$I,$D132,'2 Pdc unico solo segmento A'!$N:$N)</f>
        <v>0</v>
      </c>
      <c r="D132" s="83" t="s">
        <v>10337</v>
      </c>
    </row>
    <row r="133" spans="1:4" ht="19" thickBot="1" x14ac:dyDescent="0.5">
      <c r="A133" s="71"/>
      <c r="B133" s="45" t="s">
        <v>11281</v>
      </c>
      <c r="C133" s="51">
        <f>SUM(C129:C132)</f>
        <v>0</v>
      </c>
      <c r="D133" s="29"/>
    </row>
    <row r="134" spans="1:4" ht="18.5" x14ac:dyDescent="0.45">
      <c r="A134" s="76" t="s">
        <v>11248</v>
      </c>
      <c r="B134" s="40" t="s">
        <v>11282</v>
      </c>
      <c r="C134" s="56"/>
      <c r="D134" s="122"/>
    </row>
    <row r="135" spans="1:4" ht="15.5" x14ac:dyDescent="0.35">
      <c r="A135" s="138">
        <v>1</v>
      </c>
      <c r="B135" s="75" t="s">
        <v>11283</v>
      </c>
      <c r="C135" s="49">
        <f>SUMIF('2 Pdc unico solo segmento A'!$I:$I,$D135,'2 Pdc unico solo segmento A'!$N:$N)</f>
        <v>0</v>
      </c>
      <c r="D135" s="83" t="s">
        <v>10838</v>
      </c>
    </row>
    <row r="136" spans="1:4" ht="16" thickBot="1" x14ac:dyDescent="0.4">
      <c r="A136" s="138">
        <v>2</v>
      </c>
      <c r="B136" s="75" t="s">
        <v>11284</v>
      </c>
      <c r="C136" s="49">
        <f>SUMIF('2 Pdc unico solo segmento A'!$I:$I,$D136,'2 Pdc unico solo segmento A'!$N:$N)</f>
        <v>0</v>
      </c>
      <c r="D136" s="83" t="s">
        <v>10840</v>
      </c>
    </row>
    <row r="137" spans="1:4" ht="19" thickBot="1" x14ac:dyDescent="0.5">
      <c r="A137" s="71"/>
      <c r="B137" s="45" t="s">
        <v>11285</v>
      </c>
      <c r="C137" s="51">
        <f>SUM(C135:C136)</f>
        <v>0</v>
      </c>
      <c r="D137" s="29"/>
    </row>
    <row r="138" spans="1:4" ht="19" thickBot="1" x14ac:dyDescent="0.5">
      <c r="A138" s="71"/>
      <c r="B138" s="45" t="s">
        <v>11286</v>
      </c>
      <c r="C138" s="51">
        <f>SUM(C128+C133+C137)</f>
        <v>0</v>
      </c>
      <c r="D138" s="29"/>
    </row>
    <row r="139" spans="1:4" ht="24" thickTop="1" x14ac:dyDescent="0.45">
      <c r="A139" s="77"/>
      <c r="B139" s="72" t="s">
        <v>11287</v>
      </c>
      <c r="C139" s="134"/>
      <c r="D139" s="29"/>
    </row>
    <row r="140" spans="1:4" ht="18.5" x14ac:dyDescent="0.45">
      <c r="A140" s="140" t="s">
        <v>11251</v>
      </c>
      <c r="B140" s="40" t="s">
        <v>7900</v>
      </c>
      <c r="C140" s="56"/>
      <c r="D140" s="29"/>
    </row>
    <row r="141" spans="1:4" ht="15.5" x14ac:dyDescent="0.35">
      <c r="A141" s="138">
        <v>1</v>
      </c>
      <c r="B141" s="84" t="s">
        <v>11269</v>
      </c>
      <c r="C141" s="49">
        <f>SUMIF('2 Pdc unico solo segmento A'!$I:$I,$D141,'2 Pdc unico solo segmento A'!$N:$N)</f>
        <v>0</v>
      </c>
      <c r="D141" s="83" t="s">
        <v>10843</v>
      </c>
    </row>
    <row r="142" spans="1:4" ht="15.5" x14ac:dyDescent="0.35">
      <c r="A142" s="138">
        <v>2</v>
      </c>
      <c r="B142" s="84" t="s">
        <v>11288</v>
      </c>
      <c r="C142" s="49">
        <f>SUMIF('2 Pdc unico solo segmento A'!$I:$I,$D142,'2 Pdc unico solo segmento A'!$N:$N)</f>
        <v>0</v>
      </c>
      <c r="D142" s="83" t="s">
        <v>10845</v>
      </c>
    </row>
    <row r="143" spans="1:4" ht="15.5" x14ac:dyDescent="0.35">
      <c r="A143" s="138">
        <v>3</v>
      </c>
      <c r="B143" s="84" t="s">
        <v>11271</v>
      </c>
      <c r="C143" s="49">
        <f>SUMIF('2 Pdc unico solo segmento A'!$I:$I,$D143,'2 Pdc unico solo segmento A'!$N:$N)</f>
        <v>0</v>
      </c>
      <c r="D143" s="83" t="s">
        <v>10847</v>
      </c>
    </row>
    <row r="144" spans="1:4" ht="15.5" x14ac:dyDescent="0.35">
      <c r="A144" s="138">
        <v>4</v>
      </c>
      <c r="B144" s="84" t="s">
        <v>11272</v>
      </c>
      <c r="C144" s="49">
        <f>SUMIF('2 Pdc unico solo segmento A'!$I:$I,$D144,'2 Pdc unico solo segmento A'!$N:$N)</f>
        <v>0</v>
      </c>
      <c r="D144" s="83" t="s">
        <v>10849</v>
      </c>
    </row>
    <row r="145" spans="1:4" ht="15.5" x14ac:dyDescent="0.35">
      <c r="A145" s="138">
        <v>5</v>
      </c>
      <c r="B145" s="84" t="s">
        <v>11273</v>
      </c>
      <c r="C145" s="49">
        <f>SUMIF('2 Pdc unico solo segmento A'!$I:$I,$D145,'2 Pdc unico solo segmento A'!$N:$N)</f>
        <v>0</v>
      </c>
      <c r="D145" s="83" t="s">
        <v>10857</v>
      </c>
    </row>
    <row r="146" spans="1:4" ht="15.5" x14ac:dyDescent="0.35">
      <c r="A146" s="138">
        <v>6</v>
      </c>
      <c r="B146" s="84" t="s">
        <v>11274</v>
      </c>
      <c r="C146" s="49">
        <f>SUMIF('2 Pdc unico solo segmento A'!$I:$I,$D146,'2 Pdc unico solo segmento A'!$N:$N)</f>
        <v>0</v>
      </c>
      <c r="D146" s="83" t="s">
        <v>10859</v>
      </c>
    </row>
    <row r="147" spans="1:4" ht="15.5" x14ac:dyDescent="0.35">
      <c r="A147" s="138">
        <v>7</v>
      </c>
      <c r="B147" s="84" t="s">
        <v>11275</v>
      </c>
      <c r="C147" s="49">
        <f>SUMIF('2 Pdc unico solo segmento A'!$I:$I,$D147,'2 Pdc unico solo segmento A'!$N:$N)</f>
        <v>0</v>
      </c>
      <c r="D147" s="83" t="s">
        <v>10865</v>
      </c>
    </row>
    <row r="148" spans="1:4" ht="15.5" x14ac:dyDescent="0.35">
      <c r="A148" s="138">
        <v>8</v>
      </c>
      <c r="B148" s="84" t="s">
        <v>5964</v>
      </c>
      <c r="C148" s="49">
        <f>SUMIF('2 Pdc unico solo segmento A'!$I:$I,$D148,'2 Pdc unico solo segmento A'!$N:$N)</f>
        <v>0</v>
      </c>
      <c r="D148" s="83" t="s">
        <v>10867</v>
      </c>
    </row>
    <row r="149" spans="1:4" ht="16" thickBot="1" x14ac:dyDescent="0.4">
      <c r="A149" s="138">
        <v>9</v>
      </c>
      <c r="B149" s="84" t="s">
        <v>11276</v>
      </c>
      <c r="C149" s="49">
        <f>SUMIF('2 Pdc unico solo segmento A'!$I:$I,$D149,'2 Pdc unico solo segmento A'!$N:$N)</f>
        <v>0</v>
      </c>
      <c r="D149" s="83" t="s">
        <v>10869</v>
      </c>
    </row>
    <row r="150" spans="1:4" ht="19" thickBot="1" x14ac:dyDescent="0.5">
      <c r="A150" s="71"/>
      <c r="B150" s="45" t="s">
        <v>11277</v>
      </c>
      <c r="C150" s="51">
        <f>SUM(C141:C149)</f>
        <v>0</v>
      </c>
      <c r="D150" s="122"/>
    </row>
    <row r="151" spans="1:4" ht="18.5" x14ac:dyDescent="0.45">
      <c r="A151" s="76" t="s">
        <v>8</v>
      </c>
      <c r="B151" s="40" t="s">
        <v>11278</v>
      </c>
      <c r="C151" s="56"/>
      <c r="D151" s="29"/>
    </row>
    <row r="152" spans="1:4" ht="15.5" x14ac:dyDescent="0.35">
      <c r="A152" s="138">
        <v>1</v>
      </c>
      <c r="B152" s="84" t="s">
        <v>11279</v>
      </c>
      <c r="C152" s="49">
        <f>SUMIF('2 Pdc unico solo segmento A'!$I:$I,$D152,'2 Pdc unico solo segmento A'!$N:$N)</f>
        <v>0</v>
      </c>
      <c r="D152" s="83" t="s">
        <v>10872</v>
      </c>
    </row>
    <row r="153" spans="1:4" ht="15.5" x14ac:dyDescent="0.35">
      <c r="A153" s="138">
        <v>2</v>
      </c>
      <c r="B153" s="84" t="s">
        <v>11280</v>
      </c>
      <c r="C153" s="49">
        <f>SUMIF('2 Pdc unico solo segmento A'!$I:$I,$D153,'2 Pdc unico solo segmento A'!$N:$N)</f>
        <v>0</v>
      </c>
      <c r="D153" s="83" t="s">
        <v>10874</v>
      </c>
    </row>
    <row r="154" spans="1:4" ht="16" thickBot="1" x14ac:dyDescent="0.4">
      <c r="A154" s="138">
        <v>3</v>
      </c>
      <c r="B154" s="84" t="s">
        <v>7874</v>
      </c>
      <c r="C154" s="49">
        <f>SUMIF('2 Pdc unico solo segmento A'!$I:$I,$D154,'2 Pdc unico solo segmento A'!$N:$N)</f>
        <v>0</v>
      </c>
      <c r="D154" s="83" t="s">
        <v>10876</v>
      </c>
    </row>
    <row r="155" spans="1:4" ht="19" thickBot="1" x14ac:dyDescent="0.5">
      <c r="A155" s="71"/>
      <c r="B155" s="45" t="s">
        <v>11281</v>
      </c>
      <c r="C155" s="51">
        <f>SUM(C151:C154)</f>
        <v>0</v>
      </c>
      <c r="D155" s="122"/>
    </row>
    <row r="156" spans="1:4" ht="24" thickTop="1" x14ac:dyDescent="0.45">
      <c r="A156" s="77" t="s">
        <v>11289</v>
      </c>
      <c r="B156" s="72" t="s">
        <v>11290</v>
      </c>
      <c r="C156" s="128"/>
      <c r="D156" s="29"/>
    </row>
    <row r="157" spans="1:4" ht="15.5" x14ac:dyDescent="0.35">
      <c r="A157" s="138">
        <v>1</v>
      </c>
      <c r="B157" s="75" t="s">
        <v>9848</v>
      </c>
      <c r="C157" s="49">
        <f>SUMIF('2 Pdc unico solo segmento A'!$I:$I,$D157,'2 Pdc unico solo segmento A'!$N:$N)</f>
        <v>0</v>
      </c>
      <c r="D157" s="83" t="s">
        <v>10878</v>
      </c>
    </row>
    <row r="158" spans="1:4" ht="15.5" x14ac:dyDescent="0.35">
      <c r="A158" s="138">
        <v>2</v>
      </c>
      <c r="B158" s="75" t="s">
        <v>11283</v>
      </c>
      <c r="C158" s="49">
        <f>SUMIF('2 Pdc unico solo segmento A'!$I:$I,$D158,'2 Pdc unico solo segmento A'!$N:$N)</f>
        <v>0</v>
      </c>
      <c r="D158" s="83" t="s">
        <v>10880</v>
      </c>
    </row>
    <row r="159" spans="1:4" ht="16" thickBot="1" x14ac:dyDescent="0.4">
      <c r="A159" s="138">
        <v>3</v>
      </c>
      <c r="B159" s="75" t="s">
        <v>11291</v>
      </c>
      <c r="C159" s="49">
        <f>SUMIF('2 Pdc unico solo segmento A'!$I:$I,$D159,'2 Pdc unico solo segmento A'!$N:$N)</f>
        <v>0</v>
      </c>
      <c r="D159" s="83" t="s">
        <v>10882</v>
      </c>
    </row>
    <row r="160" spans="1:4" ht="19" thickBot="1" x14ac:dyDescent="0.5">
      <c r="A160" s="71"/>
      <c r="B160" s="45" t="s">
        <v>11292</v>
      </c>
      <c r="C160" s="60">
        <f>SUM(C157+C158+C159)</f>
        <v>0</v>
      </c>
      <c r="D160" s="122"/>
    </row>
    <row r="161" spans="1:4" ht="21.5" thickBot="1" x14ac:dyDescent="0.5">
      <c r="A161" s="141"/>
      <c r="B161" s="142" t="s">
        <v>11293</v>
      </c>
      <c r="C161" s="135">
        <f>SUM(C150+C155+C160)</f>
        <v>0</v>
      </c>
      <c r="D161" s="122"/>
    </row>
    <row r="162" spans="1:4" ht="22" thickTop="1" thickBot="1" x14ac:dyDescent="0.4">
      <c r="A162" s="533" t="s">
        <v>11294</v>
      </c>
      <c r="B162" s="534"/>
      <c r="C162" s="57">
        <f>SUM(C116+C138+C161)</f>
        <v>0</v>
      </c>
      <c r="D162" s="122"/>
    </row>
    <row r="163" spans="1:4" ht="15" thickTop="1" x14ac:dyDescent="0.35">
      <c r="A163" s="29"/>
    </row>
    <row r="164" spans="1:4" x14ac:dyDescent="0.35">
      <c r="A164" s="63" t="s">
        <v>11295</v>
      </c>
    </row>
    <row r="165" spans="1:4" x14ac:dyDescent="0.35">
      <c r="A165" s="63" t="s">
        <v>11296</v>
      </c>
    </row>
  </sheetData>
  <sheetProtection algorithmName="SHA-512" hashValue="qEUXLj0IKwuT01DS2OPScfD2ifE3DGLydQqs2+ehdrwPEPuyFLCJg5siO0Wb6yIeTikJPY63oQG+zUBPAIvO1A==" saltValue="Q76JJf7T8BRDi+uqDsa2nA==" spinCount="100000" sheet="1" objects="1" scenarios="1"/>
  <mergeCells count="10">
    <mergeCell ref="A2:B2"/>
    <mergeCell ref="I3:J3"/>
    <mergeCell ref="F3:G3"/>
    <mergeCell ref="A105:B105"/>
    <mergeCell ref="A106:B106"/>
    <mergeCell ref="A162:B162"/>
    <mergeCell ref="L3:M3"/>
    <mergeCell ref="A99:B99"/>
    <mergeCell ref="A3:B3"/>
    <mergeCell ref="A66:B66"/>
  </mergeCells>
  <phoneticPr fontId="42" type="noConversion"/>
  <pageMargins left="0.23622047244094491" right="0.23622047244094491" top="0.74803149606299213" bottom="0.74803149606299213" header="0.31496062992125984" footer="0.31496062992125984"/>
  <pageSetup paperSize="9" scale="97" fitToHeight="5" orientation="portrait" r:id="rId1"/>
  <headerFooter>
    <oddHeader>&amp;L&amp;18Modello 2b&amp;C&amp;18FOGLIO 3</oddHeader>
  </headerFooter>
  <rowBreaks count="2" manualBreakCount="2">
    <brk id="38" max="2" man="1"/>
    <brk id="65"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B5C22-0DAC-402D-AA4D-BC80503B6360}">
  <dimension ref="A1:Q85"/>
  <sheetViews>
    <sheetView tabSelected="1" zoomScaleNormal="100" workbookViewId="0">
      <selection activeCell="E4" sqref="E4:E5622"/>
    </sheetView>
  </sheetViews>
  <sheetFormatPr defaultRowHeight="14.5" x14ac:dyDescent="0.35"/>
  <cols>
    <col min="1" max="1" width="8.54296875" style="152"/>
    <col min="2" max="2" width="76.453125" customWidth="1"/>
    <col min="3" max="3" width="17.54296875" style="33" customWidth="1"/>
    <col min="4" max="4" width="18.54296875" style="38" customWidth="1"/>
    <col min="5" max="5" width="13.54296875" style="122" customWidth="1"/>
    <col min="6" max="6" width="20" style="87" customWidth="1"/>
    <col min="7" max="7" width="12.54296875" customWidth="1"/>
    <col min="8" max="8" width="3.54296875" style="435" customWidth="1"/>
    <col min="9" max="9" width="19.453125" style="87" customWidth="1"/>
    <col min="10" max="10" width="12.54296875" customWidth="1"/>
    <col min="11" max="11" width="3.54296875" style="122" customWidth="1"/>
    <col min="12" max="12" width="19" style="87" customWidth="1"/>
    <col min="13" max="13" width="12.54296875" customWidth="1"/>
    <col min="14" max="17" width="8.54296875" style="122"/>
  </cols>
  <sheetData>
    <row r="1" spans="1:13" s="122" customFormat="1" ht="59.15" customHeight="1" thickBot="1" x14ac:dyDescent="0.4">
      <c r="A1" s="548" t="s">
        <v>11297</v>
      </c>
      <c r="B1" s="548"/>
      <c r="C1" s="548"/>
      <c r="D1" s="125"/>
      <c r="F1" s="126"/>
      <c r="H1" s="435"/>
      <c r="I1" s="126"/>
      <c r="L1" s="126"/>
    </row>
    <row r="2" spans="1:13" ht="43" thickTop="1" thickBot="1" x14ac:dyDescent="0.4">
      <c r="A2" s="540" t="s">
        <v>11123</v>
      </c>
      <c r="B2" s="541"/>
      <c r="C2" s="155" t="s">
        <v>11124</v>
      </c>
      <c r="D2" s="203" t="s">
        <v>11125</v>
      </c>
      <c r="F2" s="126"/>
      <c r="G2" s="122"/>
      <c r="I2" s="126"/>
      <c r="J2" s="122"/>
      <c r="L2" s="126"/>
      <c r="M2" s="122"/>
    </row>
    <row r="3" spans="1:13" ht="73.400000000000006" customHeight="1" thickTop="1" x14ac:dyDescent="0.55000000000000004">
      <c r="A3" s="542" t="s">
        <v>11298</v>
      </c>
      <c r="B3" s="546"/>
      <c r="C3" s="157"/>
      <c r="D3" s="201"/>
      <c r="F3" s="547" t="s">
        <v>11299</v>
      </c>
      <c r="G3" s="547"/>
      <c r="H3" s="436"/>
      <c r="I3" s="547" t="s">
        <v>11300</v>
      </c>
      <c r="J3" s="547"/>
      <c r="K3" s="206"/>
      <c r="L3" s="547" t="s">
        <v>11301</v>
      </c>
      <c r="M3" s="547"/>
    </row>
    <row r="4" spans="1:13" ht="37" x14ac:dyDescent="0.45">
      <c r="A4" s="185" t="s">
        <v>11130</v>
      </c>
      <c r="B4" s="183" t="s">
        <v>11302</v>
      </c>
      <c r="C4" s="158"/>
      <c r="D4" s="201"/>
      <c r="F4" s="268"/>
      <c r="G4" s="195"/>
      <c r="I4" s="268"/>
      <c r="J4" s="195"/>
      <c r="L4" s="268"/>
      <c r="M4" s="195"/>
    </row>
    <row r="5" spans="1:13" ht="15.5" x14ac:dyDescent="0.35">
      <c r="A5" s="172">
        <v>1</v>
      </c>
      <c r="B5" s="36" t="s">
        <v>11132</v>
      </c>
      <c r="C5" s="159">
        <f>+G5-J5-M5</f>
        <v>0</v>
      </c>
      <c r="D5" s="170" t="s">
        <v>11303</v>
      </c>
      <c r="F5" s="94" t="s">
        <v>9979</v>
      </c>
      <c r="G5" s="49">
        <f>SUMIF('2 Pdc unico solo segmento A'!$I:$I,F5,'2 Pdc unico solo segmento A'!$N:$N)</f>
        <v>0</v>
      </c>
      <c r="I5" s="94" t="s">
        <v>10344</v>
      </c>
      <c r="J5" s="49">
        <f>SUMIF('2 Pdc unico solo segmento A'!$I:$I,I5,'2 Pdc unico solo segmento A'!$N:$N)</f>
        <v>0</v>
      </c>
      <c r="L5" s="94" t="s">
        <v>10617</v>
      </c>
      <c r="M5" s="49">
        <f>SUMIF('2 Pdc unico solo segmento A'!$I:$I,L5,'2 Pdc unico solo segmento A'!$N:$N)</f>
        <v>0</v>
      </c>
    </row>
    <row r="6" spans="1:13" ht="15.5" x14ac:dyDescent="0.35">
      <c r="A6" s="172">
        <v>2</v>
      </c>
      <c r="B6" s="36" t="s">
        <v>9982</v>
      </c>
      <c r="C6" s="159">
        <f t="shared" ref="C6:C17" si="0">+G6-J6-M6</f>
        <v>0</v>
      </c>
      <c r="D6" s="170" t="s">
        <v>11304</v>
      </c>
      <c r="F6" s="94" t="s">
        <v>9987</v>
      </c>
      <c r="G6" s="49">
        <f>SUMIF('2 Pdc unico solo segmento A'!$I:$I,F6,'2 Pdc unico solo segmento A'!$N:$N)</f>
        <v>0</v>
      </c>
      <c r="I6" s="94" t="s">
        <v>10352</v>
      </c>
      <c r="J6" s="49">
        <f>SUMIF('2 Pdc unico solo segmento A'!$I:$I,I6,'2 Pdc unico solo segmento A'!$N:$N)</f>
        <v>0</v>
      </c>
      <c r="L6" s="94" t="s">
        <v>10625</v>
      </c>
      <c r="M6" s="49">
        <f>SUMIF('2 Pdc unico solo segmento A'!$I:$I,L6,'2 Pdc unico solo segmento A'!$N:$N)</f>
        <v>0</v>
      </c>
    </row>
    <row r="7" spans="1:13" ht="15.5" x14ac:dyDescent="0.35">
      <c r="A7" s="172">
        <v>3</v>
      </c>
      <c r="B7" s="36" t="s">
        <v>9990</v>
      </c>
      <c r="C7" s="159">
        <f t="shared" si="0"/>
        <v>0</v>
      </c>
      <c r="D7" s="170" t="s">
        <v>11305</v>
      </c>
      <c r="F7" s="94" t="s">
        <v>9995</v>
      </c>
      <c r="G7" s="49">
        <f>SUMIF('2 Pdc unico solo segmento A'!$I:$I,F7,'2 Pdc unico solo segmento A'!$N:$N)</f>
        <v>0</v>
      </c>
      <c r="I7" s="94" t="s">
        <v>10360</v>
      </c>
      <c r="J7" s="49">
        <f>SUMIF('2 Pdc unico solo segmento A'!$I:$I,I7,'2 Pdc unico solo segmento A'!$N:$N)</f>
        <v>0</v>
      </c>
      <c r="L7" s="94" t="s">
        <v>10633</v>
      </c>
      <c r="M7" s="49">
        <f>SUMIF('2 Pdc unico solo segmento A'!$I:$I,L7,'2 Pdc unico solo segmento A'!$N:$N)</f>
        <v>0</v>
      </c>
    </row>
    <row r="8" spans="1:13" ht="15.5" x14ac:dyDescent="0.35">
      <c r="A8" s="172">
        <v>4</v>
      </c>
      <c r="B8" s="36" t="s">
        <v>4718</v>
      </c>
      <c r="C8" s="159">
        <f t="shared" si="0"/>
        <v>0</v>
      </c>
      <c r="D8" s="170" t="s">
        <v>11306</v>
      </c>
      <c r="F8" s="94" t="s">
        <v>10002</v>
      </c>
      <c r="G8" s="49">
        <f>SUMIF('2 Pdc unico solo segmento A'!$I:$I,F8,'2 Pdc unico solo segmento A'!$N:$N)</f>
        <v>0</v>
      </c>
      <c r="I8" s="94" t="s">
        <v>10368</v>
      </c>
      <c r="J8" s="49">
        <f>SUMIF('2 Pdc unico solo segmento A'!$I:$I,I8,'2 Pdc unico solo segmento A'!$N:$N)</f>
        <v>0</v>
      </c>
      <c r="L8" s="94" t="s">
        <v>10641</v>
      </c>
      <c r="M8" s="49">
        <f>SUMIF('2 Pdc unico solo segmento A'!$I:$I,L8,'2 Pdc unico solo segmento A'!$N:$N)</f>
        <v>0</v>
      </c>
    </row>
    <row r="9" spans="1:13" ht="15.5" x14ac:dyDescent="0.35">
      <c r="A9" s="172">
        <v>5</v>
      </c>
      <c r="B9" s="36" t="s">
        <v>11137</v>
      </c>
      <c r="C9" s="159">
        <f t="shared" si="0"/>
        <v>0</v>
      </c>
      <c r="D9" s="170" t="s">
        <v>11307</v>
      </c>
      <c r="F9" s="94"/>
      <c r="G9" s="204"/>
      <c r="I9" s="94"/>
      <c r="J9" s="204"/>
      <c r="L9" s="94"/>
      <c r="M9" s="204"/>
    </row>
    <row r="10" spans="1:13" ht="15.5" x14ac:dyDescent="0.35">
      <c r="A10" s="172">
        <v>6</v>
      </c>
      <c r="B10" s="36" t="s">
        <v>11139</v>
      </c>
      <c r="C10" s="159">
        <f t="shared" si="0"/>
        <v>0</v>
      </c>
      <c r="D10" s="170" t="s">
        <v>11308</v>
      </c>
      <c r="F10" s="94" t="s">
        <v>10010</v>
      </c>
      <c r="G10" s="49">
        <f>SUMIF('2 Pdc unico solo segmento A'!$I:$I,F10,'2 Pdc unico solo segmento A'!$N:$N)</f>
        <v>0</v>
      </c>
      <c r="I10" s="94" t="s">
        <v>10378</v>
      </c>
      <c r="J10" s="49">
        <f>SUMIF('2 Pdc unico solo segmento A'!$I:$I,I10,'2 Pdc unico solo segmento A'!$N:$N)</f>
        <v>0</v>
      </c>
      <c r="L10" s="94" t="s">
        <v>10649</v>
      </c>
      <c r="M10" s="49">
        <f>SUMIF('2 Pdc unico solo segmento A'!$I:$I,L10,'2 Pdc unico solo segmento A'!$N:$N)</f>
        <v>0</v>
      </c>
    </row>
    <row r="11" spans="1:13" ht="37" x14ac:dyDescent="0.45">
      <c r="A11" s="185" t="s">
        <v>11130</v>
      </c>
      <c r="B11" s="183" t="s">
        <v>11309</v>
      </c>
      <c r="C11" s="158"/>
      <c r="D11" s="201"/>
      <c r="F11" s="268"/>
      <c r="G11" s="195"/>
      <c r="I11" s="268"/>
      <c r="J11" s="195"/>
      <c r="L11" s="268"/>
      <c r="M11" s="195"/>
    </row>
    <row r="12" spans="1:13" ht="15.5" x14ac:dyDescent="0.35">
      <c r="A12" s="172">
        <v>1</v>
      </c>
      <c r="B12" s="36" t="s">
        <v>11132</v>
      </c>
      <c r="C12" s="159">
        <f t="shared" si="0"/>
        <v>0</v>
      </c>
      <c r="D12" s="170" t="s">
        <v>11310</v>
      </c>
      <c r="F12" s="94" t="s">
        <v>9977</v>
      </c>
      <c r="G12" s="49">
        <f>SUMIF('2 Pdc unico solo segmento A'!$I:$I,F12,'2 Pdc unico solo segmento A'!$N:$N)</f>
        <v>0</v>
      </c>
      <c r="I12" s="94" t="s">
        <v>10342</v>
      </c>
      <c r="J12" s="49">
        <f>SUMIF('2 Pdc unico solo segmento A'!$I:$I,I12,'2 Pdc unico solo segmento A'!$N:$N)</f>
        <v>0</v>
      </c>
      <c r="L12" s="94" t="s">
        <v>10615</v>
      </c>
      <c r="M12" s="49">
        <f>SUMIF('2 Pdc unico solo segmento A'!$I:$I,L12,'2 Pdc unico solo segmento A'!$N:$N)</f>
        <v>0</v>
      </c>
    </row>
    <row r="13" spans="1:13" ht="15.5" x14ac:dyDescent="0.35">
      <c r="A13" s="172">
        <v>2</v>
      </c>
      <c r="B13" s="36" t="s">
        <v>9982</v>
      </c>
      <c r="C13" s="159">
        <f t="shared" si="0"/>
        <v>0</v>
      </c>
      <c r="D13" s="170" t="s">
        <v>11311</v>
      </c>
      <c r="F13" s="94" t="s">
        <v>9985</v>
      </c>
      <c r="G13" s="49">
        <f>SUMIF('2 Pdc unico solo segmento A'!$I:$I,F13,'2 Pdc unico solo segmento A'!$N:$N)</f>
        <v>0</v>
      </c>
      <c r="I13" s="94" t="s">
        <v>10350</v>
      </c>
      <c r="J13" s="49">
        <f>SUMIF('2 Pdc unico solo segmento A'!$I:$I,I13,'2 Pdc unico solo segmento A'!$N:$N)</f>
        <v>0</v>
      </c>
      <c r="L13" s="94" t="s">
        <v>10623</v>
      </c>
      <c r="M13" s="49">
        <f>SUMIF('2 Pdc unico solo segmento A'!$I:$I,L13,'2 Pdc unico solo segmento A'!$N:$N)</f>
        <v>0</v>
      </c>
    </row>
    <row r="14" spans="1:13" ht="15.5" x14ac:dyDescent="0.35">
      <c r="A14" s="172">
        <v>3</v>
      </c>
      <c r="B14" s="36" t="s">
        <v>9990</v>
      </c>
      <c r="C14" s="159">
        <f t="shared" si="0"/>
        <v>0</v>
      </c>
      <c r="D14" s="170" t="s">
        <v>11312</v>
      </c>
      <c r="F14" s="94" t="s">
        <v>9993</v>
      </c>
      <c r="G14" s="49">
        <f>SUMIF('2 Pdc unico solo segmento A'!$I:$I,F14,'2 Pdc unico solo segmento A'!$N:$N)</f>
        <v>0</v>
      </c>
      <c r="I14" s="94" t="s">
        <v>10358</v>
      </c>
      <c r="J14" s="49">
        <f>SUMIF('2 Pdc unico solo segmento A'!$I:$I,I14,'2 Pdc unico solo segmento A'!$N:$N)</f>
        <v>0</v>
      </c>
      <c r="L14" s="94" t="s">
        <v>10631</v>
      </c>
      <c r="M14" s="49">
        <f>SUMIF('2 Pdc unico solo segmento A'!$I:$I,L14,'2 Pdc unico solo segmento A'!$N:$N)</f>
        <v>0</v>
      </c>
    </row>
    <row r="15" spans="1:13" ht="15.5" x14ac:dyDescent="0.35">
      <c r="A15" s="172">
        <v>4</v>
      </c>
      <c r="B15" s="36" t="s">
        <v>4718</v>
      </c>
      <c r="C15" s="159">
        <f t="shared" si="0"/>
        <v>0</v>
      </c>
      <c r="D15" s="170" t="s">
        <v>11313</v>
      </c>
      <c r="F15" s="94" t="s">
        <v>10000</v>
      </c>
      <c r="G15" s="49">
        <f>SUMIF('2 Pdc unico solo segmento A'!$I:$I,F15,'2 Pdc unico solo segmento A'!$N:$N)</f>
        <v>0</v>
      </c>
      <c r="I15" s="94" t="s">
        <v>10366</v>
      </c>
      <c r="J15" s="49">
        <f>SUMIF('2 Pdc unico solo segmento A'!$I:$I,I15,'2 Pdc unico solo segmento A'!$N:$N)</f>
        <v>0</v>
      </c>
      <c r="L15" s="94" t="s">
        <v>10639</v>
      </c>
      <c r="M15" s="49">
        <f>SUMIF('2 Pdc unico solo segmento A'!$I:$I,L15,'2 Pdc unico solo segmento A'!$N:$N)</f>
        <v>0</v>
      </c>
    </row>
    <row r="16" spans="1:13" ht="15.5" x14ac:dyDescent="0.35">
      <c r="A16" s="172">
        <v>5</v>
      </c>
      <c r="B16" s="36" t="s">
        <v>11137</v>
      </c>
      <c r="C16" s="159">
        <f t="shared" si="0"/>
        <v>0</v>
      </c>
      <c r="D16" s="170" t="s">
        <v>11314</v>
      </c>
      <c r="F16" s="94"/>
      <c r="G16" s="204"/>
      <c r="I16" s="94"/>
      <c r="J16" s="204"/>
      <c r="L16" s="94"/>
      <c r="M16" s="204"/>
    </row>
    <row r="17" spans="1:13" ht="16" thickBot="1" x14ac:dyDescent="0.4">
      <c r="A17" s="172">
        <v>6</v>
      </c>
      <c r="B17" s="36" t="s">
        <v>11139</v>
      </c>
      <c r="C17" s="159">
        <f t="shared" si="0"/>
        <v>0</v>
      </c>
      <c r="D17" s="170" t="s">
        <v>11315</v>
      </c>
      <c r="F17" s="94" t="s">
        <v>10008</v>
      </c>
      <c r="G17" s="49">
        <f>SUMIF('2 Pdc unico solo segmento A'!$I:$I,F17,'2 Pdc unico solo segmento A'!$N:$N)</f>
        <v>0</v>
      </c>
      <c r="I17" s="94" t="s">
        <v>10376</v>
      </c>
      <c r="J17" s="49">
        <f>SUMIF('2 Pdc unico solo segmento A'!$I:$I,I17,'2 Pdc unico solo segmento A'!$N:$N)</f>
        <v>0</v>
      </c>
      <c r="L17" s="94" t="s">
        <v>10647</v>
      </c>
      <c r="M17" s="49">
        <f>SUMIF('2 Pdc unico solo segmento A'!$I:$I,L17,'2 Pdc unico solo segmento A'!$N:$N)</f>
        <v>0</v>
      </c>
    </row>
    <row r="18" spans="1:13" ht="18.5" x14ac:dyDescent="0.45">
      <c r="A18" s="187" t="s">
        <v>11142</v>
      </c>
      <c r="B18" s="40" t="s">
        <v>4759</v>
      </c>
      <c r="C18" s="158"/>
      <c r="D18" s="201"/>
      <c r="F18" s="268"/>
      <c r="G18" s="196"/>
      <c r="I18" s="268"/>
      <c r="J18" s="196"/>
      <c r="L18" s="268"/>
      <c r="M18" s="196"/>
    </row>
    <row r="19" spans="1:13" ht="18.5" x14ac:dyDescent="0.45">
      <c r="A19" s="172">
        <v>1</v>
      </c>
      <c r="B19" s="41" t="s">
        <v>11316</v>
      </c>
      <c r="C19" s="159"/>
      <c r="D19" s="201"/>
      <c r="F19" s="197"/>
      <c r="G19" s="196"/>
      <c r="I19" s="197"/>
      <c r="J19" s="196"/>
      <c r="L19" s="197"/>
      <c r="M19" s="196"/>
    </row>
    <row r="20" spans="1:13" ht="15.5" x14ac:dyDescent="0.35">
      <c r="A20" s="188" t="s">
        <v>12</v>
      </c>
      <c r="B20" s="85" t="s">
        <v>4975</v>
      </c>
      <c r="C20" s="161">
        <f t="shared" ref="C20:C55" si="1">+G20-J20-M20</f>
        <v>0</v>
      </c>
      <c r="D20" s="170" t="s">
        <v>11317</v>
      </c>
      <c r="F20" s="95" t="s">
        <v>10015</v>
      </c>
      <c r="G20" s="50">
        <f>SUMIF('2 Pdc unico solo segmento A'!$I:$I,F20,'2 Pdc unico solo segmento A'!$N:$N)</f>
        <v>0</v>
      </c>
      <c r="I20" s="95" t="s">
        <v>10386</v>
      </c>
      <c r="J20" s="50">
        <f>SUMIF('2 Pdc unico solo segmento A'!$I:$I,I20,'2 Pdc unico solo segmento A'!$N:$N)</f>
        <v>0</v>
      </c>
      <c r="L20" s="94"/>
      <c r="M20" s="204"/>
    </row>
    <row r="21" spans="1:13" ht="15.5" x14ac:dyDescent="0.35">
      <c r="A21" s="188" t="s">
        <v>587</v>
      </c>
      <c r="B21" s="85" t="s">
        <v>11145</v>
      </c>
      <c r="C21" s="161">
        <f t="shared" si="1"/>
        <v>0</v>
      </c>
      <c r="D21" s="170" t="s">
        <v>11318</v>
      </c>
      <c r="F21" s="95" t="s">
        <v>10021</v>
      </c>
      <c r="G21" s="50">
        <f>SUMIF('2 Pdc unico solo segmento A'!$I:$I,F21,'2 Pdc unico solo segmento A'!$N:$N)</f>
        <v>0</v>
      </c>
      <c r="I21" s="95" t="s">
        <v>10392</v>
      </c>
      <c r="J21" s="50">
        <f>SUMIF('2 Pdc unico solo segmento A'!$I:$I,I21,'2 Pdc unico solo segmento A'!$N:$N)</f>
        <v>0</v>
      </c>
      <c r="L21" s="95" t="s">
        <v>10657</v>
      </c>
      <c r="M21" s="50">
        <f>SUMIF('2 Pdc unico solo segmento A'!$I:$I,L21,'2 Pdc unico solo segmento A'!$N:$N)</f>
        <v>0</v>
      </c>
    </row>
    <row r="22" spans="1:13" ht="15.5" x14ac:dyDescent="0.35">
      <c r="A22" s="188" t="s">
        <v>772</v>
      </c>
      <c r="B22" s="85" t="s">
        <v>11147</v>
      </c>
      <c r="C22" s="161">
        <f t="shared" si="1"/>
        <v>0</v>
      </c>
      <c r="D22" s="170" t="s">
        <v>11319</v>
      </c>
      <c r="F22" s="95" t="s">
        <v>10027</v>
      </c>
      <c r="G22" s="50">
        <f>SUMIF('2 Pdc unico solo segmento A'!$I:$I,F22,'2 Pdc unico solo segmento A'!$N:$N)</f>
        <v>0</v>
      </c>
      <c r="I22" s="95" t="s">
        <v>10398</v>
      </c>
      <c r="J22" s="50">
        <f>SUMIF('2 Pdc unico solo segmento A'!$I:$I,I22,'2 Pdc unico solo segmento A'!$N:$N)</f>
        <v>0</v>
      </c>
      <c r="L22" s="95" t="s">
        <v>10663</v>
      </c>
      <c r="M22" s="50">
        <f>SUMIF('2 Pdc unico solo segmento A'!$I:$I,L22,'2 Pdc unico solo segmento A'!$N:$N)</f>
        <v>0</v>
      </c>
    </row>
    <row r="23" spans="1:13" ht="15.5" x14ac:dyDescent="0.35">
      <c r="A23" s="188" t="s">
        <v>1273</v>
      </c>
      <c r="B23" s="85" t="s">
        <v>11149</v>
      </c>
      <c r="C23" s="161">
        <f t="shared" si="1"/>
        <v>0</v>
      </c>
      <c r="D23" s="170" t="s">
        <v>11320</v>
      </c>
      <c r="F23" s="95" t="s">
        <v>10033</v>
      </c>
      <c r="G23" s="50">
        <f>SUMIF('2 Pdc unico solo segmento A'!$I:$I,F23,'2 Pdc unico solo segmento A'!$N:$N)</f>
        <v>0</v>
      </c>
      <c r="I23" s="95" t="s">
        <v>10404</v>
      </c>
      <c r="J23" s="50">
        <f>SUMIF('2 Pdc unico solo segmento A'!$I:$I,I23,'2 Pdc unico solo segmento A'!$N:$N)</f>
        <v>0</v>
      </c>
      <c r="L23" s="95" t="s">
        <v>10669</v>
      </c>
      <c r="M23" s="50">
        <f>SUMIF('2 Pdc unico solo segmento A'!$I:$I,L23,'2 Pdc unico solo segmento A'!$N:$N)</f>
        <v>0</v>
      </c>
    </row>
    <row r="24" spans="1:13" ht="15.5" x14ac:dyDescent="0.35">
      <c r="A24" s="188" t="s">
        <v>1420</v>
      </c>
      <c r="B24" s="85" t="s">
        <v>11151</v>
      </c>
      <c r="C24" s="161">
        <f t="shared" si="1"/>
        <v>0</v>
      </c>
      <c r="D24" s="170" t="s">
        <v>11321</v>
      </c>
      <c r="F24" s="95" t="s">
        <v>10039</v>
      </c>
      <c r="G24" s="50">
        <f>SUMIF('2 Pdc unico solo segmento A'!$I:$I,F24,'2 Pdc unico solo segmento A'!$N:$N)</f>
        <v>0</v>
      </c>
      <c r="I24" s="95" t="s">
        <v>10410</v>
      </c>
      <c r="J24" s="50">
        <f>SUMIF('2 Pdc unico solo segmento A'!$I:$I,I24,'2 Pdc unico solo segmento A'!$N:$N)</f>
        <v>0</v>
      </c>
      <c r="L24" s="95" t="s">
        <v>10675</v>
      </c>
      <c r="M24" s="50">
        <f>SUMIF('2 Pdc unico solo segmento A'!$I:$I,L24,'2 Pdc unico solo segmento A'!$N:$N)</f>
        <v>0</v>
      </c>
    </row>
    <row r="25" spans="1:13" ht="15.5" x14ac:dyDescent="0.35">
      <c r="A25" s="188" t="s">
        <v>1427</v>
      </c>
      <c r="B25" s="85" t="s">
        <v>11153</v>
      </c>
      <c r="C25" s="161">
        <f t="shared" si="1"/>
        <v>0</v>
      </c>
      <c r="D25" s="170" t="s">
        <v>11322</v>
      </c>
      <c r="F25" s="95" t="s">
        <v>10047</v>
      </c>
      <c r="G25" s="50">
        <f>SUMIF('2 Pdc unico solo segmento A'!$I:$I,F25,'2 Pdc unico solo segmento A'!$N:$N)</f>
        <v>0</v>
      </c>
      <c r="I25" s="95" t="s">
        <v>10418</v>
      </c>
      <c r="J25" s="50">
        <f>SUMIF('2 Pdc unico solo segmento A'!$I:$I,I25,'2 Pdc unico solo segmento A'!$N:$N)</f>
        <v>0</v>
      </c>
      <c r="L25" s="95" t="s">
        <v>10683</v>
      </c>
      <c r="M25" s="50">
        <f>SUMIF('2 Pdc unico solo segmento A'!$I:$I,L25,'2 Pdc unico solo segmento A'!$N:$N)</f>
        <v>0</v>
      </c>
    </row>
    <row r="26" spans="1:13" ht="14.9" customHeight="1" x14ac:dyDescent="0.35">
      <c r="A26" s="188" t="s">
        <v>1434</v>
      </c>
      <c r="B26" s="85" t="s">
        <v>11155</v>
      </c>
      <c r="C26" s="161">
        <f t="shared" si="1"/>
        <v>0</v>
      </c>
      <c r="D26" s="170" t="s">
        <v>11323</v>
      </c>
      <c r="F26" s="95" t="s">
        <v>10056</v>
      </c>
      <c r="G26" s="50">
        <f>SUMIF('2 Pdc unico solo segmento A'!$I:$I,F26,'2 Pdc unico solo segmento A'!$N:$N)</f>
        <v>0</v>
      </c>
      <c r="I26" s="95" t="s">
        <v>10427</v>
      </c>
      <c r="J26" s="50">
        <f>SUMIF('2 Pdc unico solo segmento A'!$I:$I,I26,'2 Pdc unico solo segmento A'!$N:$N)</f>
        <v>0</v>
      </c>
      <c r="L26" s="95" t="s">
        <v>10692</v>
      </c>
      <c r="M26" s="50">
        <f>SUMIF('2 Pdc unico solo segmento A'!$I:$I,L26,'2 Pdc unico solo segmento A'!$N:$N)</f>
        <v>0</v>
      </c>
    </row>
    <row r="27" spans="1:13" ht="15.5" x14ac:dyDescent="0.35">
      <c r="A27" s="188" t="s">
        <v>11157</v>
      </c>
      <c r="B27" s="85" t="s">
        <v>11158</v>
      </c>
      <c r="C27" s="161">
        <f t="shared" si="1"/>
        <v>0</v>
      </c>
      <c r="D27" s="170" t="s">
        <v>11324</v>
      </c>
      <c r="F27" s="95" t="s">
        <v>10062</v>
      </c>
      <c r="G27" s="50">
        <f>SUMIF('2 Pdc unico solo segmento A'!$I:$I,F27,'2 Pdc unico solo segmento A'!$N:$N)</f>
        <v>0</v>
      </c>
      <c r="I27" s="95" t="s">
        <v>10433</v>
      </c>
      <c r="J27" s="50">
        <f>SUMIF('2 Pdc unico solo segmento A'!$I:$I,I27,'2 Pdc unico solo segmento A'!$N:$N)</f>
        <v>0</v>
      </c>
      <c r="L27" s="94"/>
      <c r="M27" s="204"/>
    </row>
    <row r="28" spans="1:13" ht="15.5" x14ac:dyDescent="0.35">
      <c r="A28" s="188" t="s">
        <v>11160</v>
      </c>
      <c r="B28" s="85" t="s">
        <v>11161</v>
      </c>
      <c r="C28" s="161">
        <f t="shared" si="1"/>
        <v>0</v>
      </c>
      <c r="D28" s="170" t="s">
        <v>11325</v>
      </c>
      <c r="F28" s="95" t="s">
        <v>10068</v>
      </c>
      <c r="G28" s="50">
        <f>SUMIF('2 Pdc unico solo segmento A'!$I:$I,F28,'2 Pdc unico solo segmento A'!$N:$N)</f>
        <v>0</v>
      </c>
      <c r="I28" s="95" t="s">
        <v>10439</v>
      </c>
      <c r="J28" s="50">
        <f>SUMIF('2 Pdc unico solo segmento A'!$I:$I,I28,'2 Pdc unico solo segmento A'!$N:$N)</f>
        <v>0</v>
      </c>
      <c r="L28" s="94"/>
      <c r="M28" s="204"/>
    </row>
    <row r="29" spans="1:13" ht="15.5" x14ac:dyDescent="0.35">
      <c r="A29" s="188" t="s">
        <v>11163</v>
      </c>
      <c r="B29" s="85" t="s">
        <v>11164</v>
      </c>
      <c r="C29" s="161">
        <f t="shared" si="1"/>
        <v>0</v>
      </c>
      <c r="D29" s="170" t="s">
        <v>11326</v>
      </c>
      <c r="F29" s="95" t="s">
        <v>10074</v>
      </c>
      <c r="G29" s="50">
        <f>SUMIF('2 Pdc unico solo segmento A'!$I:$I,F29,'2 Pdc unico solo segmento A'!$N:$N)</f>
        <v>0</v>
      </c>
      <c r="I29" s="95" t="s">
        <v>10445</v>
      </c>
      <c r="J29" s="50">
        <f>SUMIF('2 Pdc unico solo segmento A'!$I:$I,I29,'2 Pdc unico solo segmento A'!$N:$N)</f>
        <v>0</v>
      </c>
      <c r="L29" s="95" t="s">
        <v>10698</v>
      </c>
      <c r="M29" s="50">
        <f>SUMIF('2 Pdc unico solo segmento A'!$I:$I,L29,'2 Pdc unico solo segmento A'!$N:$N)</f>
        <v>0</v>
      </c>
    </row>
    <row r="30" spans="1:13" ht="15.5" x14ac:dyDescent="0.35">
      <c r="A30" s="188" t="s">
        <v>11166</v>
      </c>
      <c r="B30" s="85" t="s">
        <v>11167</v>
      </c>
      <c r="C30" s="161">
        <f t="shared" si="1"/>
        <v>0</v>
      </c>
      <c r="D30" s="170" t="s">
        <v>11327</v>
      </c>
      <c r="F30" s="95" t="s">
        <v>10080</v>
      </c>
      <c r="G30" s="50">
        <f>SUMIF('2 Pdc unico solo segmento A'!$I:$I,F30,'2 Pdc unico solo segmento A'!$N:$N)</f>
        <v>0</v>
      </c>
      <c r="I30" s="95" t="s">
        <v>10451</v>
      </c>
      <c r="J30" s="50">
        <f>SUMIF('2 Pdc unico solo segmento A'!$I:$I,I30,'2 Pdc unico solo segmento A'!$N:$N)</f>
        <v>0</v>
      </c>
      <c r="L30" s="95" t="s">
        <v>10704</v>
      </c>
      <c r="M30" s="50">
        <f>SUMIF('2 Pdc unico solo segmento A'!$I:$I,L30,'2 Pdc unico solo segmento A'!$N:$N)</f>
        <v>0</v>
      </c>
    </row>
    <row r="31" spans="1:13" ht="15.5" x14ac:dyDescent="0.35">
      <c r="A31" s="188" t="s">
        <v>11169</v>
      </c>
      <c r="B31" s="85" t="s">
        <v>11170</v>
      </c>
      <c r="C31" s="161">
        <f t="shared" si="1"/>
        <v>0</v>
      </c>
      <c r="D31" s="170" t="s">
        <v>11328</v>
      </c>
      <c r="F31" s="95" t="s">
        <v>10085</v>
      </c>
      <c r="G31" s="50">
        <f>SUMIF('2 Pdc unico solo segmento A'!$I:$I,F31,'2 Pdc unico solo segmento A'!$N:$N)</f>
        <v>0</v>
      </c>
      <c r="I31" s="95" t="s">
        <v>10457</v>
      </c>
      <c r="J31" s="50">
        <f>SUMIF('2 Pdc unico solo segmento A'!$I:$I,I31,'2 Pdc unico solo segmento A'!$N:$N)</f>
        <v>0</v>
      </c>
      <c r="L31" s="95" t="s">
        <v>10710</v>
      </c>
      <c r="M31" s="50">
        <f>SUMIF('2 Pdc unico solo segmento A'!$I:$I,L31,'2 Pdc unico solo segmento A'!$N:$N)</f>
        <v>0</v>
      </c>
    </row>
    <row r="32" spans="1:13" ht="37.5" customHeight="1" x14ac:dyDescent="0.45">
      <c r="A32" s="172">
        <v>2</v>
      </c>
      <c r="B32" s="80" t="s">
        <v>11329</v>
      </c>
      <c r="C32" s="159"/>
      <c r="D32" s="201"/>
      <c r="F32" s="122"/>
      <c r="G32" s="122"/>
      <c r="I32" s="122"/>
      <c r="J32" s="122"/>
      <c r="L32" s="122"/>
      <c r="M32" s="122"/>
    </row>
    <row r="33" spans="1:13" ht="15.5" x14ac:dyDescent="0.35">
      <c r="A33" s="188" t="s">
        <v>1442</v>
      </c>
      <c r="B33" s="85" t="s">
        <v>4975</v>
      </c>
      <c r="C33" s="161">
        <f t="shared" si="1"/>
        <v>0</v>
      </c>
      <c r="D33" s="170" t="s">
        <v>11330</v>
      </c>
      <c r="F33" s="95" t="s">
        <v>10096</v>
      </c>
      <c r="G33" s="50">
        <f>SUMIF('2 Pdc unico solo segmento A'!$I:$I,F33,'2 Pdc unico solo segmento A'!$N:$N)</f>
        <v>0</v>
      </c>
      <c r="I33" s="95" t="s">
        <v>10468</v>
      </c>
      <c r="J33" s="50">
        <f>SUMIF('2 Pdc unico solo segmento A'!$I:$I,I33,'2 Pdc unico solo segmento A'!$N:$N)</f>
        <v>0</v>
      </c>
      <c r="L33" s="94"/>
      <c r="M33" s="204"/>
    </row>
    <row r="34" spans="1:13" ht="15.5" x14ac:dyDescent="0.35">
      <c r="A34" s="188" t="s">
        <v>2044</v>
      </c>
      <c r="B34" s="85" t="s">
        <v>4792</v>
      </c>
      <c r="C34" s="161">
        <f t="shared" si="1"/>
        <v>0</v>
      </c>
      <c r="D34" s="170" t="s">
        <v>11331</v>
      </c>
      <c r="F34" s="95" t="s">
        <v>10102</v>
      </c>
      <c r="G34" s="50">
        <f>SUMIF('2 Pdc unico solo segmento A'!$I:$I,F34,'2 Pdc unico solo segmento A'!$N:$N)</f>
        <v>0</v>
      </c>
      <c r="I34" s="95" t="s">
        <v>10474</v>
      </c>
      <c r="J34" s="50">
        <f>SUMIF('2 Pdc unico solo segmento A'!$I:$I,I34,'2 Pdc unico solo segmento A'!$N:$N)</f>
        <v>0</v>
      </c>
      <c r="L34" s="95" t="s">
        <v>10721</v>
      </c>
      <c r="M34" s="50">
        <f>SUMIF('2 Pdc unico solo segmento A'!$I:$I,L34,'2 Pdc unico solo segmento A'!$N:$N)</f>
        <v>0</v>
      </c>
    </row>
    <row r="35" spans="1:13" ht="18" customHeight="1" x14ac:dyDescent="0.35">
      <c r="A35" s="188" t="s">
        <v>2444</v>
      </c>
      <c r="B35" s="85" t="s">
        <v>11175</v>
      </c>
      <c r="C35" s="161">
        <f t="shared" si="1"/>
        <v>0</v>
      </c>
      <c r="D35" s="170" t="s">
        <v>11332</v>
      </c>
      <c r="F35" s="95" t="s">
        <v>10108</v>
      </c>
      <c r="G35" s="50">
        <f>SUMIF('2 Pdc unico solo segmento A'!$I:$I,F35,'2 Pdc unico solo segmento A'!$N:$N)</f>
        <v>0</v>
      </c>
      <c r="I35" s="95" t="s">
        <v>10480</v>
      </c>
      <c r="J35" s="50">
        <f>SUMIF('2 Pdc unico solo segmento A'!$I:$I,I35,'2 Pdc unico solo segmento A'!$N:$N)</f>
        <v>0</v>
      </c>
      <c r="L35" s="95" t="s">
        <v>10727</v>
      </c>
      <c r="M35" s="50">
        <f>SUMIF('2 Pdc unico solo segmento A'!$I:$I,L35,'2 Pdc unico solo segmento A'!$N:$N)</f>
        <v>0</v>
      </c>
    </row>
    <row r="36" spans="1:13" ht="15.5" x14ac:dyDescent="0.35">
      <c r="A36" s="188" t="s">
        <v>2793</v>
      </c>
      <c r="B36" s="85" t="s">
        <v>4808</v>
      </c>
      <c r="C36" s="161">
        <f t="shared" si="1"/>
        <v>0</v>
      </c>
      <c r="D36" s="170" t="s">
        <v>11333</v>
      </c>
      <c r="F36" s="95" t="s">
        <v>10113</v>
      </c>
      <c r="G36" s="50">
        <f>SUMIF('2 Pdc unico solo segmento A'!$I:$I,F36,'2 Pdc unico solo segmento A'!$N:$N)</f>
        <v>0</v>
      </c>
      <c r="I36" s="95" t="s">
        <v>10485</v>
      </c>
      <c r="J36" s="50">
        <f>SUMIF('2 Pdc unico solo segmento A'!$I:$I,I36,'2 Pdc unico solo segmento A'!$N:$N)</f>
        <v>0</v>
      </c>
      <c r="L36" s="95" t="s">
        <v>10733</v>
      </c>
      <c r="M36" s="50">
        <f>SUMIF('2 Pdc unico solo segmento A'!$I:$I,L36,'2 Pdc unico solo segmento A'!$N:$N)</f>
        <v>0</v>
      </c>
    </row>
    <row r="37" spans="1:13" ht="15.5" x14ac:dyDescent="0.35">
      <c r="A37" s="188" t="s">
        <v>2839</v>
      </c>
      <c r="B37" s="85" t="s">
        <v>4817</v>
      </c>
      <c r="C37" s="161">
        <f t="shared" si="1"/>
        <v>0</v>
      </c>
      <c r="D37" s="170" t="s">
        <v>11334</v>
      </c>
      <c r="F37" s="95" t="s">
        <v>10119</v>
      </c>
      <c r="G37" s="50">
        <f>SUMIF('2 Pdc unico solo segmento A'!$I:$I,F37,'2 Pdc unico solo segmento A'!$N:$N)</f>
        <v>0</v>
      </c>
      <c r="I37" s="95" t="s">
        <v>10489</v>
      </c>
      <c r="J37" s="50">
        <f>SUMIF('2 Pdc unico solo segmento A'!$I:$I,I37,'2 Pdc unico solo segmento A'!$N:$N)</f>
        <v>0</v>
      </c>
      <c r="L37" s="95" t="s">
        <v>10739</v>
      </c>
      <c r="M37" s="50">
        <f>SUMIF('2 Pdc unico solo segmento A'!$I:$I,L37,'2 Pdc unico solo segmento A'!$N:$N)</f>
        <v>0</v>
      </c>
    </row>
    <row r="38" spans="1:13" ht="15.65" customHeight="1" x14ac:dyDescent="0.35">
      <c r="A38" s="188" t="s">
        <v>11179</v>
      </c>
      <c r="B38" s="85" t="s">
        <v>11180</v>
      </c>
      <c r="C38" s="161">
        <f t="shared" si="1"/>
        <v>0</v>
      </c>
      <c r="D38" s="170" t="s">
        <v>11335</v>
      </c>
      <c r="F38" s="95" t="s">
        <v>10125</v>
      </c>
      <c r="G38" s="50">
        <f>SUMIF('2 Pdc unico solo segmento A'!$I:$I,F38,'2 Pdc unico solo segmento A'!$N:$N)</f>
        <v>0</v>
      </c>
      <c r="I38" s="95" t="s">
        <v>10493</v>
      </c>
      <c r="J38" s="50">
        <f>SUMIF('2 Pdc unico solo segmento A'!$I:$I,I38,'2 Pdc unico solo segmento A'!$N:$N)</f>
        <v>0</v>
      </c>
      <c r="L38" s="95" t="s">
        <v>10745</v>
      </c>
      <c r="M38" s="50">
        <f>SUMIF('2 Pdc unico solo segmento A'!$I:$I,L38,'2 Pdc unico solo segmento A'!$N:$N)</f>
        <v>0</v>
      </c>
    </row>
    <row r="39" spans="1:13" ht="15.5" x14ac:dyDescent="0.35">
      <c r="A39" s="188" t="s">
        <v>11182</v>
      </c>
      <c r="B39" s="85" t="s">
        <v>11183</v>
      </c>
      <c r="C39" s="161">
        <f t="shared" si="1"/>
        <v>0</v>
      </c>
      <c r="D39" s="170" t="s">
        <v>11336</v>
      </c>
      <c r="F39" s="95" t="s">
        <v>10131</v>
      </c>
      <c r="G39" s="50">
        <f>SUMIF('2 Pdc unico solo segmento A'!$I:$I,F39,'2 Pdc unico solo segmento A'!$N:$N)</f>
        <v>0</v>
      </c>
      <c r="I39" s="95" t="s">
        <v>10497</v>
      </c>
      <c r="J39" s="50">
        <f>SUMIF('2 Pdc unico solo segmento A'!$I:$I,I39,'2 Pdc unico solo segmento A'!$N:$N)</f>
        <v>0</v>
      </c>
      <c r="L39" s="95" t="s">
        <v>10751</v>
      </c>
      <c r="M39" s="50">
        <f>SUMIF('2 Pdc unico solo segmento A'!$I:$I,L39,'2 Pdc unico solo segmento A'!$N:$N)</f>
        <v>0</v>
      </c>
    </row>
    <row r="40" spans="1:13" ht="15.5" x14ac:dyDescent="0.35">
      <c r="A40" s="188" t="s">
        <v>11185</v>
      </c>
      <c r="B40" s="85" t="s">
        <v>10134</v>
      </c>
      <c r="C40" s="161">
        <f t="shared" si="1"/>
        <v>0</v>
      </c>
      <c r="D40" s="170" t="s">
        <v>11337</v>
      </c>
      <c r="F40" s="95" t="s">
        <v>10137</v>
      </c>
      <c r="G40" s="50">
        <f>SUMIF('2 Pdc unico solo segmento A'!$I:$I,F40,'2 Pdc unico solo segmento A'!$N:$N)</f>
        <v>0</v>
      </c>
      <c r="I40" s="95" t="s">
        <v>10502</v>
      </c>
      <c r="J40" s="50">
        <f>SUMIF('2 Pdc unico solo segmento A'!$I:$I,I40,'2 Pdc unico solo segmento A'!$N:$N)</f>
        <v>0</v>
      </c>
      <c r="L40" s="95" t="s">
        <v>10757</v>
      </c>
      <c r="M40" s="50">
        <f>SUMIF('2 Pdc unico solo segmento A'!$I:$I,L40,'2 Pdc unico solo segmento A'!$N:$N)</f>
        <v>0</v>
      </c>
    </row>
    <row r="41" spans="1:13" ht="15.65" customHeight="1" x14ac:dyDescent="0.35">
      <c r="A41" s="188" t="s">
        <v>11187</v>
      </c>
      <c r="B41" s="85" t="s">
        <v>10140</v>
      </c>
      <c r="C41" s="161">
        <f t="shared" si="1"/>
        <v>0</v>
      </c>
      <c r="D41" s="170" t="s">
        <v>11338</v>
      </c>
      <c r="F41" s="95" t="s">
        <v>10143</v>
      </c>
      <c r="G41" s="50">
        <f>SUMIF('2 Pdc unico solo segmento A'!$I:$I,F41,'2 Pdc unico solo segmento A'!$N:$N)</f>
        <v>0</v>
      </c>
      <c r="I41" s="95" t="s">
        <v>10508</v>
      </c>
      <c r="J41" s="50">
        <f>SUMIF('2 Pdc unico solo segmento A'!$I:$I,I41,'2 Pdc unico solo segmento A'!$N:$N)</f>
        <v>0</v>
      </c>
      <c r="L41" s="95" t="s">
        <v>10763</v>
      </c>
      <c r="M41" s="50">
        <f>SUMIF('2 Pdc unico solo segmento A'!$I:$I,L41,'2 Pdc unico solo segmento A'!$N:$N)</f>
        <v>0</v>
      </c>
    </row>
    <row r="42" spans="1:13" ht="15.5" x14ac:dyDescent="0.35">
      <c r="A42" s="188" t="s">
        <v>11189</v>
      </c>
      <c r="B42" s="85" t="s">
        <v>11190</v>
      </c>
      <c r="C42" s="161">
        <f t="shared" si="1"/>
        <v>0</v>
      </c>
      <c r="D42" s="170" t="s">
        <v>11339</v>
      </c>
      <c r="F42" s="95" t="s">
        <v>10149</v>
      </c>
      <c r="G42" s="50">
        <f>SUMIF('2 Pdc unico solo segmento A'!$I:$I,F42,'2 Pdc unico solo segmento A'!$N:$N)</f>
        <v>0</v>
      </c>
      <c r="I42" s="95" t="s">
        <v>10514</v>
      </c>
      <c r="J42" s="50">
        <f>SUMIF('2 Pdc unico solo segmento A'!$I:$I,I42,'2 Pdc unico solo segmento A'!$N:$N)</f>
        <v>0</v>
      </c>
      <c r="L42" s="95" t="s">
        <v>10769</v>
      </c>
      <c r="M42" s="50">
        <f>SUMIF('2 Pdc unico solo segmento A'!$I:$I,L42,'2 Pdc unico solo segmento A'!$N:$N)</f>
        <v>0</v>
      </c>
    </row>
    <row r="43" spans="1:13" ht="15.5" x14ac:dyDescent="0.35">
      <c r="A43" s="188" t="s">
        <v>11192</v>
      </c>
      <c r="B43" s="85" t="s">
        <v>11193</v>
      </c>
      <c r="C43" s="161">
        <f t="shared" si="1"/>
        <v>0</v>
      </c>
      <c r="D43" s="170" t="s">
        <v>11340</v>
      </c>
      <c r="F43" s="95" t="s">
        <v>10155</v>
      </c>
      <c r="G43" s="50">
        <f>SUMIF('2 Pdc unico solo segmento A'!$I:$I,F43,'2 Pdc unico solo segmento A'!$N:$N)</f>
        <v>0</v>
      </c>
      <c r="I43" s="95" t="s">
        <v>10520</v>
      </c>
      <c r="J43" s="50">
        <f>SUMIF('2 Pdc unico solo segmento A'!$I:$I,I43,'2 Pdc unico solo segmento A'!$N:$N)</f>
        <v>0</v>
      </c>
      <c r="L43" s="94"/>
      <c r="M43" s="204"/>
    </row>
    <row r="44" spans="1:13" ht="15.5" x14ac:dyDescent="0.35">
      <c r="A44" s="188" t="s">
        <v>11187</v>
      </c>
      <c r="B44" s="85" t="s">
        <v>11170</v>
      </c>
      <c r="C44" s="161">
        <f t="shared" si="1"/>
        <v>0</v>
      </c>
      <c r="D44" s="170" t="s">
        <v>11341</v>
      </c>
      <c r="F44" s="95" t="s">
        <v>10160</v>
      </c>
      <c r="G44" s="50">
        <f>SUMIF('2 Pdc unico solo segmento A'!$I:$I,F44,'2 Pdc unico solo segmento A'!$N:$N)</f>
        <v>0</v>
      </c>
      <c r="I44" s="95" t="s">
        <v>10526</v>
      </c>
      <c r="J44" s="50">
        <f>SUMIF('2 Pdc unico solo segmento A'!$I:$I,I44,'2 Pdc unico solo segmento A'!$N:$N)</f>
        <v>0</v>
      </c>
      <c r="L44" s="95" t="s">
        <v>10775</v>
      </c>
      <c r="M44" s="50">
        <f>SUMIF('2 Pdc unico solo segmento A'!$I:$I,L44,'2 Pdc unico solo segmento A'!$N:$N)</f>
        <v>0</v>
      </c>
    </row>
    <row r="45" spans="1:13" ht="37" x14ac:dyDescent="0.45">
      <c r="A45" s="172">
        <v>3</v>
      </c>
      <c r="B45" s="80" t="s">
        <v>11342</v>
      </c>
      <c r="C45" s="159"/>
      <c r="D45" s="201"/>
      <c r="F45" s="122"/>
      <c r="G45" s="122"/>
      <c r="I45" s="122"/>
      <c r="J45" s="122"/>
      <c r="L45" s="122"/>
      <c r="M45" s="122"/>
    </row>
    <row r="46" spans="1:13" ht="15.5" x14ac:dyDescent="0.35">
      <c r="A46" s="188" t="s">
        <v>2847</v>
      </c>
      <c r="B46" s="85" t="s">
        <v>10167</v>
      </c>
      <c r="C46" s="161">
        <f t="shared" si="1"/>
        <v>0</v>
      </c>
      <c r="D46" s="170" t="s">
        <v>11343</v>
      </c>
      <c r="F46" s="95" t="s">
        <v>10170</v>
      </c>
      <c r="G46" s="50">
        <f>SUMIF('2 Pdc unico solo segmento A'!$I:$I,F46,'2 Pdc unico solo segmento A'!$N:$N)</f>
        <v>0</v>
      </c>
      <c r="I46" s="95" t="s">
        <v>11344</v>
      </c>
      <c r="J46" s="50">
        <f>SUMIF('2 Pdc unico solo segmento A'!$I:$I,I46,'2 Pdc unico solo segmento A'!$N:$N)</f>
        <v>0</v>
      </c>
      <c r="L46" s="95" t="s">
        <v>11345</v>
      </c>
      <c r="M46" s="50">
        <f>SUMIF('2 Pdc unico solo segmento A'!$I:$I,L46,'2 Pdc unico solo segmento A'!$N:$N)</f>
        <v>0</v>
      </c>
    </row>
    <row r="47" spans="1:13" ht="15.5" x14ac:dyDescent="0.35">
      <c r="A47" s="188" t="s">
        <v>3001</v>
      </c>
      <c r="B47" s="85" t="s">
        <v>4975</v>
      </c>
      <c r="C47" s="161">
        <f t="shared" si="1"/>
        <v>0</v>
      </c>
      <c r="D47" s="170" t="s">
        <v>11346</v>
      </c>
      <c r="F47" s="95" t="s">
        <v>10176</v>
      </c>
      <c r="G47" s="50">
        <f>SUMIF('2 Pdc unico solo segmento A'!$I:$I,F47,'2 Pdc unico solo segmento A'!$N:$N)</f>
        <v>0</v>
      </c>
      <c r="I47" s="95" t="s">
        <v>11347</v>
      </c>
      <c r="J47" s="50">
        <f>SUMIF('2 Pdc unico solo segmento A'!$I:$I,I47,'2 Pdc unico solo segmento A'!$N:$N)</f>
        <v>0</v>
      </c>
      <c r="L47" s="94"/>
      <c r="M47" s="204"/>
    </row>
    <row r="48" spans="1:13" ht="15.5" x14ac:dyDescent="0.35">
      <c r="A48" s="188" t="s">
        <v>11199</v>
      </c>
      <c r="B48" s="85" t="s">
        <v>11145</v>
      </c>
      <c r="C48" s="161">
        <f t="shared" si="1"/>
        <v>0</v>
      </c>
      <c r="D48" s="170" t="s">
        <v>11348</v>
      </c>
      <c r="F48" s="95" t="s">
        <v>10182</v>
      </c>
      <c r="G48" s="50">
        <f>SUMIF('2 Pdc unico solo segmento A'!$I:$I,F48,'2 Pdc unico solo segmento A'!$N:$N)</f>
        <v>0</v>
      </c>
      <c r="I48" s="95" t="s">
        <v>11349</v>
      </c>
      <c r="J48" s="50">
        <f>SUMIF('2 Pdc unico solo segmento A'!$I:$I,I48,'2 Pdc unico solo segmento A'!$N:$N)</f>
        <v>0</v>
      </c>
      <c r="L48" s="95" t="s">
        <v>11350</v>
      </c>
      <c r="M48" s="50">
        <f>SUMIF('2 Pdc unico solo segmento A'!$I:$I,L48,'2 Pdc unico solo segmento A'!$N:$N)</f>
        <v>0</v>
      </c>
    </row>
    <row r="49" spans="1:13" ht="15.5" x14ac:dyDescent="0.35">
      <c r="A49" s="188" t="s">
        <v>11201</v>
      </c>
      <c r="B49" s="85" t="s">
        <v>4808</v>
      </c>
      <c r="C49" s="161">
        <f t="shared" si="1"/>
        <v>0</v>
      </c>
      <c r="D49" s="170" t="s">
        <v>11351</v>
      </c>
      <c r="F49" s="95" t="s">
        <v>10188</v>
      </c>
      <c r="G49" s="50">
        <f>SUMIF('2 Pdc unico solo segmento A'!$I:$I,F49,'2 Pdc unico solo segmento A'!$N:$N)</f>
        <v>0</v>
      </c>
      <c r="I49" s="95" t="s">
        <v>11352</v>
      </c>
      <c r="J49" s="50">
        <f>SUMIF('2 Pdc unico solo segmento A'!$I:$I,I49,'2 Pdc unico solo segmento A'!$N:$N)</f>
        <v>0</v>
      </c>
      <c r="L49" s="95" t="s">
        <v>11353</v>
      </c>
      <c r="M49" s="50">
        <f>SUMIF('2 Pdc unico solo segmento A'!$I:$I,L49,'2 Pdc unico solo segmento A'!$N:$N)</f>
        <v>0</v>
      </c>
    </row>
    <row r="50" spans="1:13" ht="15.5" x14ac:dyDescent="0.35">
      <c r="A50" s="188" t="s">
        <v>11203</v>
      </c>
      <c r="B50" s="85" t="s">
        <v>4817</v>
      </c>
      <c r="C50" s="161">
        <f t="shared" si="1"/>
        <v>0</v>
      </c>
      <c r="D50" s="170" t="s">
        <v>11354</v>
      </c>
      <c r="F50" s="95" t="s">
        <v>10194</v>
      </c>
      <c r="G50" s="50">
        <f>SUMIF('2 Pdc unico solo segmento A'!$I:$I,F50,'2 Pdc unico solo segmento A'!$N:$N)</f>
        <v>0</v>
      </c>
      <c r="I50" s="95" t="s">
        <v>11355</v>
      </c>
      <c r="J50" s="50">
        <f>SUMIF('2 Pdc unico solo segmento A'!$I:$I,I50,'2 Pdc unico solo segmento A'!$N:$N)</f>
        <v>0</v>
      </c>
      <c r="L50" s="95" t="s">
        <v>11356</v>
      </c>
      <c r="M50" s="50">
        <f>SUMIF('2 Pdc unico solo segmento A'!$I:$I,L50,'2 Pdc unico solo segmento A'!$N:$N)</f>
        <v>0</v>
      </c>
    </row>
    <row r="51" spans="1:13" ht="15.5" x14ac:dyDescent="0.35">
      <c r="A51" s="188" t="s">
        <v>11205</v>
      </c>
      <c r="B51" s="85" t="s">
        <v>11180</v>
      </c>
      <c r="C51" s="161">
        <f t="shared" si="1"/>
        <v>0</v>
      </c>
      <c r="D51" s="170" t="s">
        <v>11357</v>
      </c>
      <c r="F51" s="95" t="s">
        <v>10200</v>
      </c>
      <c r="G51" s="50">
        <f>SUMIF('2 Pdc unico solo segmento A'!$I:$I,F51,'2 Pdc unico solo segmento A'!$N:$N)</f>
        <v>0</v>
      </c>
      <c r="I51" s="95" t="s">
        <v>11358</v>
      </c>
      <c r="J51" s="50">
        <f>SUMIF('2 Pdc unico solo segmento A'!$I:$I,I51,'2 Pdc unico solo segmento A'!$N:$N)</f>
        <v>0</v>
      </c>
      <c r="L51" s="95" t="s">
        <v>11359</v>
      </c>
      <c r="M51" s="50">
        <f>SUMIF('2 Pdc unico solo segmento A'!$I:$I,L51,'2 Pdc unico solo segmento A'!$N:$N)</f>
        <v>0</v>
      </c>
    </row>
    <row r="52" spans="1:13" ht="15.5" x14ac:dyDescent="0.35">
      <c r="A52" s="188" t="s">
        <v>11207</v>
      </c>
      <c r="B52" s="85" t="s">
        <v>11183</v>
      </c>
      <c r="C52" s="161">
        <f t="shared" si="1"/>
        <v>0</v>
      </c>
      <c r="D52" s="170" t="s">
        <v>11360</v>
      </c>
      <c r="F52" s="95" t="s">
        <v>10206</v>
      </c>
      <c r="G52" s="50">
        <f>SUMIF('2 Pdc unico solo segmento A'!$I:$I,F52,'2 Pdc unico solo segmento A'!$N:$N)</f>
        <v>0</v>
      </c>
      <c r="I52" s="95" t="s">
        <v>11361</v>
      </c>
      <c r="J52" s="50">
        <f>SUMIF('2 Pdc unico solo segmento A'!$I:$I,I52,'2 Pdc unico solo segmento A'!$N:$N)</f>
        <v>0</v>
      </c>
      <c r="L52" s="95" t="s">
        <v>11362</v>
      </c>
      <c r="M52" s="50">
        <f>SUMIF('2 Pdc unico solo segmento A'!$I:$I,L52,'2 Pdc unico solo segmento A'!$N:$N)</f>
        <v>0</v>
      </c>
    </row>
    <row r="53" spans="1:13" ht="15.5" x14ac:dyDescent="0.35">
      <c r="A53" s="188" t="s">
        <v>11209</v>
      </c>
      <c r="B53" s="85" t="s">
        <v>4792</v>
      </c>
      <c r="C53" s="161">
        <f t="shared" si="1"/>
        <v>0</v>
      </c>
      <c r="D53" s="170" t="s">
        <v>11363</v>
      </c>
      <c r="F53" s="95" t="s">
        <v>10212</v>
      </c>
      <c r="G53" s="50">
        <f>SUMIF('2 Pdc unico solo segmento A'!$I:$I,F53,'2 Pdc unico solo segmento A'!$N:$N)</f>
        <v>0</v>
      </c>
      <c r="I53" s="95" t="s">
        <v>11364</v>
      </c>
      <c r="J53" s="50">
        <f>SUMIF('2 Pdc unico solo segmento A'!$I:$I,I53,'2 Pdc unico solo segmento A'!$N:$N)</f>
        <v>0</v>
      </c>
      <c r="L53" s="95" t="s">
        <v>11365</v>
      </c>
      <c r="M53" s="50">
        <f>SUMIF('2 Pdc unico solo segmento A'!$I:$I,L53,'2 Pdc unico solo segmento A'!$N:$N)</f>
        <v>0</v>
      </c>
    </row>
    <row r="54" spans="1:13" ht="15.5" x14ac:dyDescent="0.35">
      <c r="A54" s="188" t="s">
        <v>11211</v>
      </c>
      <c r="B54" s="85" t="s">
        <v>10215</v>
      </c>
      <c r="C54" s="161">
        <f t="shared" si="1"/>
        <v>0</v>
      </c>
      <c r="D54" s="170" t="s">
        <v>11366</v>
      </c>
      <c r="F54" s="95" t="s">
        <v>10218</v>
      </c>
      <c r="G54" s="50">
        <f>SUMIF('2 Pdc unico solo segmento A'!$I:$I,F54,'2 Pdc unico solo segmento A'!$N:$N)</f>
        <v>0</v>
      </c>
      <c r="I54" s="95" t="s">
        <v>11367</v>
      </c>
      <c r="J54" s="50">
        <f>SUMIF('2 Pdc unico solo segmento A'!$I:$I,I54,'2 Pdc unico solo segmento A'!$N:$N)</f>
        <v>0</v>
      </c>
      <c r="L54" s="95" t="s">
        <v>11368</v>
      </c>
      <c r="M54" s="50">
        <f>SUMIF('2 Pdc unico solo segmento A'!$I:$I,L54,'2 Pdc unico solo segmento A'!$N:$N)</f>
        <v>0</v>
      </c>
    </row>
    <row r="55" spans="1:13" ht="16" thickBot="1" x14ac:dyDescent="0.4">
      <c r="A55" s="188" t="s">
        <v>11213</v>
      </c>
      <c r="B55" s="85" t="s">
        <v>11170</v>
      </c>
      <c r="C55" s="161">
        <f t="shared" si="1"/>
        <v>0</v>
      </c>
      <c r="D55" s="170" t="s">
        <v>11369</v>
      </c>
      <c r="F55" s="95" t="s">
        <v>10224</v>
      </c>
      <c r="G55" s="50">
        <f>SUMIF('2 Pdc unico solo segmento A'!$I:$I,F55,'2 Pdc unico solo segmento A'!$N:$N)</f>
        <v>0</v>
      </c>
      <c r="I55" s="95" t="s">
        <v>11370</v>
      </c>
      <c r="J55" s="50">
        <f>SUMIF('2 Pdc unico solo segmento A'!$I:$I,I55,'2 Pdc unico solo segmento A'!$N:$N)</f>
        <v>0</v>
      </c>
      <c r="L55" s="95" t="s">
        <v>11371</v>
      </c>
      <c r="M55" s="50">
        <f>SUMIF('2 Pdc unico solo segmento A'!$I:$I,L55,'2 Pdc unico solo segmento A'!$N:$N)</f>
        <v>0</v>
      </c>
    </row>
    <row r="56" spans="1:13" s="87" customFormat="1" ht="31.5" customHeight="1" thickTop="1" x14ac:dyDescent="0.35">
      <c r="A56" s="542" t="s">
        <v>11372</v>
      </c>
      <c r="B56" s="546"/>
      <c r="C56" s="162"/>
      <c r="D56" s="201"/>
      <c r="E56" s="126"/>
      <c r="F56" s="126"/>
      <c r="G56" s="122"/>
      <c r="H56" s="435"/>
      <c r="I56" s="126"/>
      <c r="J56" s="122"/>
      <c r="K56" s="122"/>
      <c r="L56" s="126"/>
      <c r="M56" s="122"/>
    </row>
    <row r="57" spans="1:13" s="87" customFormat="1" ht="18.5" x14ac:dyDescent="0.45">
      <c r="A57" s="185" t="s">
        <v>11216</v>
      </c>
      <c r="B57" s="40" t="s">
        <v>11217</v>
      </c>
      <c r="C57" s="158"/>
      <c r="D57" s="201"/>
      <c r="E57" s="126"/>
      <c r="F57" s="126"/>
      <c r="G57" s="122"/>
      <c r="H57" s="435"/>
      <c r="I57" s="126"/>
      <c r="J57" s="122"/>
      <c r="K57" s="122"/>
      <c r="L57" s="126"/>
      <c r="M57" s="122"/>
    </row>
    <row r="58" spans="1:13" s="87" customFormat="1" ht="47.9" customHeight="1" x14ac:dyDescent="0.35">
      <c r="A58" s="190">
        <v>6</v>
      </c>
      <c r="B58" s="191" t="s">
        <v>11373</v>
      </c>
      <c r="C58" s="159">
        <f>+'3 Stato Patrimoniale-All1 ITAS1'!C58</f>
        <v>0</v>
      </c>
      <c r="D58" s="170" t="s">
        <v>11228</v>
      </c>
      <c r="F58" s="126"/>
      <c r="G58" s="122"/>
      <c r="H58" s="435"/>
      <c r="I58" s="126"/>
      <c r="J58" s="122"/>
      <c r="K58" s="122"/>
      <c r="L58" s="126"/>
      <c r="M58" s="122"/>
    </row>
    <row r="59" spans="1:13" s="87" customFormat="1" ht="15.5" x14ac:dyDescent="0.35">
      <c r="A59" s="194" t="s">
        <v>11374</v>
      </c>
      <c r="B59" s="192" t="s">
        <v>11375</v>
      </c>
      <c r="C59" s="161">
        <f>SUMIF('2 Pdc unico solo segmento A'!$F:$F,$E59,'2 Pdc unico solo segmento A'!$N:$N)</f>
        <v>0</v>
      </c>
      <c r="D59" s="170" t="s">
        <v>11376</v>
      </c>
      <c r="E59" s="209" t="s">
        <v>11377</v>
      </c>
      <c r="F59" s="126"/>
      <c r="G59" s="122"/>
      <c r="H59" s="435"/>
      <c r="I59" s="126"/>
      <c r="J59" s="122"/>
      <c r="K59" s="122"/>
      <c r="L59" s="126"/>
      <c r="M59" s="122"/>
    </row>
    <row r="60" spans="1:13" s="87" customFormat="1" ht="16" thickBot="1" x14ac:dyDescent="0.4">
      <c r="A60" s="194" t="s">
        <v>11378</v>
      </c>
      <c r="B60" s="192" t="s">
        <v>11379</v>
      </c>
      <c r="C60" s="161">
        <f>SUMIF('2 Pdc unico solo segmento A'!$F:$F,$E60,'2 Pdc unico solo segmento A'!$N:$N)</f>
        <v>0</v>
      </c>
      <c r="D60" s="170" t="s">
        <v>11380</v>
      </c>
      <c r="E60" s="209" t="s">
        <v>11381</v>
      </c>
      <c r="F60" s="126"/>
      <c r="G60" s="122"/>
      <c r="H60" s="435"/>
      <c r="I60" s="126"/>
      <c r="J60" s="122"/>
      <c r="K60" s="122"/>
      <c r="L60" s="126"/>
      <c r="M60" s="122"/>
    </row>
    <row r="61" spans="1:13" s="87" customFormat="1" ht="28.5" customHeight="1" thickTop="1" x14ac:dyDescent="0.35">
      <c r="A61" s="542" t="s">
        <v>11382</v>
      </c>
      <c r="B61" s="546"/>
      <c r="C61" s="162"/>
      <c r="D61" s="201"/>
      <c r="E61" s="126"/>
      <c r="F61" s="126"/>
      <c r="G61" s="122"/>
      <c r="H61" s="435"/>
      <c r="I61" s="126"/>
      <c r="J61" s="122"/>
      <c r="K61" s="122"/>
      <c r="L61" s="126"/>
      <c r="M61" s="122"/>
    </row>
    <row r="62" spans="1:13" s="87" customFormat="1" ht="18.5" x14ac:dyDescent="0.45">
      <c r="A62" s="185" t="s">
        <v>11248</v>
      </c>
      <c r="B62" s="40" t="s">
        <v>5252</v>
      </c>
      <c r="C62" s="158"/>
      <c r="D62" s="201"/>
      <c r="E62" s="126"/>
      <c r="F62" s="126"/>
      <c r="G62" s="122"/>
      <c r="H62" s="435"/>
      <c r="I62" s="126"/>
      <c r="J62" s="122"/>
      <c r="K62" s="122"/>
      <c r="L62" s="126"/>
      <c r="M62" s="122"/>
    </row>
    <row r="63" spans="1:13" s="87" customFormat="1" ht="40.5" customHeight="1" x14ac:dyDescent="0.35">
      <c r="A63" s="190">
        <v>6</v>
      </c>
      <c r="B63" s="191" t="s">
        <v>11383</v>
      </c>
      <c r="C63" s="159">
        <f>+'3 Stato Patrimoniale-All1 ITAS1'!C82</f>
        <v>0</v>
      </c>
      <c r="D63" s="170" t="s">
        <v>10273</v>
      </c>
      <c r="E63" s="126"/>
      <c r="F63" s="126"/>
      <c r="G63" s="122"/>
      <c r="H63" s="435"/>
      <c r="I63" s="126"/>
      <c r="J63" s="122"/>
      <c r="K63" s="122"/>
      <c r="L63" s="126"/>
      <c r="M63" s="122"/>
    </row>
    <row r="64" spans="1:13" s="87" customFormat="1" ht="15.5" x14ac:dyDescent="0.35">
      <c r="A64" s="194" t="s">
        <v>11374</v>
      </c>
      <c r="B64" s="192" t="s">
        <v>11384</v>
      </c>
      <c r="C64" s="161">
        <f>SUMIF('2 Pdc unico solo segmento A'!$F:$F,$E64,'2 Pdc unico solo segmento A'!$N:$N)</f>
        <v>0</v>
      </c>
      <c r="D64" s="170" t="s">
        <v>11385</v>
      </c>
      <c r="E64" s="209" t="s">
        <v>4655</v>
      </c>
      <c r="F64" s="126"/>
      <c r="G64" s="122"/>
      <c r="H64" s="435"/>
      <c r="I64" s="126"/>
      <c r="J64" s="122"/>
      <c r="K64" s="122"/>
      <c r="L64" s="126"/>
      <c r="M64" s="122"/>
    </row>
    <row r="65" spans="1:8" s="87" customFormat="1" ht="15.5" x14ac:dyDescent="0.35">
      <c r="A65" s="194" t="s">
        <v>11378</v>
      </c>
      <c r="B65" s="192" t="s">
        <v>11386</v>
      </c>
      <c r="C65" s="161">
        <f>SUMIF('2 Pdc unico solo segmento A'!$F:$F,$E65,'2 Pdc unico solo segmento A'!$N:$N)</f>
        <v>0</v>
      </c>
      <c r="D65" s="170" t="s">
        <v>11387</v>
      </c>
      <c r="E65" s="209" t="s">
        <v>11388</v>
      </c>
      <c r="F65" s="126"/>
      <c r="G65" s="122"/>
      <c r="H65" s="437"/>
    </row>
    <row r="66" spans="1:8" s="87" customFormat="1" ht="15" thickBot="1" x14ac:dyDescent="0.4">
      <c r="A66" s="151"/>
      <c r="B66" s="122"/>
      <c r="C66" s="124"/>
      <c r="D66" s="199"/>
      <c r="E66" s="126"/>
      <c r="F66" s="126"/>
      <c r="G66" s="122"/>
      <c r="H66" s="437"/>
    </row>
    <row r="67" spans="1:8" s="87" customFormat="1" ht="43" thickTop="1" thickBot="1" x14ac:dyDescent="0.4">
      <c r="A67" s="540" t="s">
        <v>11262</v>
      </c>
      <c r="B67" s="541"/>
      <c r="C67" s="155" t="s">
        <v>11124</v>
      </c>
      <c r="D67" s="202"/>
      <c r="E67" s="126"/>
      <c r="F67" s="126"/>
      <c r="G67" s="122"/>
      <c r="H67" s="437"/>
    </row>
    <row r="68" spans="1:8" s="87" customFormat="1" ht="45" customHeight="1" thickTop="1" x14ac:dyDescent="0.35">
      <c r="A68" s="542" t="s">
        <v>11389</v>
      </c>
      <c r="B68" s="543"/>
      <c r="C68" s="207"/>
      <c r="D68" s="202"/>
      <c r="E68" s="126"/>
      <c r="F68" s="126"/>
      <c r="G68" s="122"/>
      <c r="H68" s="437"/>
    </row>
    <row r="69" spans="1:8" s="87" customFormat="1" ht="18.5" x14ac:dyDescent="0.45">
      <c r="A69" s="185" t="s">
        <v>11238</v>
      </c>
      <c r="B69" s="40" t="s">
        <v>7900</v>
      </c>
      <c r="C69" s="208"/>
      <c r="D69" s="202"/>
      <c r="E69" s="126"/>
      <c r="F69" s="126"/>
      <c r="G69" s="122"/>
      <c r="H69" s="437"/>
    </row>
    <row r="70" spans="1:8" s="87" customFormat="1" ht="29" x14ac:dyDescent="0.35">
      <c r="A70" s="186">
        <v>4</v>
      </c>
      <c r="B70" s="184" t="s">
        <v>11390</v>
      </c>
      <c r="C70" s="159">
        <f>+'3 Stato Patrimoniale-All1 ITAS1'!C122</f>
        <v>0</v>
      </c>
      <c r="D70" s="170" t="s">
        <v>10310</v>
      </c>
      <c r="E70" s="126"/>
      <c r="F70" s="126"/>
      <c r="G70" s="122"/>
      <c r="H70" s="437"/>
    </row>
    <row r="71" spans="1:8" s="87" customFormat="1" ht="29" x14ac:dyDescent="0.35">
      <c r="A71" s="188" t="s">
        <v>3186</v>
      </c>
      <c r="B71" s="193" t="s">
        <v>11391</v>
      </c>
      <c r="C71" s="161">
        <f>SUMIF('2 Pdc unico solo segmento A'!$I:$I,$D71,'2 Pdc unico solo segmento A'!$N:$N)</f>
        <v>0</v>
      </c>
      <c r="D71" s="170" t="s">
        <v>10312</v>
      </c>
      <c r="E71" s="126"/>
      <c r="F71" s="126"/>
      <c r="G71" s="122"/>
      <c r="H71" s="437"/>
    </row>
    <row r="72" spans="1:8" s="87" customFormat="1" ht="29" x14ac:dyDescent="0.35">
      <c r="A72" s="188" t="s">
        <v>3204</v>
      </c>
      <c r="B72" s="193" t="s">
        <v>11392</v>
      </c>
      <c r="C72" s="161">
        <f>SUMIF('2 Pdc unico solo segmento A'!$I:$I,$D72,'2 Pdc unico solo segmento A'!$N:$N)</f>
        <v>0</v>
      </c>
      <c r="D72" s="170" t="s">
        <v>10314</v>
      </c>
      <c r="E72" s="126"/>
      <c r="F72" s="126"/>
      <c r="G72" s="122"/>
      <c r="H72" s="437"/>
    </row>
    <row r="73" spans="1:8" s="87" customFormat="1" ht="15.5" x14ac:dyDescent="0.35">
      <c r="A73" s="188" t="s">
        <v>11393</v>
      </c>
      <c r="B73" s="193" t="s">
        <v>11394</v>
      </c>
      <c r="C73" s="161">
        <f>SUMIF('2 Pdc unico solo segmento A'!$I:$I,$D73,'2 Pdc unico solo segmento A'!$N:$N)</f>
        <v>0</v>
      </c>
      <c r="D73" s="170" t="s">
        <v>10316</v>
      </c>
      <c r="E73" s="126"/>
      <c r="F73" s="126"/>
      <c r="G73" s="122"/>
      <c r="H73" s="437"/>
    </row>
    <row r="74" spans="1:8" s="87" customFormat="1" ht="29" x14ac:dyDescent="0.35">
      <c r="A74" s="186">
        <v>6</v>
      </c>
      <c r="B74" s="184" t="s">
        <v>11395</v>
      </c>
      <c r="C74" s="159">
        <f>+'3 Stato Patrimoniale-All1 ITAS1'!C144</f>
        <v>0</v>
      </c>
      <c r="D74" s="170" t="s">
        <v>10320</v>
      </c>
      <c r="E74" s="126"/>
      <c r="F74" s="126"/>
      <c r="G74" s="122"/>
      <c r="H74" s="437"/>
    </row>
    <row r="75" spans="1:8" s="87" customFormat="1" ht="28.4" customHeight="1" x14ac:dyDescent="0.35">
      <c r="A75" s="188" t="s">
        <v>11374</v>
      </c>
      <c r="B75" s="205" t="s">
        <v>11396</v>
      </c>
      <c r="C75" s="161">
        <f>SUMIF('2 Pdc unico solo segmento A'!$I:$I,$D75,'2 Pdc unico solo segmento A'!$N:$N)</f>
        <v>0</v>
      </c>
      <c r="D75" s="170" t="s">
        <v>10322</v>
      </c>
      <c r="E75" s="126"/>
      <c r="F75" s="126"/>
      <c r="G75" s="122"/>
      <c r="H75" s="437"/>
    </row>
    <row r="76" spans="1:8" s="87" customFormat="1" ht="29.5" thickBot="1" x14ac:dyDescent="0.4">
      <c r="A76" s="188" t="s">
        <v>11378</v>
      </c>
      <c r="B76" s="193" t="s">
        <v>11397</v>
      </c>
      <c r="C76" s="161">
        <f>SUMIF('2 Pdc unico solo segmento A'!$I:$I,$D76,'2 Pdc unico solo segmento A'!$N:$N)</f>
        <v>0</v>
      </c>
      <c r="D76" s="170" t="s">
        <v>10324</v>
      </c>
      <c r="E76" s="126"/>
      <c r="F76" s="126"/>
      <c r="G76" s="122"/>
      <c r="H76" s="437"/>
    </row>
    <row r="77" spans="1:8" s="87" customFormat="1" ht="41.9" customHeight="1" x14ac:dyDescent="0.35">
      <c r="A77" s="544" t="s">
        <v>11398</v>
      </c>
      <c r="B77" s="545"/>
      <c r="C77" s="207"/>
      <c r="D77" s="202"/>
      <c r="E77" s="126"/>
      <c r="F77" s="126"/>
      <c r="G77" s="126"/>
      <c r="H77" s="437"/>
    </row>
    <row r="78" spans="1:8" s="87" customFormat="1" ht="18.5" x14ac:dyDescent="0.45">
      <c r="A78" s="189" t="s">
        <v>11251</v>
      </c>
      <c r="B78" s="40" t="s">
        <v>7900</v>
      </c>
      <c r="C78" s="208"/>
      <c r="D78" s="202"/>
      <c r="E78" s="126"/>
      <c r="F78" s="126"/>
      <c r="G78" s="126"/>
      <c r="H78" s="437"/>
    </row>
    <row r="79" spans="1:8" s="87" customFormat="1" ht="29" x14ac:dyDescent="0.35">
      <c r="A79" s="186">
        <v>4</v>
      </c>
      <c r="B79" s="184" t="s">
        <v>11390</v>
      </c>
      <c r="C79" s="159">
        <f>SUMIF('2 Pdc unico solo segmento A'!$I:$I,$D79,'2 Pdc unico solo segmento A'!$N:$N)</f>
        <v>0</v>
      </c>
      <c r="D79" s="170" t="s">
        <v>10849</v>
      </c>
      <c r="E79" s="126"/>
      <c r="F79" s="126"/>
      <c r="G79" s="126"/>
      <c r="H79" s="437"/>
    </row>
    <row r="80" spans="1:8" s="87" customFormat="1" ht="29.9" customHeight="1" x14ac:dyDescent="0.35">
      <c r="A80" s="188" t="s">
        <v>3186</v>
      </c>
      <c r="B80" s="193" t="s">
        <v>11399</v>
      </c>
      <c r="C80" s="161">
        <f>SUMIF('2 Pdc unico solo segmento A'!$I:$I,$D80,'2 Pdc unico solo segmento A'!$N:$N)</f>
        <v>0</v>
      </c>
      <c r="D80" s="170" t="s">
        <v>10851</v>
      </c>
      <c r="E80" s="126"/>
      <c r="F80" s="126"/>
      <c r="G80" s="122"/>
      <c r="H80" s="437"/>
    </row>
    <row r="81" spans="1:8" s="87" customFormat="1" ht="31.4" customHeight="1" x14ac:dyDescent="0.35">
      <c r="A81" s="188" t="s">
        <v>3204</v>
      </c>
      <c r="B81" s="205" t="s">
        <v>11400</v>
      </c>
      <c r="C81" s="161">
        <f>SUMIF('2 Pdc unico solo segmento A'!$I:$I,$D81,'2 Pdc unico solo segmento A'!$N:$N)</f>
        <v>0</v>
      </c>
      <c r="D81" s="170" t="s">
        <v>10853</v>
      </c>
      <c r="H81" s="437"/>
    </row>
    <row r="82" spans="1:8" s="87" customFormat="1" ht="15.5" x14ac:dyDescent="0.35">
      <c r="A82" s="188" t="s">
        <v>11393</v>
      </c>
      <c r="B82" s="193" t="s">
        <v>11401</v>
      </c>
      <c r="C82" s="161">
        <f>SUMIF('2 Pdc unico solo segmento A'!$I:$I,$D82,'2 Pdc unico solo segmento A'!$N:$N)</f>
        <v>0</v>
      </c>
      <c r="D82" s="170" t="s">
        <v>10855</v>
      </c>
      <c r="H82" s="437"/>
    </row>
    <row r="83" spans="1:8" s="87" customFormat="1" ht="29" x14ac:dyDescent="0.35">
      <c r="A83" s="186">
        <v>6</v>
      </c>
      <c r="B83" s="184" t="s">
        <v>11395</v>
      </c>
      <c r="C83" s="159">
        <f>SUMIF('2 Pdc unico solo segmento A'!$I:$I,$D83,'2 Pdc unico solo segmento A'!$N:$N)</f>
        <v>0</v>
      </c>
      <c r="D83" s="170" t="s">
        <v>10859</v>
      </c>
      <c r="H83" s="437"/>
    </row>
    <row r="84" spans="1:8" s="87" customFormat="1" ht="28.5" customHeight="1" x14ac:dyDescent="0.35">
      <c r="A84" s="188" t="s">
        <v>11374</v>
      </c>
      <c r="B84" s="193" t="s">
        <v>11402</v>
      </c>
      <c r="C84" s="161">
        <f>SUMIF('2 Pdc unico solo segmento A'!$I:$I,$D84,'2 Pdc unico solo segmento A'!$N:$N)</f>
        <v>0</v>
      </c>
      <c r="D84" s="170" t="s">
        <v>10861</v>
      </c>
      <c r="H84" s="437"/>
    </row>
    <row r="85" spans="1:8" s="87" customFormat="1" ht="29" x14ac:dyDescent="0.35">
      <c r="A85" s="188" t="s">
        <v>11378</v>
      </c>
      <c r="B85" s="193" t="s">
        <v>11403</v>
      </c>
      <c r="C85" s="161">
        <f>SUMIF('2 Pdc unico solo segmento A'!$I:$I,$D85,'2 Pdc unico solo segmento A'!$N:$N)</f>
        <v>0</v>
      </c>
      <c r="D85" s="200" t="s">
        <v>10863</v>
      </c>
      <c r="H85" s="437"/>
    </row>
  </sheetData>
  <sheetProtection algorithmName="SHA-512" hashValue="yQVgD6C6kADwRXRtg3Gh36UQ7yQlkOF8Mb9+VzgoigKmdwahqNJ9XVrKKffLbf8FK/7drXdxU5M+FKqovsvgUg==" saltValue="Yfc4BDFMSE4zWYNdzJ3ssQ==" spinCount="100000" sheet="1" objects="1" scenarios="1"/>
  <mergeCells count="11">
    <mergeCell ref="L3:M3"/>
    <mergeCell ref="F3:G3"/>
    <mergeCell ref="I3:J3"/>
    <mergeCell ref="A1:C1"/>
    <mergeCell ref="A56:B56"/>
    <mergeCell ref="A68:B68"/>
    <mergeCell ref="A77:B77"/>
    <mergeCell ref="A61:B61"/>
    <mergeCell ref="A67:B67"/>
    <mergeCell ref="A2:B2"/>
    <mergeCell ref="A3:B3"/>
  </mergeCells>
  <phoneticPr fontId="42" type="noConversion"/>
  <pageMargins left="0.23622047244094491" right="0.23622047244094491" top="0.74803149606299213" bottom="0.74803149606299213" header="0.31496062992125984" footer="0.31496062992125984"/>
  <pageSetup paperSize="9" scale="91" fitToHeight="5" orientation="portrait" r:id="rId1"/>
  <headerFooter>
    <oddHeader>&amp;L&amp;18Modello 2b&amp;C&amp;18FOGLIO 4</oddHeader>
  </headerFooter>
  <rowBreaks count="3" manualBreakCount="3">
    <brk id="31" max="2" man="1"/>
    <brk id="66" max="2" man="1"/>
    <brk id="86"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BAA90-2B0E-4F42-B3A3-A766BDAC3B44}">
  <sheetPr>
    <pageSetUpPr fitToPage="1"/>
  </sheetPr>
  <dimension ref="A1:H55"/>
  <sheetViews>
    <sheetView tabSelected="1" workbookViewId="0">
      <selection activeCell="E4" sqref="E4:E5622"/>
    </sheetView>
  </sheetViews>
  <sheetFormatPr defaultRowHeight="14.5" x14ac:dyDescent="0.35"/>
  <cols>
    <col min="1" max="1" width="9.453125" customWidth="1"/>
    <col min="2" max="2" width="84.54296875" customWidth="1"/>
    <col min="3" max="3" width="21.453125" style="48" customWidth="1"/>
    <col min="4" max="4" width="2.54296875" customWidth="1"/>
    <col min="5" max="5" width="19.54296875" style="29" bestFit="1" customWidth="1"/>
    <col min="8" max="8" width="8.7265625" style="434"/>
  </cols>
  <sheetData>
    <row r="1" spans="1:5" ht="29.9" customHeight="1" thickBot="1" x14ac:dyDescent="0.4">
      <c r="A1" s="148" t="s">
        <v>11404</v>
      </c>
    </row>
    <row r="2" spans="1:5" ht="43" thickTop="1" thickBot="1" x14ac:dyDescent="0.4">
      <c r="A2" s="551" t="s">
        <v>11405</v>
      </c>
      <c r="B2" s="552"/>
      <c r="C2" s="55" t="s">
        <v>11124</v>
      </c>
      <c r="E2" s="153" t="s">
        <v>11125</v>
      </c>
    </row>
    <row r="3" spans="1:5" ht="22.5" customHeight="1" thickTop="1" x14ac:dyDescent="0.35">
      <c r="A3" s="553" t="s">
        <v>11406</v>
      </c>
      <c r="B3" s="554"/>
      <c r="C3" s="88"/>
    </row>
    <row r="4" spans="1:5" ht="18.5" x14ac:dyDescent="0.45">
      <c r="A4" s="41" t="s">
        <v>11407</v>
      </c>
      <c r="B4" s="42" t="s">
        <v>10884</v>
      </c>
      <c r="C4" s="49">
        <f>SUMIF('2 Pdc unico solo segmento A'!$I:$I,$E4,'2 Pdc unico solo segmento A'!$N:$N)</f>
        <v>0</v>
      </c>
      <c r="E4" s="83" t="s">
        <v>10885</v>
      </c>
    </row>
    <row r="5" spans="1:5" ht="18.5" x14ac:dyDescent="0.45">
      <c r="A5" s="41" t="s">
        <v>11408</v>
      </c>
      <c r="B5" s="42" t="s">
        <v>10886</v>
      </c>
      <c r="C5" s="49">
        <f>SUMIF('2 Pdc unico solo segmento A'!$I:$I,$E5,'2 Pdc unico solo segmento A'!$N:$N)</f>
        <v>0</v>
      </c>
      <c r="E5" s="83" t="s">
        <v>10887</v>
      </c>
    </row>
    <row r="6" spans="1:5" ht="18.5" x14ac:dyDescent="0.45">
      <c r="A6" s="41">
        <v>3</v>
      </c>
      <c r="B6" s="42" t="s">
        <v>11409</v>
      </c>
      <c r="C6" s="49">
        <f>+C7+C8</f>
        <v>0</v>
      </c>
      <c r="E6" s="83"/>
    </row>
    <row r="7" spans="1:5" ht="18.5" x14ac:dyDescent="0.45">
      <c r="A7" s="43" t="s">
        <v>2847</v>
      </c>
      <c r="B7" s="78" t="s">
        <v>10889</v>
      </c>
      <c r="C7" s="50">
        <f>SUMIF('2 Pdc unico solo segmento A'!$I:$I,$E7,'2 Pdc unico solo segmento A'!$N:$N)</f>
        <v>0</v>
      </c>
      <c r="E7" s="83" t="s">
        <v>10890</v>
      </c>
    </row>
    <row r="8" spans="1:5" ht="18.5" x14ac:dyDescent="0.45">
      <c r="A8" s="43" t="s">
        <v>3001</v>
      </c>
      <c r="B8" s="79" t="s">
        <v>10892</v>
      </c>
      <c r="C8" s="50">
        <f>SUMIF('2 Pdc unico solo segmento A'!$I:$I,$E8,'2 Pdc unico solo segmento A'!$N:$N)</f>
        <v>0</v>
      </c>
      <c r="E8" s="83" t="s">
        <v>10893</v>
      </c>
    </row>
    <row r="9" spans="1:5" ht="18.5" x14ac:dyDescent="0.45">
      <c r="A9" s="41">
        <v>4</v>
      </c>
      <c r="B9" s="42" t="s">
        <v>10894</v>
      </c>
      <c r="C9" s="49">
        <f>SUM(C10+C11+C12)</f>
        <v>0</v>
      </c>
      <c r="E9" s="83"/>
    </row>
    <row r="10" spans="1:5" ht="18.5" x14ac:dyDescent="0.45">
      <c r="A10" s="43" t="s">
        <v>3186</v>
      </c>
      <c r="B10" s="79" t="s">
        <v>10895</v>
      </c>
      <c r="C10" s="50">
        <f>SUMIF('2 Pdc unico solo segmento A'!$I:$I,$E10,'2 Pdc unico solo segmento A'!$N:$N)</f>
        <v>0</v>
      </c>
      <c r="E10" s="83" t="s">
        <v>10896</v>
      </c>
    </row>
    <row r="11" spans="1:5" ht="18.5" x14ac:dyDescent="0.45">
      <c r="A11" s="43" t="s">
        <v>3204</v>
      </c>
      <c r="B11" s="79" t="s">
        <v>10897</v>
      </c>
      <c r="C11" s="50">
        <f>SUMIF('2 Pdc unico solo segmento A'!$I:$I,$E11,'2 Pdc unico solo segmento A'!$N:$N)</f>
        <v>0</v>
      </c>
      <c r="E11" s="83" t="s">
        <v>10898</v>
      </c>
    </row>
    <row r="12" spans="1:5" ht="18.5" x14ac:dyDescent="0.45">
      <c r="A12" s="43" t="s">
        <v>11393</v>
      </c>
      <c r="B12" s="79" t="s">
        <v>10899</v>
      </c>
      <c r="C12" s="50">
        <f>SUMIF('2 Pdc unico solo segmento A'!$I:$I,$E12,'2 Pdc unico solo segmento A'!$N:$N)</f>
        <v>0</v>
      </c>
      <c r="E12" s="83" t="s">
        <v>10900</v>
      </c>
    </row>
    <row r="13" spans="1:5" ht="18.5" x14ac:dyDescent="0.45">
      <c r="A13" s="41">
        <v>5</v>
      </c>
      <c r="B13" s="42" t="s">
        <v>10901</v>
      </c>
      <c r="C13" s="49">
        <f>SUMIF('2 Pdc unico solo segmento A'!$I:$I,$E13,'2 Pdc unico solo segmento A'!$N:$N)</f>
        <v>0</v>
      </c>
      <c r="E13" s="83" t="s">
        <v>10902</v>
      </c>
    </row>
    <row r="14" spans="1:5" ht="20.9" customHeight="1" thickBot="1" x14ac:dyDescent="0.5">
      <c r="A14" s="41">
        <v>6</v>
      </c>
      <c r="B14" s="42" t="s">
        <v>10903</v>
      </c>
      <c r="C14" s="49">
        <f>SUMIF('2 Pdc unico solo segmento A'!$I:$I,$E14,'2 Pdc unico solo segmento A'!$N:$N)</f>
        <v>0</v>
      </c>
      <c r="E14" s="83" t="s">
        <v>10904</v>
      </c>
    </row>
    <row r="15" spans="1:5" ht="19" thickBot="1" x14ac:dyDescent="0.5">
      <c r="A15" s="555" t="s">
        <v>11410</v>
      </c>
      <c r="B15" s="556"/>
      <c r="C15" s="51">
        <f>SUM(C4+C5+C6+C9+C13+C14)</f>
        <v>0</v>
      </c>
      <c r="E15" s="154"/>
    </row>
    <row r="16" spans="1:5" ht="18.5" x14ac:dyDescent="0.35">
      <c r="A16" s="553" t="s">
        <v>11411</v>
      </c>
      <c r="B16" s="554"/>
      <c r="C16" s="88"/>
    </row>
    <row r="17" spans="1:5" ht="18.5" x14ac:dyDescent="0.45">
      <c r="A17" s="41" t="s">
        <v>11412</v>
      </c>
      <c r="B17" s="42" t="s">
        <v>11413</v>
      </c>
      <c r="C17" s="49">
        <f>SUMIF('2 Pdc unico solo segmento A'!$I:$I,$E17,'2 Pdc unico solo segmento A'!$N:$N)</f>
        <v>0</v>
      </c>
      <c r="E17" s="83" t="s">
        <v>10907</v>
      </c>
    </row>
    <row r="18" spans="1:5" ht="18.5" x14ac:dyDescent="0.45">
      <c r="A18" s="41">
        <v>8</v>
      </c>
      <c r="B18" s="42" t="s">
        <v>10911</v>
      </c>
      <c r="C18" s="49">
        <f>SUMIF('2 Pdc unico solo segmento A'!$I:$I,$E18,'2 Pdc unico solo segmento A'!$N:$N)</f>
        <v>0</v>
      </c>
      <c r="E18" s="83" t="s">
        <v>10912</v>
      </c>
    </row>
    <row r="19" spans="1:5" ht="18.5" x14ac:dyDescent="0.45">
      <c r="A19" s="41">
        <v>9</v>
      </c>
      <c r="B19" s="42" t="s">
        <v>11414</v>
      </c>
      <c r="C19" s="49">
        <f>SUMIF('2 Pdc unico solo segmento A'!$I:$I,$E19,'2 Pdc unico solo segmento A'!$N:$N)</f>
        <v>0</v>
      </c>
      <c r="E19" s="83" t="s">
        <v>10917</v>
      </c>
    </row>
    <row r="20" spans="1:5" ht="19.399999999999999" customHeight="1" x14ac:dyDescent="0.45">
      <c r="A20" s="41">
        <v>10</v>
      </c>
      <c r="B20" s="42" t="s">
        <v>11415</v>
      </c>
      <c r="C20" s="49">
        <f>SUMIF('2 Pdc unico solo segmento A'!$I:$I,$E20,'2 Pdc unico solo segmento A'!$N:$N)</f>
        <v>0</v>
      </c>
      <c r="E20" s="83" t="s">
        <v>10922</v>
      </c>
    </row>
    <row r="21" spans="1:5" ht="18.5" x14ac:dyDescent="0.45">
      <c r="A21" s="130">
        <v>11</v>
      </c>
      <c r="B21" s="129" t="s">
        <v>11409</v>
      </c>
      <c r="C21" s="49">
        <f>SUM(C22+C23)</f>
        <v>0</v>
      </c>
      <c r="E21" s="83"/>
    </row>
    <row r="22" spans="1:5" ht="19.5" customHeight="1" x14ac:dyDescent="0.45">
      <c r="A22" s="131" t="s">
        <v>11416</v>
      </c>
      <c r="B22" t="s">
        <v>11417</v>
      </c>
      <c r="C22" s="50">
        <f>SUMIF('2 Pdc unico solo segmento A'!$I:$I,$E22,'2 Pdc unico solo segmento A'!$N:$N)</f>
        <v>0</v>
      </c>
      <c r="E22" s="83" t="s">
        <v>10928</v>
      </c>
    </row>
    <row r="23" spans="1:5" ht="18.5" x14ac:dyDescent="0.45">
      <c r="A23" s="131" t="s">
        <v>11418</v>
      </c>
      <c r="B23" t="s">
        <v>11419</v>
      </c>
      <c r="C23" s="50">
        <f>SUMIF('2 Pdc unico solo segmento A'!$I:$I,$E23,'2 Pdc unico solo segmento A'!$N:$N)</f>
        <v>0</v>
      </c>
      <c r="E23" s="83" t="s">
        <v>10930</v>
      </c>
    </row>
    <row r="24" spans="1:5" ht="18.5" x14ac:dyDescent="0.45">
      <c r="A24" s="130" t="s">
        <v>11420</v>
      </c>
      <c r="B24" s="129" t="s">
        <v>1869</v>
      </c>
      <c r="C24" s="49">
        <f>SUMIF('2 Pdc unico solo segmento A'!$I:$I,$E24,'2 Pdc unico solo segmento A'!$N:$N)</f>
        <v>0</v>
      </c>
      <c r="E24" s="83" t="s">
        <v>10931</v>
      </c>
    </row>
    <row r="25" spans="1:5" ht="18.5" x14ac:dyDescent="0.45">
      <c r="A25" s="41" t="s">
        <v>11421</v>
      </c>
      <c r="B25" s="42" t="s">
        <v>11422</v>
      </c>
      <c r="C25" s="49">
        <f>SUMIF('2 Pdc unico solo segmento A'!$I:$I,$E25,'2 Pdc unico solo segmento A'!$N:$N)</f>
        <v>0</v>
      </c>
      <c r="E25" s="83" t="s">
        <v>10938</v>
      </c>
    </row>
    <row r="26" spans="1:5" ht="18.5" x14ac:dyDescent="0.45">
      <c r="A26" s="41" t="s">
        <v>11423</v>
      </c>
      <c r="B26" s="42" t="s">
        <v>11424</v>
      </c>
      <c r="C26" s="49">
        <f>SUMIF('2 Pdc unico solo segmento A'!$I:$I,$E26,'2 Pdc unico solo segmento A'!$N:$N)</f>
        <v>0</v>
      </c>
      <c r="E26" s="83" t="s">
        <v>11065</v>
      </c>
    </row>
    <row r="27" spans="1:5" ht="18.5" x14ac:dyDescent="0.45">
      <c r="A27" s="41" t="s">
        <v>11425</v>
      </c>
      <c r="B27" s="42" t="s">
        <v>11426</v>
      </c>
      <c r="C27" s="49">
        <f>SUMIF('2 Pdc unico solo segmento A'!$I:$I,$E27,'2 Pdc unico solo segmento A'!$N:$N)</f>
        <v>0</v>
      </c>
      <c r="E27" s="83" t="s">
        <v>11068</v>
      </c>
    </row>
    <row r="28" spans="1:5" ht="37" x14ac:dyDescent="0.45">
      <c r="A28" s="41" t="s">
        <v>11427</v>
      </c>
      <c r="B28" s="80" t="s">
        <v>11075</v>
      </c>
      <c r="C28" s="49">
        <f>SUMIF('2 Pdc unico solo segmento A'!$I:$I,$E28,'2 Pdc unico solo segmento A'!$N:$N)</f>
        <v>0</v>
      </c>
      <c r="E28" s="83" t="s">
        <v>11076</v>
      </c>
    </row>
    <row r="29" spans="1:5" ht="19" thickBot="1" x14ac:dyDescent="0.5">
      <c r="A29" s="41" t="s">
        <v>11428</v>
      </c>
      <c r="B29" s="42" t="s">
        <v>11077</v>
      </c>
      <c r="C29" s="49">
        <f>SUMIF('2 Pdc unico solo segmento A'!$I:$I,$E29,'2 Pdc unico solo segmento A'!$N:$N)</f>
        <v>0</v>
      </c>
      <c r="E29" s="83" t="s">
        <v>11078</v>
      </c>
    </row>
    <row r="30" spans="1:5" ht="19" thickBot="1" x14ac:dyDescent="0.5">
      <c r="A30" s="44"/>
      <c r="B30" s="45" t="s">
        <v>11429</v>
      </c>
      <c r="C30" s="51">
        <f>+C17+C18+C19+C20+C21+C24+C25+C26+C27+C28+C29</f>
        <v>0</v>
      </c>
      <c r="E30" s="154"/>
    </row>
    <row r="31" spans="1:5" ht="18.5" x14ac:dyDescent="0.45">
      <c r="A31" s="549" t="s">
        <v>11430</v>
      </c>
      <c r="B31" s="557"/>
      <c r="C31" s="88"/>
    </row>
    <row r="32" spans="1:5" ht="18.5" x14ac:dyDescent="0.45">
      <c r="A32" s="41">
        <v>18</v>
      </c>
      <c r="B32" s="42" t="s">
        <v>3185</v>
      </c>
      <c r="C32" s="49">
        <f>SUMIF('2 Pdc unico solo segmento A'!$I:$I,$E32,'2 Pdc unico solo segmento A'!$N:$N)</f>
        <v>0</v>
      </c>
      <c r="E32" s="83" t="s">
        <v>11080</v>
      </c>
    </row>
    <row r="33" spans="1:5" ht="19" thickBot="1" x14ac:dyDescent="0.5">
      <c r="A33" s="41">
        <v>19</v>
      </c>
      <c r="B33" s="42" t="s">
        <v>3203</v>
      </c>
      <c r="C33" s="49">
        <f>SUMIF('2 Pdc unico solo segmento A'!$I:$I,$E33,'2 Pdc unico solo segmento A'!$N:$N)</f>
        <v>0</v>
      </c>
      <c r="E33" s="83" t="s">
        <v>11085</v>
      </c>
    </row>
    <row r="34" spans="1:5" ht="19" thickBot="1" x14ac:dyDescent="0.5">
      <c r="A34" s="44"/>
      <c r="B34" s="45" t="s">
        <v>11431</v>
      </c>
      <c r="C34" s="51">
        <f>+C32-C33</f>
        <v>0</v>
      </c>
      <c r="E34" s="154"/>
    </row>
    <row r="35" spans="1:5" ht="19" thickBot="1" x14ac:dyDescent="0.5">
      <c r="A35" s="44"/>
      <c r="B35" s="45" t="s">
        <v>11432</v>
      </c>
      <c r="C35" s="51">
        <f>+C15-C30+C34</f>
        <v>0</v>
      </c>
      <c r="E35" s="154"/>
    </row>
    <row r="36" spans="1:5" ht="18.5" x14ac:dyDescent="0.45">
      <c r="A36" s="549" t="s">
        <v>11433</v>
      </c>
      <c r="B36" s="550"/>
      <c r="C36" s="89"/>
    </row>
    <row r="37" spans="1:5" ht="18.5" x14ac:dyDescent="0.45">
      <c r="A37" s="41">
        <v>20</v>
      </c>
      <c r="B37" s="42" t="s">
        <v>11091</v>
      </c>
      <c r="C37" s="49">
        <f>SUMIF('2 Pdc unico solo segmento A'!$I:$I,$E37,'2 Pdc unico solo segmento A'!$N:$N)</f>
        <v>0</v>
      </c>
      <c r="E37" s="83" t="s">
        <v>11092</v>
      </c>
    </row>
    <row r="38" spans="1:5" ht="18.5" x14ac:dyDescent="0.45">
      <c r="A38" s="41">
        <v>21</v>
      </c>
      <c r="B38" s="42" t="s">
        <v>11096</v>
      </c>
      <c r="C38" s="49">
        <f>SUMIF('2 Pdc unico solo segmento A'!$I:$I,$E38,'2 Pdc unico solo segmento A'!$N:$N)</f>
        <v>0</v>
      </c>
      <c r="E38" s="83" t="s">
        <v>11097</v>
      </c>
    </row>
    <row r="39" spans="1:5" ht="18.5" x14ac:dyDescent="0.45">
      <c r="A39" s="46"/>
      <c r="B39" s="47" t="s">
        <v>11434</v>
      </c>
      <c r="C39" s="52">
        <f>+C38+C37</f>
        <v>0</v>
      </c>
      <c r="E39" s="154"/>
    </row>
    <row r="40" spans="1:5" ht="18.5" x14ac:dyDescent="0.45">
      <c r="A40" s="41">
        <v>22</v>
      </c>
      <c r="B40" s="42" t="s">
        <v>11100</v>
      </c>
      <c r="C40" s="49">
        <f>SUMIF('2 Pdc unico solo segmento A'!$I:$I,$E40,'2 Pdc unico solo segmento A'!$N:$N)</f>
        <v>0</v>
      </c>
      <c r="E40" s="83" t="s">
        <v>11101</v>
      </c>
    </row>
    <row r="41" spans="1:5" ht="18.5" x14ac:dyDescent="0.45">
      <c r="A41" s="41">
        <v>23</v>
      </c>
      <c r="B41" s="42" t="s">
        <v>11105</v>
      </c>
      <c r="C41" s="49">
        <f>SUMIF('2 Pdc unico solo segmento A'!$I:$I,$E41,'2 Pdc unico solo segmento A'!$N:$N)</f>
        <v>0</v>
      </c>
      <c r="E41" s="83" t="s">
        <v>11106</v>
      </c>
    </row>
    <row r="42" spans="1:5" ht="19" thickBot="1" x14ac:dyDescent="0.5">
      <c r="A42" s="46"/>
      <c r="B42" s="47" t="s">
        <v>11435</v>
      </c>
      <c r="C42" s="52">
        <f>C40+C41</f>
        <v>0</v>
      </c>
      <c r="E42" s="154"/>
    </row>
    <row r="43" spans="1:5" ht="19" thickBot="1" x14ac:dyDescent="0.5">
      <c r="A43" s="44"/>
      <c r="B43" s="45" t="s">
        <v>11436</v>
      </c>
      <c r="C43" s="51">
        <f>+C39-C42</f>
        <v>0</v>
      </c>
      <c r="E43" s="154"/>
    </row>
    <row r="44" spans="1:5" ht="19" thickBot="1" x14ac:dyDescent="0.5">
      <c r="A44" s="44"/>
      <c r="B44" s="45" t="s">
        <v>11437</v>
      </c>
      <c r="C44" s="51">
        <f>+C35+C43</f>
        <v>0</v>
      </c>
      <c r="E44" s="154"/>
    </row>
    <row r="45" spans="1:5" ht="18.5" x14ac:dyDescent="0.45">
      <c r="A45" s="549" t="s">
        <v>11438</v>
      </c>
      <c r="B45" s="550"/>
      <c r="C45" s="89"/>
    </row>
    <row r="46" spans="1:5" ht="18.5" x14ac:dyDescent="0.45">
      <c r="A46" s="41">
        <v>24</v>
      </c>
      <c r="B46" s="42" t="s">
        <v>11110</v>
      </c>
      <c r="C46" s="49">
        <f>+C47+C48</f>
        <v>0</v>
      </c>
      <c r="E46" s="83" t="s">
        <v>11439</v>
      </c>
    </row>
    <row r="47" spans="1:5" ht="18.5" x14ac:dyDescent="0.45">
      <c r="A47" s="43" t="s">
        <v>11440</v>
      </c>
      <c r="B47" s="43" t="s">
        <v>11111</v>
      </c>
      <c r="C47" s="50">
        <f>SUMIF('2 Pdc unico solo segmento A'!$I:$I,$E47,'2 Pdc unico solo segmento A'!$N:$N)</f>
        <v>0</v>
      </c>
      <c r="E47" s="83" t="s">
        <v>11112</v>
      </c>
    </row>
    <row r="48" spans="1:5" ht="18.5" x14ac:dyDescent="0.45">
      <c r="A48" s="43" t="s">
        <v>11441</v>
      </c>
      <c r="B48" s="43" t="s">
        <v>11113</v>
      </c>
      <c r="C48" s="50">
        <f>SUMIF('2 Pdc unico solo segmento A'!$I:$I,$E48,'2 Pdc unico solo segmento A'!$N:$N)</f>
        <v>0</v>
      </c>
      <c r="E48" s="83" t="s">
        <v>11114</v>
      </c>
    </row>
    <row r="49" spans="1:5" ht="18.5" x14ac:dyDescent="0.45">
      <c r="A49" s="41">
        <v>25</v>
      </c>
      <c r="B49" s="42" t="s">
        <v>11115</v>
      </c>
      <c r="C49" s="49">
        <f>+C50+C51</f>
        <v>0</v>
      </c>
      <c r="E49" s="83" t="s">
        <v>11442</v>
      </c>
    </row>
    <row r="50" spans="1:5" ht="18.5" x14ac:dyDescent="0.45">
      <c r="A50" s="43" t="s">
        <v>11443</v>
      </c>
      <c r="B50" s="43" t="s">
        <v>11116</v>
      </c>
      <c r="C50" s="50">
        <f>SUMIF('2 Pdc unico solo segmento A'!$I:$I,$E50,'2 Pdc unico solo segmento A'!$N:$N)</f>
        <v>0</v>
      </c>
      <c r="E50" s="83" t="s">
        <v>11117</v>
      </c>
    </row>
    <row r="51" spans="1:5" ht="19" thickBot="1" x14ac:dyDescent="0.5">
      <c r="A51" s="43" t="s">
        <v>11444</v>
      </c>
      <c r="B51" s="43" t="s">
        <v>11445</v>
      </c>
      <c r="C51" s="50">
        <f>SUMIF('2 Pdc unico solo segmento A'!$I:$I,$E51,'2 Pdc unico solo segmento A'!$N:$N)</f>
        <v>0</v>
      </c>
      <c r="E51" s="83" t="s">
        <v>11119</v>
      </c>
    </row>
    <row r="52" spans="1:5" ht="19" thickBot="1" x14ac:dyDescent="0.5">
      <c r="A52" s="90"/>
      <c r="B52" s="133" t="s">
        <v>11446</v>
      </c>
      <c r="C52" s="132">
        <f>+C46-C49</f>
        <v>0</v>
      </c>
      <c r="E52" s="154"/>
    </row>
    <row r="53" spans="1:5" ht="19" thickBot="1" x14ac:dyDescent="0.5">
      <c r="A53" s="44"/>
      <c r="B53" s="45" t="s">
        <v>11447</v>
      </c>
      <c r="C53" s="51">
        <f>+C44+C52</f>
        <v>0</v>
      </c>
      <c r="E53" s="154"/>
    </row>
    <row r="54" spans="1:5" ht="19" thickBot="1" x14ac:dyDescent="0.5">
      <c r="A54" s="41">
        <v>26</v>
      </c>
      <c r="B54" s="42" t="s">
        <v>11448</v>
      </c>
      <c r="C54" s="49">
        <f>SUMIF('2 Pdc unico solo segmento A'!$I:$I,$E54,'2 Pdc unico solo segmento A'!$N:$N)</f>
        <v>0</v>
      </c>
      <c r="E54" s="83" t="s">
        <v>11121</v>
      </c>
    </row>
    <row r="55" spans="1:5" ht="22" thickTop="1" thickBot="1" x14ac:dyDescent="0.55000000000000004">
      <c r="A55" s="91">
        <v>27</v>
      </c>
      <c r="B55" s="92" t="s">
        <v>11449</v>
      </c>
      <c r="C55" s="93">
        <f>+C53-C54</f>
        <v>0</v>
      </c>
      <c r="E55" s="154"/>
    </row>
  </sheetData>
  <sheetProtection algorithmName="SHA-512" hashValue="4wD81x01rJI1TaRW38RYlK1mQyoNR/y5e77Y7CcS7UjaVLoRvHoZsCUHnyDAajjQ8cWV1nLaKcdaLBOMOFi7yw==" saltValue="wWUXHJQ+cYrNXLw6AD/aGQ==" spinCount="100000" sheet="1" objects="1" scenarios="1"/>
  <mergeCells count="7">
    <mergeCell ref="A45:B45"/>
    <mergeCell ref="A2:B2"/>
    <mergeCell ref="A3:B3"/>
    <mergeCell ref="A16:B16"/>
    <mergeCell ref="A15:B15"/>
    <mergeCell ref="A31:B31"/>
    <mergeCell ref="A36:B36"/>
  </mergeCells>
  <phoneticPr fontId="42" type="noConversion"/>
  <printOptions horizontalCentered="1" verticalCentered="1"/>
  <pageMargins left="0.23622047244094491" right="0.23622047244094491" top="0.74803149606299213" bottom="0.74803149606299213" header="0.31496062992125984" footer="0.31496062992125984"/>
  <pageSetup paperSize="9" scale="65" orientation="portrait" r:id="rId1"/>
  <headerFooter>
    <oddHeader>&amp;L&amp;20Modello 2b&amp;C&amp;20FOGLIO 5</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5E1CC-354A-48A4-B6A3-5D160F47C062}">
  <sheetPr>
    <pageSetUpPr fitToPage="1"/>
  </sheetPr>
  <dimension ref="A1:L4437"/>
  <sheetViews>
    <sheetView tabSelected="1" topLeftCell="B1" zoomScale="50" zoomScaleNormal="50" zoomScaleSheetLayoutView="100" workbookViewId="0">
      <pane ySplit="4560" topLeftCell="A43" activePane="bottomLeft"/>
      <selection activeCell="E4" sqref="E4:E5622"/>
      <selection pane="bottomLeft" activeCell="E4" sqref="E4:E5622"/>
    </sheetView>
  </sheetViews>
  <sheetFormatPr defaultColWidth="48" defaultRowHeight="15.5" x14ac:dyDescent="0.3"/>
  <cols>
    <col min="1" max="1" width="14.453125" style="150" hidden="1" customWidth="1"/>
    <col min="2" max="2" width="4.453125" style="28" customWidth="1"/>
    <col min="3" max="3" width="6.54296875" style="28" customWidth="1"/>
    <col min="4" max="4" width="5" style="28" bestFit="1" customWidth="1"/>
    <col min="5" max="6" width="4.54296875" style="28" bestFit="1" customWidth="1"/>
    <col min="7" max="7" width="18.453125" style="28" customWidth="1"/>
    <col min="8" max="8" width="16.453125" style="500" customWidth="1"/>
    <col min="9" max="9" width="90.54296875" style="22" customWidth="1"/>
    <col min="10" max="10" width="17.453125" style="119" customWidth="1"/>
    <col min="11" max="11" width="103.54296875" style="120" customWidth="1"/>
    <col min="12" max="12" width="33.453125" style="121" customWidth="1"/>
    <col min="13" max="13" width="12.453125" style="19" customWidth="1"/>
    <col min="14" max="14" width="19.54296875" style="19" customWidth="1"/>
    <col min="15" max="15" width="48" style="19"/>
    <col min="16" max="17" width="14.54296875" style="19" customWidth="1"/>
    <col min="18" max="16384" width="48" style="19"/>
  </cols>
  <sheetData>
    <row r="1" spans="1:12" s="2" customFormat="1" ht="142.15" customHeight="1" thickBot="1" x14ac:dyDescent="0.4">
      <c r="A1" s="558" t="s">
        <v>11450</v>
      </c>
      <c r="B1" s="559"/>
      <c r="C1" s="559"/>
      <c r="D1" s="559"/>
      <c r="E1" s="559"/>
      <c r="F1" s="559"/>
      <c r="G1" s="559"/>
      <c r="H1" s="559"/>
      <c r="I1" s="559"/>
      <c r="J1" s="559"/>
      <c r="K1" s="559"/>
      <c r="L1" s="559"/>
    </row>
    <row r="2" spans="1:12" s="2" customFormat="1" ht="39.65" customHeight="1" x14ac:dyDescent="0.35">
      <c r="A2" s="149"/>
      <c r="B2" s="560" t="s">
        <v>9955</v>
      </c>
      <c r="C2" s="560"/>
      <c r="D2" s="560"/>
      <c r="E2" s="560"/>
      <c r="F2" s="560"/>
      <c r="G2" s="561"/>
      <c r="H2" s="562" t="s">
        <v>9956</v>
      </c>
      <c r="I2" s="563"/>
      <c r="J2" s="564" t="s">
        <v>11451</v>
      </c>
      <c r="K2" s="565"/>
      <c r="L2" s="224"/>
    </row>
    <row r="3" spans="1:12" s="2" customFormat="1" ht="108" customHeight="1" x14ac:dyDescent="0.35">
      <c r="A3" s="225" t="s">
        <v>11452</v>
      </c>
      <c r="B3" s="226" t="s">
        <v>9960</v>
      </c>
      <c r="C3" s="226" t="s">
        <v>9961</v>
      </c>
      <c r="D3" s="226" t="s">
        <v>9962</v>
      </c>
      <c r="E3" s="226" t="s">
        <v>9963</v>
      </c>
      <c r="F3" s="226" t="s">
        <v>9964</v>
      </c>
      <c r="G3" s="227" t="s">
        <v>11453</v>
      </c>
      <c r="H3" s="228" t="s">
        <v>9966</v>
      </c>
      <c r="I3" s="229" t="s">
        <v>9967</v>
      </c>
      <c r="J3" s="228" t="s">
        <v>11454</v>
      </c>
      <c r="K3" s="229" t="s">
        <v>11455</v>
      </c>
      <c r="L3" s="246" t="s">
        <v>9968</v>
      </c>
    </row>
    <row r="4" spans="1:12" s="6" customFormat="1" ht="33.5" x14ac:dyDescent="0.35">
      <c r="A4" s="230">
        <v>1</v>
      </c>
      <c r="B4" s="231">
        <v>1</v>
      </c>
      <c r="C4" s="3">
        <v>0</v>
      </c>
      <c r="D4" s="3">
        <v>0</v>
      </c>
      <c r="E4" s="3">
        <v>0</v>
      </c>
      <c r="F4" s="3">
        <v>0</v>
      </c>
      <c r="G4" s="3" t="str">
        <f>CONCATENATE(B4,".",C4,".",D4,".",E4,".",F4)</f>
        <v>1.0.0.0.0</v>
      </c>
      <c r="H4" s="475" t="s">
        <v>8</v>
      </c>
      <c r="I4" s="4" t="s">
        <v>9972</v>
      </c>
      <c r="J4" s="5"/>
      <c r="K4" s="476"/>
      <c r="L4" s="3"/>
    </row>
    <row r="5" spans="1:12" s="6" customFormat="1" ht="26" collapsed="1" x14ac:dyDescent="0.35">
      <c r="A5" s="230">
        <v>2</v>
      </c>
      <c r="B5" s="232">
        <v>1</v>
      </c>
      <c r="C5" s="8">
        <v>1</v>
      </c>
      <c r="D5" s="8">
        <v>0</v>
      </c>
      <c r="E5" s="8">
        <v>0</v>
      </c>
      <c r="F5" s="8">
        <v>0</v>
      </c>
      <c r="G5" s="8" t="str">
        <f t="shared" ref="G5:G78" si="0">CONCATENATE(B5,".",C5,".",D5,".",E5,".",F5)</f>
        <v>1.1.0.0.0</v>
      </c>
      <c r="H5" s="9" t="s">
        <v>10</v>
      </c>
      <c r="I5" s="10" t="s">
        <v>9973</v>
      </c>
      <c r="J5" s="96"/>
      <c r="K5" s="477"/>
      <c r="L5" s="478" t="s">
        <v>11456</v>
      </c>
    </row>
    <row r="6" spans="1:12" s="6" customFormat="1" ht="47" x14ac:dyDescent="0.35">
      <c r="A6" s="230">
        <v>3</v>
      </c>
      <c r="B6" s="233">
        <v>1</v>
      </c>
      <c r="C6" s="11">
        <v>1</v>
      </c>
      <c r="D6" s="11">
        <v>1</v>
      </c>
      <c r="E6" s="11">
        <v>0</v>
      </c>
      <c r="F6" s="11">
        <v>0</v>
      </c>
      <c r="G6" s="11" t="str">
        <f t="shared" si="0"/>
        <v>1.1.1.0.0</v>
      </c>
      <c r="H6" s="11" t="s">
        <v>13</v>
      </c>
      <c r="I6" s="97" t="s">
        <v>9974</v>
      </c>
      <c r="J6" s="98"/>
      <c r="K6" s="479"/>
      <c r="L6" s="480" t="s">
        <v>9975</v>
      </c>
    </row>
    <row r="7" spans="1:12" s="6" customFormat="1" ht="37" x14ac:dyDescent="0.35">
      <c r="A7" s="230"/>
      <c r="B7" s="234">
        <v>1</v>
      </c>
      <c r="C7" s="12">
        <v>1</v>
      </c>
      <c r="D7" s="12">
        <v>1</v>
      </c>
      <c r="E7" s="12">
        <v>1</v>
      </c>
      <c r="F7" s="12">
        <v>0</v>
      </c>
      <c r="G7" s="12" t="str">
        <f t="shared" si="0"/>
        <v>1.1.1.1.0</v>
      </c>
      <c r="H7" s="12" t="s">
        <v>16</v>
      </c>
      <c r="I7" s="13" t="s">
        <v>9976</v>
      </c>
      <c r="J7" s="102"/>
      <c r="K7" s="481"/>
      <c r="L7" s="118" t="s">
        <v>9977</v>
      </c>
    </row>
    <row r="8" spans="1:12" s="6" customFormat="1" ht="18.5" x14ac:dyDescent="0.35">
      <c r="A8" s="230">
        <v>4</v>
      </c>
      <c r="B8" s="235">
        <v>1</v>
      </c>
      <c r="C8" s="15">
        <v>1</v>
      </c>
      <c r="D8" s="15">
        <v>1</v>
      </c>
      <c r="E8" s="15">
        <v>1</v>
      </c>
      <c r="F8" s="15">
        <v>1</v>
      </c>
      <c r="G8" s="15" t="str">
        <f t="shared" si="0"/>
        <v>1.1.1.1.1</v>
      </c>
      <c r="H8" s="15"/>
      <c r="I8" s="16"/>
      <c r="J8" s="15" t="s">
        <v>19</v>
      </c>
      <c r="K8" s="482" t="s">
        <v>11457</v>
      </c>
      <c r="L8" s="483" t="s">
        <v>10249</v>
      </c>
    </row>
    <row r="9" spans="1:12" s="6" customFormat="1" ht="37" x14ac:dyDescent="0.35">
      <c r="A9" s="230">
        <v>5</v>
      </c>
      <c r="B9" s="235">
        <v>1</v>
      </c>
      <c r="C9" s="15">
        <v>1</v>
      </c>
      <c r="D9" s="15">
        <v>1</v>
      </c>
      <c r="E9" s="15">
        <v>1</v>
      </c>
      <c r="F9" s="15">
        <v>2</v>
      </c>
      <c r="G9" s="15" t="str">
        <f t="shared" si="0"/>
        <v>1.1.1.1.2</v>
      </c>
      <c r="H9" s="15"/>
      <c r="I9" s="16"/>
      <c r="J9" s="15" t="s">
        <v>19</v>
      </c>
      <c r="K9" s="482" t="s">
        <v>11458</v>
      </c>
      <c r="L9" s="483" t="s">
        <v>10249</v>
      </c>
    </row>
    <row r="10" spans="1:12" s="6" customFormat="1" ht="37" x14ac:dyDescent="0.35">
      <c r="A10" s="230"/>
      <c r="B10" s="234">
        <v>1</v>
      </c>
      <c r="C10" s="12">
        <v>1</v>
      </c>
      <c r="D10" s="12">
        <v>1</v>
      </c>
      <c r="E10" s="12">
        <v>2</v>
      </c>
      <c r="F10" s="12">
        <v>0</v>
      </c>
      <c r="G10" s="12" t="str">
        <f t="shared" si="0"/>
        <v>1.1.1.2.0</v>
      </c>
      <c r="H10" s="12" t="s">
        <v>16</v>
      </c>
      <c r="I10" s="13" t="s">
        <v>9978</v>
      </c>
      <c r="J10" s="102"/>
      <c r="K10" s="481"/>
      <c r="L10" s="118" t="s">
        <v>9979</v>
      </c>
    </row>
    <row r="11" spans="1:12" s="6" customFormat="1" ht="18.5" x14ac:dyDescent="0.35">
      <c r="A11" s="230">
        <v>4</v>
      </c>
      <c r="B11" s="235">
        <v>1</v>
      </c>
      <c r="C11" s="15">
        <v>1</v>
      </c>
      <c r="D11" s="15">
        <v>1</v>
      </c>
      <c r="E11" s="15">
        <v>2</v>
      </c>
      <c r="F11" s="15">
        <v>1</v>
      </c>
      <c r="G11" s="15" t="str">
        <f t="shared" si="0"/>
        <v>1.1.1.2.1</v>
      </c>
      <c r="H11" s="15"/>
      <c r="I11" s="16"/>
      <c r="J11" s="15" t="s">
        <v>19</v>
      </c>
      <c r="K11" s="482" t="s">
        <v>11459</v>
      </c>
      <c r="L11" s="483" t="s">
        <v>10249</v>
      </c>
    </row>
    <row r="12" spans="1:12" s="6" customFormat="1" ht="18.5" x14ac:dyDescent="0.35">
      <c r="A12" s="230">
        <v>5</v>
      </c>
      <c r="B12" s="235">
        <v>1</v>
      </c>
      <c r="C12" s="15">
        <v>1</v>
      </c>
      <c r="D12" s="15">
        <v>1</v>
      </c>
      <c r="E12" s="15">
        <v>2</v>
      </c>
      <c r="F12" s="15">
        <v>2</v>
      </c>
      <c r="G12" s="15" t="str">
        <f t="shared" si="0"/>
        <v>1.1.1.2.2</v>
      </c>
      <c r="H12" s="15"/>
      <c r="I12" s="16"/>
      <c r="J12" s="15" t="s">
        <v>19</v>
      </c>
      <c r="K12" s="482" t="s">
        <v>11460</v>
      </c>
      <c r="L12" s="483" t="s">
        <v>10249</v>
      </c>
    </row>
    <row r="13" spans="1:12" s="6" customFormat="1" ht="37" x14ac:dyDescent="0.35">
      <c r="A13" s="230"/>
      <c r="B13" s="234">
        <v>1</v>
      </c>
      <c r="C13" s="12">
        <v>1</v>
      </c>
      <c r="D13" s="12">
        <v>1</v>
      </c>
      <c r="E13" s="12">
        <v>3</v>
      </c>
      <c r="F13" s="12">
        <v>0</v>
      </c>
      <c r="G13" s="12" t="str">
        <f t="shared" si="0"/>
        <v>1.1.1.3.0</v>
      </c>
      <c r="H13" s="12" t="s">
        <v>16</v>
      </c>
      <c r="I13" s="13" t="s">
        <v>9980</v>
      </c>
      <c r="J13" s="102"/>
      <c r="K13" s="481"/>
      <c r="L13" s="118" t="s">
        <v>9981</v>
      </c>
    </row>
    <row r="14" spans="1:12" s="6" customFormat="1" ht="18.5" x14ac:dyDescent="0.35">
      <c r="A14" s="230">
        <v>4</v>
      </c>
      <c r="B14" s="235">
        <v>1</v>
      </c>
      <c r="C14" s="15">
        <v>1</v>
      </c>
      <c r="D14" s="15">
        <v>1</v>
      </c>
      <c r="E14" s="15">
        <v>3</v>
      </c>
      <c r="F14" s="15">
        <v>1</v>
      </c>
      <c r="G14" s="15" t="str">
        <f t="shared" si="0"/>
        <v>1.1.1.3.1</v>
      </c>
      <c r="H14" s="15"/>
      <c r="I14" s="16"/>
      <c r="J14" s="15" t="s">
        <v>19</v>
      </c>
      <c r="K14" s="482" t="s">
        <v>11461</v>
      </c>
      <c r="L14" s="483" t="s">
        <v>10249</v>
      </c>
    </row>
    <row r="15" spans="1:12" s="6" customFormat="1" ht="18.5" x14ac:dyDescent="0.35">
      <c r="A15" s="230">
        <v>5</v>
      </c>
      <c r="B15" s="235">
        <v>1</v>
      </c>
      <c r="C15" s="15">
        <v>1</v>
      </c>
      <c r="D15" s="15">
        <v>1</v>
      </c>
      <c r="E15" s="15">
        <v>3</v>
      </c>
      <c r="F15" s="15">
        <v>2</v>
      </c>
      <c r="G15" s="15" t="str">
        <f t="shared" si="0"/>
        <v>1.1.1.3.2</v>
      </c>
      <c r="H15" s="15"/>
      <c r="I15" s="16"/>
      <c r="J15" s="15" t="s">
        <v>19</v>
      </c>
      <c r="K15" s="482" t="s">
        <v>11462</v>
      </c>
      <c r="L15" s="483" t="s">
        <v>10249</v>
      </c>
    </row>
    <row r="16" spans="1:12" s="6" customFormat="1" ht="18.5" x14ac:dyDescent="0.35">
      <c r="A16" s="230">
        <v>6</v>
      </c>
      <c r="B16" s="235">
        <v>1</v>
      </c>
      <c r="C16" s="15">
        <v>1</v>
      </c>
      <c r="D16" s="15">
        <v>1</v>
      </c>
      <c r="E16" s="15">
        <v>3</v>
      </c>
      <c r="F16" s="15">
        <v>3</v>
      </c>
      <c r="G16" s="15" t="str">
        <f t="shared" si="0"/>
        <v>1.1.1.3.3</v>
      </c>
      <c r="H16" s="484"/>
      <c r="I16" s="99"/>
      <c r="J16" s="15" t="s">
        <v>19</v>
      </c>
      <c r="K16" s="482" t="s">
        <v>11463</v>
      </c>
      <c r="L16" s="118" t="s">
        <v>10249</v>
      </c>
    </row>
    <row r="17" spans="1:12" s="6" customFormat="1" ht="23.5" x14ac:dyDescent="0.35">
      <c r="A17" s="230">
        <v>8</v>
      </c>
      <c r="B17" s="233">
        <v>1</v>
      </c>
      <c r="C17" s="11">
        <v>1</v>
      </c>
      <c r="D17" s="11">
        <v>2</v>
      </c>
      <c r="E17" s="11">
        <v>0</v>
      </c>
      <c r="F17" s="11">
        <v>0</v>
      </c>
      <c r="G17" s="11" t="str">
        <f t="shared" si="0"/>
        <v>1.1.2.0.0</v>
      </c>
      <c r="H17" s="11" t="s">
        <v>13</v>
      </c>
      <c r="I17" s="97" t="s">
        <v>9982</v>
      </c>
      <c r="J17" s="98"/>
      <c r="K17" s="479"/>
      <c r="L17" s="480" t="s">
        <v>9983</v>
      </c>
    </row>
    <row r="18" spans="1:12" s="6" customFormat="1" ht="18.5" x14ac:dyDescent="0.35">
      <c r="A18" s="230"/>
      <c r="B18" s="234">
        <v>1</v>
      </c>
      <c r="C18" s="12">
        <v>1</v>
      </c>
      <c r="D18" s="12">
        <v>2</v>
      </c>
      <c r="E18" s="12">
        <v>1</v>
      </c>
      <c r="F18" s="12">
        <v>0</v>
      </c>
      <c r="G18" s="12" t="str">
        <f t="shared" si="0"/>
        <v>1.1.2.1.0</v>
      </c>
      <c r="H18" s="12" t="s">
        <v>16</v>
      </c>
      <c r="I18" s="13" t="s">
        <v>9984</v>
      </c>
      <c r="J18" s="102"/>
      <c r="K18" s="481"/>
      <c r="L18" s="118" t="s">
        <v>9985</v>
      </c>
    </row>
    <row r="19" spans="1:12" s="6" customFormat="1" ht="18.5" x14ac:dyDescent="0.35">
      <c r="A19" s="230"/>
      <c r="B19" s="234">
        <v>1</v>
      </c>
      <c r="C19" s="12">
        <v>1</v>
      </c>
      <c r="D19" s="12">
        <v>2</v>
      </c>
      <c r="E19" s="12">
        <v>2</v>
      </c>
      <c r="F19" s="12">
        <v>0</v>
      </c>
      <c r="G19" s="12" t="str">
        <f t="shared" si="0"/>
        <v>1.1.2.2.0</v>
      </c>
      <c r="H19" s="12" t="s">
        <v>16</v>
      </c>
      <c r="I19" s="13" t="s">
        <v>9986</v>
      </c>
      <c r="J19" s="102"/>
      <c r="K19" s="481"/>
      <c r="L19" s="118" t="s">
        <v>9987</v>
      </c>
    </row>
    <row r="20" spans="1:12" s="6" customFormat="1" ht="37" x14ac:dyDescent="0.35">
      <c r="A20" s="230"/>
      <c r="B20" s="234">
        <v>1</v>
      </c>
      <c r="C20" s="12">
        <v>1</v>
      </c>
      <c r="D20" s="12">
        <v>2</v>
      </c>
      <c r="E20" s="12">
        <v>3</v>
      </c>
      <c r="F20" s="12">
        <v>0</v>
      </c>
      <c r="G20" s="12" t="str">
        <f t="shared" si="0"/>
        <v>1.1.2.3.0</v>
      </c>
      <c r="H20" s="12" t="s">
        <v>16</v>
      </c>
      <c r="I20" s="13" t="s">
        <v>9988</v>
      </c>
      <c r="J20" s="102"/>
      <c r="K20" s="481"/>
      <c r="L20" s="118" t="s">
        <v>9989</v>
      </c>
    </row>
    <row r="21" spans="1:12" s="6" customFormat="1" ht="23.5" x14ac:dyDescent="0.35">
      <c r="A21" s="230">
        <v>12</v>
      </c>
      <c r="B21" s="233">
        <v>1</v>
      </c>
      <c r="C21" s="11">
        <v>1</v>
      </c>
      <c r="D21" s="11">
        <v>3</v>
      </c>
      <c r="E21" s="11">
        <v>0</v>
      </c>
      <c r="F21" s="11">
        <v>0</v>
      </c>
      <c r="G21" s="11" t="str">
        <f t="shared" si="0"/>
        <v>1.1.3.0.0</v>
      </c>
      <c r="H21" s="11" t="s">
        <v>13</v>
      </c>
      <c r="I21" s="97" t="s">
        <v>9990</v>
      </c>
      <c r="J21" s="98"/>
      <c r="K21" s="479"/>
      <c r="L21" s="480" t="s">
        <v>9991</v>
      </c>
    </row>
    <row r="22" spans="1:12" s="6" customFormat="1" ht="18.5" x14ac:dyDescent="0.35">
      <c r="A22" s="230"/>
      <c r="B22" s="234">
        <v>1</v>
      </c>
      <c r="C22" s="12">
        <v>1</v>
      </c>
      <c r="D22" s="12">
        <v>3</v>
      </c>
      <c r="E22" s="12">
        <v>1</v>
      </c>
      <c r="F22" s="12">
        <v>0</v>
      </c>
      <c r="G22" s="12" t="str">
        <f t="shared" si="0"/>
        <v>1.1.3.1.0</v>
      </c>
      <c r="H22" s="12" t="s">
        <v>16</v>
      </c>
      <c r="I22" s="13" t="s">
        <v>9992</v>
      </c>
      <c r="J22" s="102"/>
      <c r="K22" s="481"/>
      <c r="L22" s="118" t="s">
        <v>9993</v>
      </c>
    </row>
    <row r="23" spans="1:12" s="6" customFormat="1" ht="18.5" x14ac:dyDescent="0.35">
      <c r="A23" s="230"/>
      <c r="B23" s="234">
        <v>1</v>
      </c>
      <c r="C23" s="12">
        <v>1</v>
      </c>
      <c r="D23" s="12">
        <v>3</v>
      </c>
      <c r="E23" s="12">
        <v>2</v>
      </c>
      <c r="F23" s="12">
        <v>0</v>
      </c>
      <c r="G23" s="12" t="str">
        <f t="shared" si="0"/>
        <v>1.1.3.2.0</v>
      </c>
      <c r="H23" s="12" t="s">
        <v>16</v>
      </c>
      <c r="I23" s="13" t="s">
        <v>9994</v>
      </c>
      <c r="J23" s="102"/>
      <c r="K23" s="481"/>
      <c r="L23" s="118" t="s">
        <v>9995</v>
      </c>
    </row>
    <row r="24" spans="1:12" s="6" customFormat="1" ht="18.5" x14ac:dyDescent="0.35">
      <c r="A24" s="230"/>
      <c r="B24" s="234">
        <v>1</v>
      </c>
      <c r="C24" s="12">
        <v>1</v>
      </c>
      <c r="D24" s="12">
        <v>3</v>
      </c>
      <c r="E24" s="12">
        <v>3</v>
      </c>
      <c r="F24" s="12">
        <v>0</v>
      </c>
      <c r="G24" s="12" t="str">
        <f t="shared" si="0"/>
        <v>1.1.3.3.0</v>
      </c>
      <c r="H24" s="12" t="s">
        <v>16</v>
      </c>
      <c r="I24" s="13" t="s">
        <v>9996</v>
      </c>
      <c r="J24" s="102"/>
      <c r="K24" s="481"/>
      <c r="L24" s="118" t="s">
        <v>9997</v>
      </c>
    </row>
    <row r="25" spans="1:12" s="6" customFormat="1" ht="23.5" x14ac:dyDescent="0.35">
      <c r="A25" s="230">
        <v>15</v>
      </c>
      <c r="B25" s="233">
        <v>1</v>
      </c>
      <c r="C25" s="11">
        <v>1</v>
      </c>
      <c r="D25" s="11">
        <v>4</v>
      </c>
      <c r="E25" s="11">
        <v>0</v>
      </c>
      <c r="F25" s="11">
        <v>0</v>
      </c>
      <c r="G25" s="11" t="str">
        <f t="shared" si="0"/>
        <v>1.1.4.0.0</v>
      </c>
      <c r="H25" s="11" t="s">
        <v>13</v>
      </c>
      <c r="I25" s="97" t="s">
        <v>4718</v>
      </c>
      <c r="J25" s="98"/>
      <c r="K25" s="479"/>
      <c r="L25" s="480" t="s">
        <v>9998</v>
      </c>
    </row>
    <row r="26" spans="1:12" s="6" customFormat="1" ht="18.5" x14ac:dyDescent="0.35">
      <c r="A26" s="230"/>
      <c r="B26" s="234">
        <v>1</v>
      </c>
      <c r="C26" s="12">
        <v>1</v>
      </c>
      <c r="D26" s="12">
        <v>4</v>
      </c>
      <c r="E26" s="12">
        <v>1</v>
      </c>
      <c r="F26" s="12">
        <v>0</v>
      </c>
      <c r="G26" s="12" t="str">
        <f t="shared" si="0"/>
        <v>1.1.4.1.0</v>
      </c>
      <c r="H26" s="12" t="s">
        <v>16</v>
      </c>
      <c r="I26" s="13" t="s">
        <v>9999</v>
      </c>
      <c r="J26" s="102"/>
      <c r="K26" s="481"/>
      <c r="L26" s="118" t="s">
        <v>10000</v>
      </c>
    </row>
    <row r="27" spans="1:12" s="6" customFormat="1" ht="18.5" x14ac:dyDescent="0.35">
      <c r="A27" s="230"/>
      <c r="B27" s="234">
        <v>1</v>
      </c>
      <c r="C27" s="12">
        <v>1</v>
      </c>
      <c r="D27" s="12">
        <v>4</v>
      </c>
      <c r="E27" s="12">
        <v>2</v>
      </c>
      <c r="F27" s="12">
        <v>0</v>
      </c>
      <c r="G27" s="12" t="str">
        <f t="shared" si="0"/>
        <v>1.1.4.2.0</v>
      </c>
      <c r="H27" s="12" t="s">
        <v>16</v>
      </c>
      <c r="I27" s="13" t="s">
        <v>10001</v>
      </c>
      <c r="J27" s="102"/>
      <c r="K27" s="481"/>
      <c r="L27" s="118" t="s">
        <v>10002</v>
      </c>
    </row>
    <row r="28" spans="1:12" s="6" customFormat="1" ht="18.5" x14ac:dyDescent="0.35">
      <c r="A28" s="230"/>
      <c r="B28" s="234">
        <v>1</v>
      </c>
      <c r="C28" s="12">
        <v>1</v>
      </c>
      <c r="D28" s="12">
        <v>4</v>
      </c>
      <c r="E28" s="12">
        <v>3</v>
      </c>
      <c r="F28" s="12">
        <v>0</v>
      </c>
      <c r="G28" s="12" t="str">
        <f t="shared" si="0"/>
        <v>1.1.4.3.0</v>
      </c>
      <c r="H28" s="12" t="s">
        <v>16</v>
      </c>
      <c r="I28" s="13" t="s">
        <v>10003</v>
      </c>
      <c r="J28" s="102"/>
      <c r="K28" s="481"/>
      <c r="L28" s="118" t="s">
        <v>10004</v>
      </c>
    </row>
    <row r="29" spans="1:12" s="6" customFormat="1" ht="23.5" x14ac:dyDescent="0.35">
      <c r="A29" s="230">
        <v>16</v>
      </c>
      <c r="B29" s="233">
        <v>1</v>
      </c>
      <c r="C29" s="11">
        <v>1</v>
      </c>
      <c r="D29" s="11">
        <v>5</v>
      </c>
      <c r="E29" s="11">
        <v>0</v>
      </c>
      <c r="F29" s="11">
        <v>0</v>
      </c>
      <c r="G29" s="11" t="str">
        <f t="shared" si="0"/>
        <v>1.1.5.0.0</v>
      </c>
      <c r="H29" s="11" t="s">
        <v>13</v>
      </c>
      <c r="I29" s="97" t="s">
        <v>4724</v>
      </c>
      <c r="J29" s="98"/>
      <c r="K29" s="479"/>
      <c r="L29" s="480" t="s">
        <v>10005</v>
      </c>
    </row>
    <row r="30" spans="1:12" s="6" customFormat="1" ht="18.5" x14ac:dyDescent="0.35">
      <c r="A30" s="230">
        <v>17</v>
      </c>
      <c r="B30" s="234">
        <v>1</v>
      </c>
      <c r="C30" s="12">
        <v>1</v>
      </c>
      <c r="D30" s="12">
        <v>5</v>
      </c>
      <c r="E30" s="12">
        <v>1</v>
      </c>
      <c r="F30" s="12">
        <v>0</v>
      </c>
      <c r="G30" s="12" t="str">
        <f t="shared" si="0"/>
        <v>1.1.5.1.0</v>
      </c>
      <c r="H30" s="484"/>
      <c r="I30" s="99"/>
      <c r="J30" s="12" t="s">
        <v>16</v>
      </c>
      <c r="K30" s="485" t="s">
        <v>11464</v>
      </c>
      <c r="L30" s="118" t="s">
        <v>10249</v>
      </c>
    </row>
    <row r="31" spans="1:12" s="6" customFormat="1" ht="18.5" x14ac:dyDescent="0.35">
      <c r="A31" s="230">
        <v>18</v>
      </c>
      <c r="B31" s="234">
        <v>1</v>
      </c>
      <c r="C31" s="12">
        <v>1</v>
      </c>
      <c r="D31" s="12">
        <v>5</v>
      </c>
      <c r="E31" s="12">
        <v>2</v>
      </c>
      <c r="F31" s="12">
        <v>0</v>
      </c>
      <c r="G31" s="12" t="str">
        <f t="shared" si="0"/>
        <v>1.1.5.2.0</v>
      </c>
      <c r="H31" s="484"/>
      <c r="I31" s="99"/>
      <c r="J31" s="12" t="s">
        <v>16</v>
      </c>
      <c r="K31" s="485" t="s">
        <v>11465</v>
      </c>
      <c r="L31" s="118" t="s">
        <v>10249</v>
      </c>
    </row>
    <row r="32" spans="1:12" s="6" customFormat="1" ht="23.5" x14ac:dyDescent="0.35">
      <c r="A32" s="230">
        <v>19</v>
      </c>
      <c r="B32" s="233">
        <v>1</v>
      </c>
      <c r="C32" s="11">
        <v>1</v>
      </c>
      <c r="D32" s="11">
        <v>6</v>
      </c>
      <c r="E32" s="11">
        <v>0</v>
      </c>
      <c r="F32" s="11">
        <v>0</v>
      </c>
      <c r="G32" s="11" t="str">
        <f t="shared" si="0"/>
        <v>1.1.6.0.0</v>
      </c>
      <c r="H32" s="11" t="s">
        <v>13</v>
      </c>
      <c r="I32" s="97" t="s">
        <v>4749</v>
      </c>
      <c r="J32" s="98"/>
      <c r="K32" s="479"/>
      <c r="L32" s="480" t="s">
        <v>10006</v>
      </c>
    </row>
    <row r="33" spans="1:12" s="6" customFormat="1" ht="18.5" x14ac:dyDescent="0.35">
      <c r="A33" s="230"/>
      <c r="B33" s="234">
        <v>1</v>
      </c>
      <c r="C33" s="12">
        <v>1</v>
      </c>
      <c r="D33" s="12">
        <v>6</v>
      </c>
      <c r="E33" s="12">
        <v>1</v>
      </c>
      <c r="F33" s="12">
        <v>0</v>
      </c>
      <c r="G33" s="12" t="str">
        <f t="shared" si="0"/>
        <v>1.1.6.1.0</v>
      </c>
      <c r="H33" s="12" t="s">
        <v>16</v>
      </c>
      <c r="I33" s="13" t="s">
        <v>10007</v>
      </c>
      <c r="J33" s="102"/>
      <c r="K33" s="481"/>
      <c r="L33" s="118" t="s">
        <v>10008</v>
      </c>
    </row>
    <row r="34" spans="1:12" s="6" customFormat="1" ht="18.5" x14ac:dyDescent="0.35">
      <c r="A34" s="230"/>
      <c r="B34" s="234">
        <v>1</v>
      </c>
      <c r="C34" s="12">
        <v>1</v>
      </c>
      <c r="D34" s="12">
        <v>6</v>
      </c>
      <c r="E34" s="12">
        <v>2</v>
      </c>
      <c r="F34" s="12">
        <v>0</v>
      </c>
      <c r="G34" s="12" t="str">
        <f t="shared" si="0"/>
        <v>1.1.6.2.0</v>
      </c>
      <c r="H34" s="12" t="s">
        <v>16</v>
      </c>
      <c r="I34" s="13" t="s">
        <v>10009</v>
      </c>
      <c r="J34" s="102"/>
      <c r="K34" s="481"/>
      <c r="L34" s="118" t="s">
        <v>10010</v>
      </c>
    </row>
    <row r="35" spans="1:12" s="6" customFormat="1" ht="33.65" customHeight="1" x14ac:dyDescent="0.35">
      <c r="A35" s="230"/>
      <c r="B35" s="234">
        <v>1</v>
      </c>
      <c r="C35" s="12">
        <v>1</v>
      </c>
      <c r="D35" s="12">
        <v>6</v>
      </c>
      <c r="E35" s="12">
        <v>3</v>
      </c>
      <c r="F35" s="12">
        <v>0</v>
      </c>
      <c r="G35" s="12" t="str">
        <f t="shared" si="0"/>
        <v>1.1.6.3.0</v>
      </c>
      <c r="H35" s="12" t="s">
        <v>16</v>
      </c>
      <c r="I35" s="13" t="s">
        <v>10011</v>
      </c>
      <c r="J35" s="102"/>
      <c r="K35" s="481"/>
      <c r="L35" s="118" t="s">
        <v>10012</v>
      </c>
    </row>
    <row r="36" spans="1:12" s="6" customFormat="1" ht="26" x14ac:dyDescent="0.35">
      <c r="A36" s="230">
        <v>23</v>
      </c>
      <c r="B36" s="232">
        <v>1</v>
      </c>
      <c r="C36" s="8">
        <v>2</v>
      </c>
      <c r="D36" s="8">
        <v>0</v>
      </c>
      <c r="E36" s="8">
        <v>0</v>
      </c>
      <c r="F36" s="8">
        <v>0</v>
      </c>
      <c r="G36" s="8" t="str">
        <f t="shared" si="0"/>
        <v>1.2.0.0.0</v>
      </c>
      <c r="H36" s="9" t="s">
        <v>10</v>
      </c>
      <c r="I36" s="10" t="s">
        <v>4759</v>
      </c>
      <c r="J36" s="14"/>
      <c r="K36" s="486"/>
      <c r="L36" s="478" t="s">
        <v>11466</v>
      </c>
    </row>
    <row r="37" spans="1:12" s="6" customFormat="1" ht="23.5" x14ac:dyDescent="0.35">
      <c r="A37" s="230">
        <v>24</v>
      </c>
      <c r="B37" s="233">
        <v>1</v>
      </c>
      <c r="C37" s="11">
        <v>2</v>
      </c>
      <c r="D37" s="11">
        <v>1</v>
      </c>
      <c r="E37" s="11">
        <v>0</v>
      </c>
      <c r="F37" s="11">
        <v>0</v>
      </c>
      <c r="G37" s="11" t="str">
        <f t="shared" si="0"/>
        <v>1.2.1.0.0</v>
      </c>
      <c r="H37" s="11" t="s">
        <v>13</v>
      </c>
      <c r="I37" s="97" t="s">
        <v>4760</v>
      </c>
      <c r="J37" s="98"/>
      <c r="K37" s="479"/>
      <c r="L37" s="480" t="s">
        <v>11467</v>
      </c>
    </row>
    <row r="38" spans="1:12" s="6" customFormat="1" ht="18.5" x14ac:dyDescent="0.35">
      <c r="A38" s="230">
        <v>25</v>
      </c>
      <c r="B38" s="234">
        <v>1</v>
      </c>
      <c r="C38" s="12">
        <v>2</v>
      </c>
      <c r="D38" s="12">
        <v>1</v>
      </c>
      <c r="E38" s="12">
        <v>1</v>
      </c>
      <c r="F38" s="12">
        <v>0</v>
      </c>
      <c r="G38" s="12" t="str">
        <f t="shared" si="0"/>
        <v>1.2.1.1.0</v>
      </c>
      <c r="H38" s="12" t="s">
        <v>16</v>
      </c>
      <c r="I38" s="13" t="s">
        <v>4768</v>
      </c>
      <c r="J38" s="102"/>
      <c r="K38" s="481"/>
      <c r="L38" s="118" t="s">
        <v>10013</v>
      </c>
    </row>
    <row r="39" spans="1:12" s="6" customFormat="1" ht="18.5" x14ac:dyDescent="0.35">
      <c r="A39" s="230">
        <v>26</v>
      </c>
      <c r="B39" s="235">
        <v>1</v>
      </c>
      <c r="C39" s="15">
        <v>2</v>
      </c>
      <c r="D39" s="15">
        <v>1</v>
      </c>
      <c r="E39" s="15">
        <v>1</v>
      </c>
      <c r="F39" s="15">
        <v>1</v>
      </c>
      <c r="G39" s="15" t="str">
        <f t="shared" si="0"/>
        <v>1.2.1.1.1</v>
      </c>
      <c r="H39" s="15" t="s">
        <v>19</v>
      </c>
      <c r="I39" s="16" t="s">
        <v>10014</v>
      </c>
      <c r="J39" s="103"/>
      <c r="K39" s="481"/>
      <c r="L39" s="487" t="s">
        <v>10015</v>
      </c>
    </row>
    <row r="40" spans="1:12" s="6" customFormat="1" ht="18.5" x14ac:dyDescent="0.35">
      <c r="A40" s="230">
        <v>27</v>
      </c>
      <c r="B40" s="235">
        <v>1</v>
      </c>
      <c r="C40" s="15">
        <v>2</v>
      </c>
      <c r="D40" s="15">
        <v>1</v>
      </c>
      <c r="E40" s="15">
        <v>1</v>
      </c>
      <c r="F40" s="15">
        <v>2</v>
      </c>
      <c r="G40" s="15" t="str">
        <f t="shared" si="0"/>
        <v>1.2.1.1.2</v>
      </c>
      <c r="H40" s="15" t="s">
        <v>19</v>
      </c>
      <c r="I40" s="16" t="s">
        <v>10016</v>
      </c>
      <c r="J40" s="103"/>
      <c r="K40" s="481"/>
      <c r="L40" s="487" t="s">
        <v>10017</v>
      </c>
    </row>
    <row r="41" spans="1:12" s="6" customFormat="1" ht="18.5" x14ac:dyDescent="0.35">
      <c r="A41" s="230">
        <v>28</v>
      </c>
      <c r="B41" s="234">
        <v>1</v>
      </c>
      <c r="C41" s="12">
        <v>2</v>
      </c>
      <c r="D41" s="12">
        <v>1</v>
      </c>
      <c r="E41" s="12">
        <v>2</v>
      </c>
      <c r="F41" s="12">
        <v>0</v>
      </c>
      <c r="G41" s="12" t="str">
        <f t="shared" si="0"/>
        <v>1.2.1.2.0</v>
      </c>
      <c r="H41" s="12" t="s">
        <v>16</v>
      </c>
      <c r="I41" s="13" t="s">
        <v>10018</v>
      </c>
      <c r="J41" s="102"/>
      <c r="K41" s="481"/>
      <c r="L41" s="118" t="s">
        <v>10019</v>
      </c>
    </row>
    <row r="42" spans="1:12" s="6" customFormat="1" ht="18.5" x14ac:dyDescent="0.35">
      <c r="A42" s="230">
        <v>29</v>
      </c>
      <c r="B42" s="235">
        <v>1</v>
      </c>
      <c r="C42" s="15">
        <v>2</v>
      </c>
      <c r="D42" s="15">
        <v>1</v>
      </c>
      <c r="E42" s="15">
        <v>2</v>
      </c>
      <c r="F42" s="15">
        <v>1</v>
      </c>
      <c r="G42" s="15" t="str">
        <f t="shared" si="0"/>
        <v>1.2.1.2.1</v>
      </c>
      <c r="H42" s="15" t="s">
        <v>19</v>
      </c>
      <c r="I42" s="16" t="s">
        <v>10020</v>
      </c>
      <c r="J42" s="103"/>
      <c r="K42" s="481"/>
      <c r="L42" s="487" t="s">
        <v>10021</v>
      </c>
    </row>
    <row r="43" spans="1:12" s="6" customFormat="1" ht="18.5" x14ac:dyDescent="0.35">
      <c r="A43" s="230">
        <v>30</v>
      </c>
      <c r="B43" s="235">
        <v>1</v>
      </c>
      <c r="C43" s="15">
        <v>2</v>
      </c>
      <c r="D43" s="15">
        <v>1</v>
      </c>
      <c r="E43" s="15">
        <v>2</v>
      </c>
      <c r="F43" s="15">
        <v>2</v>
      </c>
      <c r="G43" s="15" t="str">
        <f t="shared" si="0"/>
        <v>1.2.1.2.2</v>
      </c>
      <c r="H43" s="15" t="s">
        <v>19</v>
      </c>
      <c r="I43" s="16" t="s">
        <v>10022</v>
      </c>
      <c r="J43" s="103"/>
      <c r="K43" s="481"/>
      <c r="L43" s="487" t="s">
        <v>10023</v>
      </c>
    </row>
    <row r="44" spans="1:12" s="6" customFormat="1" ht="18.5" x14ac:dyDescent="0.35">
      <c r="A44" s="230">
        <v>31</v>
      </c>
      <c r="B44" s="234">
        <v>1</v>
      </c>
      <c r="C44" s="12">
        <v>2</v>
      </c>
      <c r="D44" s="12">
        <v>1</v>
      </c>
      <c r="E44" s="12">
        <v>3</v>
      </c>
      <c r="F44" s="12">
        <v>0</v>
      </c>
      <c r="G44" s="12" t="str">
        <f t="shared" si="0"/>
        <v>1.2.1.3.0</v>
      </c>
      <c r="H44" s="12" t="s">
        <v>16</v>
      </c>
      <c r="I44" s="13" t="s">
        <v>10024</v>
      </c>
      <c r="J44" s="102"/>
      <c r="K44" s="481"/>
      <c r="L44" s="118" t="s">
        <v>10025</v>
      </c>
    </row>
    <row r="45" spans="1:12" s="6" customFormat="1" ht="18.5" x14ac:dyDescent="0.35">
      <c r="A45" s="230">
        <v>32</v>
      </c>
      <c r="B45" s="235">
        <v>1</v>
      </c>
      <c r="C45" s="15">
        <v>2</v>
      </c>
      <c r="D45" s="15">
        <v>1</v>
      </c>
      <c r="E45" s="15">
        <v>3</v>
      </c>
      <c r="F45" s="15">
        <v>1</v>
      </c>
      <c r="G45" s="15" t="str">
        <f t="shared" si="0"/>
        <v>1.2.1.3.1</v>
      </c>
      <c r="H45" s="15" t="s">
        <v>19</v>
      </c>
      <c r="I45" s="16" t="s">
        <v>10026</v>
      </c>
      <c r="J45" s="103"/>
      <c r="K45" s="481"/>
      <c r="L45" s="487" t="s">
        <v>10027</v>
      </c>
    </row>
    <row r="46" spans="1:12" s="6" customFormat="1" ht="18.5" x14ac:dyDescent="0.35">
      <c r="A46" s="230">
        <v>33</v>
      </c>
      <c r="B46" s="235">
        <v>1</v>
      </c>
      <c r="C46" s="15">
        <v>2</v>
      </c>
      <c r="D46" s="15">
        <v>1</v>
      </c>
      <c r="E46" s="15">
        <v>3</v>
      </c>
      <c r="F46" s="15">
        <v>2</v>
      </c>
      <c r="G46" s="15" t="str">
        <f t="shared" si="0"/>
        <v>1.2.1.3.2</v>
      </c>
      <c r="H46" s="15" t="s">
        <v>19</v>
      </c>
      <c r="I46" s="16" t="s">
        <v>10028</v>
      </c>
      <c r="J46" s="103"/>
      <c r="K46" s="481"/>
      <c r="L46" s="487" t="s">
        <v>10029</v>
      </c>
    </row>
    <row r="47" spans="1:12" s="6" customFormat="1" ht="18.5" x14ac:dyDescent="0.35">
      <c r="A47" s="230">
        <v>34</v>
      </c>
      <c r="B47" s="234">
        <v>1</v>
      </c>
      <c r="C47" s="12">
        <v>2</v>
      </c>
      <c r="D47" s="12">
        <v>1</v>
      </c>
      <c r="E47" s="12">
        <v>4</v>
      </c>
      <c r="F47" s="12">
        <v>0</v>
      </c>
      <c r="G47" s="12" t="str">
        <f t="shared" si="0"/>
        <v>1.2.1.4.0</v>
      </c>
      <c r="H47" s="12" t="s">
        <v>16</v>
      </c>
      <c r="I47" s="13" t="s">
        <v>10030</v>
      </c>
      <c r="J47" s="102"/>
      <c r="K47" s="481"/>
      <c r="L47" s="118" t="s">
        <v>10031</v>
      </c>
    </row>
    <row r="48" spans="1:12" s="6" customFormat="1" ht="18.5" x14ac:dyDescent="0.35">
      <c r="A48" s="230">
        <v>35</v>
      </c>
      <c r="B48" s="235">
        <v>1</v>
      </c>
      <c r="C48" s="15">
        <v>2</v>
      </c>
      <c r="D48" s="15">
        <v>1</v>
      </c>
      <c r="E48" s="15">
        <v>4</v>
      </c>
      <c r="F48" s="15">
        <v>1</v>
      </c>
      <c r="G48" s="15" t="str">
        <f t="shared" si="0"/>
        <v>1.2.1.4.1</v>
      </c>
      <c r="H48" s="15" t="s">
        <v>19</v>
      </c>
      <c r="I48" s="16" t="s">
        <v>10032</v>
      </c>
      <c r="J48" s="103"/>
      <c r="K48" s="481"/>
      <c r="L48" s="487" t="s">
        <v>10033</v>
      </c>
    </row>
    <row r="49" spans="1:12" s="6" customFormat="1" ht="18.5" x14ac:dyDescent="0.35">
      <c r="A49" s="230">
        <v>36</v>
      </c>
      <c r="B49" s="235">
        <v>1</v>
      </c>
      <c r="C49" s="15">
        <v>2</v>
      </c>
      <c r="D49" s="15">
        <v>1</v>
      </c>
      <c r="E49" s="15">
        <v>4</v>
      </c>
      <c r="F49" s="15">
        <v>2</v>
      </c>
      <c r="G49" s="15" t="str">
        <f t="shared" si="0"/>
        <v>1.2.1.4.2</v>
      </c>
      <c r="H49" s="15" t="s">
        <v>19</v>
      </c>
      <c r="I49" s="16" t="s">
        <v>10034</v>
      </c>
      <c r="J49" s="103"/>
      <c r="K49" s="481"/>
      <c r="L49" s="487" t="s">
        <v>10035</v>
      </c>
    </row>
    <row r="50" spans="1:12" s="6" customFormat="1" ht="18.5" x14ac:dyDescent="0.35">
      <c r="A50" s="230">
        <v>37</v>
      </c>
      <c r="B50" s="234">
        <v>1</v>
      </c>
      <c r="C50" s="12">
        <v>2</v>
      </c>
      <c r="D50" s="12">
        <v>1</v>
      </c>
      <c r="E50" s="12">
        <v>5</v>
      </c>
      <c r="F50" s="12">
        <v>0</v>
      </c>
      <c r="G50" s="12" t="str">
        <f t="shared" si="0"/>
        <v>1.2.1.5.0</v>
      </c>
      <c r="H50" s="12" t="s">
        <v>16</v>
      </c>
      <c r="I50" s="13" t="s">
        <v>10036</v>
      </c>
      <c r="J50" s="102"/>
      <c r="K50" s="481"/>
      <c r="L50" s="118" t="s">
        <v>10037</v>
      </c>
    </row>
    <row r="51" spans="1:12" s="6" customFormat="1" ht="37" x14ac:dyDescent="0.35">
      <c r="A51" s="230">
        <v>38</v>
      </c>
      <c r="B51" s="235">
        <v>1</v>
      </c>
      <c r="C51" s="15">
        <v>2</v>
      </c>
      <c r="D51" s="15">
        <v>1</v>
      </c>
      <c r="E51" s="15">
        <v>5</v>
      </c>
      <c r="F51" s="15">
        <v>1</v>
      </c>
      <c r="G51" s="15" t="str">
        <f t="shared" si="0"/>
        <v>1.2.1.5.1</v>
      </c>
      <c r="H51" s="15" t="s">
        <v>19</v>
      </c>
      <c r="I51" s="16" t="s">
        <v>10038</v>
      </c>
      <c r="J51" s="103"/>
      <c r="K51" s="481"/>
      <c r="L51" s="487" t="s">
        <v>10039</v>
      </c>
    </row>
    <row r="52" spans="1:12" s="6" customFormat="1" ht="37" x14ac:dyDescent="0.35">
      <c r="A52" s="230">
        <v>39</v>
      </c>
      <c r="B52" s="235">
        <v>1</v>
      </c>
      <c r="C52" s="15">
        <v>2</v>
      </c>
      <c r="D52" s="15">
        <v>1</v>
      </c>
      <c r="E52" s="15">
        <v>5</v>
      </c>
      <c r="F52" s="15">
        <v>2</v>
      </c>
      <c r="G52" s="15" t="str">
        <f t="shared" si="0"/>
        <v>1.2.1.5.2</v>
      </c>
      <c r="H52" s="15" t="s">
        <v>19</v>
      </c>
      <c r="I52" s="16" t="s">
        <v>10040</v>
      </c>
      <c r="J52" s="103"/>
      <c r="K52" s="481"/>
      <c r="L52" s="487" t="s">
        <v>10041</v>
      </c>
    </row>
    <row r="53" spans="1:12" s="6" customFormat="1" ht="18.5" x14ac:dyDescent="0.35">
      <c r="A53" s="230">
        <v>40</v>
      </c>
      <c r="B53" s="235">
        <v>1</v>
      </c>
      <c r="C53" s="15">
        <v>2</v>
      </c>
      <c r="D53" s="15">
        <v>1</v>
      </c>
      <c r="E53" s="15">
        <v>5</v>
      </c>
      <c r="F53" s="15">
        <v>3</v>
      </c>
      <c r="G53" s="15" t="str">
        <f t="shared" si="0"/>
        <v>1.2.1.5.3</v>
      </c>
      <c r="H53" s="15" t="s">
        <v>19</v>
      </c>
      <c r="I53" s="16" t="s">
        <v>10042</v>
      </c>
      <c r="J53" s="103"/>
      <c r="K53" s="481"/>
      <c r="L53" s="487" t="s">
        <v>10039</v>
      </c>
    </row>
    <row r="54" spans="1:12" s="6" customFormat="1" ht="18.5" x14ac:dyDescent="0.35">
      <c r="A54" s="230">
        <v>41</v>
      </c>
      <c r="B54" s="235">
        <v>1</v>
      </c>
      <c r="C54" s="15">
        <v>2</v>
      </c>
      <c r="D54" s="15">
        <v>1</v>
      </c>
      <c r="E54" s="15">
        <v>5</v>
      </c>
      <c r="F54" s="15">
        <v>4</v>
      </c>
      <c r="G54" s="15" t="str">
        <f t="shared" si="0"/>
        <v>1.2.1.5.4</v>
      </c>
      <c r="H54" s="15" t="s">
        <v>19</v>
      </c>
      <c r="I54" s="16" t="s">
        <v>10043</v>
      </c>
      <c r="J54" s="103"/>
      <c r="K54" s="481"/>
      <c r="L54" s="487" t="s">
        <v>10041</v>
      </c>
    </row>
    <row r="55" spans="1:12" s="6" customFormat="1" ht="18.5" x14ac:dyDescent="0.35">
      <c r="A55" s="230">
        <v>42</v>
      </c>
      <c r="B55" s="234">
        <v>1</v>
      </c>
      <c r="C55" s="12">
        <v>2</v>
      </c>
      <c r="D55" s="12">
        <v>1</v>
      </c>
      <c r="E55" s="12">
        <v>6</v>
      </c>
      <c r="F55" s="12">
        <v>0</v>
      </c>
      <c r="G55" s="12" t="str">
        <f t="shared" si="0"/>
        <v>1.2.1.6.0</v>
      </c>
      <c r="H55" s="12" t="s">
        <v>16</v>
      </c>
      <c r="I55" s="13" t="s">
        <v>10044</v>
      </c>
      <c r="J55" s="102"/>
      <c r="K55" s="481"/>
      <c r="L55" s="118" t="s">
        <v>10045</v>
      </c>
    </row>
    <row r="56" spans="1:12" s="6" customFormat="1" ht="18.5" x14ac:dyDescent="0.35">
      <c r="A56" s="230">
        <v>43</v>
      </c>
      <c r="B56" s="235">
        <v>1</v>
      </c>
      <c r="C56" s="15">
        <v>2</v>
      </c>
      <c r="D56" s="15">
        <v>1</v>
      </c>
      <c r="E56" s="15">
        <v>6</v>
      </c>
      <c r="F56" s="15">
        <v>1</v>
      </c>
      <c r="G56" s="15" t="str">
        <f t="shared" si="0"/>
        <v>1.2.1.6.1</v>
      </c>
      <c r="H56" s="15" t="s">
        <v>19</v>
      </c>
      <c r="I56" s="16" t="s">
        <v>10046</v>
      </c>
      <c r="J56" s="103"/>
      <c r="K56" s="481"/>
      <c r="L56" s="487" t="s">
        <v>10047</v>
      </c>
    </row>
    <row r="57" spans="1:12" s="6" customFormat="1" ht="18.5" x14ac:dyDescent="0.35">
      <c r="A57" s="230">
        <v>44</v>
      </c>
      <c r="B57" s="235">
        <v>1</v>
      </c>
      <c r="C57" s="15">
        <v>2</v>
      </c>
      <c r="D57" s="15">
        <v>1</v>
      </c>
      <c r="E57" s="15">
        <v>6</v>
      </c>
      <c r="F57" s="15">
        <v>2</v>
      </c>
      <c r="G57" s="15" t="str">
        <f t="shared" si="0"/>
        <v>1.2.1.6.2</v>
      </c>
      <c r="H57" s="15" t="s">
        <v>19</v>
      </c>
      <c r="I57" s="16" t="s">
        <v>10048</v>
      </c>
      <c r="J57" s="103"/>
      <c r="K57" s="481"/>
      <c r="L57" s="487" t="s">
        <v>10049</v>
      </c>
    </row>
    <row r="58" spans="1:12" s="6" customFormat="1" ht="18.5" x14ac:dyDescent="0.35">
      <c r="A58" s="230">
        <v>45</v>
      </c>
      <c r="B58" s="234">
        <v>1</v>
      </c>
      <c r="C58" s="12">
        <v>2</v>
      </c>
      <c r="D58" s="12">
        <v>1</v>
      </c>
      <c r="E58" s="12">
        <v>7</v>
      </c>
      <c r="F58" s="12">
        <v>0</v>
      </c>
      <c r="G58" s="12" t="str">
        <f t="shared" si="0"/>
        <v>1.2.1.7.0</v>
      </c>
      <c r="H58" s="12" t="s">
        <v>16</v>
      </c>
      <c r="I58" s="13" t="s">
        <v>10050</v>
      </c>
      <c r="J58" s="102"/>
      <c r="K58" s="481"/>
      <c r="L58" s="118" t="s">
        <v>10045</v>
      </c>
    </row>
    <row r="59" spans="1:12" s="6" customFormat="1" ht="18.5" x14ac:dyDescent="0.35">
      <c r="A59" s="230">
        <v>46</v>
      </c>
      <c r="B59" s="235">
        <v>1</v>
      </c>
      <c r="C59" s="15">
        <v>2</v>
      </c>
      <c r="D59" s="15">
        <v>1</v>
      </c>
      <c r="E59" s="15">
        <v>7</v>
      </c>
      <c r="F59" s="15">
        <v>1</v>
      </c>
      <c r="G59" s="15" t="str">
        <f t="shared" si="0"/>
        <v>1.2.1.7.1</v>
      </c>
      <c r="H59" s="15" t="s">
        <v>19</v>
      </c>
      <c r="I59" s="16" t="s">
        <v>10051</v>
      </c>
      <c r="J59" s="103"/>
      <c r="K59" s="481"/>
      <c r="L59" s="487" t="s">
        <v>10047</v>
      </c>
    </row>
    <row r="60" spans="1:12" s="6" customFormat="1" ht="18.5" x14ac:dyDescent="0.35">
      <c r="A60" s="230">
        <v>47</v>
      </c>
      <c r="B60" s="235">
        <v>1</v>
      </c>
      <c r="C60" s="15">
        <v>2</v>
      </c>
      <c r="D60" s="15">
        <v>1</v>
      </c>
      <c r="E60" s="15">
        <v>7</v>
      </c>
      <c r="F60" s="15">
        <v>2</v>
      </c>
      <c r="G60" s="15" t="str">
        <f t="shared" si="0"/>
        <v>1.2.1.7.2</v>
      </c>
      <c r="H60" s="15" t="s">
        <v>19</v>
      </c>
      <c r="I60" s="16" t="s">
        <v>10052</v>
      </c>
      <c r="J60" s="103"/>
      <c r="K60" s="481"/>
      <c r="L60" s="487" t="s">
        <v>10049</v>
      </c>
    </row>
    <row r="61" spans="1:12" s="6" customFormat="1" ht="18.5" x14ac:dyDescent="0.35">
      <c r="A61" s="230">
        <v>48</v>
      </c>
      <c r="B61" s="234">
        <v>1</v>
      </c>
      <c r="C61" s="12">
        <v>2</v>
      </c>
      <c r="D61" s="12">
        <v>1</v>
      </c>
      <c r="E61" s="12">
        <v>8</v>
      </c>
      <c r="F61" s="12">
        <v>0</v>
      </c>
      <c r="G61" s="12" t="str">
        <f t="shared" si="0"/>
        <v>1.2.1.8.0</v>
      </c>
      <c r="H61" s="12" t="s">
        <v>16</v>
      </c>
      <c r="I61" s="13" t="s">
        <v>10053</v>
      </c>
      <c r="J61" s="102"/>
      <c r="K61" s="481"/>
      <c r="L61" s="118" t="s">
        <v>10054</v>
      </c>
    </row>
    <row r="62" spans="1:12" s="6" customFormat="1" ht="18.5" x14ac:dyDescent="0.35">
      <c r="A62" s="230">
        <v>49</v>
      </c>
      <c r="B62" s="235">
        <v>1</v>
      </c>
      <c r="C62" s="15">
        <v>2</v>
      </c>
      <c r="D62" s="15">
        <v>1</v>
      </c>
      <c r="E62" s="15">
        <v>8</v>
      </c>
      <c r="F62" s="15">
        <v>1</v>
      </c>
      <c r="G62" s="15" t="str">
        <f t="shared" si="0"/>
        <v>1.2.1.8.1</v>
      </c>
      <c r="H62" s="15" t="s">
        <v>19</v>
      </c>
      <c r="I62" s="16" t="s">
        <v>10055</v>
      </c>
      <c r="J62" s="103"/>
      <c r="K62" s="481"/>
      <c r="L62" s="487" t="s">
        <v>10056</v>
      </c>
    </row>
    <row r="63" spans="1:12" s="6" customFormat="1" ht="18.5" x14ac:dyDescent="0.35">
      <c r="A63" s="230">
        <v>50</v>
      </c>
      <c r="B63" s="235">
        <v>1</v>
      </c>
      <c r="C63" s="15">
        <v>2</v>
      </c>
      <c r="D63" s="15">
        <v>1</v>
      </c>
      <c r="E63" s="15">
        <v>8</v>
      </c>
      <c r="F63" s="15">
        <v>2</v>
      </c>
      <c r="G63" s="15" t="str">
        <f t="shared" si="0"/>
        <v>1.2.1.8.2</v>
      </c>
      <c r="H63" s="15" t="s">
        <v>19</v>
      </c>
      <c r="I63" s="16" t="s">
        <v>10057</v>
      </c>
      <c r="J63" s="103"/>
      <c r="K63" s="481"/>
      <c r="L63" s="487" t="s">
        <v>10058</v>
      </c>
    </row>
    <row r="64" spans="1:12" s="6" customFormat="1" ht="18.5" x14ac:dyDescent="0.35">
      <c r="A64" s="230">
        <v>51</v>
      </c>
      <c r="B64" s="234">
        <v>1</v>
      </c>
      <c r="C64" s="12">
        <v>2</v>
      </c>
      <c r="D64" s="12">
        <v>1</v>
      </c>
      <c r="E64" s="12">
        <v>9</v>
      </c>
      <c r="F64" s="12">
        <v>0</v>
      </c>
      <c r="G64" s="12" t="str">
        <f t="shared" si="0"/>
        <v>1.2.1.9.0</v>
      </c>
      <c r="H64" s="12" t="s">
        <v>16</v>
      </c>
      <c r="I64" s="13" t="s">
        <v>10059</v>
      </c>
      <c r="J64" s="103"/>
      <c r="K64" s="481"/>
      <c r="L64" s="118" t="s">
        <v>10060</v>
      </c>
    </row>
    <row r="65" spans="1:12" s="6" customFormat="1" ht="18.5" x14ac:dyDescent="0.35">
      <c r="A65" s="230">
        <v>52</v>
      </c>
      <c r="B65" s="235">
        <v>1</v>
      </c>
      <c r="C65" s="15">
        <v>2</v>
      </c>
      <c r="D65" s="15">
        <v>1</v>
      </c>
      <c r="E65" s="15">
        <v>9</v>
      </c>
      <c r="F65" s="15">
        <v>1</v>
      </c>
      <c r="G65" s="15" t="str">
        <f t="shared" si="0"/>
        <v>1.2.1.9.1</v>
      </c>
      <c r="H65" s="15" t="s">
        <v>19</v>
      </c>
      <c r="I65" s="16" t="s">
        <v>10061</v>
      </c>
      <c r="J65" s="103"/>
      <c r="K65" s="481"/>
      <c r="L65" s="487" t="s">
        <v>10062</v>
      </c>
    </row>
    <row r="66" spans="1:12" s="6" customFormat="1" ht="18.5" x14ac:dyDescent="0.35">
      <c r="A66" s="230">
        <v>53</v>
      </c>
      <c r="B66" s="235">
        <v>1</v>
      </c>
      <c r="C66" s="15">
        <v>2</v>
      </c>
      <c r="D66" s="15">
        <v>1</v>
      </c>
      <c r="E66" s="15">
        <v>9</v>
      </c>
      <c r="F66" s="15">
        <v>2</v>
      </c>
      <c r="G66" s="15" t="str">
        <f t="shared" si="0"/>
        <v>1.2.1.9.2</v>
      </c>
      <c r="H66" s="15" t="s">
        <v>19</v>
      </c>
      <c r="I66" s="16" t="s">
        <v>10063</v>
      </c>
      <c r="J66" s="103"/>
      <c r="K66" s="481"/>
      <c r="L66" s="487" t="s">
        <v>10064</v>
      </c>
    </row>
    <row r="67" spans="1:12" s="6" customFormat="1" ht="18.5" x14ac:dyDescent="0.35">
      <c r="A67" s="230">
        <v>54</v>
      </c>
      <c r="B67" s="234">
        <v>1</v>
      </c>
      <c r="C67" s="12">
        <v>2</v>
      </c>
      <c r="D67" s="12">
        <v>1</v>
      </c>
      <c r="E67" s="12">
        <v>10</v>
      </c>
      <c r="F67" s="12">
        <v>0</v>
      </c>
      <c r="G67" s="12" t="str">
        <f t="shared" si="0"/>
        <v>1.2.1.10.0</v>
      </c>
      <c r="H67" s="12" t="s">
        <v>16</v>
      </c>
      <c r="I67" s="13" t="s">
        <v>10065</v>
      </c>
      <c r="J67" s="103"/>
      <c r="K67" s="481"/>
      <c r="L67" s="118" t="s">
        <v>10066</v>
      </c>
    </row>
    <row r="68" spans="1:12" s="6" customFormat="1" ht="37" x14ac:dyDescent="0.35">
      <c r="A68" s="230">
        <v>55</v>
      </c>
      <c r="B68" s="235">
        <v>1</v>
      </c>
      <c r="C68" s="15">
        <v>2</v>
      </c>
      <c r="D68" s="15">
        <v>1</v>
      </c>
      <c r="E68" s="15">
        <v>10</v>
      </c>
      <c r="F68" s="15">
        <v>1</v>
      </c>
      <c r="G68" s="15" t="str">
        <f t="shared" si="0"/>
        <v>1.2.1.10.1</v>
      </c>
      <c r="H68" s="15" t="s">
        <v>19</v>
      </c>
      <c r="I68" s="16" t="s">
        <v>10067</v>
      </c>
      <c r="J68" s="103"/>
      <c r="K68" s="481"/>
      <c r="L68" s="487" t="s">
        <v>10068</v>
      </c>
    </row>
    <row r="69" spans="1:12" s="6" customFormat="1" ht="42.65" customHeight="1" x14ac:dyDescent="0.35">
      <c r="A69" s="230">
        <v>56</v>
      </c>
      <c r="B69" s="235">
        <v>1</v>
      </c>
      <c r="C69" s="15">
        <v>2</v>
      </c>
      <c r="D69" s="15">
        <v>1</v>
      </c>
      <c r="E69" s="15">
        <v>10</v>
      </c>
      <c r="F69" s="15">
        <v>2</v>
      </c>
      <c r="G69" s="15" t="str">
        <f t="shared" si="0"/>
        <v>1.2.1.10.2</v>
      </c>
      <c r="H69" s="15" t="s">
        <v>19</v>
      </c>
      <c r="I69" s="16" t="s">
        <v>10069</v>
      </c>
      <c r="J69" s="103"/>
      <c r="K69" s="481"/>
      <c r="L69" s="487" t="s">
        <v>10070</v>
      </c>
    </row>
    <row r="70" spans="1:12" s="6" customFormat="1" ht="18.5" x14ac:dyDescent="0.35">
      <c r="A70" s="230">
        <v>57</v>
      </c>
      <c r="B70" s="234">
        <v>1</v>
      </c>
      <c r="C70" s="12">
        <v>2</v>
      </c>
      <c r="D70" s="12">
        <v>1</v>
      </c>
      <c r="E70" s="12">
        <v>11</v>
      </c>
      <c r="F70" s="12">
        <v>0</v>
      </c>
      <c r="G70" s="12" t="str">
        <f t="shared" si="0"/>
        <v>1.2.1.11.0</v>
      </c>
      <c r="H70" s="12" t="s">
        <v>16</v>
      </c>
      <c r="I70" s="13" t="s">
        <v>10071</v>
      </c>
      <c r="J70" s="102"/>
      <c r="K70" s="481"/>
      <c r="L70" s="118" t="s">
        <v>10072</v>
      </c>
    </row>
    <row r="71" spans="1:12" s="6" customFormat="1" ht="18.5" x14ac:dyDescent="0.35">
      <c r="A71" s="230">
        <v>58</v>
      </c>
      <c r="B71" s="235">
        <v>1</v>
      </c>
      <c r="C71" s="15">
        <v>2</v>
      </c>
      <c r="D71" s="15">
        <v>1</v>
      </c>
      <c r="E71" s="15">
        <v>11</v>
      </c>
      <c r="F71" s="15">
        <v>1</v>
      </c>
      <c r="G71" s="15" t="str">
        <f t="shared" si="0"/>
        <v>1.2.1.11.1</v>
      </c>
      <c r="H71" s="15" t="s">
        <v>19</v>
      </c>
      <c r="I71" s="16" t="s">
        <v>10073</v>
      </c>
      <c r="J71" s="103"/>
      <c r="K71" s="481"/>
      <c r="L71" s="487" t="s">
        <v>10074</v>
      </c>
    </row>
    <row r="72" spans="1:12" s="6" customFormat="1" ht="18.5" x14ac:dyDescent="0.35">
      <c r="A72" s="230">
        <v>59</v>
      </c>
      <c r="B72" s="235">
        <v>1</v>
      </c>
      <c r="C72" s="15">
        <v>2</v>
      </c>
      <c r="D72" s="15">
        <v>1</v>
      </c>
      <c r="E72" s="15">
        <v>11</v>
      </c>
      <c r="F72" s="15">
        <v>2</v>
      </c>
      <c r="G72" s="15" t="str">
        <f t="shared" si="0"/>
        <v>1.2.1.11.2</v>
      </c>
      <c r="H72" s="15" t="s">
        <v>19</v>
      </c>
      <c r="I72" s="16" t="s">
        <v>10075</v>
      </c>
      <c r="J72" s="103"/>
      <c r="K72" s="481"/>
      <c r="L72" s="487" t="s">
        <v>10076</v>
      </c>
    </row>
    <row r="73" spans="1:12" s="6" customFormat="1" ht="18.5" x14ac:dyDescent="0.35">
      <c r="A73" s="230">
        <v>60</v>
      </c>
      <c r="B73" s="234">
        <v>1</v>
      </c>
      <c r="C73" s="12">
        <v>2</v>
      </c>
      <c r="D73" s="12">
        <v>1</v>
      </c>
      <c r="E73" s="12">
        <v>12</v>
      </c>
      <c r="F73" s="12">
        <v>0</v>
      </c>
      <c r="G73" s="12" t="str">
        <f t="shared" si="0"/>
        <v>1.2.1.12.0</v>
      </c>
      <c r="H73" s="12" t="s">
        <v>16</v>
      </c>
      <c r="I73" s="13" t="s">
        <v>10077</v>
      </c>
      <c r="J73" s="102"/>
      <c r="K73" s="481"/>
      <c r="L73" s="118" t="s">
        <v>10078</v>
      </c>
    </row>
    <row r="74" spans="1:12" s="6" customFormat="1" ht="18.5" x14ac:dyDescent="0.35">
      <c r="A74" s="230">
        <v>61</v>
      </c>
      <c r="B74" s="235">
        <v>1</v>
      </c>
      <c r="C74" s="15">
        <v>2</v>
      </c>
      <c r="D74" s="15">
        <v>1</v>
      </c>
      <c r="E74" s="15">
        <v>12</v>
      </c>
      <c r="F74" s="15">
        <v>1</v>
      </c>
      <c r="G74" s="15" t="str">
        <f t="shared" si="0"/>
        <v>1.2.1.12.1</v>
      </c>
      <c r="H74" s="15" t="s">
        <v>19</v>
      </c>
      <c r="I74" s="16" t="s">
        <v>10079</v>
      </c>
      <c r="J74" s="103"/>
      <c r="K74" s="481"/>
      <c r="L74" s="487" t="s">
        <v>10080</v>
      </c>
    </row>
    <row r="75" spans="1:12" s="6" customFormat="1" ht="18.5" x14ac:dyDescent="0.35">
      <c r="A75" s="230">
        <v>62</v>
      </c>
      <c r="B75" s="235">
        <v>1</v>
      </c>
      <c r="C75" s="15">
        <v>2</v>
      </c>
      <c r="D75" s="15">
        <v>1</v>
      </c>
      <c r="E75" s="15">
        <v>12</v>
      </c>
      <c r="F75" s="15">
        <v>2</v>
      </c>
      <c r="G75" s="15" t="str">
        <f t="shared" si="0"/>
        <v>1.2.1.12.2</v>
      </c>
      <c r="H75" s="15" t="s">
        <v>19</v>
      </c>
      <c r="I75" s="16" t="s">
        <v>10081</v>
      </c>
      <c r="J75" s="103"/>
      <c r="K75" s="481"/>
      <c r="L75" s="487" t="s">
        <v>10082</v>
      </c>
    </row>
    <row r="76" spans="1:12" s="6" customFormat="1" ht="18.5" x14ac:dyDescent="0.35">
      <c r="A76" s="230">
        <v>63</v>
      </c>
      <c r="B76" s="234">
        <v>1</v>
      </c>
      <c r="C76" s="12">
        <v>2</v>
      </c>
      <c r="D76" s="12">
        <v>1</v>
      </c>
      <c r="E76" s="12">
        <v>13</v>
      </c>
      <c r="F76" s="12">
        <v>0</v>
      </c>
      <c r="G76" s="12" t="str">
        <f t="shared" si="0"/>
        <v>1.2.1.13.0</v>
      </c>
      <c r="H76" s="12" t="s">
        <v>16</v>
      </c>
      <c r="I76" s="13" t="s">
        <v>4772</v>
      </c>
      <c r="J76" s="102"/>
      <c r="K76" s="481"/>
      <c r="L76" s="118" t="s">
        <v>10083</v>
      </c>
    </row>
    <row r="77" spans="1:12" s="6" customFormat="1" ht="18.5" x14ac:dyDescent="0.35">
      <c r="A77" s="230">
        <v>64</v>
      </c>
      <c r="B77" s="235">
        <v>1</v>
      </c>
      <c r="C77" s="15">
        <v>2</v>
      </c>
      <c r="D77" s="15">
        <v>1</v>
      </c>
      <c r="E77" s="15">
        <v>13</v>
      </c>
      <c r="F77" s="15">
        <v>1</v>
      </c>
      <c r="G77" s="15" t="str">
        <f t="shared" si="0"/>
        <v>1.2.1.13.1</v>
      </c>
      <c r="H77" s="488" t="s">
        <v>19</v>
      </c>
      <c r="I77" s="104" t="s">
        <v>10084</v>
      </c>
      <c r="J77" s="105"/>
      <c r="K77" s="489"/>
      <c r="L77" s="490" t="s">
        <v>10085</v>
      </c>
    </row>
    <row r="78" spans="1:12" s="6" customFormat="1" ht="18.5" x14ac:dyDescent="0.35">
      <c r="A78" s="230">
        <v>65</v>
      </c>
      <c r="B78" s="235">
        <v>1</v>
      </c>
      <c r="C78" s="15">
        <v>2</v>
      </c>
      <c r="D78" s="15">
        <v>1</v>
      </c>
      <c r="E78" s="15">
        <v>13</v>
      </c>
      <c r="F78" s="15">
        <v>2</v>
      </c>
      <c r="G78" s="15" t="str">
        <f t="shared" si="0"/>
        <v>1.2.1.13.2</v>
      </c>
      <c r="H78" s="488" t="s">
        <v>19</v>
      </c>
      <c r="I78" s="104" t="s">
        <v>10086</v>
      </c>
      <c r="J78" s="105"/>
      <c r="K78" s="489"/>
      <c r="L78" s="490" t="s">
        <v>10087</v>
      </c>
    </row>
    <row r="79" spans="1:12" s="6" customFormat="1" ht="18.5" x14ac:dyDescent="0.35">
      <c r="A79" s="230">
        <v>66</v>
      </c>
      <c r="B79" s="235">
        <v>1</v>
      </c>
      <c r="C79" s="15">
        <v>2</v>
      </c>
      <c r="D79" s="15">
        <v>1</v>
      </c>
      <c r="E79" s="15">
        <v>13</v>
      </c>
      <c r="F79" s="15">
        <v>3</v>
      </c>
      <c r="G79" s="15" t="str">
        <f t="shared" ref="G79:G150" si="1">CONCATENATE(B79,".",C79,".",D79,".",E79,".",F79)</f>
        <v>1.2.1.13.3</v>
      </c>
      <c r="H79" s="488" t="s">
        <v>19</v>
      </c>
      <c r="I79" s="104" t="s">
        <v>10088</v>
      </c>
      <c r="J79" s="105"/>
      <c r="K79" s="489"/>
      <c r="L79" s="490" t="s">
        <v>10085</v>
      </c>
    </row>
    <row r="80" spans="1:12" s="6" customFormat="1" ht="18.5" x14ac:dyDescent="0.35">
      <c r="A80" s="230">
        <v>67</v>
      </c>
      <c r="B80" s="235">
        <v>1</v>
      </c>
      <c r="C80" s="15">
        <v>2</v>
      </c>
      <c r="D80" s="15">
        <v>1</v>
      </c>
      <c r="E80" s="15">
        <v>13</v>
      </c>
      <c r="F80" s="15">
        <v>4</v>
      </c>
      <c r="G80" s="15" t="str">
        <f t="shared" si="1"/>
        <v>1.2.1.13.4</v>
      </c>
      <c r="H80" s="488" t="s">
        <v>19</v>
      </c>
      <c r="I80" s="104" t="s">
        <v>10089</v>
      </c>
      <c r="J80" s="105"/>
      <c r="K80" s="489"/>
      <c r="L80" s="490" t="s">
        <v>10087</v>
      </c>
    </row>
    <row r="81" spans="1:12" s="6" customFormat="1" ht="18.5" x14ac:dyDescent="0.35">
      <c r="A81" s="230">
        <v>68</v>
      </c>
      <c r="B81" s="235">
        <v>1</v>
      </c>
      <c r="C81" s="15">
        <v>2</v>
      </c>
      <c r="D81" s="15">
        <v>1</v>
      </c>
      <c r="E81" s="15">
        <v>13</v>
      </c>
      <c r="F81" s="15">
        <v>5</v>
      </c>
      <c r="G81" s="15" t="str">
        <f t="shared" si="1"/>
        <v>1.2.1.13.5</v>
      </c>
      <c r="H81" s="488" t="s">
        <v>19</v>
      </c>
      <c r="I81" s="104" t="s">
        <v>10090</v>
      </c>
      <c r="J81" s="105"/>
      <c r="K81" s="489"/>
      <c r="L81" s="490" t="s">
        <v>10085</v>
      </c>
    </row>
    <row r="82" spans="1:12" s="6" customFormat="1" ht="18.5" x14ac:dyDescent="0.35">
      <c r="A82" s="230">
        <v>69</v>
      </c>
      <c r="B82" s="235">
        <v>1</v>
      </c>
      <c r="C82" s="15">
        <v>2</v>
      </c>
      <c r="D82" s="15">
        <v>1</v>
      </c>
      <c r="E82" s="15">
        <v>13</v>
      </c>
      <c r="F82" s="15">
        <v>6</v>
      </c>
      <c r="G82" s="15" t="str">
        <f t="shared" si="1"/>
        <v>1.2.1.13.6</v>
      </c>
      <c r="H82" s="488" t="s">
        <v>19</v>
      </c>
      <c r="I82" s="104" t="s">
        <v>10091</v>
      </c>
      <c r="J82" s="105"/>
      <c r="K82" s="489"/>
      <c r="L82" s="490" t="s">
        <v>10087</v>
      </c>
    </row>
    <row r="83" spans="1:12" s="6" customFormat="1" ht="23.5" x14ac:dyDescent="0.35">
      <c r="A83" s="230">
        <v>70</v>
      </c>
      <c r="B83" s="233">
        <v>1</v>
      </c>
      <c r="C83" s="11">
        <v>2</v>
      </c>
      <c r="D83" s="11">
        <v>2</v>
      </c>
      <c r="E83" s="11">
        <v>0</v>
      </c>
      <c r="F83" s="11">
        <v>0</v>
      </c>
      <c r="G83" s="11" t="str">
        <f t="shared" si="1"/>
        <v>1.2.2.0.0</v>
      </c>
      <c r="H83" s="11" t="s">
        <v>13</v>
      </c>
      <c r="I83" s="97" t="s">
        <v>10092</v>
      </c>
      <c r="J83" s="101"/>
      <c r="K83" s="491"/>
      <c r="L83" s="480" t="s">
        <v>11468</v>
      </c>
    </row>
    <row r="84" spans="1:12" s="6" customFormat="1" ht="18.5" x14ac:dyDescent="0.35">
      <c r="A84" s="230">
        <v>71</v>
      </c>
      <c r="B84" s="234">
        <v>1</v>
      </c>
      <c r="C84" s="12">
        <v>2</v>
      </c>
      <c r="D84" s="12">
        <v>2</v>
      </c>
      <c r="E84" s="12">
        <v>1</v>
      </c>
      <c r="F84" s="12">
        <v>0</v>
      </c>
      <c r="G84" s="12" t="str">
        <f t="shared" si="1"/>
        <v>1.2.2.1.0</v>
      </c>
      <c r="H84" s="12" t="s">
        <v>16</v>
      </c>
      <c r="I84" s="106" t="s">
        <v>10093</v>
      </c>
      <c r="J84" s="102"/>
      <c r="K84" s="481"/>
      <c r="L84" s="492" t="s">
        <v>10094</v>
      </c>
    </row>
    <row r="85" spans="1:12" s="6" customFormat="1" ht="18.5" x14ac:dyDescent="0.35">
      <c r="A85" s="230">
        <v>72</v>
      </c>
      <c r="B85" s="235">
        <v>1</v>
      </c>
      <c r="C85" s="15">
        <v>2</v>
      </c>
      <c r="D85" s="15">
        <v>2</v>
      </c>
      <c r="E85" s="15">
        <v>1</v>
      </c>
      <c r="F85" s="15">
        <v>1</v>
      </c>
      <c r="G85" s="15" t="str">
        <f t="shared" si="1"/>
        <v>1.2.2.1.1</v>
      </c>
      <c r="H85" s="15" t="s">
        <v>19</v>
      </c>
      <c r="I85" s="16" t="s">
        <v>10095</v>
      </c>
      <c r="J85" s="103"/>
      <c r="K85" s="481"/>
      <c r="L85" s="487" t="s">
        <v>10096</v>
      </c>
    </row>
    <row r="86" spans="1:12" s="6" customFormat="1" ht="18.5" x14ac:dyDescent="0.35">
      <c r="A86" s="230">
        <v>73</v>
      </c>
      <c r="B86" s="235">
        <v>1</v>
      </c>
      <c r="C86" s="15">
        <v>2</v>
      </c>
      <c r="D86" s="15">
        <v>2</v>
      </c>
      <c r="E86" s="15">
        <v>1</v>
      </c>
      <c r="F86" s="15">
        <v>2</v>
      </c>
      <c r="G86" s="15" t="str">
        <f t="shared" si="1"/>
        <v>1.2.2.1.2</v>
      </c>
      <c r="H86" s="15" t="s">
        <v>19</v>
      </c>
      <c r="I86" s="16" t="s">
        <v>10097</v>
      </c>
      <c r="J86" s="103"/>
      <c r="K86" s="481"/>
      <c r="L86" s="487" t="s">
        <v>10098</v>
      </c>
    </row>
    <row r="87" spans="1:12" s="6" customFormat="1" ht="37" x14ac:dyDescent="0.35">
      <c r="A87" s="230">
        <v>74</v>
      </c>
      <c r="B87" s="234">
        <v>1</v>
      </c>
      <c r="C87" s="12">
        <v>2</v>
      </c>
      <c r="D87" s="12">
        <v>2</v>
      </c>
      <c r="E87" s="12">
        <v>2</v>
      </c>
      <c r="F87" s="12">
        <v>0</v>
      </c>
      <c r="G87" s="12" t="str">
        <f t="shared" si="1"/>
        <v>1.2.2.2.0</v>
      </c>
      <c r="H87" s="12" t="s">
        <v>16</v>
      </c>
      <c r="I87" s="13" t="s">
        <v>11469</v>
      </c>
      <c r="J87" s="102"/>
      <c r="K87" s="481"/>
      <c r="L87" s="492" t="s">
        <v>10100</v>
      </c>
    </row>
    <row r="88" spans="1:12" s="6" customFormat="1" ht="37" x14ac:dyDescent="0.35">
      <c r="A88" s="230">
        <v>75</v>
      </c>
      <c r="B88" s="235">
        <v>1</v>
      </c>
      <c r="C88" s="15">
        <v>2</v>
      </c>
      <c r="D88" s="15">
        <v>2</v>
      </c>
      <c r="E88" s="15">
        <v>2</v>
      </c>
      <c r="F88" s="15">
        <v>1</v>
      </c>
      <c r="G88" s="15" t="str">
        <f t="shared" si="1"/>
        <v>1.2.2.2.1</v>
      </c>
      <c r="H88" s="15" t="s">
        <v>19</v>
      </c>
      <c r="I88" s="16" t="s">
        <v>10101</v>
      </c>
      <c r="J88" s="103"/>
      <c r="K88" s="481"/>
      <c r="L88" s="487" t="s">
        <v>10102</v>
      </c>
    </row>
    <row r="89" spans="1:12" s="6" customFormat="1" ht="37" x14ac:dyDescent="0.35">
      <c r="A89" s="230">
        <v>76</v>
      </c>
      <c r="B89" s="235">
        <v>1</v>
      </c>
      <c r="C89" s="15">
        <v>2</v>
      </c>
      <c r="D89" s="15">
        <v>2</v>
      </c>
      <c r="E89" s="15">
        <v>2</v>
      </c>
      <c r="F89" s="15">
        <v>2</v>
      </c>
      <c r="G89" s="15" t="str">
        <f t="shared" si="1"/>
        <v>1.2.2.2.2</v>
      </c>
      <c r="H89" s="15" t="s">
        <v>19</v>
      </c>
      <c r="I89" s="16" t="s">
        <v>10103</v>
      </c>
      <c r="J89" s="103"/>
      <c r="K89" s="481"/>
      <c r="L89" s="487" t="s">
        <v>10104</v>
      </c>
    </row>
    <row r="90" spans="1:12" s="6" customFormat="1" ht="37" x14ac:dyDescent="0.35">
      <c r="A90" s="230">
        <v>77</v>
      </c>
      <c r="B90" s="234">
        <v>1</v>
      </c>
      <c r="C90" s="12">
        <v>2</v>
      </c>
      <c r="D90" s="12">
        <v>2</v>
      </c>
      <c r="E90" s="12">
        <v>3</v>
      </c>
      <c r="F90" s="12">
        <v>0</v>
      </c>
      <c r="G90" s="12" t="str">
        <f t="shared" si="1"/>
        <v>1.2.2.3.0</v>
      </c>
      <c r="H90" s="12" t="s">
        <v>16</v>
      </c>
      <c r="I90" s="13" t="s">
        <v>10105</v>
      </c>
      <c r="J90" s="102"/>
      <c r="K90" s="481"/>
      <c r="L90" s="492" t="s">
        <v>10106</v>
      </c>
    </row>
    <row r="91" spans="1:12" s="6" customFormat="1" ht="37" x14ac:dyDescent="0.35">
      <c r="A91" s="230">
        <v>78</v>
      </c>
      <c r="B91" s="235">
        <v>1</v>
      </c>
      <c r="C91" s="15">
        <v>2</v>
      </c>
      <c r="D91" s="15">
        <v>2</v>
      </c>
      <c r="E91" s="15">
        <v>3</v>
      </c>
      <c r="F91" s="15">
        <v>1</v>
      </c>
      <c r="G91" s="15" t="str">
        <f t="shared" si="1"/>
        <v>1.2.2.3.1</v>
      </c>
      <c r="H91" s="15" t="s">
        <v>19</v>
      </c>
      <c r="I91" s="16" t="s">
        <v>10107</v>
      </c>
      <c r="J91" s="103"/>
      <c r="K91" s="481"/>
      <c r="L91" s="487" t="s">
        <v>10108</v>
      </c>
    </row>
    <row r="92" spans="1:12" s="6" customFormat="1" ht="37" x14ac:dyDescent="0.35">
      <c r="A92" s="230">
        <v>79</v>
      </c>
      <c r="B92" s="235">
        <v>1</v>
      </c>
      <c r="C92" s="15">
        <v>2</v>
      </c>
      <c r="D92" s="15">
        <v>2</v>
      </c>
      <c r="E92" s="15">
        <v>3</v>
      </c>
      <c r="F92" s="15">
        <v>2</v>
      </c>
      <c r="G92" s="15" t="str">
        <f t="shared" si="1"/>
        <v>1.2.2.3.2</v>
      </c>
      <c r="H92" s="15" t="s">
        <v>19</v>
      </c>
      <c r="I92" s="16" t="s">
        <v>4925</v>
      </c>
      <c r="J92" s="103"/>
      <c r="K92" s="481"/>
      <c r="L92" s="487" t="s">
        <v>10109</v>
      </c>
    </row>
    <row r="93" spans="1:12" s="6" customFormat="1" ht="18.5" x14ac:dyDescent="0.35">
      <c r="A93" s="230">
        <v>109</v>
      </c>
      <c r="B93" s="234">
        <v>1</v>
      </c>
      <c r="C93" s="12">
        <v>2</v>
      </c>
      <c r="D93" s="12">
        <v>2</v>
      </c>
      <c r="E93" s="12">
        <v>4</v>
      </c>
      <c r="F93" s="12">
        <v>0</v>
      </c>
      <c r="G93" s="12" t="str">
        <f t="shared" si="1"/>
        <v>1.2.2.4.0</v>
      </c>
      <c r="H93" s="12" t="s">
        <v>16</v>
      </c>
      <c r="I93" s="13" t="s">
        <v>10110</v>
      </c>
      <c r="J93" s="107"/>
      <c r="K93" s="481"/>
      <c r="L93" s="492" t="s">
        <v>10111</v>
      </c>
    </row>
    <row r="94" spans="1:12" s="6" customFormat="1" ht="18.5" x14ac:dyDescent="0.35">
      <c r="A94" s="230">
        <v>110</v>
      </c>
      <c r="B94" s="235">
        <v>1</v>
      </c>
      <c r="C94" s="15">
        <v>2</v>
      </c>
      <c r="D94" s="15">
        <v>2</v>
      </c>
      <c r="E94" s="15">
        <v>4</v>
      </c>
      <c r="F94" s="15">
        <v>1</v>
      </c>
      <c r="G94" s="15" t="str">
        <f t="shared" si="1"/>
        <v>1.2.2.4.1</v>
      </c>
      <c r="H94" s="15" t="s">
        <v>19</v>
      </c>
      <c r="I94" s="16" t="s">
        <v>10112</v>
      </c>
      <c r="J94" s="103"/>
      <c r="K94" s="481"/>
      <c r="L94" s="487" t="s">
        <v>10113</v>
      </c>
    </row>
    <row r="95" spans="1:12" s="6" customFormat="1" ht="18.5" x14ac:dyDescent="0.35">
      <c r="A95" s="230">
        <v>111</v>
      </c>
      <c r="B95" s="235">
        <v>1</v>
      </c>
      <c r="C95" s="15">
        <v>2</v>
      </c>
      <c r="D95" s="15">
        <v>2</v>
      </c>
      <c r="E95" s="15">
        <v>4</v>
      </c>
      <c r="F95" s="15">
        <v>2</v>
      </c>
      <c r="G95" s="15" t="str">
        <f t="shared" si="1"/>
        <v>1.2.2.4.2</v>
      </c>
      <c r="H95" s="15" t="s">
        <v>19</v>
      </c>
      <c r="I95" s="16" t="s">
        <v>10114</v>
      </c>
      <c r="J95" s="103"/>
      <c r="K95" s="481"/>
      <c r="L95" s="487" t="s">
        <v>10115</v>
      </c>
    </row>
    <row r="96" spans="1:12" s="6" customFormat="1" ht="18.5" x14ac:dyDescent="0.35">
      <c r="A96" s="230">
        <v>112</v>
      </c>
      <c r="B96" s="234">
        <v>1</v>
      </c>
      <c r="C96" s="12">
        <v>2</v>
      </c>
      <c r="D96" s="12">
        <v>2</v>
      </c>
      <c r="E96" s="12">
        <v>5</v>
      </c>
      <c r="F96" s="12">
        <v>0</v>
      </c>
      <c r="G96" s="12" t="str">
        <f t="shared" si="1"/>
        <v>1.2.2.5.0</v>
      </c>
      <c r="H96" s="12" t="s">
        <v>16</v>
      </c>
      <c r="I96" s="13" t="s">
        <v>10116</v>
      </c>
      <c r="J96" s="108"/>
      <c r="K96" s="481"/>
      <c r="L96" s="492" t="s">
        <v>10117</v>
      </c>
    </row>
    <row r="97" spans="1:12" s="6" customFormat="1" ht="18.5" x14ac:dyDescent="0.35">
      <c r="A97" s="230">
        <v>113</v>
      </c>
      <c r="B97" s="235">
        <v>1</v>
      </c>
      <c r="C97" s="15">
        <v>2</v>
      </c>
      <c r="D97" s="15">
        <v>2</v>
      </c>
      <c r="E97" s="15">
        <v>5</v>
      </c>
      <c r="F97" s="15">
        <v>1</v>
      </c>
      <c r="G97" s="15" t="str">
        <f t="shared" si="1"/>
        <v>1.2.2.5.1</v>
      </c>
      <c r="H97" s="15" t="s">
        <v>19</v>
      </c>
      <c r="I97" s="16" t="s">
        <v>10118</v>
      </c>
      <c r="J97" s="103"/>
      <c r="K97" s="481"/>
      <c r="L97" s="487" t="s">
        <v>10119</v>
      </c>
    </row>
    <row r="98" spans="1:12" s="6" customFormat="1" ht="18.5" x14ac:dyDescent="0.35">
      <c r="A98" s="230">
        <v>114</v>
      </c>
      <c r="B98" s="235">
        <v>1</v>
      </c>
      <c r="C98" s="15">
        <v>2</v>
      </c>
      <c r="D98" s="15">
        <v>2</v>
      </c>
      <c r="E98" s="15">
        <v>5</v>
      </c>
      <c r="F98" s="15">
        <v>2</v>
      </c>
      <c r="G98" s="15" t="str">
        <f t="shared" si="1"/>
        <v>1.2.2.5.2</v>
      </c>
      <c r="H98" s="15" t="s">
        <v>19</v>
      </c>
      <c r="I98" s="16" t="s">
        <v>10120</v>
      </c>
      <c r="J98" s="103"/>
      <c r="K98" s="481"/>
      <c r="L98" s="487" t="s">
        <v>10121</v>
      </c>
    </row>
    <row r="99" spans="1:12" s="6" customFormat="1" ht="18.5" x14ac:dyDescent="0.35">
      <c r="A99" s="230">
        <v>115</v>
      </c>
      <c r="B99" s="234">
        <v>1</v>
      </c>
      <c r="C99" s="12">
        <v>2</v>
      </c>
      <c r="D99" s="12">
        <v>2</v>
      </c>
      <c r="E99" s="12">
        <v>6</v>
      </c>
      <c r="F99" s="12">
        <v>0</v>
      </c>
      <c r="G99" s="12" t="str">
        <f t="shared" si="1"/>
        <v>1.2.2.6.0</v>
      </c>
      <c r="H99" s="12" t="s">
        <v>16</v>
      </c>
      <c r="I99" s="13" t="s">
        <v>10122</v>
      </c>
      <c r="J99" s="108"/>
      <c r="K99" s="481"/>
      <c r="L99" s="492" t="s">
        <v>10123</v>
      </c>
    </row>
    <row r="100" spans="1:12" s="6" customFormat="1" ht="18.5" x14ac:dyDescent="0.35">
      <c r="A100" s="230">
        <v>116</v>
      </c>
      <c r="B100" s="235">
        <v>1</v>
      </c>
      <c r="C100" s="15">
        <v>2</v>
      </c>
      <c r="D100" s="15">
        <v>2</v>
      </c>
      <c r="E100" s="15">
        <v>6</v>
      </c>
      <c r="F100" s="15">
        <v>1</v>
      </c>
      <c r="G100" s="15" t="str">
        <f t="shared" si="1"/>
        <v>1.2.2.6.1</v>
      </c>
      <c r="H100" s="15" t="s">
        <v>19</v>
      </c>
      <c r="I100" s="16" t="s">
        <v>10124</v>
      </c>
      <c r="J100" s="103"/>
      <c r="K100" s="481"/>
      <c r="L100" s="487" t="s">
        <v>10125</v>
      </c>
    </row>
    <row r="101" spans="1:12" s="6" customFormat="1" ht="18.5" x14ac:dyDescent="0.35">
      <c r="A101" s="230">
        <v>117</v>
      </c>
      <c r="B101" s="235">
        <v>1</v>
      </c>
      <c r="C101" s="15">
        <v>2</v>
      </c>
      <c r="D101" s="15">
        <v>2</v>
      </c>
      <c r="E101" s="15">
        <v>6</v>
      </c>
      <c r="F101" s="15">
        <v>2</v>
      </c>
      <c r="G101" s="15" t="str">
        <f t="shared" si="1"/>
        <v>1.2.2.6.2</v>
      </c>
      <c r="H101" s="15" t="s">
        <v>19</v>
      </c>
      <c r="I101" s="16" t="s">
        <v>10126</v>
      </c>
      <c r="J101" s="103"/>
      <c r="K101" s="481"/>
      <c r="L101" s="487" t="s">
        <v>10127</v>
      </c>
    </row>
    <row r="102" spans="1:12" s="6" customFormat="1" ht="18.5" x14ac:dyDescent="0.35">
      <c r="A102" s="230">
        <v>118</v>
      </c>
      <c r="B102" s="234">
        <v>1</v>
      </c>
      <c r="C102" s="12">
        <v>2</v>
      </c>
      <c r="D102" s="12">
        <v>2</v>
      </c>
      <c r="E102" s="12">
        <v>7</v>
      </c>
      <c r="F102" s="12">
        <v>0</v>
      </c>
      <c r="G102" s="12" t="str">
        <f t="shared" si="1"/>
        <v>1.2.2.7.0</v>
      </c>
      <c r="H102" s="12" t="s">
        <v>16</v>
      </c>
      <c r="I102" s="13" t="s">
        <v>10128</v>
      </c>
      <c r="J102" s="108"/>
      <c r="K102" s="481"/>
      <c r="L102" s="492" t="s">
        <v>10129</v>
      </c>
    </row>
    <row r="103" spans="1:12" s="6" customFormat="1" ht="18.5" x14ac:dyDescent="0.35">
      <c r="A103" s="230">
        <v>119</v>
      </c>
      <c r="B103" s="235">
        <v>1</v>
      </c>
      <c r="C103" s="15">
        <v>2</v>
      </c>
      <c r="D103" s="15">
        <v>2</v>
      </c>
      <c r="E103" s="15">
        <v>7</v>
      </c>
      <c r="F103" s="15">
        <v>1</v>
      </c>
      <c r="G103" s="15" t="str">
        <f t="shared" si="1"/>
        <v>1.2.2.7.1</v>
      </c>
      <c r="H103" s="15" t="s">
        <v>19</v>
      </c>
      <c r="I103" s="16" t="s">
        <v>10130</v>
      </c>
      <c r="J103" s="103"/>
      <c r="K103" s="481"/>
      <c r="L103" s="487" t="s">
        <v>10131</v>
      </c>
    </row>
    <row r="104" spans="1:12" s="6" customFormat="1" ht="18.5" x14ac:dyDescent="0.35">
      <c r="A104" s="230">
        <v>120</v>
      </c>
      <c r="B104" s="235">
        <v>1</v>
      </c>
      <c r="C104" s="15">
        <v>2</v>
      </c>
      <c r="D104" s="15">
        <v>2</v>
      </c>
      <c r="E104" s="15">
        <v>7</v>
      </c>
      <c r="F104" s="15">
        <v>2</v>
      </c>
      <c r="G104" s="15" t="str">
        <f t="shared" si="1"/>
        <v>1.2.2.7.2</v>
      </c>
      <c r="H104" s="15" t="s">
        <v>19</v>
      </c>
      <c r="I104" s="16" t="s">
        <v>10132</v>
      </c>
      <c r="J104" s="103"/>
      <c r="K104" s="481"/>
      <c r="L104" s="487" t="s">
        <v>10133</v>
      </c>
    </row>
    <row r="105" spans="1:12" s="6" customFormat="1" ht="18.5" x14ac:dyDescent="0.35">
      <c r="A105" s="230">
        <v>83</v>
      </c>
      <c r="B105" s="234">
        <v>1</v>
      </c>
      <c r="C105" s="12">
        <v>2</v>
      </c>
      <c r="D105" s="12">
        <v>2</v>
      </c>
      <c r="E105" s="12">
        <v>8</v>
      </c>
      <c r="F105" s="12">
        <v>0</v>
      </c>
      <c r="G105" s="12" t="str">
        <f t="shared" si="1"/>
        <v>1.2.2.8.0</v>
      </c>
      <c r="H105" s="12" t="s">
        <v>16</v>
      </c>
      <c r="I105" s="13" t="s">
        <v>10134</v>
      </c>
      <c r="J105" s="102"/>
      <c r="K105" s="481"/>
      <c r="L105" s="492" t="s">
        <v>10135</v>
      </c>
    </row>
    <row r="106" spans="1:12" s="6" customFormat="1" ht="18.5" x14ac:dyDescent="0.35">
      <c r="A106" s="230">
        <v>84</v>
      </c>
      <c r="B106" s="235">
        <v>1</v>
      </c>
      <c r="C106" s="15">
        <v>2</v>
      </c>
      <c r="D106" s="15">
        <v>2</v>
      </c>
      <c r="E106" s="15">
        <v>8</v>
      </c>
      <c r="F106" s="15">
        <v>1</v>
      </c>
      <c r="G106" s="15" t="str">
        <f t="shared" si="1"/>
        <v>1.2.2.8.1</v>
      </c>
      <c r="H106" s="15" t="s">
        <v>19</v>
      </c>
      <c r="I106" s="16" t="s">
        <v>10136</v>
      </c>
      <c r="J106" s="103"/>
      <c r="K106" s="481"/>
      <c r="L106" s="487" t="s">
        <v>10137</v>
      </c>
    </row>
    <row r="107" spans="1:12" s="6" customFormat="1" ht="18.5" x14ac:dyDescent="0.35">
      <c r="A107" s="230">
        <v>85</v>
      </c>
      <c r="B107" s="235">
        <v>1</v>
      </c>
      <c r="C107" s="15">
        <v>2</v>
      </c>
      <c r="D107" s="15">
        <v>2</v>
      </c>
      <c r="E107" s="15">
        <v>8</v>
      </c>
      <c r="F107" s="15">
        <v>2</v>
      </c>
      <c r="G107" s="15" t="str">
        <f t="shared" si="1"/>
        <v>1.2.2.8.2</v>
      </c>
      <c r="H107" s="15" t="s">
        <v>19</v>
      </c>
      <c r="I107" s="16" t="s">
        <v>10138</v>
      </c>
      <c r="J107" s="103"/>
      <c r="K107" s="481"/>
      <c r="L107" s="487" t="s">
        <v>10139</v>
      </c>
    </row>
    <row r="108" spans="1:12" s="6" customFormat="1" ht="18.5" x14ac:dyDescent="0.35">
      <c r="A108" s="230">
        <v>86</v>
      </c>
      <c r="B108" s="234">
        <v>1</v>
      </c>
      <c r="C108" s="12">
        <v>2</v>
      </c>
      <c r="D108" s="12">
        <v>2</v>
      </c>
      <c r="E108" s="12">
        <v>9</v>
      </c>
      <c r="F108" s="12">
        <v>0</v>
      </c>
      <c r="G108" s="12" t="str">
        <f t="shared" si="1"/>
        <v>1.2.2.9.0</v>
      </c>
      <c r="H108" s="12" t="s">
        <v>16</v>
      </c>
      <c r="I108" s="13" t="s">
        <v>10140</v>
      </c>
      <c r="J108" s="102"/>
      <c r="K108" s="481"/>
      <c r="L108" s="492" t="s">
        <v>10141</v>
      </c>
    </row>
    <row r="109" spans="1:12" s="6" customFormat="1" ht="18.5" x14ac:dyDescent="0.35">
      <c r="A109" s="230">
        <v>87</v>
      </c>
      <c r="B109" s="235">
        <v>1</v>
      </c>
      <c r="C109" s="15">
        <v>2</v>
      </c>
      <c r="D109" s="15">
        <v>2</v>
      </c>
      <c r="E109" s="15">
        <v>9</v>
      </c>
      <c r="F109" s="15">
        <v>1</v>
      </c>
      <c r="G109" s="15" t="str">
        <f t="shared" si="1"/>
        <v>1.2.2.9.1</v>
      </c>
      <c r="H109" s="15" t="s">
        <v>19</v>
      </c>
      <c r="I109" s="16" t="s">
        <v>10142</v>
      </c>
      <c r="J109" s="103"/>
      <c r="K109" s="481"/>
      <c r="L109" s="487" t="s">
        <v>10143</v>
      </c>
    </row>
    <row r="110" spans="1:12" s="6" customFormat="1" ht="18.5" x14ac:dyDescent="0.35">
      <c r="A110" s="230">
        <v>88</v>
      </c>
      <c r="B110" s="235">
        <v>1</v>
      </c>
      <c r="C110" s="15">
        <v>2</v>
      </c>
      <c r="D110" s="15">
        <v>2</v>
      </c>
      <c r="E110" s="15">
        <v>9</v>
      </c>
      <c r="F110" s="15">
        <v>2</v>
      </c>
      <c r="G110" s="15" t="str">
        <f t="shared" si="1"/>
        <v>1.2.2.9.2</v>
      </c>
      <c r="H110" s="15" t="s">
        <v>19</v>
      </c>
      <c r="I110" s="16" t="s">
        <v>10144</v>
      </c>
      <c r="J110" s="103"/>
      <c r="K110" s="481"/>
      <c r="L110" s="487" t="s">
        <v>10145</v>
      </c>
    </row>
    <row r="111" spans="1:12" s="6" customFormat="1" ht="18.5" x14ac:dyDescent="0.35">
      <c r="A111" s="230">
        <v>89</v>
      </c>
      <c r="B111" s="234">
        <v>1</v>
      </c>
      <c r="C111" s="12">
        <v>2</v>
      </c>
      <c r="D111" s="12">
        <v>2</v>
      </c>
      <c r="E111" s="12">
        <v>10</v>
      </c>
      <c r="F111" s="12">
        <v>0</v>
      </c>
      <c r="G111" s="12" t="str">
        <f t="shared" si="1"/>
        <v>1.2.2.10.0</v>
      </c>
      <c r="H111" s="12" t="s">
        <v>16</v>
      </c>
      <c r="I111" s="13" t="s">
        <v>10146</v>
      </c>
      <c r="J111" s="102"/>
      <c r="K111" s="481"/>
      <c r="L111" s="492" t="s">
        <v>10147</v>
      </c>
    </row>
    <row r="112" spans="1:12" s="6" customFormat="1" ht="18.5" x14ac:dyDescent="0.35">
      <c r="A112" s="230">
        <v>90</v>
      </c>
      <c r="B112" s="235">
        <v>1</v>
      </c>
      <c r="C112" s="15">
        <v>2</v>
      </c>
      <c r="D112" s="15">
        <v>2</v>
      </c>
      <c r="E112" s="15">
        <v>10</v>
      </c>
      <c r="F112" s="15">
        <v>1</v>
      </c>
      <c r="G112" s="15" t="str">
        <f t="shared" si="1"/>
        <v>1.2.2.10.1</v>
      </c>
      <c r="H112" s="15" t="s">
        <v>19</v>
      </c>
      <c r="I112" s="16" t="s">
        <v>10148</v>
      </c>
      <c r="J112" s="103"/>
      <c r="K112" s="481"/>
      <c r="L112" s="487" t="s">
        <v>10149</v>
      </c>
    </row>
    <row r="113" spans="1:12" s="6" customFormat="1" ht="18.5" x14ac:dyDescent="0.35">
      <c r="A113" s="230">
        <v>91</v>
      </c>
      <c r="B113" s="235">
        <v>1</v>
      </c>
      <c r="C113" s="15">
        <v>2</v>
      </c>
      <c r="D113" s="15">
        <v>2</v>
      </c>
      <c r="E113" s="15">
        <v>10</v>
      </c>
      <c r="F113" s="15">
        <v>2</v>
      </c>
      <c r="G113" s="15" t="str">
        <f t="shared" si="1"/>
        <v>1.2.2.10.2</v>
      </c>
      <c r="H113" s="15" t="s">
        <v>19</v>
      </c>
      <c r="I113" s="16" t="s">
        <v>10150</v>
      </c>
      <c r="J113" s="103"/>
      <c r="K113" s="481"/>
      <c r="L113" s="487" t="s">
        <v>10151</v>
      </c>
    </row>
    <row r="114" spans="1:12" s="6" customFormat="1" ht="18.5" x14ac:dyDescent="0.35">
      <c r="A114" s="230">
        <v>93</v>
      </c>
      <c r="B114" s="234">
        <v>1</v>
      </c>
      <c r="C114" s="12">
        <v>2</v>
      </c>
      <c r="D114" s="12">
        <v>2</v>
      </c>
      <c r="E114" s="12">
        <v>11</v>
      </c>
      <c r="F114" s="12">
        <v>0</v>
      </c>
      <c r="G114" s="12" t="str">
        <f t="shared" si="1"/>
        <v>1.2.2.11.0</v>
      </c>
      <c r="H114" s="12" t="s">
        <v>16</v>
      </c>
      <c r="I114" s="13" t="s">
        <v>10152</v>
      </c>
      <c r="J114" s="102"/>
      <c r="K114" s="481"/>
      <c r="L114" s="492" t="s">
        <v>10153</v>
      </c>
    </row>
    <row r="115" spans="1:12" s="6" customFormat="1" ht="18.5" x14ac:dyDescent="0.35">
      <c r="A115" s="230">
        <v>94</v>
      </c>
      <c r="B115" s="235">
        <v>1</v>
      </c>
      <c r="C115" s="15">
        <v>2</v>
      </c>
      <c r="D115" s="15">
        <v>2</v>
      </c>
      <c r="E115" s="15">
        <v>11</v>
      </c>
      <c r="F115" s="15">
        <v>1</v>
      </c>
      <c r="G115" s="15" t="str">
        <f t="shared" si="1"/>
        <v>1.2.2.11.1</v>
      </c>
      <c r="H115" s="15" t="s">
        <v>19</v>
      </c>
      <c r="I115" s="16" t="s">
        <v>10154</v>
      </c>
      <c r="J115" s="103"/>
      <c r="K115" s="481"/>
      <c r="L115" s="487" t="s">
        <v>10155</v>
      </c>
    </row>
    <row r="116" spans="1:12" s="6" customFormat="1" ht="18.5" x14ac:dyDescent="0.35">
      <c r="A116" s="230">
        <v>95</v>
      </c>
      <c r="B116" s="235">
        <v>1</v>
      </c>
      <c r="C116" s="15">
        <v>2</v>
      </c>
      <c r="D116" s="15">
        <v>2</v>
      </c>
      <c r="E116" s="15">
        <v>11</v>
      </c>
      <c r="F116" s="15">
        <v>2</v>
      </c>
      <c r="G116" s="15" t="str">
        <f t="shared" si="1"/>
        <v>1.2.2.11.2</v>
      </c>
      <c r="H116" s="15" t="s">
        <v>19</v>
      </c>
      <c r="I116" s="16" t="s">
        <v>10156</v>
      </c>
      <c r="J116" s="103"/>
      <c r="K116" s="481"/>
      <c r="L116" s="487" t="s">
        <v>10157</v>
      </c>
    </row>
    <row r="117" spans="1:12" s="6" customFormat="1" ht="18.5" x14ac:dyDescent="0.35">
      <c r="A117" s="230"/>
      <c r="B117" s="234">
        <v>1</v>
      </c>
      <c r="C117" s="12">
        <v>2</v>
      </c>
      <c r="D117" s="12">
        <v>2</v>
      </c>
      <c r="E117" s="12">
        <v>12</v>
      </c>
      <c r="F117" s="12">
        <v>0</v>
      </c>
      <c r="G117" s="12" t="str">
        <f t="shared" si="1"/>
        <v>1.2.2.12.0</v>
      </c>
      <c r="H117" s="12" t="s">
        <v>16</v>
      </c>
      <c r="I117" s="13" t="s">
        <v>4999</v>
      </c>
      <c r="J117" s="102"/>
      <c r="K117" s="481"/>
      <c r="L117" s="492" t="s">
        <v>10158</v>
      </c>
    </row>
    <row r="118" spans="1:12" s="6" customFormat="1" ht="18.5" x14ac:dyDescent="0.35">
      <c r="A118" s="230"/>
      <c r="B118" s="235">
        <v>1</v>
      </c>
      <c r="C118" s="15">
        <v>2</v>
      </c>
      <c r="D118" s="15">
        <v>2</v>
      </c>
      <c r="E118" s="15">
        <v>12</v>
      </c>
      <c r="F118" s="15">
        <v>1</v>
      </c>
      <c r="G118" s="15" t="str">
        <f t="shared" si="1"/>
        <v>1.2.2.12.1</v>
      </c>
      <c r="H118" s="15" t="s">
        <v>19</v>
      </c>
      <c r="I118" s="16" t="s">
        <v>10159</v>
      </c>
      <c r="J118" s="103"/>
      <c r="K118" s="481"/>
      <c r="L118" s="487" t="s">
        <v>10160</v>
      </c>
    </row>
    <row r="119" spans="1:12" s="6" customFormat="1" ht="18.5" x14ac:dyDescent="0.35">
      <c r="A119" s="230"/>
      <c r="B119" s="235">
        <v>1</v>
      </c>
      <c r="C119" s="15">
        <v>2</v>
      </c>
      <c r="D119" s="15">
        <v>2</v>
      </c>
      <c r="E119" s="15">
        <v>12</v>
      </c>
      <c r="F119" s="15">
        <v>2</v>
      </c>
      <c r="G119" s="15" t="str">
        <f t="shared" si="1"/>
        <v>1.2.2.12.2</v>
      </c>
      <c r="H119" s="15" t="s">
        <v>19</v>
      </c>
      <c r="I119" s="16" t="s">
        <v>10161</v>
      </c>
      <c r="J119" s="103"/>
      <c r="K119" s="481"/>
      <c r="L119" s="487" t="s">
        <v>10162</v>
      </c>
    </row>
    <row r="120" spans="1:12" s="6" customFormat="1" ht="18.5" x14ac:dyDescent="0.35">
      <c r="A120" s="230">
        <v>96</v>
      </c>
      <c r="B120" s="234">
        <v>1</v>
      </c>
      <c r="C120" s="12">
        <v>2</v>
      </c>
      <c r="D120" s="12">
        <v>2</v>
      </c>
      <c r="E120" s="12">
        <v>13</v>
      </c>
      <c r="F120" s="12">
        <v>0</v>
      </c>
      <c r="G120" s="12" t="str">
        <f t="shared" si="1"/>
        <v>1.2.2.13.0</v>
      </c>
      <c r="H120" s="12" t="s">
        <v>16</v>
      </c>
      <c r="I120" s="13" t="s">
        <v>10163</v>
      </c>
      <c r="J120" s="102"/>
      <c r="K120" s="481"/>
      <c r="L120" s="492" t="s">
        <v>10158</v>
      </c>
    </row>
    <row r="121" spans="1:12" s="6" customFormat="1" ht="18.5" x14ac:dyDescent="0.35">
      <c r="A121" s="230">
        <v>97</v>
      </c>
      <c r="B121" s="235">
        <v>1</v>
      </c>
      <c r="C121" s="15">
        <v>2</v>
      </c>
      <c r="D121" s="15">
        <v>2</v>
      </c>
      <c r="E121" s="15">
        <v>13</v>
      </c>
      <c r="F121" s="15">
        <v>1</v>
      </c>
      <c r="G121" s="15" t="str">
        <f t="shared" si="1"/>
        <v>1.2.2.13.1</v>
      </c>
      <c r="H121" s="15" t="s">
        <v>19</v>
      </c>
      <c r="I121" s="16" t="s">
        <v>10164</v>
      </c>
      <c r="J121" s="103"/>
      <c r="K121" s="481"/>
      <c r="L121" s="487" t="s">
        <v>10160</v>
      </c>
    </row>
    <row r="122" spans="1:12" s="6" customFormat="1" ht="18.5" x14ac:dyDescent="0.35">
      <c r="A122" s="230">
        <v>98</v>
      </c>
      <c r="B122" s="235">
        <v>1</v>
      </c>
      <c r="C122" s="15">
        <v>2</v>
      </c>
      <c r="D122" s="15">
        <v>2</v>
      </c>
      <c r="E122" s="15">
        <v>13</v>
      </c>
      <c r="F122" s="15">
        <v>2</v>
      </c>
      <c r="G122" s="15" t="str">
        <f t="shared" si="1"/>
        <v>1.2.2.13.2</v>
      </c>
      <c r="H122" s="15" t="s">
        <v>19</v>
      </c>
      <c r="I122" s="16" t="s">
        <v>10165</v>
      </c>
      <c r="J122" s="103"/>
      <c r="K122" s="481"/>
      <c r="L122" s="487" t="s">
        <v>10162</v>
      </c>
    </row>
    <row r="123" spans="1:12" s="6" customFormat="1" ht="23.5" x14ac:dyDescent="0.35">
      <c r="A123" s="230">
        <v>99</v>
      </c>
      <c r="B123" s="233">
        <v>1</v>
      </c>
      <c r="C123" s="11">
        <v>2</v>
      </c>
      <c r="D123" s="11">
        <v>3</v>
      </c>
      <c r="E123" s="11">
        <v>0</v>
      </c>
      <c r="F123" s="11">
        <v>0</v>
      </c>
      <c r="G123" s="11" t="str">
        <f t="shared" si="1"/>
        <v>1.2.3.0.0</v>
      </c>
      <c r="H123" s="11" t="s">
        <v>13</v>
      </c>
      <c r="I123" s="97" t="s">
        <v>10166</v>
      </c>
      <c r="J123" s="101"/>
      <c r="K123" s="491"/>
      <c r="L123" s="480" t="s">
        <v>11470</v>
      </c>
    </row>
    <row r="124" spans="1:12" s="6" customFormat="1" ht="18.5" x14ac:dyDescent="0.35">
      <c r="A124" s="230">
        <v>100</v>
      </c>
      <c r="B124" s="234">
        <v>1</v>
      </c>
      <c r="C124" s="12">
        <v>2</v>
      </c>
      <c r="D124" s="12">
        <v>3</v>
      </c>
      <c r="E124" s="12">
        <v>1</v>
      </c>
      <c r="F124" s="12">
        <v>0</v>
      </c>
      <c r="G124" s="12" t="str">
        <f t="shared" si="1"/>
        <v>1.2.3.1.0</v>
      </c>
      <c r="H124" s="12" t="s">
        <v>16</v>
      </c>
      <c r="I124" s="13" t="s">
        <v>10167</v>
      </c>
      <c r="J124" s="107"/>
      <c r="K124" s="481"/>
      <c r="L124" s="492" t="s">
        <v>10168</v>
      </c>
    </row>
    <row r="125" spans="1:12" s="6" customFormat="1" ht="18.5" x14ac:dyDescent="0.35">
      <c r="A125" s="230">
        <v>101</v>
      </c>
      <c r="B125" s="235">
        <v>1</v>
      </c>
      <c r="C125" s="15">
        <v>2</v>
      </c>
      <c r="D125" s="15">
        <v>3</v>
      </c>
      <c r="E125" s="15">
        <v>1</v>
      </c>
      <c r="F125" s="15">
        <v>1</v>
      </c>
      <c r="G125" s="15" t="str">
        <f t="shared" si="1"/>
        <v>1.2.3.1.1</v>
      </c>
      <c r="H125" s="15" t="s">
        <v>19</v>
      </c>
      <c r="I125" s="16" t="s">
        <v>10169</v>
      </c>
      <c r="J125" s="103"/>
      <c r="K125" s="481"/>
      <c r="L125" s="487" t="s">
        <v>10170</v>
      </c>
    </row>
    <row r="126" spans="1:12" s="6" customFormat="1" ht="18.5" x14ac:dyDescent="0.35">
      <c r="A126" s="230">
        <v>102</v>
      </c>
      <c r="B126" s="235">
        <v>1</v>
      </c>
      <c r="C126" s="15">
        <v>2</v>
      </c>
      <c r="D126" s="15">
        <v>3</v>
      </c>
      <c r="E126" s="15">
        <v>1</v>
      </c>
      <c r="F126" s="15">
        <v>2</v>
      </c>
      <c r="G126" s="15" t="str">
        <f t="shared" si="1"/>
        <v>1.2.3.1.2</v>
      </c>
      <c r="H126" s="15" t="s">
        <v>19</v>
      </c>
      <c r="I126" s="16" t="s">
        <v>10171</v>
      </c>
      <c r="J126" s="103"/>
      <c r="K126" s="481"/>
      <c r="L126" s="487" t="s">
        <v>10172</v>
      </c>
    </row>
    <row r="127" spans="1:12" s="6" customFormat="1" ht="18.5" x14ac:dyDescent="0.35">
      <c r="A127" s="230">
        <v>103</v>
      </c>
      <c r="B127" s="234">
        <v>1</v>
      </c>
      <c r="C127" s="12">
        <v>2</v>
      </c>
      <c r="D127" s="12">
        <v>3</v>
      </c>
      <c r="E127" s="12">
        <v>2</v>
      </c>
      <c r="F127" s="12">
        <v>0</v>
      </c>
      <c r="G127" s="12" t="str">
        <f t="shared" si="1"/>
        <v>1.2.3.2.0</v>
      </c>
      <c r="H127" s="12" t="s">
        <v>16</v>
      </c>
      <c r="I127" s="13" t="s">
        <v>10173</v>
      </c>
      <c r="J127" s="102"/>
      <c r="K127" s="481"/>
      <c r="L127" s="492" t="s">
        <v>10174</v>
      </c>
    </row>
    <row r="128" spans="1:12" s="6" customFormat="1" ht="18.5" x14ac:dyDescent="0.35">
      <c r="A128" s="230">
        <v>104</v>
      </c>
      <c r="B128" s="235">
        <v>1</v>
      </c>
      <c r="C128" s="15">
        <v>2</v>
      </c>
      <c r="D128" s="15">
        <v>3</v>
      </c>
      <c r="E128" s="15">
        <v>2</v>
      </c>
      <c r="F128" s="15">
        <v>1</v>
      </c>
      <c r="G128" s="15" t="str">
        <f t="shared" si="1"/>
        <v>1.2.3.2.1</v>
      </c>
      <c r="H128" s="15" t="s">
        <v>19</v>
      </c>
      <c r="I128" s="16" t="s">
        <v>10175</v>
      </c>
      <c r="J128" s="103"/>
      <c r="K128" s="481"/>
      <c r="L128" s="487" t="s">
        <v>10176</v>
      </c>
    </row>
    <row r="129" spans="1:12" s="6" customFormat="1" ht="18.5" x14ac:dyDescent="0.35">
      <c r="A129" s="230">
        <v>105</v>
      </c>
      <c r="B129" s="235">
        <v>1</v>
      </c>
      <c r="C129" s="15">
        <v>2</v>
      </c>
      <c r="D129" s="15">
        <v>3</v>
      </c>
      <c r="E129" s="15">
        <v>2</v>
      </c>
      <c r="F129" s="15">
        <v>2</v>
      </c>
      <c r="G129" s="15" t="str">
        <f t="shared" si="1"/>
        <v>1.2.3.2.2</v>
      </c>
      <c r="H129" s="15" t="s">
        <v>19</v>
      </c>
      <c r="I129" s="16" t="s">
        <v>10177</v>
      </c>
      <c r="J129" s="103"/>
      <c r="K129" s="481"/>
      <c r="L129" s="487" t="s">
        <v>10178</v>
      </c>
    </row>
    <row r="130" spans="1:12" s="6" customFormat="1" ht="18.5" x14ac:dyDescent="0.35">
      <c r="A130" s="230">
        <v>106</v>
      </c>
      <c r="B130" s="234">
        <v>1</v>
      </c>
      <c r="C130" s="12">
        <v>2</v>
      </c>
      <c r="D130" s="12">
        <v>3</v>
      </c>
      <c r="E130" s="12">
        <v>3</v>
      </c>
      <c r="F130" s="12">
        <v>0</v>
      </c>
      <c r="G130" s="12" t="str">
        <f t="shared" si="1"/>
        <v>1.2.3.3.0</v>
      </c>
      <c r="H130" s="12" t="s">
        <v>16</v>
      </c>
      <c r="I130" s="13" t="s">
        <v>11471</v>
      </c>
      <c r="J130" s="107"/>
      <c r="K130" s="481"/>
      <c r="L130" s="492" t="s">
        <v>10180</v>
      </c>
    </row>
    <row r="131" spans="1:12" s="6" customFormat="1" ht="37" x14ac:dyDescent="0.35">
      <c r="A131" s="230">
        <v>107</v>
      </c>
      <c r="B131" s="235">
        <v>1</v>
      </c>
      <c r="C131" s="15">
        <v>2</v>
      </c>
      <c r="D131" s="15">
        <v>3</v>
      </c>
      <c r="E131" s="15">
        <v>3</v>
      </c>
      <c r="F131" s="15">
        <v>1</v>
      </c>
      <c r="G131" s="15" t="str">
        <f t="shared" si="1"/>
        <v>1.2.3.3.1</v>
      </c>
      <c r="H131" s="15" t="s">
        <v>19</v>
      </c>
      <c r="I131" s="16" t="s">
        <v>10181</v>
      </c>
      <c r="J131" s="103"/>
      <c r="K131" s="481"/>
      <c r="L131" s="487" t="s">
        <v>10182</v>
      </c>
    </row>
    <row r="132" spans="1:12" s="6" customFormat="1" ht="37" x14ac:dyDescent="0.35">
      <c r="A132" s="230">
        <v>108</v>
      </c>
      <c r="B132" s="235">
        <v>1</v>
      </c>
      <c r="C132" s="15">
        <v>2</v>
      </c>
      <c r="D132" s="15">
        <v>3</v>
      </c>
      <c r="E132" s="15">
        <v>3</v>
      </c>
      <c r="F132" s="15">
        <v>2</v>
      </c>
      <c r="G132" s="15" t="str">
        <f t="shared" si="1"/>
        <v>1.2.3.3.2</v>
      </c>
      <c r="H132" s="15" t="s">
        <v>19</v>
      </c>
      <c r="I132" s="16" t="s">
        <v>10183</v>
      </c>
      <c r="J132" s="103"/>
      <c r="K132" s="481"/>
      <c r="L132" s="487" t="s">
        <v>10184</v>
      </c>
    </row>
    <row r="133" spans="1:12" s="6" customFormat="1" ht="18.5" x14ac:dyDescent="0.35">
      <c r="A133" s="230">
        <v>109</v>
      </c>
      <c r="B133" s="234">
        <v>1</v>
      </c>
      <c r="C133" s="12">
        <v>2</v>
      </c>
      <c r="D133" s="12">
        <v>3</v>
      </c>
      <c r="E133" s="12">
        <v>4</v>
      </c>
      <c r="F133" s="12">
        <v>0</v>
      </c>
      <c r="G133" s="12" t="str">
        <f t="shared" si="1"/>
        <v>1.2.3.4.0</v>
      </c>
      <c r="H133" s="12" t="s">
        <v>16</v>
      </c>
      <c r="I133" s="13" t="s">
        <v>10185</v>
      </c>
      <c r="J133" s="107"/>
      <c r="K133" s="481"/>
      <c r="L133" s="492" t="s">
        <v>10186</v>
      </c>
    </row>
    <row r="134" spans="1:12" s="6" customFormat="1" ht="18.5" x14ac:dyDescent="0.35">
      <c r="A134" s="230">
        <v>110</v>
      </c>
      <c r="B134" s="235">
        <v>1</v>
      </c>
      <c r="C134" s="15">
        <v>2</v>
      </c>
      <c r="D134" s="15">
        <v>3</v>
      </c>
      <c r="E134" s="15">
        <v>4</v>
      </c>
      <c r="F134" s="15">
        <v>1</v>
      </c>
      <c r="G134" s="15" t="str">
        <f t="shared" si="1"/>
        <v>1.2.3.4.1</v>
      </c>
      <c r="H134" s="15" t="s">
        <v>19</v>
      </c>
      <c r="I134" s="16" t="s">
        <v>10187</v>
      </c>
      <c r="J134" s="103"/>
      <c r="K134" s="481"/>
      <c r="L134" s="487" t="s">
        <v>10188</v>
      </c>
    </row>
    <row r="135" spans="1:12" s="6" customFormat="1" ht="18.5" x14ac:dyDescent="0.35">
      <c r="A135" s="230">
        <v>111</v>
      </c>
      <c r="B135" s="235">
        <v>1</v>
      </c>
      <c r="C135" s="15">
        <v>2</v>
      </c>
      <c r="D135" s="15">
        <v>3</v>
      </c>
      <c r="E135" s="15">
        <v>4</v>
      </c>
      <c r="F135" s="15">
        <v>2</v>
      </c>
      <c r="G135" s="15" t="str">
        <f t="shared" si="1"/>
        <v>1.2.3.4.2</v>
      </c>
      <c r="H135" s="15" t="s">
        <v>19</v>
      </c>
      <c r="I135" s="16" t="s">
        <v>10189</v>
      </c>
      <c r="J135" s="103"/>
      <c r="K135" s="481"/>
      <c r="L135" s="487" t="s">
        <v>10190</v>
      </c>
    </row>
    <row r="136" spans="1:12" s="6" customFormat="1" ht="18.5" x14ac:dyDescent="0.35">
      <c r="A136" s="230">
        <v>112</v>
      </c>
      <c r="B136" s="234">
        <v>1</v>
      </c>
      <c r="C136" s="12">
        <v>2</v>
      </c>
      <c r="D136" s="12">
        <v>3</v>
      </c>
      <c r="E136" s="12">
        <v>5</v>
      </c>
      <c r="F136" s="12">
        <v>0</v>
      </c>
      <c r="G136" s="12" t="str">
        <f t="shared" si="1"/>
        <v>1.2.3.5.0</v>
      </c>
      <c r="H136" s="12" t="s">
        <v>16</v>
      </c>
      <c r="I136" s="13" t="s">
        <v>10191</v>
      </c>
      <c r="J136" s="108"/>
      <c r="K136" s="481"/>
      <c r="L136" s="492" t="s">
        <v>10192</v>
      </c>
    </row>
    <row r="137" spans="1:12" s="6" customFormat="1" ht="18.5" x14ac:dyDescent="0.35">
      <c r="A137" s="230">
        <v>113</v>
      </c>
      <c r="B137" s="235">
        <v>1</v>
      </c>
      <c r="C137" s="15">
        <v>2</v>
      </c>
      <c r="D137" s="15">
        <v>3</v>
      </c>
      <c r="E137" s="15">
        <v>5</v>
      </c>
      <c r="F137" s="15">
        <v>1</v>
      </c>
      <c r="G137" s="15" t="str">
        <f t="shared" si="1"/>
        <v>1.2.3.5.1</v>
      </c>
      <c r="H137" s="15" t="s">
        <v>19</v>
      </c>
      <c r="I137" s="16" t="s">
        <v>10193</v>
      </c>
      <c r="J137" s="103"/>
      <c r="K137" s="481"/>
      <c r="L137" s="487" t="s">
        <v>10194</v>
      </c>
    </row>
    <row r="138" spans="1:12" s="6" customFormat="1" ht="18.5" x14ac:dyDescent="0.35">
      <c r="A138" s="230">
        <v>114</v>
      </c>
      <c r="B138" s="235">
        <v>1</v>
      </c>
      <c r="C138" s="15">
        <v>2</v>
      </c>
      <c r="D138" s="15">
        <v>3</v>
      </c>
      <c r="E138" s="15">
        <v>5</v>
      </c>
      <c r="F138" s="15">
        <v>2</v>
      </c>
      <c r="G138" s="15" t="str">
        <f t="shared" si="1"/>
        <v>1.2.3.5.2</v>
      </c>
      <c r="H138" s="15" t="s">
        <v>19</v>
      </c>
      <c r="I138" s="16" t="s">
        <v>10195</v>
      </c>
      <c r="J138" s="103"/>
      <c r="K138" s="481"/>
      <c r="L138" s="487" t="s">
        <v>10196</v>
      </c>
    </row>
    <row r="139" spans="1:12" s="6" customFormat="1" ht="18.5" x14ac:dyDescent="0.35">
      <c r="A139" s="230">
        <v>115</v>
      </c>
      <c r="B139" s="234">
        <v>1</v>
      </c>
      <c r="C139" s="12">
        <v>2</v>
      </c>
      <c r="D139" s="12">
        <v>3</v>
      </c>
      <c r="E139" s="12">
        <v>6</v>
      </c>
      <c r="F139" s="12">
        <v>0</v>
      </c>
      <c r="G139" s="12" t="str">
        <f t="shared" si="1"/>
        <v>1.2.3.6.0</v>
      </c>
      <c r="H139" s="12" t="s">
        <v>16</v>
      </c>
      <c r="I139" s="13" t="s">
        <v>10197</v>
      </c>
      <c r="J139" s="108"/>
      <c r="K139" s="481"/>
      <c r="L139" s="492" t="s">
        <v>10198</v>
      </c>
    </row>
    <row r="140" spans="1:12" s="6" customFormat="1" ht="37" x14ac:dyDescent="0.35">
      <c r="A140" s="230">
        <v>116</v>
      </c>
      <c r="B140" s="235">
        <v>1</v>
      </c>
      <c r="C140" s="15">
        <v>2</v>
      </c>
      <c r="D140" s="15">
        <v>3</v>
      </c>
      <c r="E140" s="15">
        <v>6</v>
      </c>
      <c r="F140" s="15">
        <v>1</v>
      </c>
      <c r="G140" s="15" t="str">
        <f t="shared" si="1"/>
        <v>1.2.3.6.1</v>
      </c>
      <c r="H140" s="15" t="s">
        <v>19</v>
      </c>
      <c r="I140" s="16" t="s">
        <v>10199</v>
      </c>
      <c r="J140" s="103"/>
      <c r="K140" s="481"/>
      <c r="L140" s="487" t="s">
        <v>10200</v>
      </c>
    </row>
    <row r="141" spans="1:12" s="6" customFormat="1" ht="37" x14ac:dyDescent="0.35">
      <c r="A141" s="230">
        <v>117</v>
      </c>
      <c r="B141" s="235">
        <v>1</v>
      </c>
      <c r="C141" s="15">
        <v>2</v>
      </c>
      <c r="D141" s="15">
        <v>3</v>
      </c>
      <c r="E141" s="15">
        <v>6</v>
      </c>
      <c r="F141" s="15">
        <v>2</v>
      </c>
      <c r="G141" s="15" t="str">
        <f t="shared" si="1"/>
        <v>1.2.3.6.2</v>
      </c>
      <c r="H141" s="15" t="s">
        <v>19</v>
      </c>
      <c r="I141" s="16" t="s">
        <v>10201</v>
      </c>
      <c r="J141" s="103"/>
      <c r="K141" s="481"/>
      <c r="L141" s="487" t="s">
        <v>10202</v>
      </c>
    </row>
    <row r="142" spans="1:12" s="6" customFormat="1" ht="18.5" x14ac:dyDescent="0.35">
      <c r="A142" s="230">
        <v>118</v>
      </c>
      <c r="B142" s="234">
        <v>1</v>
      </c>
      <c r="C142" s="12">
        <v>2</v>
      </c>
      <c r="D142" s="12">
        <v>3</v>
      </c>
      <c r="E142" s="12">
        <v>7</v>
      </c>
      <c r="F142" s="12">
        <v>0</v>
      </c>
      <c r="G142" s="12" t="str">
        <f t="shared" si="1"/>
        <v>1.2.3.7.0</v>
      </c>
      <c r="H142" s="12" t="s">
        <v>16</v>
      </c>
      <c r="I142" s="13" t="s">
        <v>10203</v>
      </c>
      <c r="J142" s="108"/>
      <c r="K142" s="481"/>
      <c r="L142" s="492" t="s">
        <v>10204</v>
      </c>
    </row>
    <row r="143" spans="1:12" s="6" customFormat="1" ht="37" x14ac:dyDescent="0.35">
      <c r="A143" s="230">
        <v>119</v>
      </c>
      <c r="B143" s="235">
        <v>1</v>
      </c>
      <c r="C143" s="15">
        <v>2</v>
      </c>
      <c r="D143" s="15">
        <v>3</v>
      </c>
      <c r="E143" s="15">
        <v>7</v>
      </c>
      <c r="F143" s="15">
        <v>1</v>
      </c>
      <c r="G143" s="15" t="str">
        <f t="shared" si="1"/>
        <v>1.2.3.7.1</v>
      </c>
      <c r="H143" s="15" t="s">
        <v>19</v>
      </c>
      <c r="I143" s="16" t="s">
        <v>10205</v>
      </c>
      <c r="J143" s="103"/>
      <c r="K143" s="481"/>
      <c r="L143" s="487" t="s">
        <v>10206</v>
      </c>
    </row>
    <row r="144" spans="1:12" s="6" customFormat="1" ht="37" x14ac:dyDescent="0.35">
      <c r="A144" s="230">
        <v>120</v>
      </c>
      <c r="B144" s="235">
        <v>1</v>
      </c>
      <c r="C144" s="15">
        <v>2</v>
      </c>
      <c r="D144" s="15">
        <v>3</v>
      </c>
      <c r="E144" s="15">
        <v>7</v>
      </c>
      <c r="F144" s="15">
        <v>2</v>
      </c>
      <c r="G144" s="15" t="str">
        <f t="shared" si="1"/>
        <v>1.2.3.7.2</v>
      </c>
      <c r="H144" s="15" t="s">
        <v>19</v>
      </c>
      <c r="I144" s="16" t="s">
        <v>10207</v>
      </c>
      <c r="J144" s="103"/>
      <c r="K144" s="481"/>
      <c r="L144" s="487" t="s">
        <v>10208</v>
      </c>
    </row>
    <row r="145" spans="1:12" s="6" customFormat="1" ht="18.5" x14ac:dyDescent="0.35">
      <c r="A145" s="230">
        <v>121</v>
      </c>
      <c r="B145" s="234">
        <v>1</v>
      </c>
      <c r="C145" s="12">
        <v>2</v>
      </c>
      <c r="D145" s="12">
        <v>3</v>
      </c>
      <c r="E145" s="12">
        <v>8</v>
      </c>
      <c r="F145" s="12">
        <v>0</v>
      </c>
      <c r="G145" s="12" t="str">
        <f t="shared" si="1"/>
        <v>1.2.3.8.0</v>
      </c>
      <c r="H145" s="12" t="s">
        <v>16</v>
      </c>
      <c r="I145" s="13" t="s">
        <v>10209</v>
      </c>
      <c r="J145" s="108"/>
      <c r="K145" s="481"/>
      <c r="L145" s="492" t="s">
        <v>10210</v>
      </c>
    </row>
    <row r="146" spans="1:12" s="6" customFormat="1" ht="18.5" x14ac:dyDescent="0.35">
      <c r="A146" s="230">
        <v>122</v>
      </c>
      <c r="B146" s="235">
        <v>1</v>
      </c>
      <c r="C146" s="15">
        <v>2</v>
      </c>
      <c r="D146" s="15">
        <v>3</v>
      </c>
      <c r="E146" s="15">
        <v>8</v>
      </c>
      <c r="F146" s="15">
        <v>1</v>
      </c>
      <c r="G146" s="15" t="str">
        <f t="shared" si="1"/>
        <v>1.2.3.8.1</v>
      </c>
      <c r="H146" s="15" t="s">
        <v>19</v>
      </c>
      <c r="I146" s="16" t="s">
        <v>10211</v>
      </c>
      <c r="J146" s="103"/>
      <c r="K146" s="481"/>
      <c r="L146" s="487" t="s">
        <v>10212</v>
      </c>
    </row>
    <row r="147" spans="1:12" s="6" customFormat="1" ht="18.5" x14ac:dyDescent="0.35">
      <c r="A147" s="230">
        <v>123</v>
      </c>
      <c r="B147" s="235">
        <v>1</v>
      </c>
      <c r="C147" s="15">
        <v>2</v>
      </c>
      <c r="D147" s="15">
        <v>3</v>
      </c>
      <c r="E147" s="15">
        <v>8</v>
      </c>
      <c r="F147" s="15">
        <v>2</v>
      </c>
      <c r="G147" s="15" t="str">
        <f t="shared" si="1"/>
        <v>1.2.3.8.2</v>
      </c>
      <c r="H147" s="15" t="s">
        <v>19</v>
      </c>
      <c r="I147" s="16" t="s">
        <v>10213</v>
      </c>
      <c r="J147" s="103"/>
      <c r="K147" s="481"/>
      <c r="L147" s="487" t="s">
        <v>10214</v>
      </c>
    </row>
    <row r="148" spans="1:12" s="6" customFormat="1" ht="18.5" x14ac:dyDescent="0.35">
      <c r="A148" s="230">
        <v>124</v>
      </c>
      <c r="B148" s="234">
        <v>1</v>
      </c>
      <c r="C148" s="12">
        <v>2</v>
      </c>
      <c r="D148" s="12">
        <v>3</v>
      </c>
      <c r="E148" s="12">
        <v>9</v>
      </c>
      <c r="F148" s="12">
        <v>0</v>
      </c>
      <c r="G148" s="12" t="str">
        <f t="shared" si="1"/>
        <v>1.2.3.9.0</v>
      </c>
      <c r="H148" s="12" t="s">
        <v>16</v>
      </c>
      <c r="I148" s="13" t="s">
        <v>10215</v>
      </c>
      <c r="J148" s="108"/>
      <c r="K148" s="493"/>
      <c r="L148" s="492" t="s">
        <v>10216</v>
      </c>
    </row>
    <row r="149" spans="1:12" s="6" customFormat="1" ht="18.5" x14ac:dyDescent="0.35">
      <c r="A149" s="230">
        <v>125</v>
      </c>
      <c r="B149" s="235">
        <v>1</v>
      </c>
      <c r="C149" s="15">
        <v>2</v>
      </c>
      <c r="D149" s="15">
        <v>3</v>
      </c>
      <c r="E149" s="15">
        <v>9</v>
      </c>
      <c r="F149" s="15">
        <v>1</v>
      </c>
      <c r="G149" s="15" t="str">
        <f t="shared" si="1"/>
        <v>1.2.3.9.1</v>
      </c>
      <c r="H149" s="15" t="s">
        <v>19</v>
      </c>
      <c r="I149" s="16" t="s">
        <v>10217</v>
      </c>
      <c r="J149" s="103"/>
      <c r="K149" s="481"/>
      <c r="L149" s="487" t="s">
        <v>10218</v>
      </c>
    </row>
    <row r="150" spans="1:12" s="6" customFormat="1" ht="18.5" x14ac:dyDescent="0.35">
      <c r="A150" s="230">
        <v>126</v>
      </c>
      <c r="B150" s="235">
        <v>1</v>
      </c>
      <c r="C150" s="15">
        <v>2</v>
      </c>
      <c r="D150" s="15">
        <v>3</v>
      </c>
      <c r="E150" s="15">
        <v>9</v>
      </c>
      <c r="F150" s="15">
        <v>2</v>
      </c>
      <c r="G150" s="15" t="str">
        <f t="shared" si="1"/>
        <v>1.2.3.9.2</v>
      </c>
      <c r="H150" s="15" t="s">
        <v>19</v>
      </c>
      <c r="I150" s="16" t="s">
        <v>10219</v>
      </c>
      <c r="J150" s="103"/>
      <c r="K150" s="481"/>
      <c r="L150" s="487" t="s">
        <v>10220</v>
      </c>
    </row>
    <row r="151" spans="1:12" s="6" customFormat="1" ht="18.5" x14ac:dyDescent="0.35">
      <c r="A151" s="230">
        <v>124</v>
      </c>
      <c r="B151" s="234">
        <v>1</v>
      </c>
      <c r="C151" s="12">
        <v>2</v>
      </c>
      <c r="D151" s="12">
        <v>3</v>
      </c>
      <c r="E151" s="12">
        <v>10</v>
      </c>
      <c r="F151" s="12">
        <v>0</v>
      </c>
      <c r="G151" s="12" t="str">
        <f t="shared" ref="G151:G214" si="2">CONCATENATE(B151,".",C151,".",D151,".",E151,".",F151)</f>
        <v>1.2.3.10.0</v>
      </c>
      <c r="H151" s="12" t="s">
        <v>16</v>
      </c>
      <c r="I151" s="13" t="s">
        <v>10221</v>
      </c>
      <c r="J151" s="108"/>
      <c r="K151" s="493"/>
      <c r="L151" s="492" t="s">
        <v>10222</v>
      </c>
    </row>
    <row r="152" spans="1:12" s="6" customFormat="1" ht="18.5" x14ac:dyDescent="0.35">
      <c r="A152" s="230">
        <v>125</v>
      </c>
      <c r="B152" s="235">
        <v>1</v>
      </c>
      <c r="C152" s="15">
        <v>2</v>
      </c>
      <c r="D152" s="15">
        <v>3</v>
      </c>
      <c r="E152" s="15">
        <v>10</v>
      </c>
      <c r="F152" s="15">
        <v>1</v>
      </c>
      <c r="G152" s="15" t="str">
        <f t="shared" si="2"/>
        <v>1.2.3.10.1</v>
      </c>
      <c r="H152" s="15" t="s">
        <v>19</v>
      </c>
      <c r="I152" s="16" t="s">
        <v>10223</v>
      </c>
      <c r="J152" s="103"/>
      <c r="K152" s="481"/>
      <c r="L152" s="487" t="s">
        <v>10224</v>
      </c>
    </row>
    <row r="153" spans="1:12" s="6" customFormat="1" ht="18.5" x14ac:dyDescent="0.35">
      <c r="A153" s="230">
        <v>126</v>
      </c>
      <c r="B153" s="235">
        <v>1</v>
      </c>
      <c r="C153" s="15">
        <v>2</v>
      </c>
      <c r="D153" s="15">
        <v>3</v>
      </c>
      <c r="E153" s="15">
        <v>10</v>
      </c>
      <c r="F153" s="15">
        <v>2</v>
      </c>
      <c r="G153" s="15" t="str">
        <f t="shared" si="2"/>
        <v>1.2.3.10.2</v>
      </c>
      <c r="H153" s="15" t="s">
        <v>19</v>
      </c>
      <c r="I153" s="16" t="s">
        <v>10225</v>
      </c>
      <c r="J153" s="103"/>
      <c r="K153" s="481"/>
      <c r="L153" s="487" t="s">
        <v>10226</v>
      </c>
    </row>
    <row r="154" spans="1:12" s="6" customFormat="1" ht="23.5" collapsed="1" x14ac:dyDescent="0.35">
      <c r="A154" s="230">
        <v>130</v>
      </c>
      <c r="B154" s="233">
        <v>1</v>
      </c>
      <c r="C154" s="11">
        <v>2</v>
      </c>
      <c r="D154" s="11">
        <v>4</v>
      </c>
      <c r="E154" s="11">
        <v>0</v>
      </c>
      <c r="F154" s="11">
        <v>0</v>
      </c>
      <c r="G154" s="11" t="str">
        <f t="shared" si="2"/>
        <v>1.2.4.0.0</v>
      </c>
      <c r="H154" s="11" t="s">
        <v>13</v>
      </c>
      <c r="I154" s="97" t="s">
        <v>10227</v>
      </c>
      <c r="J154" s="98"/>
      <c r="K154" s="479"/>
      <c r="L154" s="480" t="s">
        <v>10228</v>
      </c>
    </row>
    <row r="155" spans="1:12" s="6" customFormat="1" ht="18.5" x14ac:dyDescent="0.35">
      <c r="A155" s="230">
        <v>131</v>
      </c>
      <c r="B155" s="234">
        <v>1</v>
      </c>
      <c r="C155" s="12">
        <v>2</v>
      </c>
      <c r="D155" s="12">
        <v>4</v>
      </c>
      <c r="E155" s="12">
        <v>1</v>
      </c>
      <c r="F155" s="12">
        <v>0</v>
      </c>
      <c r="G155" s="12" t="str">
        <f t="shared" si="2"/>
        <v>1.2.4.1.0</v>
      </c>
      <c r="H155" s="7"/>
      <c r="I155" s="7"/>
      <c r="J155" s="12" t="s">
        <v>16</v>
      </c>
      <c r="K155" s="485" t="s">
        <v>11472</v>
      </c>
      <c r="L155" s="118" t="s">
        <v>10249</v>
      </c>
    </row>
    <row r="156" spans="1:12" s="6" customFormat="1" ht="18.5" x14ac:dyDescent="0.35">
      <c r="A156" s="230">
        <v>132</v>
      </c>
      <c r="B156" s="234">
        <v>1</v>
      </c>
      <c r="C156" s="12">
        <v>2</v>
      </c>
      <c r="D156" s="12">
        <v>4</v>
      </c>
      <c r="E156" s="12">
        <v>2</v>
      </c>
      <c r="F156" s="12">
        <v>0</v>
      </c>
      <c r="G156" s="12" t="str">
        <f t="shared" si="2"/>
        <v>1.2.4.2.0</v>
      </c>
      <c r="H156" s="7"/>
      <c r="I156" s="7"/>
      <c r="J156" s="12" t="s">
        <v>16</v>
      </c>
      <c r="K156" s="485" t="s">
        <v>11473</v>
      </c>
      <c r="L156" s="118" t="s">
        <v>10249</v>
      </c>
    </row>
    <row r="157" spans="1:12" s="6" customFormat="1" ht="26" x14ac:dyDescent="0.35">
      <c r="A157" s="230">
        <v>133</v>
      </c>
      <c r="B157" s="232">
        <v>1</v>
      </c>
      <c r="C157" s="8">
        <v>3</v>
      </c>
      <c r="D157" s="8">
        <v>0</v>
      </c>
      <c r="E157" s="8">
        <v>0</v>
      </c>
      <c r="F157" s="8">
        <v>0</v>
      </c>
      <c r="G157" s="8" t="str">
        <f t="shared" si="2"/>
        <v>1.3.0.0.0</v>
      </c>
      <c r="H157" s="9" t="s">
        <v>10</v>
      </c>
      <c r="I157" s="10" t="s">
        <v>5187</v>
      </c>
      <c r="J157" s="14"/>
      <c r="K157" s="486"/>
      <c r="L157" s="478" t="s">
        <v>11474</v>
      </c>
    </row>
    <row r="158" spans="1:12" s="6" customFormat="1" ht="47" collapsed="1" x14ac:dyDescent="0.35">
      <c r="A158" s="230">
        <v>134</v>
      </c>
      <c r="B158" s="233">
        <v>1</v>
      </c>
      <c r="C158" s="11">
        <v>3</v>
      </c>
      <c r="D158" s="11">
        <v>1</v>
      </c>
      <c r="E158" s="11">
        <v>0</v>
      </c>
      <c r="F158" s="11">
        <v>0</v>
      </c>
      <c r="G158" s="11" t="str">
        <f t="shared" si="2"/>
        <v>1.3.1.0.0</v>
      </c>
      <c r="H158" s="11" t="s">
        <v>13</v>
      </c>
      <c r="I158" s="97" t="s">
        <v>10229</v>
      </c>
      <c r="J158" s="98"/>
      <c r="K158" s="479"/>
      <c r="L158" s="480" t="s">
        <v>10230</v>
      </c>
    </row>
    <row r="159" spans="1:12" s="6" customFormat="1" ht="18.5" x14ac:dyDescent="0.35">
      <c r="A159" s="230">
        <v>135</v>
      </c>
      <c r="B159" s="234">
        <v>1</v>
      </c>
      <c r="C159" s="12">
        <v>3</v>
      </c>
      <c r="D159" s="12">
        <v>1</v>
      </c>
      <c r="E159" s="12">
        <v>1</v>
      </c>
      <c r="F159" s="12">
        <v>0</v>
      </c>
      <c r="G159" s="12" t="str">
        <f t="shared" si="2"/>
        <v>1.3.1.1.0</v>
      </c>
      <c r="H159" s="494"/>
      <c r="I159" s="99"/>
      <c r="J159" s="12" t="s">
        <v>16</v>
      </c>
      <c r="K159" s="485" t="s">
        <v>11475</v>
      </c>
      <c r="L159" s="118" t="s">
        <v>10249</v>
      </c>
    </row>
    <row r="160" spans="1:12" s="6" customFormat="1" ht="18.5" x14ac:dyDescent="0.35">
      <c r="A160" s="230">
        <v>136</v>
      </c>
      <c r="B160" s="234">
        <v>1</v>
      </c>
      <c r="C160" s="12">
        <v>3</v>
      </c>
      <c r="D160" s="12">
        <v>1</v>
      </c>
      <c r="E160" s="12">
        <v>2</v>
      </c>
      <c r="F160" s="12">
        <v>0</v>
      </c>
      <c r="G160" s="12" t="str">
        <f t="shared" si="2"/>
        <v>1.3.1.2.0</v>
      </c>
      <c r="H160" s="494"/>
      <c r="I160" s="99"/>
      <c r="J160" s="12" t="s">
        <v>16</v>
      </c>
      <c r="K160" s="485" t="s">
        <v>11476</v>
      </c>
      <c r="L160" s="118" t="s">
        <v>10249</v>
      </c>
    </row>
    <row r="161" spans="1:12" s="6" customFormat="1" ht="18.5" x14ac:dyDescent="0.35">
      <c r="A161" s="230">
        <v>137</v>
      </c>
      <c r="B161" s="234">
        <v>1</v>
      </c>
      <c r="C161" s="12">
        <v>3</v>
      </c>
      <c r="D161" s="12">
        <v>1</v>
      </c>
      <c r="E161" s="12">
        <v>3</v>
      </c>
      <c r="F161" s="12">
        <v>0</v>
      </c>
      <c r="G161" s="12" t="str">
        <f t="shared" si="2"/>
        <v>1.3.1.3.0</v>
      </c>
      <c r="H161" s="494"/>
      <c r="I161" s="99"/>
      <c r="J161" s="12" t="s">
        <v>16</v>
      </c>
      <c r="K161" s="485" t="s">
        <v>11477</v>
      </c>
      <c r="L161" s="118" t="s">
        <v>10249</v>
      </c>
    </row>
    <row r="162" spans="1:12" s="6" customFormat="1" ht="47" x14ac:dyDescent="0.35">
      <c r="A162" s="230">
        <v>138</v>
      </c>
      <c r="B162" s="233">
        <v>1</v>
      </c>
      <c r="C162" s="11">
        <v>3</v>
      </c>
      <c r="D162" s="11">
        <v>2</v>
      </c>
      <c r="E162" s="11">
        <v>0</v>
      </c>
      <c r="F162" s="11">
        <v>0</v>
      </c>
      <c r="G162" s="11" t="str">
        <f t="shared" si="2"/>
        <v>1.3.2.0.0</v>
      </c>
      <c r="H162" s="11" t="s">
        <v>13</v>
      </c>
      <c r="I162" s="97" t="s">
        <v>10231</v>
      </c>
      <c r="J162" s="98"/>
      <c r="K162" s="479"/>
      <c r="L162" s="480" t="s">
        <v>10232</v>
      </c>
    </row>
    <row r="163" spans="1:12" s="6" customFormat="1" ht="47" x14ac:dyDescent="0.35">
      <c r="A163" s="230">
        <v>139</v>
      </c>
      <c r="B163" s="233">
        <v>1</v>
      </c>
      <c r="C163" s="11">
        <v>3</v>
      </c>
      <c r="D163" s="11">
        <v>3</v>
      </c>
      <c r="E163" s="11">
        <v>0</v>
      </c>
      <c r="F163" s="11">
        <v>0</v>
      </c>
      <c r="G163" s="11" t="str">
        <f t="shared" si="2"/>
        <v>1.3.3.0.0</v>
      </c>
      <c r="H163" s="11" t="s">
        <v>13</v>
      </c>
      <c r="I163" s="97" t="s">
        <v>10233</v>
      </c>
      <c r="J163" s="98"/>
      <c r="K163" s="479"/>
      <c r="L163" s="480" t="s">
        <v>10234</v>
      </c>
    </row>
    <row r="164" spans="1:12" s="6" customFormat="1" ht="37" x14ac:dyDescent="0.35">
      <c r="A164" s="230">
        <v>140</v>
      </c>
      <c r="B164" s="234">
        <v>1</v>
      </c>
      <c r="C164" s="12">
        <v>3</v>
      </c>
      <c r="D164" s="12">
        <v>3</v>
      </c>
      <c r="E164" s="12">
        <v>1</v>
      </c>
      <c r="F164" s="12">
        <v>0</v>
      </c>
      <c r="G164" s="12" t="str">
        <f t="shared" si="2"/>
        <v>1.3.3.1.0</v>
      </c>
      <c r="H164" s="495"/>
      <c r="I164" s="99"/>
      <c r="J164" s="12" t="s">
        <v>16</v>
      </c>
      <c r="K164" s="485" t="s">
        <v>11478</v>
      </c>
      <c r="L164" s="118" t="s">
        <v>10249</v>
      </c>
    </row>
    <row r="165" spans="1:12" s="6" customFormat="1" ht="37" x14ac:dyDescent="0.35">
      <c r="A165" s="230">
        <v>141</v>
      </c>
      <c r="B165" s="234">
        <v>1</v>
      </c>
      <c r="C165" s="12">
        <v>3</v>
      </c>
      <c r="D165" s="12">
        <v>3</v>
      </c>
      <c r="E165" s="12">
        <v>2</v>
      </c>
      <c r="F165" s="12">
        <v>0</v>
      </c>
      <c r="G165" s="12" t="str">
        <f t="shared" si="2"/>
        <v>1.3.3.2.0</v>
      </c>
      <c r="H165" s="495"/>
      <c r="I165" s="99"/>
      <c r="J165" s="12" t="s">
        <v>16</v>
      </c>
      <c r="K165" s="485" t="s">
        <v>11479</v>
      </c>
      <c r="L165" s="118" t="s">
        <v>10249</v>
      </c>
    </row>
    <row r="166" spans="1:12" s="6" customFormat="1" ht="37" x14ac:dyDescent="0.35">
      <c r="A166" s="230">
        <v>142</v>
      </c>
      <c r="B166" s="234">
        <v>1</v>
      </c>
      <c r="C166" s="12">
        <v>3</v>
      </c>
      <c r="D166" s="12">
        <v>3</v>
      </c>
      <c r="E166" s="12">
        <v>3</v>
      </c>
      <c r="F166" s="12">
        <v>0</v>
      </c>
      <c r="G166" s="12" t="str">
        <f t="shared" si="2"/>
        <v>1.3.3.3.0</v>
      </c>
      <c r="H166" s="495"/>
      <c r="I166" s="99"/>
      <c r="J166" s="12" t="s">
        <v>16</v>
      </c>
      <c r="K166" s="485" t="s">
        <v>11480</v>
      </c>
      <c r="L166" s="118" t="s">
        <v>10249</v>
      </c>
    </row>
    <row r="167" spans="1:12" s="6" customFormat="1" ht="18.5" x14ac:dyDescent="0.35">
      <c r="A167" s="230">
        <v>143</v>
      </c>
      <c r="B167" s="234">
        <v>1</v>
      </c>
      <c r="C167" s="12">
        <v>3</v>
      </c>
      <c r="D167" s="12">
        <v>3</v>
      </c>
      <c r="E167" s="12">
        <v>4</v>
      </c>
      <c r="F167" s="12">
        <v>0</v>
      </c>
      <c r="G167" s="12" t="str">
        <f t="shared" si="2"/>
        <v>1.3.3.4.0</v>
      </c>
      <c r="H167" s="495"/>
      <c r="I167" s="99"/>
      <c r="J167" s="12" t="s">
        <v>16</v>
      </c>
      <c r="K167" s="485" t="s">
        <v>11481</v>
      </c>
      <c r="L167" s="118" t="s">
        <v>10249</v>
      </c>
    </row>
    <row r="168" spans="1:12" s="6" customFormat="1" ht="37" x14ac:dyDescent="0.35">
      <c r="A168" s="230">
        <v>144</v>
      </c>
      <c r="B168" s="234">
        <v>1</v>
      </c>
      <c r="C168" s="12">
        <v>3</v>
      </c>
      <c r="D168" s="12">
        <v>3</v>
      </c>
      <c r="E168" s="12">
        <v>5</v>
      </c>
      <c r="F168" s="12">
        <v>0</v>
      </c>
      <c r="G168" s="12" t="str">
        <f t="shared" si="2"/>
        <v>1.3.3.5.0</v>
      </c>
      <c r="H168" s="495"/>
      <c r="I168" s="99"/>
      <c r="J168" s="12" t="s">
        <v>16</v>
      </c>
      <c r="K168" s="485" t="s">
        <v>11482</v>
      </c>
      <c r="L168" s="118" t="s">
        <v>10249</v>
      </c>
    </row>
    <row r="169" spans="1:12" s="6" customFormat="1" ht="23.5" x14ac:dyDescent="0.35">
      <c r="A169" s="230">
        <v>145</v>
      </c>
      <c r="B169" s="236">
        <v>1</v>
      </c>
      <c r="C169" s="17">
        <v>3</v>
      </c>
      <c r="D169" s="17">
        <v>4</v>
      </c>
      <c r="E169" s="17">
        <v>0</v>
      </c>
      <c r="F169" s="17">
        <v>0</v>
      </c>
      <c r="G169" s="17" t="str">
        <f t="shared" si="2"/>
        <v>1.3.4.0.0</v>
      </c>
      <c r="H169" s="17" t="s">
        <v>13</v>
      </c>
      <c r="I169" s="109" t="s">
        <v>10235</v>
      </c>
      <c r="J169" s="18"/>
      <c r="K169" s="496"/>
      <c r="L169" s="480" t="s">
        <v>10236</v>
      </c>
    </row>
    <row r="170" spans="1:12" s="6" customFormat="1" ht="18.5" x14ac:dyDescent="0.35">
      <c r="A170" s="230">
        <v>146</v>
      </c>
      <c r="B170" s="234">
        <v>1</v>
      </c>
      <c r="C170" s="12">
        <v>3</v>
      </c>
      <c r="D170" s="12">
        <v>4</v>
      </c>
      <c r="E170" s="12">
        <v>1</v>
      </c>
      <c r="F170" s="12">
        <v>0</v>
      </c>
      <c r="G170" s="12" t="str">
        <f t="shared" si="2"/>
        <v>1.3.4.1.0</v>
      </c>
      <c r="H170" s="495"/>
      <c r="I170" s="99"/>
      <c r="J170" s="12" t="s">
        <v>16</v>
      </c>
      <c r="K170" s="485" t="s">
        <v>11483</v>
      </c>
      <c r="L170" s="118" t="s">
        <v>10249</v>
      </c>
    </row>
    <row r="171" spans="1:12" s="6" customFormat="1" ht="37" x14ac:dyDescent="0.35">
      <c r="A171" s="230">
        <v>147</v>
      </c>
      <c r="B171" s="234">
        <v>1</v>
      </c>
      <c r="C171" s="12">
        <v>3</v>
      </c>
      <c r="D171" s="12">
        <v>4</v>
      </c>
      <c r="E171" s="12">
        <v>2</v>
      </c>
      <c r="F171" s="12">
        <v>0</v>
      </c>
      <c r="G171" s="12" t="str">
        <f t="shared" si="2"/>
        <v>1.3.4.2.0</v>
      </c>
      <c r="H171" s="495"/>
      <c r="I171" s="99"/>
      <c r="J171" s="12" t="s">
        <v>16</v>
      </c>
      <c r="K171" s="485" t="s">
        <v>11484</v>
      </c>
      <c r="L171" s="118" t="s">
        <v>10249</v>
      </c>
    </row>
    <row r="172" spans="1:12" s="6" customFormat="1" ht="37" x14ac:dyDescent="0.35">
      <c r="A172" s="230">
        <v>148</v>
      </c>
      <c r="B172" s="234">
        <v>1</v>
      </c>
      <c r="C172" s="12">
        <v>3</v>
      </c>
      <c r="D172" s="12">
        <v>4</v>
      </c>
      <c r="E172" s="12">
        <v>3</v>
      </c>
      <c r="F172" s="12">
        <v>0</v>
      </c>
      <c r="G172" s="12" t="str">
        <f t="shared" si="2"/>
        <v>1.3.4.3.0</v>
      </c>
      <c r="H172" s="495"/>
      <c r="I172" s="99"/>
      <c r="J172" s="12" t="s">
        <v>16</v>
      </c>
      <c r="K172" s="485" t="s">
        <v>11485</v>
      </c>
      <c r="L172" s="118" t="s">
        <v>10249</v>
      </c>
    </row>
    <row r="173" spans="1:12" s="6" customFormat="1" ht="18.5" x14ac:dyDescent="0.35">
      <c r="A173" s="230">
        <v>149</v>
      </c>
      <c r="B173" s="234">
        <v>1</v>
      </c>
      <c r="C173" s="12">
        <v>3</v>
      </c>
      <c r="D173" s="12">
        <v>4</v>
      </c>
      <c r="E173" s="12">
        <v>4</v>
      </c>
      <c r="F173" s="12">
        <v>0</v>
      </c>
      <c r="G173" s="12" t="str">
        <f t="shared" si="2"/>
        <v>1.3.4.4.0</v>
      </c>
      <c r="H173" s="495"/>
      <c r="I173" s="99"/>
      <c r="J173" s="12" t="s">
        <v>16</v>
      </c>
      <c r="K173" s="485" t="s">
        <v>11486</v>
      </c>
      <c r="L173" s="118" t="s">
        <v>10249</v>
      </c>
    </row>
    <row r="174" spans="1:12" s="6" customFormat="1" ht="18.5" x14ac:dyDescent="0.35">
      <c r="A174" s="230">
        <v>150</v>
      </c>
      <c r="B174" s="234">
        <v>1</v>
      </c>
      <c r="C174" s="12">
        <v>3</v>
      </c>
      <c r="D174" s="12">
        <v>4</v>
      </c>
      <c r="E174" s="12">
        <v>5</v>
      </c>
      <c r="F174" s="12">
        <v>0</v>
      </c>
      <c r="G174" s="12" t="str">
        <f t="shared" si="2"/>
        <v>1.3.4.5.0</v>
      </c>
      <c r="H174" s="495"/>
      <c r="I174" s="99"/>
      <c r="J174" s="12" t="s">
        <v>16</v>
      </c>
      <c r="K174" s="485" t="s">
        <v>11487</v>
      </c>
      <c r="L174" s="118" t="s">
        <v>10249</v>
      </c>
    </row>
    <row r="175" spans="1:12" s="6" customFormat="1" ht="37" x14ac:dyDescent="0.35">
      <c r="A175" s="230">
        <v>151</v>
      </c>
      <c r="B175" s="234">
        <v>1</v>
      </c>
      <c r="C175" s="12">
        <v>3</v>
      </c>
      <c r="D175" s="12">
        <v>4</v>
      </c>
      <c r="E175" s="12">
        <v>6</v>
      </c>
      <c r="F175" s="12">
        <v>0</v>
      </c>
      <c r="G175" s="12" t="str">
        <f t="shared" si="2"/>
        <v>1.3.4.6.0</v>
      </c>
      <c r="H175" s="495"/>
      <c r="I175" s="99"/>
      <c r="J175" s="12" t="s">
        <v>16</v>
      </c>
      <c r="K175" s="485" t="s">
        <v>11488</v>
      </c>
      <c r="L175" s="118" t="s">
        <v>10249</v>
      </c>
    </row>
    <row r="176" spans="1:12" s="6" customFormat="1" ht="18.5" x14ac:dyDescent="0.35">
      <c r="A176" s="230">
        <v>152</v>
      </c>
      <c r="B176" s="234">
        <v>1</v>
      </c>
      <c r="C176" s="12">
        <v>3</v>
      </c>
      <c r="D176" s="12">
        <v>4</v>
      </c>
      <c r="E176" s="12">
        <v>7</v>
      </c>
      <c r="F176" s="12">
        <v>0</v>
      </c>
      <c r="G176" s="12" t="str">
        <f t="shared" si="2"/>
        <v>1.3.4.7.0</v>
      </c>
      <c r="H176" s="495"/>
      <c r="I176" s="99"/>
      <c r="J176" s="12" t="s">
        <v>16</v>
      </c>
      <c r="K176" s="485" t="s">
        <v>11489</v>
      </c>
      <c r="L176" s="118" t="s">
        <v>10249</v>
      </c>
    </row>
    <row r="177" spans="1:12" s="6" customFormat="1" ht="18.5" x14ac:dyDescent="0.35">
      <c r="A177" s="230">
        <v>153</v>
      </c>
      <c r="B177" s="234">
        <v>1</v>
      </c>
      <c r="C177" s="12">
        <v>3</v>
      </c>
      <c r="D177" s="12">
        <v>4</v>
      </c>
      <c r="E177" s="12">
        <v>8</v>
      </c>
      <c r="F177" s="12">
        <v>0</v>
      </c>
      <c r="G177" s="12" t="str">
        <f t="shared" si="2"/>
        <v>1.3.4.8.0</v>
      </c>
      <c r="H177" s="495"/>
      <c r="I177" s="99"/>
      <c r="J177" s="12" t="s">
        <v>16</v>
      </c>
      <c r="K177" s="485" t="s">
        <v>11490</v>
      </c>
      <c r="L177" s="118" t="s">
        <v>10249</v>
      </c>
    </row>
    <row r="178" spans="1:12" s="6" customFormat="1" ht="18.5" x14ac:dyDescent="0.35">
      <c r="A178" s="230">
        <v>154</v>
      </c>
      <c r="B178" s="234">
        <v>1</v>
      </c>
      <c r="C178" s="12">
        <v>3</v>
      </c>
      <c r="D178" s="12">
        <v>4</v>
      </c>
      <c r="E178" s="12">
        <v>9</v>
      </c>
      <c r="F178" s="12">
        <v>0</v>
      </c>
      <c r="G178" s="12" t="str">
        <f t="shared" si="2"/>
        <v>1.3.4.9.0</v>
      </c>
      <c r="H178" s="495"/>
      <c r="I178" s="99"/>
      <c r="J178" s="12" t="s">
        <v>16</v>
      </c>
      <c r="K178" s="485" t="s">
        <v>11491</v>
      </c>
      <c r="L178" s="118" t="s">
        <v>10249</v>
      </c>
    </row>
    <row r="179" spans="1:12" s="6" customFormat="1" ht="18.5" x14ac:dyDescent="0.35">
      <c r="A179" s="230">
        <v>155</v>
      </c>
      <c r="B179" s="234">
        <v>1</v>
      </c>
      <c r="C179" s="12">
        <v>3</v>
      </c>
      <c r="D179" s="12">
        <v>4</v>
      </c>
      <c r="E179" s="12">
        <v>10</v>
      </c>
      <c r="F179" s="12">
        <v>0</v>
      </c>
      <c r="G179" s="12" t="str">
        <f t="shared" si="2"/>
        <v>1.3.4.10.0</v>
      </c>
      <c r="H179" s="495"/>
      <c r="I179" s="99"/>
      <c r="J179" s="12" t="s">
        <v>16</v>
      </c>
      <c r="K179" s="485" t="s">
        <v>11492</v>
      </c>
      <c r="L179" s="118" t="s">
        <v>10249</v>
      </c>
    </row>
    <row r="180" spans="1:12" s="6" customFormat="1" ht="18.5" x14ac:dyDescent="0.35">
      <c r="A180" s="230">
        <v>156</v>
      </c>
      <c r="B180" s="234">
        <v>1</v>
      </c>
      <c r="C180" s="12">
        <v>3</v>
      </c>
      <c r="D180" s="12">
        <v>4</v>
      </c>
      <c r="E180" s="12">
        <v>11</v>
      </c>
      <c r="F180" s="12">
        <v>0</v>
      </c>
      <c r="G180" s="12" t="str">
        <f t="shared" si="2"/>
        <v>1.3.4.11.0</v>
      </c>
      <c r="H180" s="495"/>
      <c r="I180" s="99"/>
      <c r="J180" s="12" t="s">
        <v>16</v>
      </c>
      <c r="K180" s="485" t="s">
        <v>11493</v>
      </c>
      <c r="L180" s="118" t="s">
        <v>10249</v>
      </c>
    </row>
    <row r="181" spans="1:12" s="6" customFormat="1" ht="18.5" x14ac:dyDescent="0.35">
      <c r="A181" s="230">
        <v>157</v>
      </c>
      <c r="B181" s="234">
        <v>1</v>
      </c>
      <c r="C181" s="12">
        <v>3</v>
      </c>
      <c r="D181" s="12">
        <v>4</v>
      </c>
      <c r="E181" s="12">
        <v>12</v>
      </c>
      <c r="F181" s="12">
        <v>0</v>
      </c>
      <c r="G181" s="12" t="str">
        <f t="shared" si="2"/>
        <v>1.3.4.12.0</v>
      </c>
      <c r="H181" s="495"/>
      <c r="I181" s="99"/>
      <c r="J181" s="12" t="s">
        <v>16</v>
      </c>
      <c r="K181" s="485" t="s">
        <v>11494</v>
      </c>
      <c r="L181" s="118" t="s">
        <v>10249</v>
      </c>
    </row>
    <row r="182" spans="1:12" s="6" customFormat="1" ht="47" x14ac:dyDescent="0.35">
      <c r="A182" s="230">
        <v>158</v>
      </c>
      <c r="B182" s="236">
        <v>1</v>
      </c>
      <c r="C182" s="17">
        <v>3</v>
      </c>
      <c r="D182" s="17">
        <v>5</v>
      </c>
      <c r="E182" s="17">
        <v>0</v>
      </c>
      <c r="F182" s="17">
        <v>0</v>
      </c>
      <c r="G182" s="17" t="str">
        <f t="shared" si="2"/>
        <v>1.3.5.0.0</v>
      </c>
      <c r="H182" s="17" t="s">
        <v>13</v>
      </c>
      <c r="I182" s="109" t="s">
        <v>10237</v>
      </c>
      <c r="J182" s="18"/>
      <c r="K182" s="496"/>
      <c r="L182" s="480" t="s">
        <v>10238</v>
      </c>
    </row>
    <row r="183" spans="1:12" s="6" customFormat="1" ht="18.5" x14ac:dyDescent="0.35">
      <c r="A183" s="230">
        <v>159</v>
      </c>
      <c r="B183" s="234">
        <v>1</v>
      </c>
      <c r="C183" s="12">
        <v>3</v>
      </c>
      <c r="D183" s="12">
        <v>5</v>
      </c>
      <c r="E183" s="12">
        <v>1</v>
      </c>
      <c r="F183" s="12">
        <v>0</v>
      </c>
      <c r="G183" s="12" t="str">
        <f t="shared" si="2"/>
        <v>1.3.5.1.0</v>
      </c>
      <c r="H183" s="495"/>
      <c r="I183" s="99"/>
      <c r="J183" s="12" t="s">
        <v>16</v>
      </c>
      <c r="K183" s="485" t="s">
        <v>11495</v>
      </c>
      <c r="L183" s="118" t="s">
        <v>10249</v>
      </c>
    </row>
    <row r="184" spans="1:12" s="6" customFormat="1" ht="18.5" x14ac:dyDescent="0.35">
      <c r="A184" s="230">
        <v>160</v>
      </c>
      <c r="B184" s="235">
        <v>1</v>
      </c>
      <c r="C184" s="15">
        <v>3</v>
      </c>
      <c r="D184" s="15">
        <v>5</v>
      </c>
      <c r="E184" s="15">
        <v>1</v>
      </c>
      <c r="F184" s="15">
        <v>1</v>
      </c>
      <c r="G184" s="15" t="str">
        <f t="shared" si="2"/>
        <v>1.3.5.1.1</v>
      </c>
      <c r="H184" s="495"/>
      <c r="I184" s="99"/>
      <c r="J184" s="15" t="s">
        <v>19</v>
      </c>
      <c r="K184" s="497" t="s">
        <v>11496</v>
      </c>
      <c r="L184" s="498" t="s">
        <v>10249</v>
      </c>
    </row>
    <row r="185" spans="1:12" s="6" customFormat="1" ht="18.5" x14ac:dyDescent="0.35">
      <c r="A185" s="230">
        <v>161</v>
      </c>
      <c r="B185" s="235">
        <v>1</v>
      </c>
      <c r="C185" s="15">
        <v>3</v>
      </c>
      <c r="D185" s="15">
        <v>5</v>
      </c>
      <c r="E185" s="15">
        <v>1</v>
      </c>
      <c r="F185" s="15">
        <v>2</v>
      </c>
      <c r="G185" s="15" t="str">
        <f t="shared" si="2"/>
        <v>1.3.5.1.2</v>
      </c>
      <c r="H185" s="495"/>
      <c r="I185" s="99"/>
      <c r="J185" s="15" t="s">
        <v>19</v>
      </c>
      <c r="K185" s="497" t="s">
        <v>11497</v>
      </c>
      <c r="L185" s="498" t="s">
        <v>10249</v>
      </c>
    </row>
    <row r="186" spans="1:12" s="6" customFormat="1" ht="37" x14ac:dyDescent="0.35">
      <c r="A186" s="230">
        <v>162</v>
      </c>
      <c r="B186" s="234">
        <v>1</v>
      </c>
      <c r="C186" s="12">
        <v>3</v>
      </c>
      <c r="D186" s="12">
        <v>5</v>
      </c>
      <c r="E186" s="12">
        <v>2</v>
      </c>
      <c r="F186" s="12">
        <v>0</v>
      </c>
      <c r="G186" s="12" t="str">
        <f t="shared" si="2"/>
        <v>1.3.5.2.0</v>
      </c>
      <c r="H186" s="495"/>
      <c r="I186" s="99"/>
      <c r="J186" s="12" t="s">
        <v>16</v>
      </c>
      <c r="K186" s="485" t="s">
        <v>11498</v>
      </c>
      <c r="L186" s="118" t="s">
        <v>10249</v>
      </c>
    </row>
    <row r="187" spans="1:12" s="6" customFormat="1" ht="18.5" x14ac:dyDescent="0.35">
      <c r="A187" s="230">
        <v>163</v>
      </c>
      <c r="B187" s="235">
        <v>1</v>
      </c>
      <c r="C187" s="15">
        <v>3</v>
      </c>
      <c r="D187" s="15">
        <v>5</v>
      </c>
      <c r="E187" s="15">
        <v>2</v>
      </c>
      <c r="F187" s="15">
        <v>1</v>
      </c>
      <c r="G187" s="15" t="str">
        <f t="shared" si="2"/>
        <v>1.3.5.2.1</v>
      </c>
      <c r="H187" s="495"/>
      <c r="I187" s="99"/>
      <c r="J187" s="15" t="s">
        <v>19</v>
      </c>
      <c r="K187" s="497" t="s">
        <v>11499</v>
      </c>
      <c r="L187" s="498" t="s">
        <v>10249</v>
      </c>
    </row>
    <row r="188" spans="1:12" s="6" customFormat="1" ht="18.5" x14ac:dyDescent="0.35">
      <c r="A188" s="230">
        <v>164</v>
      </c>
      <c r="B188" s="235">
        <v>1</v>
      </c>
      <c r="C188" s="15">
        <v>3</v>
      </c>
      <c r="D188" s="15">
        <v>5</v>
      </c>
      <c r="E188" s="15">
        <v>2</v>
      </c>
      <c r="F188" s="15">
        <v>2</v>
      </c>
      <c r="G188" s="15" t="str">
        <f t="shared" si="2"/>
        <v>1.3.5.2.2</v>
      </c>
      <c r="H188" s="495"/>
      <c r="I188" s="99"/>
      <c r="J188" s="15" t="s">
        <v>19</v>
      </c>
      <c r="K188" s="497" t="s">
        <v>11500</v>
      </c>
      <c r="L188" s="498" t="s">
        <v>10249</v>
      </c>
    </row>
    <row r="189" spans="1:12" s="6" customFormat="1" ht="18.5" x14ac:dyDescent="0.35">
      <c r="A189" s="230">
        <v>165</v>
      </c>
      <c r="B189" s="235">
        <v>1</v>
      </c>
      <c r="C189" s="15">
        <v>3</v>
      </c>
      <c r="D189" s="15">
        <v>5</v>
      </c>
      <c r="E189" s="15">
        <v>2</v>
      </c>
      <c r="F189" s="15">
        <v>3</v>
      </c>
      <c r="G189" s="15" t="str">
        <f t="shared" si="2"/>
        <v>1.3.5.2.3</v>
      </c>
      <c r="H189" s="495"/>
      <c r="I189" s="99"/>
      <c r="J189" s="15" t="s">
        <v>19</v>
      </c>
      <c r="K189" s="497" t="s">
        <v>11501</v>
      </c>
      <c r="L189" s="498" t="s">
        <v>10249</v>
      </c>
    </row>
    <row r="190" spans="1:12" s="6" customFormat="1" ht="35" x14ac:dyDescent="0.35">
      <c r="A190" s="230">
        <v>166</v>
      </c>
      <c r="B190" s="235">
        <v>1</v>
      </c>
      <c r="C190" s="15">
        <v>3</v>
      </c>
      <c r="D190" s="15">
        <v>5</v>
      </c>
      <c r="E190" s="15">
        <v>2</v>
      </c>
      <c r="F190" s="15">
        <v>4</v>
      </c>
      <c r="G190" s="15" t="str">
        <f t="shared" si="2"/>
        <v>1.3.5.2.4</v>
      </c>
      <c r="H190" s="495"/>
      <c r="I190" s="99"/>
      <c r="J190" s="15" t="s">
        <v>19</v>
      </c>
      <c r="K190" s="497" t="s">
        <v>11502</v>
      </c>
      <c r="L190" s="498" t="s">
        <v>10249</v>
      </c>
    </row>
    <row r="191" spans="1:12" s="6" customFormat="1" ht="18.5" x14ac:dyDescent="0.35">
      <c r="A191" s="230">
        <v>167</v>
      </c>
      <c r="B191" s="234">
        <v>1</v>
      </c>
      <c r="C191" s="12">
        <v>3</v>
      </c>
      <c r="D191" s="12">
        <v>5</v>
      </c>
      <c r="E191" s="12">
        <v>3</v>
      </c>
      <c r="F191" s="12">
        <v>0</v>
      </c>
      <c r="G191" s="12" t="str">
        <f t="shared" si="2"/>
        <v>1.3.5.3.0</v>
      </c>
      <c r="H191" s="495"/>
      <c r="I191" s="99"/>
      <c r="J191" s="12" t="s">
        <v>16</v>
      </c>
      <c r="K191" s="485" t="s">
        <v>11503</v>
      </c>
      <c r="L191" s="118" t="s">
        <v>10249</v>
      </c>
    </row>
    <row r="192" spans="1:12" s="6" customFormat="1" ht="18.5" x14ac:dyDescent="0.35">
      <c r="A192" s="230">
        <v>168</v>
      </c>
      <c r="B192" s="234">
        <v>1</v>
      </c>
      <c r="C192" s="12">
        <v>3</v>
      </c>
      <c r="D192" s="12">
        <v>5</v>
      </c>
      <c r="E192" s="12">
        <v>4</v>
      </c>
      <c r="F192" s="12">
        <v>0</v>
      </c>
      <c r="G192" s="12" t="str">
        <f t="shared" si="2"/>
        <v>1.3.5.4.0</v>
      </c>
      <c r="H192" s="495"/>
      <c r="I192" s="99"/>
      <c r="J192" s="12" t="s">
        <v>16</v>
      </c>
      <c r="K192" s="485" t="s">
        <v>11504</v>
      </c>
      <c r="L192" s="118" t="s">
        <v>10249</v>
      </c>
    </row>
    <row r="193" spans="1:12" s="6" customFormat="1" ht="18.5" x14ac:dyDescent="0.35">
      <c r="A193" s="230">
        <v>169</v>
      </c>
      <c r="B193" s="234">
        <v>1</v>
      </c>
      <c r="C193" s="12">
        <v>3</v>
      </c>
      <c r="D193" s="12">
        <v>5</v>
      </c>
      <c r="E193" s="12">
        <v>5</v>
      </c>
      <c r="F193" s="12">
        <v>0</v>
      </c>
      <c r="G193" s="12" t="str">
        <f t="shared" si="2"/>
        <v>1.3.5.5.0</v>
      </c>
      <c r="H193" s="495"/>
      <c r="I193" s="99"/>
      <c r="J193" s="12" t="s">
        <v>16</v>
      </c>
      <c r="K193" s="485" t="s">
        <v>11505</v>
      </c>
      <c r="L193" s="118" t="s">
        <v>10249</v>
      </c>
    </row>
    <row r="194" spans="1:12" s="6" customFormat="1" ht="37" x14ac:dyDescent="0.35">
      <c r="A194" s="230">
        <v>170</v>
      </c>
      <c r="B194" s="234">
        <v>1</v>
      </c>
      <c r="C194" s="12">
        <v>3</v>
      </c>
      <c r="D194" s="12">
        <v>5</v>
      </c>
      <c r="E194" s="12">
        <v>6</v>
      </c>
      <c r="F194" s="12">
        <v>0</v>
      </c>
      <c r="G194" s="12" t="str">
        <f t="shared" si="2"/>
        <v>1.3.5.6.0</v>
      </c>
      <c r="H194" s="495"/>
      <c r="I194" s="99"/>
      <c r="J194" s="12" t="s">
        <v>16</v>
      </c>
      <c r="K194" s="485" t="s">
        <v>11506</v>
      </c>
      <c r="L194" s="118" t="s">
        <v>10249</v>
      </c>
    </row>
    <row r="195" spans="1:12" s="6" customFormat="1" ht="18.5" x14ac:dyDescent="0.35">
      <c r="A195" s="230">
        <v>171</v>
      </c>
      <c r="B195" s="235">
        <v>1</v>
      </c>
      <c r="C195" s="15">
        <v>3</v>
      </c>
      <c r="D195" s="15">
        <v>5</v>
      </c>
      <c r="E195" s="15">
        <v>6</v>
      </c>
      <c r="F195" s="15">
        <v>1</v>
      </c>
      <c r="G195" s="15" t="str">
        <f t="shared" si="2"/>
        <v>1.3.5.6.1</v>
      </c>
      <c r="H195" s="495"/>
      <c r="I195" s="99"/>
      <c r="J195" s="15" t="s">
        <v>19</v>
      </c>
      <c r="K195" s="497" t="s">
        <v>11507</v>
      </c>
      <c r="L195" s="498" t="s">
        <v>10249</v>
      </c>
    </row>
    <row r="196" spans="1:12" s="6" customFormat="1" ht="18.5" x14ac:dyDescent="0.35">
      <c r="A196" s="230">
        <v>172</v>
      </c>
      <c r="B196" s="235">
        <v>1</v>
      </c>
      <c r="C196" s="15">
        <v>3</v>
      </c>
      <c r="D196" s="15">
        <v>5</v>
      </c>
      <c r="E196" s="15">
        <v>6</v>
      </c>
      <c r="F196" s="15">
        <v>2</v>
      </c>
      <c r="G196" s="15" t="str">
        <f t="shared" si="2"/>
        <v>1.3.5.6.2</v>
      </c>
      <c r="H196" s="495"/>
      <c r="I196" s="99"/>
      <c r="J196" s="15" t="s">
        <v>19</v>
      </c>
      <c r="K196" s="497" t="s">
        <v>11508</v>
      </c>
      <c r="L196" s="498" t="s">
        <v>10249</v>
      </c>
    </row>
    <row r="197" spans="1:12" s="6" customFormat="1" ht="18.5" x14ac:dyDescent="0.35">
      <c r="A197" s="230">
        <v>173</v>
      </c>
      <c r="B197" s="235">
        <v>1</v>
      </c>
      <c r="C197" s="15">
        <v>3</v>
      </c>
      <c r="D197" s="15">
        <v>5</v>
      </c>
      <c r="E197" s="15">
        <v>6</v>
      </c>
      <c r="F197" s="15">
        <v>3</v>
      </c>
      <c r="G197" s="15" t="str">
        <f t="shared" si="2"/>
        <v>1.3.5.6.3</v>
      </c>
      <c r="H197" s="495"/>
      <c r="I197" s="99"/>
      <c r="J197" s="15" t="s">
        <v>19</v>
      </c>
      <c r="K197" s="497" t="s">
        <v>11509</v>
      </c>
      <c r="L197" s="498" t="s">
        <v>10249</v>
      </c>
    </row>
    <row r="198" spans="1:12" s="6" customFormat="1" ht="37" x14ac:dyDescent="0.35">
      <c r="A198" s="230">
        <v>174</v>
      </c>
      <c r="B198" s="234">
        <v>1</v>
      </c>
      <c r="C198" s="12">
        <v>3</v>
      </c>
      <c r="D198" s="12">
        <v>5</v>
      </c>
      <c r="E198" s="12">
        <v>7</v>
      </c>
      <c r="F198" s="12">
        <v>0</v>
      </c>
      <c r="G198" s="12" t="str">
        <f t="shared" si="2"/>
        <v>1.3.5.7.0</v>
      </c>
      <c r="H198" s="495"/>
      <c r="I198" s="99"/>
      <c r="J198" s="12" t="s">
        <v>16</v>
      </c>
      <c r="K198" s="485" t="s">
        <v>11510</v>
      </c>
      <c r="L198" s="118" t="s">
        <v>10249</v>
      </c>
    </row>
    <row r="199" spans="1:12" s="6" customFormat="1" ht="18.5" x14ac:dyDescent="0.35">
      <c r="A199" s="230">
        <v>175</v>
      </c>
      <c r="B199" s="234">
        <v>1</v>
      </c>
      <c r="C199" s="12">
        <v>3</v>
      </c>
      <c r="D199" s="12">
        <v>5</v>
      </c>
      <c r="E199" s="12">
        <v>8</v>
      </c>
      <c r="F199" s="12">
        <v>0</v>
      </c>
      <c r="G199" s="12" t="str">
        <f t="shared" si="2"/>
        <v>1.3.5.8.0</v>
      </c>
      <c r="H199" s="495"/>
      <c r="I199" s="99"/>
      <c r="J199" s="12" t="s">
        <v>16</v>
      </c>
      <c r="K199" s="485" t="s">
        <v>11511</v>
      </c>
      <c r="L199" s="118" t="s">
        <v>10249</v>
      </c>
    </row>
    <row r="200" spans="1:12" s="6" customFormat="1" ht="18.5" x14ac:dyDescent="0.35">
      <c r="A200" s="230">
        <v>176</v>
      </c>
      <c r="B200" s="235">
        <v>1</v>
      </c>
      <c r="C200" s="15">
        <v>3</v>
      </c>
      <c r="D200" s="15">
        <v>5</v>
      </c>
      <c r="E200" s="15">
        <v>8</v>
      </c>
      <c r="F200" s="15">
        <v>1</v>
      </c>
      <c r="G200" s="15" t="str">
        <f t="shared" si="2"/>
        <v>1.3.5.8.1</v>
      </c>
      <c r="H200" s="495"/>
      <c r="I200" s="99"/>
      <c r="J200" s="15" t="s">
        <v>19</v>
      </c>
      <c r="K200" s="497" t="s">
        <v>11512</v>
      </c>
      <c r="L200" s="498" t="s">
        <v>10249</v>
      </c>
    </row>
    <row r="201" spans="1:12" s="6" customFormat="1" ht="18.5" x14ac:dyDescent="0.35">
      <c r="A201" s="230">
        <v>177</v>
      </c>
      <c r="B201" s="235">
        <v>1</v>
      </c>
      <c r="C201" s="15">
        <v>3</v>
      </c>
      <c r="D201" s="15">
        <v>5</v>
      </c>
      <c r="E201" s="15">
        <v>8</v>
      </c>
      <c r="F201" s="15">
        <v>2</v>
      </c>
      <c r="G201" s="15" t="str">
        <f t="shared" si="2"/>
        <v>1.3.5.8.2</v>
      </c>
      <c r="H201" s="495"/>
      <c r="I201" s="99"/>
      <c r="J201" s="15" t="s">
        <v>19</v>
      </c>
      <c r="K201" s="497" t="s">
        <v>11513</v>
      </c>
      <c r="L201" s="498" t="s">
        <v>10249</v>
      </c>
    </row>
    <row r="202" spans="1:12" s="6" customFormat="1" ht="35" x14ac:dyDescent="0.35">
      <c r="A202" s="230">
        <v>178</v>
      </c>
      <c r="B202" s="235">
        <v>1</v>
      </c>
      <c r="C202" s="15">
        <v>3</v>
      </c>
      <c r="D202" s="15">
        <v>5</v>
      </c>
      <c r="E202" s="15">
        <v>8</v>
      </c>
      <c r="F202" s="15">
        <v>3</v>
      </c>
      <c r="G202" s="15" t="str">
        <f t="shared" si="2"/>
        <v>1.3.5.8.3</v>
      </c>
      <c r="H202" s="495"/>
      <c r="I202" s="99"/>
      <c r="J202" s="15" t="s">
        <v>19</v>
      </c>
      <c r="K202" s="497" t="s">
        <v>11514</v>
      </c>
      <c r="L202" s="498" t="s">
        <v>10249</v>
      </c>
    </row>
    <row r="203" spans="1:12" s="6" customFormat="1" ht="18.5" x14ac:dyDescent="0.35">
      <c r="A203" s="230">
        <v>179</v>
      </c>
      <c r="B203" s="235">
        <v>1</v>
      </c>
      <c r="C203" s="15">
        <v>3</v>
      </c>
      <c r="D203" s="15">
        <v>5</v>
      </c>
      <c r="E203" s="15">
        <v>8</v>
      </c>
      <c r="F203" s="15">
        <v>4</v>
      </c>
      <c r="G203" s="15" t="str">
        <f t="shared" si="2"/>
        <v>1.3.5.8.4</v>
      </c>
      <c r="H203" s="495"/>
      <c r="I203" s="99"/>
      <c r="J203" s="15" t="s">
        <v>19</v>
      </c>
      <c r="K203" s="497" t="s">
        <v>11515</v>
      </c>
      <c r="L203" s="498" t="s">
        <v>10249</v>
      </c>
    </row>
    <row r="204" spans="1:12" s="6" customFormat="1" ht="47" x14ac:dyDescent="0.35">
      <c r="A204" s="230">
        <v>180</v>
      </c>
      <c r="B204" s="237">
        <v>1</v>
      </c>
      <c r="C204" s="18">
        <v>3</v>
      </c>
      <c r="D204" s="18">
        <v>6</v>
      </c>
      <c r="E204" s="18">
        <v>0</v>
      </c>
      <c r="F204" s="18">
        <v>0</v>
      </c>
      <c r="G204" s="18" t="str">
        <f t="shared" si="2"/>
        <v>1.3.6.0.0</v>
      </c>
      <c r="H204" s="17" t="s">
        <v>13</v>
      </c>
      <c r="I204" s="109" t="s">
        <v>10239</v>
      </c>
      <c r="J204" s="18"/>
      <c r="K204" s="496"/>
      <c r="L204" s="480" t="s">
        <v>10240</v>
      </c>
    </row>
    <row r="205" spans="1:12" s="6" customFormat="1" ht="18.5" x14ac:dyDescent="0.35">
      <c r="A205" s="230">
        <v>181</v>
      </c>
      <c r="B205" s="234">
        <v>1</v>
      </c>
      <c r="C205" s="12">
        <v>3</v>
      </c>
      <c r="D205" s="12">
        <v>6</v>
      </c>
      <c r="E205" s="12">
        <v>1</v>
      </c>
      <c r="F205" s="12">
        <v>0</v>
      </c>
      <c r="G205" s="12" t="str">
        <f t="shared" si="2"/>
        <v>1.3.6.1.0</v>
      </c>
      <c r="H205" s="495"/>
      <c r="I205" s="99"/>
      <c r="J205" s="12" t="s">
        <v>16</v>
      </c>
      <c r="K205" s="485" t="s">
        <v>11516</v>
      </c>
      <c r="L205" s="499" t="s">
        <v>10249</v>
      </c>
    </row>
    <row r="206" spans="1:12" s="6" customFormat="1" ht="52.5" x14ac:dyDescent="0.35">
      <c r="A206" s="230">
        <v>182</v>
      </c>
      <c r="B206" s="235">
        <v>1</v>
      </c>
      <c r="C206" s="15">
        <v>3</v>
      </c>
      <c r="D206" s="15">
        <v>6</v>
      </c>
      <c r="E206" s="15">
        <v>1</v>
      </c>
      <c r="F206" s="15">
        <v>1</v>
      </c>
      <c r="G206" s="15" t="str">
        <f t="shared" si="2"/>
        <v>1.3.6.1.1</v>
      </c>
      <c r="H206" s="495"/>
      <c r="I206" s="99"/>
      <c r="J206" s="15" t="s">
        <v>19</v>
      </c>
      <c r="K206" s="497" t="s">
        <v>11517</v>
      </c>
      <c r="L206" s="107" t="s">
        <v>10249</v>
      </c>
    </row>
    <row r="207" spans="1:12" s="6" customFormat="1" ht="35" x14ac:dyDescent="0.35">
      <c r="A207" s="230">
        <v>183</v>
      </c>
      <c r="B207" s="235">
        <v>1</v>
      </c>
      <c r="C207" s="15">
        <v>3</v>
      </c>
      <c r="D207" s="15">
        <v>6</v>
      </c>
      <c r="E207" s="15">
        <v>1</v>
      </c>
      <c r="F207" s="15">
        <v>2</v>
      </c>
      <c r="G207" s="15" t="str">
        <f t="shared" si="2"/>
        <v>1.3.6.1.2</v>
      </c>
      <c r="H207" s="495"/>
      <c r="I207" s="99"/>
      <c r="J207" s="15" t="s">
        <v>19</v>
      </c>
      <c r="K207" s="497" t="s">
        <v>11518</v>
      </c>
      <c r="L207" s="107" t="s">
        <v>10249</v>
      </c>
    </row>
    <row r="208" spans="1:12" s="6" customFormat="1" ht="35" x14ac:dyDescent="0.35">
      <c r="A208" s="230">
        <v>184</v>
      </c>
      <c r="B208" s="235">
        <v>1</v>
      </c>
      <c r="C208" s="15">
        <v>3</v>
      </c>
      <c r="D208" s="15">
        <v>6</v>
      </c>
      <c r="E208" s="15">
        <v>1</v>
      </c>
      <c r="F208" s="15">
        <v>3</v>
      </c>
      <c r="G208" s="15" t="str">
        <f t="shared" si="2"/>
        <v>1.3.6.1.3</v>
      </c>
      <c r="H208" s="495"/>
      <c r="I208" s="99"/>
      <c r="J208" s="15" t="s">
        <v>19</v>
      </c>
      <c r="K208" s="497" t="s">
        <v>11519</v>
      </c>
      <c r="L208" s="107" t="s">
        <v>10249</v>
      </c>
    </row>
    <row r="209" spans="1:12" s="6" customFormat="1" ht="35" x14ac:dyDescent="0.35">
      <c r="A209" s="230">
        <v>185</v>
      </c>
      <c r="B209" s="235">
        <v>1</v>
      </c>
      <c r="C209" s="15">
        <v>3</v>
      </c>
      <c r="D209" s="15">
        <v>6</v>
      </c>
      <c r="E209" s="15">
        <v>1</v>
      </c>
      <c r="F209" s="15">
        <v>4</v>
      </c>
      <c r="G209" s="15" t="str">
        <f t="shared" si="2"/>
        <v>1.3.6.1.4</v>
      </c>
      <c r="H209" s="495"/>
      <c r="I209" s="99"/>
      <c r="J209" s="15" t="s">
        <v>19</v>
      </c>
      <c r="K209" s="497" t="s">
        <v>11520</v>
      </c>
      <c r="L209" s="107" t="s">
        <v>10249</v>
      </c>
    </row>
    <row r="210" spans="1:12" s="6" customFormat="1" ht="35" x14ac:dyDescent="0.35">
      <c r="A210" s="230">
        <v>186</v>
      </c>
      <c r="B210" s="235">
        <v>1</v>
      </c>
      <c r="C210" s="15">
        <v>3</v>
      </c>
      <c r="D210" s="15">
        <v>6</v>
      </c>
      <c r="E210" s="15">
        <v>1</v>
      </c>
      <c r="F210" s="15">
        <v>5</v>
      </c>
      <c r="G210" s="15" t="str">
        <f t="shared" si="2"/>
        <v>1.3.6.1.5</v>
      </c>
      <c r="H210" s="495"/>
      <c r="I210" s="99"/>
      <c r="J210" s="15" t="s">
        <v>19</v>
      </c>
      <c r="K210" s="497" t="s">
        <v>11521</v>
      </c>
      <c r="L210" s="107" t="s">
        <v>10249</v>
      </c>
    </row>
    <row r="211" spans="1:12" s="6" customFormat="1" ht="35" x14ac:dyDescent="0.35">
      <c r="A211" s="230">
        <v>187</v>
      </c>
      <c r="B211" s="235">
        <v>1</v>
      </c>
      <c r="C211" s="15">
        <v>3</v>
      </c>
      <c r="D211" s="15">
        <v>6</v>
      </c>
      <c r="E211" s="15">
        <v>1</v>
      </c>
      <c r="F211" s="15">
        <v>6</v>
      </c>
      <c r="G211" s="15" t="str">
        <f t="shared" si="2"/>
        <v>1.3.6.1.6</v>
      </c>
      <c r="H211" s="495"/>
      <c r="I211" s="99"/>
      <c r="J211" s="15" t="s">
        <v>19</v>
      </c>
      <c r="K211" s="497" t="s">
        <v>11522</v>
      </c>
      <c r="L211" s="107" t="s">
        <v>10249</v>
      </c>
    </row>
    <row r="212" spans="1:12" s="6" customFormat="1" ht="35" x14ac:dyDescent="0.35">
      <c r="A212" s="230">
        <v>188</v>
      </c>
      <c r="B212" s="235">
        <v>1</v>
      </c>
      <c r="C212" s="15">
        <v>3</v>
      </c>
      <c r="D212" s="15">
        <v>6</v>
      </c>
      <c r="E212" s="15">
        <v>1</v>
      </c>
      <c r="F212" s="15">
        <v>7</v>
      </c>
      <c r="G212" s="15" t="str">
        <f t="shared" si="2"/>
        <v>1.3.6.1.7</v>
      </c>
      <c r="H212" s="495"/>
      <c r="I212" s="99"/>
      <c r="J212" s="15" t="s">
        <v>19</v>
      </c>
      <c r="K212" s="497" t="s">
        <v>11523</v>
      </c>
      <c r="L212" s="107" t="s">
        <v>10249</v>
      </c>
    </row>
    <row r="213" spans="1:12" s="6" customFormat="1" ht="35" x14ac:dyDescent="0.35">
      <c r="A213" s="230">
        <v>189</v>
      </c>
      <c r="B213" s="235">
        <v>1</v>
      </c>
      <c r="C213" s="15">
        <v>3</v>
      </c>
      <c r="D213" s="15">
        <v>6</v>
      </c>
      <c r="E213" s="15">
        <v>1</v>
      </c>
      <c r="F213" s="15">
        <v>8</v>
      </c>
      <c r="G213" s="15" t="str">
        <f t="shared" si="2"/>
        <v>1.3.6.1.8</v>
      </c>
      <c r="H213" s="495"/>
      <c r="I213" s="99"/>
      <c r="J213" s="15" t="s">
        <v>19</v>
      </c>
      <c r="K213" s="497" t="s">
        <v>11524</v>
      </c>
      <c r="L213" s="107" t="s">
        <v>10249</v>
      </c>
    </row>
    <row r="214" spans="1:12" s="6" customFormat="1" ht="35" x14ac:dyDescent="0.35">
      <c r="A214" s="230">
        <v>190</v>
      </c>
      <c r="B214" s="235">
        <v>1</v>
      </c>
      <c r="C214" s="15">
        <v>3</v>
      </c>
      <c r="D214" s="15">
        <v>6</v>
      </c>
      <c r="E214" s="15">
        <v>1</v>
      </c>
      <c r="F214" s="15">
        <v>9</v>
      </c>
      <c r="G214" s="15" t="str">
        <f t="shared" si="2"/>
        <v>1.3.6.1.9</v>
      </c>
      <c r="H214" s="495"/>
      <c r="I214" s="99"/>
      <c r="J214" s="15" t="s">
        <v>19</v>
      </c>
      <c r="K214" s="497" t="s">
        <v>11525</v>
      </c>
      <c r="L214" s="107" t="s">
        <v>10249</v>
      </c>
    </row>
    <row r="215" spans="1:12" s="6" customFormat="1" ht="35" x14ac:dyDescent="0.35">
      <c r="A215" s="230">
        <v>191</v>
      </c>
      <c r="B215" s="235">
        <v>1</v>
      </c>
      <c r="C215" s="15">
        <v>3</v>
      </c>
      <c r="D215" s="15">
        <v>6</v>
      </c>
      <c r="E215" s="15">
        <v>1</v>
      </c>
      <c r="F215" s="15">
        <v>10</v>
      </c>
      <c r="G215" s="15" t="str">
        <f t="shared" ref="G215:G278" si="3">CONCATENATE(B215,".",C215,".",D215,".",E215,".",F215)</f>
        <v>1.3.6.1.10</v>
      </c>
      <c r="H215" s="495"/>
      <c r="I215" s="99"/>
      <c r="J215" s="15" t="s">
        <v>19</v>
      </c>
      <c r="K215" s="497" t="s">
        <v>11526</v>
      </c>
      <c r="L215" s="107" t="s">
        <v>10249</v>
      </c>
    </row>
    <row r="216" spans="1:12" s="6" customFormat="1" ht="18.5" x14ac:dyDescent="0.35">
      <c r="A216" s="230">
        <v>192</v>
      </c>
      <c r="B216" s="235">
        <v>1</v>
      </c>
      <c r="C216" s="15">
        <v>3</v>
      </c>
      <c r="D216" s="15">
        <v>6</v>
      </c>
      <c r="E216" s="15">
        <v>1</v>
      </c>
      <c r="F216" s="15">
        <v>11</v>
      </c>
      <c r="G216" s="15" t="str">
        <f t="shared" si="3"/>
        <v>1.3.6.1.11</v>
      </c>
      <c r="H216" s="495"/>
      <c r="I216" s="99"/>
      <c r="J216" s="15" t="s">
        <v>19</v>
      </c>
      <c r="K216" s="497" t="s">
        <v>11527</v>
      </c>
      <c r="L216" s="107" t="s">
        <v>10249</v>
      </c>
    </row>
    <row r="217" spans="1:12" s="6" customFormat="1" ht="35" x14ac:dyDescent="0.35">
      <c r="A217" s="230">
        <v>193</v>
      </c>
      <c r="B217" s="235">
        <v>1</v>
      </c>
      <c r="C217" s="15">
        <v>3</v>
      </c>
      <c r="D217" s="15">
        <v>6</v>
      </c>
      <c r="E217" s="15">
        <v>1</v>
      </c>
      <c r="F217" s="15">
        <v>12</v>
      </c>
      <c r="G217" s="15" t="str">
        <f t="shared" si="3"/>
        <v>1.3.6.1.12</v>
      </c>
      <c r="H217" s="495"/>
      <c r="I217" s="99"/>
      <c r="J217" s="15" t="s">
        <v>19</v>
      </c>
      <c r="K217" s="497" t="s">
        <v>11528</v>
      </c>
      <c r="L217" s="107" t="s">
        <v>10249</v>
      </c>
    </row>
    <row r="218" spans="1:12" s="6" customFormat="1" ht="35" x14ac:dyDescent="0.35">
      <c r="A218" s="230">
        <v>194</v>
      </c>
      <c r="B218" s="235">
        <v>1</v>
      </c>
      <c r="C218" s="15">
        <v>3</v>
      </c>
      <c r="D218" s="15">
        <v>6</v>
      </c>
      <c r="E218" s="15">
        <v>1</v>
      </c>
      <c r="F218" s="15">
        <v>13</v>
      </c>
      <c r="G218" s="15" t="str">
        <f t="shared" si="3"/>
        <v>1.3.6.1.13</v>
      </c>
      <c r="H218" s="495"/>
      <c r="I218" s="99"/>
      <c r="J218" s="15" t="s">
        <v>19</v>
      </c>
      <c r="K218" s="497" t="s">
        <v>11529</v>
      </c>
      <c r="L218" s="107" t="s">
        <v>10249</v>
      </c>
    </row>
    <row r="219" spans="1:12" s="6" customFormat="1" ht="35" x14ac:dyDescent="0.35">
      <c r="A219" s="230">
        <v>195</v>
      </c>
      <c r="B219" s="235">
        <v>1</v>
      </c>
      <c r="C219" s="15">
        <v>3</v>
      </c>
      <c r="D219" s="15">
        <v>6</v>
      </c>
      <c r="E219" s="15">
        <v>1</v>
      </c>
      <c r="F219" s="15">
        <v>14</v>
      </c>
      <c r="G219" s="15" t="str">
        <f t="shared" si="3"/>
        <v>1.3.6.1.14</v>
      </c>
      <c r="H219" s="495"/>
      <c r="I219" s="99"/>
      <c r="J219" s="15" t="s">
        <v>19</v>
      </c>
      <c r="K219" s="497" t="s">
        <v>11530</v>
      </c>
      <c r="L219" s="107" t="s">
        <v>10249</v>
      </c>
    </row>
    <row r="220" spans="1:12" s="6" customFormat="1" ht="35" x14ac:dyDescent="0.35">
      <c r="A220" s="230">
        <v>196</v>
      </c>
      <c r="B220" s="235">
        <v>1</v>
      </c>
      <c r="C220" s="15">
        <v>3</v>
      </c>
      <c r="D220" s="15">
        <v>6</v>
      </c>
      <c r="E220" s="15">
        <v>1</v>
      </c>
      <c r="F220" s="15">
        <v>15</v>
      </c>
      <c r="G220" s="15" t="str">
        <f t="shared" si="3"/>
        <v>1.3.6.1.15</v>
      </c>
      <c r="H220" s="495"/>
      <c r="I220" s="99"/>
      <c r="J220" s="15" t="s">
        <v>19</v>
      </c>
      <c r="K220" s="497" t="s">
        <v>11531</v>
      </c>
      <c r="L220" s="107" t="s">
        <v>10249</v>
      </c>
    </row>
    <row r="221" spans="1:12" s="6" customFormat="1" ht="33.65" customHeight="1" x14ac:dyDescent="0.35">
      <c r="A221" s="230">
        <v>197</v>
      </c>
      <c r="B221" s="234">
        <v>1</v>
      </c>
      <c r="C221" s="12">
        <v>3</v>
      </c>
      <c r="D221" s="12">
        <v>6</v>
      </c>
      <c r="E221" s="12">
        <v>2</v>
      </c>
      <c r="F221" s="12">
        <v>0</v>
      </c>
      <c r="G221" s="12" t="str">
        <f t="shared" si="3"/>
        <v>1.3.6.2.0</v>
      </c>
      <c r="H221" s="495"/>
      <c r="I221" s="99"/>
      <c r="J221" s="12" t="s">
        <v>16</v>
      </c>
      <c r="K221" s="485" t="s">
        <v>11532</v>
      </c>
      <c r="L221" s="118" t="s">
        <v>10249</v>
      </c>
    </row>
    <row r="222" spans="1:12" s="6" customFormat="1" ht="52.5" x14ac:dyDescent="0.35">
      <c r="A222" s="230">
        <v>198</v>
      </c>
      <c r="B222" s="235">
        <v>1</v>
      </c>
      <c r="C222" s="15">
        <v>3</v>
      </c>
      <c r="D222" s="15">
        <v>6</v>
      </c>
      <c r="E222" s="15">
        <v>2</v>
      </c>
      <c r="F222" s="15">
        <v>1</v>
      </c>
      <c r="G222" s="15" t="str">
        <f t="shared" si="3"/>
        <v>1.3.6.2.1</v>
      </c>
      <c r="H222" s="495"/>
      <c r="I222" s="99"/>
      <c r="J222" s="15" t="s">
        <v>19</v>
      </c>
      <c r="K222" s="497" t="s">
        <v>11533</v>
      </c>
      <c r="L222" s="107" t="s">
        <v>10249</v>
      </c>
    </row>
    <row r="223" spans="1:12" s="6" customFormat="1" ht="35" x14ac:dyDescent="0.35">
      <c r="A223" s="230">
        <v>199</v>
      </c>
      <c r="B223" s="235">
        <v>1</v>
      </c>
      <c r="C223" s="15">
        <v>3</v>
      </c>
      <c r="D223" s="15">
        <v>6</v>
      </c>
      <c r="E223" s="15">
        <v>2</v>
      </c>
      <c r="F223" s="15">
        <v>2</v>
      </c>
      <c r="G223" s="15" t="str">
        <f t="shared" si="3"/>
        <v>1.3.6.2.2</v>
      </c>
      <c r="H223" s="495"/>
      <c r="I223" s="99"/>
      <c r="J223" s="15" t="s">
        <v>19</v>
      </c>
      <c r="K223" s="497" t="s">
        <v>11534</v>
      </c>
      <c r="L223" s="107" t="s">
        <v>10249</v>
      </c>
    </row>
    <row r="224" spans="1:12" s="6" customFormat="1" ht="35" x14ac:dyDescent="0.35">
      <c r="A224" s="230">
        <v>200</v>
      </c>
      <c r="B224" s="235">
        <v>1</v>
      </c>
      <c r="C224" s="15">
        <v>3</v>
      </c>
      <c r="D224" s="15">
        <v>6</v>
      </c>
      <c r="E224" s="15">
        <v>2</v>
      </c>
      <c r="F224" s="15">
        <v>3</v>
      </c>
      <c r="G224" s="15" t="str">
        <f t="shared" si="3"/>
        <v>1.3.6.2.3</v>
      </c>
      <c r="H224" s="495"/>
      <c r="I224" s="99"/>
      <c r="J224" s="15" t="s">
        <v>19</v>
      </c>
      <c r="K224" s="497" t="s">
        <v>11535</v>
      </c>
      <c r="L224" s="107" t="s">
        <v>10249</v>
      </c>
    </row>
    <row r="225" spans="1:12" s="6" customFormat="1" ht="35" x14ac:dyDescent="0.35">
      <c r="A225" s="230">
        <v>201</v>
      </c>
      <c r="B225" s="235">
        <v>1</v>
      </c>
      <c r="C225" s="15">
        <v>3</v>
      </c>
      <c r="D225" s="15">
        <v>6</v>
      </c>
      <c r="E225" s="15">
        <v>2</v>
      </c>
      <c r="F225" s="15">
        <v>4</v>
      </c>
      <c r="G225" s="15" t="str">
        <f t="shared" si="3"/>
        <v>1.3.6.2.4</v>
      </c>
      <c r="H225" s="495"/>
      <c r="I225" s="99"/>
      <c r="J225" s="15" t="s">
        <v>19</v>
      </c>
      <c r="K225" s="497" t="s">
        <v>11536</v>
      </c>
      <c r="L225" s="107" t="s">
        <v>10249</v>
      </c>
    </row>
    <row r="226" spans="1:12" s="6" customFormat="1" ht="35" x14ac:dyDescent="0.35">
      <c r="A226" s="230">
        <v>202</v>
      </c>
      <c r="B226" s="235">
        <v>1</v>
      </c>
      <c r="C226" s="15">
        <v>3</v>
      </c>
      <c r="D226" s="15">
        <v>6</v>
      </c>
      <c r="E226" s="15">
        <v>2</v>
      </c>
      <c r="F226" s="15">
        <v>5</v>
      </c>
      <c r="G226" s="15" t="str">
        <f t="shared" si="3"/>
        <v>1.3.6.2.5</v>
      </c>
      <c r="H226" s="495"/>
      <c r="I226" s="99"/>
      <c r="J226" s="15" t="s">
        <v>19</v>
      </c>
      <c r="K226" s="497" t="s">
        <v>11537</v>
      </c>
      <c r="L226" s="107" t="s">
        <v>10249</v>
      </c>
    </row>
    <row r="227" spans="1:12" s="6" customFormat="1" ht="35" x14ac:dyDescent="0.35">
      <c r="A227" s="230">
        <v>203</v>
      </c>
      <c r="B227" s="235">
        <v>1</v>
      </c>
      <c r="C227" s="15">
        <v>3</v>
      </c>
      <c r="D227" s="15">
        <v>6</v>
      </c>
      <c r="E227" s="15">
        <v>2</v>
      </c>
      <c r="F227" s="15">
        <v>6</v>
      </c>
      <c r="G227" s="15" t="str">
        <f t="shared" si="3"/>
        <v>1.3.6.2.6</v>
      </c>
      <c r="H227" s="495"/>
      <c r="I227" s="99"/>
      <c r="J227" s="15" t="s">
        <v>19</v>
      </c>
      <c r="K227" s="497" t="s">
        <v>11538</v>
      </c>
      <c r="L227" s="107" t="s">
        <v>10249</v>
      </c>
    </row>
    <row r="228" spans="1:12" s="6" customFormat="1" ht="35" x14ac:dyDescent="0.35">
      <c r="A228" s="230">
        <v>204</v>
      </c>
      <c r="B228" s="235">
        <v>1</v>
      </c>
      <c r="C228" s="15">
        <v>3</v>
      </c>
      <c r="D228" s="15">
        <v>6</v>
      </c>
      <c r="E228" s="15">
        <v>2</v>
      </c>
      <c r="F228" s="15">
        <v>7</v>
      </c>
      <c r="G228" s="15" t="str">
        <f t="shared" si="3"/>
        <v>1.3.6.2.7</v>
      </c>
      <c r="H228" s="495"/>
      <c r="I228" s="99"/>
      <c r="J228" s="15" t="s">
        <v>19</v>
      </c>
      <c r="K228" s="497" t="s">
        <v>11539</v>
      </c>
      <c r="L228" s="107" t="s">
        <v>10249</v>
      </c>
    </row>
    <row r="229" spans="1:12" s="6" customFormat="1" ht="35" x14ac:dyDescent="0.35">
      <c r="A229" s="230">
        <v>205</v>
      </c>
      <c r="B229" s="235">
        <v>1</v>
      </c>
      <c r="C229" s="15">
        <v>3</v>
      </c>
      <c r="D229" s="15">
        <v>6</v>
      </c>
      <c r="E229" s="15">
        <v>2</v>
      </c>
      <c r="F229" s="15">
        <v>8</v>
      </c>
      <c r="G229" s="15" t="str">
        <f t="shared" si="3"/>
        <v>1.3.6.2.8</v>
      </c>
      <c r="H229" s="495"/>
      <c r="I229" s="99"/>
      <c r="J229" s="15" t="s">
        <v>19</v>
      </c>
      <c r="K229" s="497" t="s">
        <v>11540</v>
      </c>
      <c r="L229" s="107" t="s">
        <v>10249</v>
      </c>
    </row>
    <row r="230" spans="1:12" s="6" customFormat="1" ht="35" x14ac:dyDescent="0.35">
      <c r="A230" s="230">
        <v>206</v>
      </c>
      <c r="B230" s="235">
        <v>1</v>
      </c>
      <c r="C230" s="15">
        <v>3</v>
      </c>
      <c r="D230" s="15">
        <v>6</v>
      </c>
      <c r="E230" s="15">
        <v>2</v>
      </c>
      <c r="F230" s="15">
        <v>9</v>
      </c>
      <c r="G230" s="15" t="str">
        <f t="shared" si="3"/>
        <v>1.3.6.2.9</v>
      </c>
      <c r="H230" s="495"/>
      <c r="I230" s="99"/>
      <c r="J230" s="15" t="s">
        <v>19</v>
      </c>
      <c r="K230" s="497" t="s">
        <v>11541</v>
      </c>
      <c r="L230" s="107" t="s">
        <v>10249</v>
      </c>
    </row>
    <row r="231" spans="1:12" s="6" customFormat="1" ht="35" x14ac:dyDescent="0.35">
      <c r="A231" s="230">
        <v>207</v>
      </c>
      <c r="B231" s="235">
        <v>1</v>
      </c>
      <c r="C231" s="15">
        <v>3</v>
      </c>
      <c r="D231" s="15">
        <v>6</v>
      </c>
      <c r="E231" s="15">
        <v>2</v>
      </c>
      <c r="F231" s="15">
        <v>10</v>
      </c>
      <c r="G231" s="15" t="str">
        <f t="shared" si="3"/>
        <v>1.3.6.2.10</v>
      </c>
      <c r="H231" s="495"/>
      <c r="I231" s="99"/>
      <c r="J231" s="15" t="s">
        <v>19</v>
      </c>
      <c r="K231" s="497" t="s">
        <v>11542</v>
      </c>
      <c r="L231" s="107" t="s">
        <v>10249</v>
      </c>
    </row>
    <row r="232" spans="1:12" s="6" customFormat="1" ht="35" x14ac:dyDescent="0.35">
      <c r="A232" s="230">
        <v>208</v>
      </c>
      <c r="B232" s="235">
        <v>1</v>
      </c>
      <c r="C232" s="15">
        <v>3</v>
      </c>
      <c r="D232" s="15">
        <v>6</v>
      </c>
      <c r="E232" s="15">
        <v>2</v>
      </c>
      <c r="F232" s="15">
        <v>11</v>
      </c>
      <c r="G232" s="15" t="str">
        <f t="shared" si="3"/>
        <v>1.3.6.2.11</v>
      </c>
      <c r="H232" s="495"/>
      <c r="I232" s="99"/>
      <c r="J232" s="15" t="s">
        <v>19</v>
      </c>
      <c r="K232" s="497" t="s">
        <v>11543</v>
      </c>
      <c r="L232" s="107" t="s">
        <v>10249</v>
      </c>
    </row>
    <row r="233" spans="1:12" s="6" customFormat="1" ht="35" x14ac:dyDescent="0.35">
      <c r="A233" s="230">
        <v>209</v>
      </c>
      <c r="B233" s="235">
        <v>1</v>
      </c>
      <c r="C233" s="15">
        <v>3</v>
      </c>
      <c r="D233" s="15">
        <v>6</v>
      </c>
      <c r="E233" s="15">
        <v>2</v>
      </c>
      <c r="F233" s="15">
        <v>12</v>
      </c>
      <c r="G233" s="15" t="str">
        <f t="shared" si="3"/>
        <v>1.3.6.2.12</v>
      </c>
      <c r="H233" s="495"/>
      <c r="I233" s="99"/>
      <c r="J233" s="15" t="s">
        <v>19</v>
      </c>
      <c r="K233" s="497" t="s">
        <v>11544</v>
      </c>
      <c r="L233" s="107" t="s">
        <v>10249</v>
      </c>
    </row>
    <row r="234" spans="1:12" s="6" customFormat="1" ht="35" x14ac:dyDescent="0.35">
      <c r="A234" s="230">
        <v>210</v>
      </c>
      <c r="B234" s="235">
        <v>1</v>
      </c>
      <c r="C234" s="15">
        <v>3</v>
      </c>
      <c r="D234" s="15">
        <v>6</v>
      </c>
      <c r="E234" s="15">
        <v>2</v>
      </c>
      <c r="F234" s="15">
        <v>13</v>
      </c>
      <c r="G234" s="15" t="str">
        <f t="shared" si="3"/>
        <v>1.3.6.2.13</v>
      </c>
      <c r="H234" s="495"/>
      <c r="I234" s="99"/>
      <c r="J234" s="15" t="s">
        <v>19</v>
      </c>
      <c r="K234" s="497" t="s">
        <v>11545</v>
      </c>
      <c r="L234" s="107" t="s">
        <v>10249</v>
      </c>
    </row>
    <row r="235" spans="1:12" s="6" customFormat="1" ht="35" x14ac:dyDescent="0.35">
      <c r="A235" s="230">
        <v>211</v>
      </c>
      <c r="B235" s="235">
        <v>1</v>
      </c>
      <c r="C235" s="15">
        <v>3</v>
      </c>
      <c r="D235" s="15">
        <v>6</v>
      </c>
      <c r="E235" s="15">
        <v>2</v>
      </c>
      <c r="F235" s="15">
        <v>14</v>
      </c>
      <c r="G235" s="15" t="str">
        <f t="shared" si="3"/>
        <v>1.3.6.2.14</v>
      </c>
      <c r="H235" s="495"/>
      <c r="I235" s="99"/>
      <c r="J235" s="15" t="s">
        <v>19</v>
      </c>
      <c r="K235" s="497" t="s">
        <v>11546</v>
      </c>
      <c r="L235" s="107" t="s">
        <v>10249</v>
      </c>
    </row>
    <row r="236" spans="1:12" s="6" customFormat="1" ht="35" x14ac:dyDescent="0.35">
      <c r="A236" s="230">
        <v>212</v>
      </c>
      <c r="B236" s="235">
        <v>1</v>
      </c>
      <c r="C236" s="15">
        <v>3</v>
      </c>
      <c r="D236" s="15">
        <v>6</v>
      </c>
      <c r="E236" s="15">
        <v>2</v>
      </c>
      <c r="F236" s="15">
        <v>15</v>
      </c>
      <c r="G236" s="15" t="str">
        <f t="shared" si="3"/>
        <v>1.3.6.2.15</v>
      </c>
      <c r="H236" s="495"/>
      <c r="I236" s="99"/>
      <c r="J236" s="15" t="s">
        <v>19</v>
      </c>
      <c r="K236" s="497" t="s">
        <v>11547</v>
      </c>
      <c r="L236" s="107" t="s">
        <v>10249</v>
      </c>
    </row>
    <row r="237" spans="1:12" s="6" customFormat="1" ht="38.9" customHeight="1" x14ac:dyDescent="0.35">
      <c r="A237" s="230">
        <v>213</v>
      </c>
      <c r="B237" s="234">
        <v>1</v>
      </c>
      <c r="C237" s="12">
        <v>3</v>
      </c>
      <c r="D237" s="12">
        <v>6</v>
      </c>
      <c r="E237" s="12">
        <v>3</v>
      </c>
      <c r="F237" s="12">
        <v>0</v>
      </c>
      <c r="G237" s="12" t="str">
        <f t="shared" si="3"/>
        <v>1.3.6.3.0</v>
      </c>
      <c r="H237" s="495"/>
      <c r="I237" s="99"/>
      <c r="J237" s="12" t="s">
        <v>16</v>
      </c>
      <c r="K237" s="485" t="s">
        <v>11548</v>
      </c>
      <c r="L237" s="118" t="s">
        <v>10249</v>
      </c>
    </row>
    <row r="238" spans="1:12" s="6" customFormat="1" ht="52.5" x14ac:dyDescent="0.35">
      <c r="A238" s="230">
        <v>214</v>
      </c>
      <c r="B238" s="235">
        <v>1</v>
      </c>
      <c r="C238" s="15">
        <v>3</v>
      </c>
      <c r="D238" s="15">
        <v>6</v>
      </c>
      <c r="E238" s="15">
        <v>3</v>
      </c>
      <c r="F238" s="15">
        <v>1</v>
      </c>
      <c r="G238" s="15" t="str">
        <f t="shared" si="3"/>
        <v>1.3.6.3.1</v>
      </c>
      <c r="H238" s="495"/>
      <c r="I238" s="99"/>
      <c r="J238" s="15" t="s">
        <v>19</v>
      </c>
      <c r="K238" s="497" t="s">
        <v>11549</v>
      </c>
      <c r="L238" s="107" t="s">
        <v>10249</v>
      </c>
    </row>
    <row r="239" spans="1:12" s="6" customFormat="1" ht="35" x14ac:dyDescent="0.35">
      <c r="A239" s="230">
        <v>215</v>
      </c>
      <c r="B239" s="235">
        <v>1</v>
      </c>
      <c r="C239" s="15">
        <v>3</v>
      </c>
      <c r="D239" s="15">
        <v>6</v>
      </c>
      <c r="E239" s="15">
        <v>3</v>
      </c>
      <c r="F239" s="15">
        <v>2</v>
      </c>
      <c r="G239" s="15" t="str">
        <f t="shared" si="3"/>
        <v>1.3.6.3.2</v>
      </c>
      <c r="H239" s="495"/>
      <c r="I239" s="99"/>
      <c r="J239" s="15" t="s">
        <v>19</v>
      </c>
      <c r="K239" s="497" t="s">
        <v>11550</v>
      </c>
      <c r="L239" s="107" t="s">
        <v>10249</v>
      </c>
    </row>
    <row r="240" spans="1:12" s="6" customFormat="1" ht="35" x14ac:dyDescent="0.35">
      <c r="A240" s="230">
        <v>216</v>
      </c>
      <c r="B240" s="235">
        <v>1</v>
      </c>
      <c r="C240" s="15">
        <v>3</v>
      </c>
      <c r="D240" s="15">
        <v>6</v>
      </c>
      <c r="E240" s="15">
        <v>3</v>
      </c>
      <c r="F240" s="15">
        <v>3</v>
      </c>
      <c r="G240" s="15" t="str">
        <f t="shared" si="3"/>
        <v>1.3.6.3.3</v>
      </c>
      <c r="H240" s="495"/>
      <c r="I240" s="99"/>
      <c r="J240" s="15" t="s">
        <v>19</v>
      </c>
      <c r="K240" s="497" t="s">
        <v>11551</v>
      </c>
      <c r="L240" s="107" t="s">
        <v>10249</v>
      </c>
    </row>
    <row r="241" spans="1:12" s="6" customFormat="1" ht="52.5" x14ac:dyDescent="0.35">
      <c r="A241" s="230">
        <v>217</v>
      </c>
      <c r="B241" s="235">
        <v>1</v>
      </c>
      <c r="C241" s="15">
        <v>3</v>
      </c>
      <c r="D241" s="15">
        <v>6</v>
      </c>
      <c r="E241" s="15">
        <v>3</v>
      </c>
      <c r="F241" s="15">
        <v>4</v>
      </c>
      <c r="G241" s="15" t="str">
        <f t="shared" si="3"/>
        <v>1.3.6.3.4</v>
      </c>
      <c r="H241" s="495"/>
      <c r="I241" s="99"/>
      <c r="J241" s="15" t="s">
        <v>19</v>
      </c>
      <c r="K241" s="497" t="s">
        <v>11552</v>
      </c>
      <c r="L241" s="107" t="s">
        <v>10249</v>
      </c>
    </row>
    <row r="242" spans="1:12" s="6" customFormat="1" ht="35" x14ac:dyDescent="0.35">
      <c r="A242" s="230">
        <v>218</v>
      </c>
      <c r="B242" s="235">
        <v>1</v>
      </c>
      <c r="C242" s="15">
        <v>3</v>
      </c>
      <c r="D242" s="15">
        <v>6</v>
      </c>
      <c r="E242" s="15">
        <v>3</v>
      </c>
      <c r="F242" s="15">
        <v>5</v>
      </c>
      <c r="G242" s="15" t="str">
        <f t="shared" si="3"/>
        <v>1.3.6.3.5</v>
      </c>
      <c r="H242" s="495"/>
      <c r="I242" s="99"/>
      <c r="J242" s="15" t="s">
        <v>19</v>
      </c>
      <c r="K242" s="497" t="s">
        <v>11553</v>
      </c>
      <c r="L242" s="107" t="s">
        <v>10249</v>
      </c>
    </row>
    <row r="243" spans="1:12" s="6" customFormat="1" ht="35" x14ac:dyDescent="0.35">
      <c r="A243" s="230">
        <v>219</v>
      </c>
      <c r="B243" s="235">
        <v>1</v>
      </c>
      <c r="C243" s="15">
        <v>3</v>
      </c>
      <c r="D243" s="15">
        <v>6</v>
      </c>
      <c r="E243" s="15">
        <v>3</v>
      </c>
      <c r="F243" s="15">
        <v>6</v>
      </c>
      <c r="G243" s="15" t="str">
        <f t="shared" si="3"/>
        <v>1.3.6.3.6</v>
      </c>
      <c r="H243" s="495"/>
      <c r="I243" s="99"/>
      <c r="J243" s="15" t="s">
        <v>19</v>
      </c>
      <c r="K243" s="497" t="s">
        <v>11554</v>
      </c>
      <c r="L243" s="107" t="s">
        <v>10249</v>
      </c>
    </row>
    <row r="244" spans="1:12" s="6" customFormat="1" ht="35" x14ac:dyDescent="0.35">
      <c r="A244" s="230">
        <v>220</v>
      </c>
      <c r="B244" s="235">
        <v>1</v>
      </c>
      <c r="C244" s="15">
        <v>3</v>
      </c>
      <c r="D244" s="15">
        <v>6</v>
      </c>
      <c r="E244" s="15">
        <v>3</v>
      </c>
      <c r="F244" s="15">
        <v>7</v>
      </c>
      <c r="G244" s="15" t="str">
        <f t="shared" si="3"/>
        <v>1.3.6.3.7</v>
      </c>
      <c r="H244" s="495"/>
      <c r="I244" s="99"/>
      <c r="J244" s="15" t="s">
        <v>19</v>
      </c>
      <c r="K244" s="497" t="s">
        <v>11555</v>
      </c>
      <c r="L244" s="107" t="s">
        <v>10249</v>
      </c>
    </row>
    <row r="245" spans="1:12" s="6" customFormat="1" ht="35" x14ac:dyDescent="0.35">
      <c r="A245" s="230">
        <v>221</v>
      </c>
      <c r="B245" s="235">
        <v>1</v>
      </c>
      <c r="C245" s="15">
        <v>3</v>
      </c>
      <c r="D245" s="15">
        <v>6</v>
      </c>
      <c r="E245" s="15">
        <v>3</v>
      </c>
      <c r="F245" s="15">
        <v>8</v>
      </c>
      <c r="G245" s="15" t="str">
        <f t="shared" si="3"/>
        <v>1.3.6.3.8</v>
      </c>
      <c r="H245" s="495"/>
      <c r="I245" s="99"/>
      <c r="J245" s="15" t="s">
        <v>19</v>
      </c>
      <c r="K245" s="497" t="s">
        <v>11556</v>
      </c>
      <c r="L245" s="107" t="s">
        <v>10249</v>
      </c>
    </row>
    <row r="246" spans="1:12" s="6" customFormat="1" ht="35" x14ac:dyDescent="0.35">
      <c r="A246" s="230">
        <v>222</v>
      </c>
      <c r="B246" s="235">
        <v>1</v>
      </c>
      <c r="C246" s="15">
        <v>3</v>
      </c>
      <c r="D246" s="15">
        <v>6</v>
      </c>
      <c r="E246" s="15">
        <v>3</v>
      </c>
      <c r="F246" s="15">
        <v>9</v>
      </c>
      <c r="G246" s="15" t="str">
        <f t="shared" si="3"/>
        <v>1.3.6.3.9</v>
      </c>
      <c r="H246" s="495"/>
      <c r="I246" s="99"/>
      <c r="J246" s="15" t="s">
        <v>19</v>
      </c>
      <c r="K246" s="497" t="s">
        <v>11557</v>
      </c>
      <c r="L246" s="107" t="s">
        <v>10249</v>
      </c>
    </row>
    <row r="247" spans="1:12" s="6" customFormat="1" ht="35" x14ac:dyDescent="0.35">
      <c r="A247" s="230">
        <v>223</v>
      </c>
      <c r="B247" s="235">
        <v>1</v>
      </c>
      <c r="C247" s="15">
        <v>3</v>
      </c>
      <c r="D247" s="15">
        <v>6</v>
      </c>
      <c r="E247" s="15">
        <v>3</v>
      </c>
      <c r="F247" s="15">
        <v>10</v>
      </c>
      <c r="G247" s="15" t="str">
        <f t="shared" si="3"/>
        <v>1.3.6.3.10</v>
      </c>
      <c r="H247" s="495"/>
      <c r="I247" s="99"/>
      <c r="J247" s="15" t="s">
        <v>19</v>
      </c>
      <c r="K247" s="497" t="s">
        <v>11558</v>
      </c>
      <c r="L247" s="107" t="s">
        <v>10249</v>
      </c>
    </row>
    <row r="248" spans="1:12" s="6" customFormat="1" ht="35" x14ac:dyDescent="0.35">
      <c r="A248" s="230">
        <v>224</v>
      </c>
      <c r="B248" s="235">
        <v>1</v>
      </c>
      <c r="C248" s="15">
        <v>3</v>
      </c>
      <c r="D248" s="15">
        <v>6</v>
      </c>
      <c r="E248" s="15">
        <v>3</v>
      </c>
      <c r="F248" s="15">
        <v>11</v>
      </c>
      <c r="G248" s="15" t="str">
        <f t="shared" si="3"/>
        <v>1.3.6.3.11</v>
      </c>
      <c r="H248" s="495"/>
      <c r="I248" s="99"/>
      <c r="J248" s="15" t="s">
        <v>19</v>
      </c>
      <c r="K248" s="497" t="s">
        <v>11559</v>
      </c>
      <c r="L248" s="107" t="s">
        <v>10249</v>
      </c>
    </row>
    <row r="249" spans="1:12" s="6" customFormat="1" ht="35" x14ac:dyDescent="0.35">
      <c r="A249" s="230">
        <v>225</v>
      </c>
      <c r="B249" s="235">
        <v>1</v>
      </c>
      <c r="C249" s="15">
        <v>3</v>
      </c>
      <c r="D249" s="15">
        <v>6</v>
      </c>
      <c r="E249" s="15">
        <v>3</v>
      </c>
      <c r="F249" s="15">
        <v>12</v>
      </c>
      <c r="G249" s="15" t="str">
        <f t="shared" si="3"/>
        <v>1.3.6.3.12</v>
      </c>
      <c r="H249" s="495"/>
      <c r="I249" s="99"/>
      <c r="J249" s="15" t="s">
        <v>19</v>
      </c>
      <c r="K249" s="497" t="s">
        <v>11560</v>
      </c>
      <c r="L249" s="107" t="s">
        <v>10249</v>
      </c>
    </row>
    <row r="250" spans="1:12" s="6" customFormat="1" ht="35" x14ac:dyDescent="0.35">
      <c r="A250" s="230">
        <v>226</v>
      </c>
      <c r="B250" s="235">
        <v>1</v>
      </c>
      <c r="C250" s="15">
        <v>3</v>
      </c>
      <c r="D250" s="15">
        <v>6</v>
      </c>
      <c r="E250" s="15">
        <v>3</v>
      </c>
      <c r="F250" s="15">
        <v>13</v>
      </c>
      <c r="G250" s="15" t="str">
        <f t="shared" si="3"/>
        <v>1.3.6.3.13</v>
      </c>
      <c r="H250" s="495"/>
      <c r="I250" s="99"/>
      <c r="J250" s="15" t="s">
        <v>19</v>
      </c>
      <c r="K250" s="497" t="s">
        <v>11561</v>
      </c>
      <c r="L250" s="107" t="s">
        <v>10249</v>
      </c>
    </row>
    <row r="251" spans="1:12" s="6" customFormat="1" ht="35" x14ac:dyDescent="0.35">
      <c r="A251" s="230">
        <v>227</v>
      </c>
      <c r="B251" s="235">
        <v>1</v>
      </c>
      <c r="C251" s="15">
        <v>3</v>
      </c>
      <c r="D251" s="15">
        <v>6</v>
      </c>
      <c r="E251" s="15">
        <v>3</v>
      </c>
      <c r="F251" s="15">
        <v>14</v>
      </c>
      <c r="G251" s="15" t="str">
        <f t="shared" si="3"/>
        <v>1.3.6.3.14</v>
      </c>
      <c r="H251" s="495"/>
      <c r="I251" s="99"/>
      <c r="J251" s="15" t="s">
        <v>19</v>
      </c>
      <c r="K251" s="497" t="s">
        <v>11562</v>
      </c>
      <c r="L251" s="107" t="s">
        <v>10249</v>
      </c>
    </row>
    <row r="252" spans="1:12" s="6" customFormat="1" ht="35" x14ac:dyDescent="0.35">
      <c r="A252" s="230">
        <v>228</v>
      </c>
      <c r="B252" s="235">
        <v>1</v>
      </c>
      <c r="C252" s="15">
        <v>3</v>
      </c>
      <c r="D252" s="15">
        <v>6</v>
      </c>
      <c r="E252" s="15">
        <v>3</v>
      </c>
      <c r="F252" s="15">
        <v>15</v>
      </c>
      <c r="G252" s="15" t="str">
        <f t="shared" si="3"/>
        <v>1.3.6.3.15</v>
      </c>
      <c r="H252" s="495"/>
      <c r="I252" s="99"/>
      <c r="J252" s="15" t="s">
        <v>19</v>
      </c>
      <c r="K252" s="497" t="s">
        <v>11563</v>
      </c>
      <c r="L252" s="107" t="s">
        <v>10249</v>
      </c>
    </row>
    <row r="253" spans="1:12" s="6" customFormat="1" ht="36.65" customHeight="1" x14ac:dyDescent="0.35">
      <c r="A253" s="230">
        <v>229</v>
      </c>
      <c r="B253" s="234">
        <v>1</v>
      </c>
      <c r="C253" s="12">
        <v>3</v>
      </c>
      <c r="D253" s="12">
        <v>6</v>
      </c>
      <c r="E253" s="12">
        <v>4</v>
      </c>
      <c r="F253" s="12">
        <v>0</v>
      </c>
      <c r="G253" s="12" t="str">
        <f t="shared" si="3"/>
        <v>1.3.6.4.0</v>
      </c>
      <c r="H253" s="495"/>
      <c r="I253" s="99"/>
      <c r="J253" s="12" t="s">
        <v>16</v>
      </c>
      <c r="K253" s="485" t="s">
        <v>11564</v>
      </c>
      <c r="L253" s="118" t="s">
        <v>10249</v>
      </c>
    </row>
    <row r="254" spans="1:12" s="6" customFormat="1" ht="52.5" x14ac:dyDescent="0.35">
      <c r="A254" s="230">
        <v>230</v>
      </c>
      <c r="B254" s="235">
        <v>1</v>
      </c>
      <c r="C254" s="15">
        <v>3</v>
      </c>
      <c r="D254" s="15">
        <v>6</v>
      </c>
      <c r="E254" s="15">
        <v>4</v>
      </c>
      <c r="F254" s="15">
        <v>1</v>
      </c>
      <c r="G254" s="15" t="str">
        <f t="shared" si="3"/>
        <v>1.3.6.4.1</v>
      </c>
      <c r="H254" s="495"/>
      <c r="I254" s="99"/>
      <c r="J254" s="15" t="s">
        <v>19</v>
      </c>
      <c r="K254" s="497" t="s">
        <v>11565</v>
      </c>
      <c r="L254" s="107" t="s">
        <v>10249</v>
      </c>
    </row>
    <row r="255" spans="1:12" s="6" customFormat="1" ht="35" x14ac:dyDescent="0.35">
      <c r="A255" s="230">
        <v>231</v>
      </c>
      <c r="B255" s="235">
        <v>1</v>
      </c>
      <c r="C255" s="15">
        <v>3</v>
      </c>
      <c r="D255" s="15">
        <v>6</v>
      </c>
      <c r="E255" s="15">
        <v>4</v>
      </c>
      <c r="F255" s="15">
        <v>2</v>
      </c>
      <c r="G255" s="15" t="str">
        <f t="shared" si="3"/>
        <v>1.3.6.4.2</v>
      </c>
      <c r="H255" s="495"/>
      <c r="I255" s="99"/>
      <c r="J255" s="15" t="s">
        <v>19</v>
      </c>
      <c r="K255" s="497" t="s">
        <v>11566</v>
      </c>
      <c r="L255" s="107" t="s">
        <v>10249</v>
      </c>
    </row>
    <row r="256" spans="1:12" s="6" customFormat="1" ht="35" x14ac:dyDescent="0.35">
      <c r="A256" s="230">
        <v>232</v>
      </c>
      <c r="B256" s="235">
        <v>1</v>
      </c>
      <c r="C256" s="15">
        <v>3</v>
      </c>
      <c r="D256" s="15">
        <v>6</v>
      </c>
      <c r="E256" s="15">
        <v>4</v>
      </c>
      <c r="F256" s="15">
        <v>3</v>
      </c>
      <c r="G256" s="15" t="str">
        <f t="shared" si="3"/>
        <v>1.3.6.4.3</v>
      </c>
      <c r="H256" s="495"/>
      <c r="I256" s="99"/>
      <c r="J256" s="15" t="s">
        <v>19</v>
      </c>
      <c r="K256" s="497" t="s">
        <v>11567</v>
      </c>
      <c r="L256" s="107" t="s">
        <v>10249</v>
      </c>
    </row>
    <row r="257" spans="1:12" s="6" customFormat="1" ht="35" x14ac:dyDescent="0.35">
      <c r="A257" s="230">
        <v>233</v>
      </c>
      <c r="B257" s="235">
        <v>1</v>
      </c>
      <c r="C257" s="15">
        <v>3</v>
      </c>
      <c r="D257" s="15">
        <v>6</v>
      </c>
      <c r="E257" s="15">
        <v>4</v>
      </c>
      <c r="F257" s="15">
        <v>4</v>
      </c>
      <c r="G257" s="15" t="str">
        <f t="shared" si="3"/>
        <v>1.3.6.4.4</v>
      </c>
      <c r="H257" s="495"/>
      <c r="I257" s="99"/>
      <c r="J257" s="15" t="s">
        <v>19</v>
      </c>
      <c r="K257" s="497" t="s">
        <v>11568</v>
      </c>
      <c r="L257" s="107" t="s">
        <v>10249</v>
      </c>
    </row>
    <row r="258" spans="1:12" s="6" customFormat="1" ht="35" x14ac:dyDescent="0.35">
      <c r="A258" s="230">
        <v>234</v>
      </c>
      <c r="B258" s="235">
        <v>1</v>
      </c>
      <c r="C258" s="15">
        <v>3</v>
      </c>
      <c r="D258" s="15">
        <v>6</v>
      </c>
      <c r="E258" s="15">
        <v>4</v>
      </c>
      <c r="F258" s="15">
        <v>5</v>
      </c>
      <c r="G258" s="15" t="str">
        <f t="shared" si="3"/>
        <v>1.3.6.4.5</v>
      </c>
      <c r="H258" s="495"/>
      <c r="I258" s="99"/>
      <c r="J258" s="15" t="s">
        <v>19</v>
      </c>
      <c r="K258" s="497" t="s">
        <v>11569</v>
      </c>
      <c r="L258" s="107" t="s">
        <v>10249</v>
      </c>
    </row>
    <row r="259" spans="1:12" s="6" customFormat="1" ht="35" x14ac:dyDescent="0.35">
      <c r="A259" s="230">
        <v>235</v>
      </c>
      <c r="B259" s="235">
        <v>1</v>
      </c>
      <c r="C259" s="15">
        <v>3</v>
      </c>
      <c r="D259" s="15">
        <v>6</v>
      </c>
      <c r="E259" s="15">
        <v>4</v>
      </c>
      <c r="F259" s="15">
        <v>6</v>
      </c>
      <c r="G259" s="15" t="str">
        <f t="shared" si="3"/>
        <v>1.3.6.4.6</v>
      </c>
      <c r="H259" s="495"/>
      <c r="I259" s="99"/>
      <c r="J259" s="15" t="s">
        <v>19</v>
      </c>
      <c r="K259" s="497" t="s">
        <v>11570</v>
      </c>
      <c r="L259" s="107" t="s">
        <v>10249</v>
      </c>
    </row>
    <row r="260" spans="1:12" s="6" customFormat="1" ht="35" x14ac:dyDescent="0.35">
      <c r="A260" s="230">
        <v>236</v>
      </c>
      <c r="B260" s="235">
        <v>1</v>
      </c>
      <c r="C260" s="15">
        <v>3</v>
      </c>
      <c r="D260" s="15">
        <v>6</v>
      </c>
      <c r="E260" s="15">
        <v>4</v>
      </c>
      <c r="F260" s="15">
        <v>7</v>
      </c>
      <c r="G260" s="15" t="str">
        <f t="shared" si="3"/>
        <v>1.3.6.4.7</v>
      </c>
      <c r="H260" s="495"/>
      <c r="I260" s="99"/>
      <c r="J260" s="15" t="s">
        <v>19</v>
      </c>
      <c r="K260" s="497" t="s">
        <v>11571</v>
      </c>
      <c r="L260" s="107" t="s">
        <v>10249</v>
      </c>
    </row>
    <row r="261" spans="1:12" s="6" customFormat="1" ht="35" x14ac:dyDescent="0.35">
      <c r="A261" s="230">
        <v>237</v>
      </c>
      <c r="B261" s="235">
        <v>1</v>
      </c>
      <c r="C261" s="15">
        <v>3</v>
      </c>
      <c r="D261" s="15">
        <v>6</v>
      </c>
      <c r="E261" s="15">
        <v>4</v>
      </c>
      <c r="F261" s="15">
        <v>8</v>
      </c>
      <c r="G261" s="15" t="str">
        <f t="shared" si="3"/>
        <v>1.3.6.4.8</v>
      </c>
      <c r="H261" s="495"/>
      <c r="I261" s="99"/>
      <c r="J261" s="15" t="s">
        <v>19</v>
      </c>
      <c r="K261" s="497" t="s">
        <v>11572</v>
      </c>
      <c r="L261" s="107" t="s">
        <v>10249</v>
      </c>
    </row>
    <row r="262" spans="1:12" s="6" customFormat="1" ht="35" x14ac:dyDescent="0.35">
      <c r="A262" s="230">
        <v>238</v>
      </c>
      <c r="B262" s="235">
        <v>1</v>
      </c>
      <c r="C262" s="15">
        <v>3</v>
      </c>
      <c r="D262" s="15">
        <v>6</v>
      </c>
      <c r="E262" s="15">
        <v>4</v>
      </c>
      <c r="F262" s="15">
        <v>9</v>
      </c>
      <c r="G262" s="15" t="str">
        <f t="shared" si="3"/>
        <v>1.3.6.4.9</v>
      </c>
      <c r="H262" s="495"/>
      <c r="I262" s="99"/>
      <c r="J262" s="15" t="s">
        <v>19</v>
      </c>
      <c r="K262" s="497" t="s">
        <v>11573</v>
      </c>
      <c r="L262" s="107" t="s">
        <v>10249</v>
      </c>
    </row>
    <row r="263" spans="1:12" s="6" customFormat="1" ht="35" x14ac:dyDescent="0.35">
      <c r="A263" s="230">
        <v>239</v>
      </c>
      <c r="B263" s="235">
        <v>1</v>
      </c>
      <c r="C263" s="15">
        <v>3</v>
      </c>
      <c r="D263" s="15">
        <v>6</v>
      </c>
      <c r="E263" s="15">
        <v>4</v>
      </c>
      <c r="F263" s="15">
        <v>10</v>
      </c>
      <c r="G263" s="15" t="str">
        <f t="shared" si="3"/>
        <v>1.3.6.4.10</v>
      </c>
      <c r="H263" s="495"/>
      <c r="I263" s="99"/>
      <c r="J263" s="15" t="s">
        <v>19</v>
      </c>
      <c r="K263" s="497" t="s">
        <v>11574</v>
      </c>
      <c r="L263" s="107" t="s">
        <v>10249</v>
      </c>
    </row>
    <row r="264" spans="1:12" s="6" customFormat="1" ht="35" x14ac:dyDescent="0.35">
      <c r="A264" s="230">
        <v>240</v>
      </c>
      <c r="B264" s="235">
        <v>1</v>
      </c>
      <c r="C264" s="15">
        <v>3</v>
      </c>
      <c r="D264" s="15">
        <v>6</v>
      </c>
      <c r="E264" s="15">
        <v>4</v>
      </c>
      <c r="F264" s="15">
        <v>11</v>
      </c>
      <c r="G264" s="15" t="str">
        <f t="shared" si="3"/>
        <v>1.3.6.4.11</v>
      </c>
      <c r="H264" s="495"/>
      <c r="I264" s="99"/>
      <c r="J264" s="15" t="s">
        <v>19</v>
      </c>
      <c r="K264" s="497" t="s">
        <v>11575</v>
      </c>
      <c r="L264" s="107" t="s">
        <v>10249</v>
      </c>
    </row>
    <row r="265" spans="1:12" s="6" customFormat="1" ht="35" x14ac:dyDescent="0.35">
      <c r="A265" s="230">
        <v>241</v>
      </c>
      <c r="B265" s="235">
        <v>1</v>
      </c>
      <c r="C265" s="15">
        <v>3</v>
      </c>
      <c r="D265" s="15">
        <v>6</v>
      </c>
      <c r="E265" s="15">
        <v>4</v>
      </c>
      <c r="F265" s="15">
        <v>12</v>
      </c>
      <c r="G265" s="15" t="str">
        <f t="shared" si="3"/>
        <v>1.3.6.4.12</v>
      </c>
      <c r="H265" s="495"/>
      <c r="I265" s="99"/>
      <c r="J265" s="15" t="s">
        <v>19</v>
      </c>
      <c r="K265" s="497" t="s">
        <v>11576</v>
      </c>
      <c r="L265" s="107" t="s">
        <v>10249</v>
      </c>
    </row>
    <row r="266" spans="1:12" s="6" customFormat="1" ht="35" x14ac:dyDescent="0.35">
      <c r="A266" s="230">
        <v>242</v>
      </c>
      <c r="B266" s="235">
        <v>1</v>
      </c>
      <c r="C266" s="15">
        <v>3</v>
      </c>
      <c r="D266" s="15">
        <v>6</v>
      </c>
      <c r="E266" s="15">
        <v>4</v>
      </c>
      <c r="F266" s="15">
        <v>13</v>
      </c>
      <c r="G266" s="15" t="str">
        <f t="shared" si="3"/>
        <v>1.3.6.4.13</v>
      </c>
      <c r="H266" s="495"/>
      <c r="I266" s="99"/>
      <c r="J266" s="15" t="s">
        <v>19</v>
      </c>
      <c r="K266" s="497" t="s">
        <v>11577</v>
      </c>
      <c r="L266" s="107" t="s">
        <v>10249</v>
      </c>
    </row>
    <row r="267" spans="1:12" s="6" customFormat="1" ht="35" x14ac:dyDescent="0.35">
      <c r="A267" s="230">
        <v>243</v>
      </c>
      <c r="B267" s="235">
        <v>1</v>
      </c>
      <c r="C267" s="15">
        <v>3</v>
      </c>
      <c r="D267" s="15">
        <v>6</v>
      </c>
      <c r="E267" s="15">
        <v>4</v>
      </c>
      <c r="F267" s="15">
        <v>14</v>
      </c>
      <c r="G267" s="15" t="str">
        <f t="shared" si="3"/>
        <v>1.3.6.4.14</v>
      </c>
      <c r="H267" s="495"/>
      <c r="I267" s="99"/>
      <c r="J267" s="15" t="s">
        <v>19</v>
      </c>
      <c r="K267" s="497" t="s">
        <v>11578</v>
      </c>
      <c r="L267" s="107" t="s">
        <v>10249</v>
      </c>
    </row>
    <row r="268" spans="1:12" s="6" customFormat="1" ht="35" x14ac:dyDescent="0.35">
      <c r="A268" s="230">
        <v>244</v>
      </c>
      <c r="B268" s="235">
        <v>1</v>
      </c>
      <c r="C268" s="15">
        <v>3</v>
      </c>
      <c r="D268" s="15">
        <v>6</v>
      </c>
      <c r="E268" s="15">
        <v>4</v>
      </c>
      <c r="F268" s="15">
        <v>15</v>
      </c>
      <c r="G268" s="15" t="str">
        <f t="shared" si="3"/>
        <v>1.3.6.4.15</v>
      </c>
      <c r="H268" s="495"/>
      <c r="I268" s="99"/>
      <c r="J268" s="15" t="s">
        <v>19</v>
      </c>
      <c r="K268" s="497" t="s">
        <v>11579</v>
      </c>
      <c r="L268" s="107" t="s">
        <v>10249</v>
      </c>
    </row>
    <row r="269" spans="1:12" s="6" customFormat="1" ht="46.5" customHeight="1" x14ac:dyDescent="0.35">
      <c r="A269" s="230">
        <v>245</v>
      </c>
      <c r="B269" s="234">
        <v>1</v>
      </c>
      <c r="C269" s="12">
        <v>3</v>
      </c>
      <c r="D269" s="12">
        <v>6</v>
      </c>
      <c r="E269" s="12">
        <v>5</v>
      </c>
      <c r="F269" s="12">
        <v>0</v>
      </c>
      <c r="G269" s="12" t="str">
        <f t="shared" si="3"/>
        <v>1.3.6.5.0</v>
      </c>
      <c r="H269" s="495"/>
      <c r="I269" s="99"/>
      <c r="J269" s="12" t="s">
        <v>16</v>
      </c>
      <c r="K269" s="485" t="s">
        <v>11580</v>
      </c>
      <c r="L269" s="118" t="s">
        <v>10249</v>
      </c>
    </row>
    <row r="270" spans="1:12" s="6" customFormat="1" ht="52.5" x14ac:dyDescent="0.35">
      <c r="A270" s="230">
        <v>246</v>
      </c>
      <c r="B270" s="235">
        <v>1</v>
      </c>
      <c r="C270" s="15">
        <v>3</v>
      </c>
      <c r="D270" s="15">
        <v>6</v>
      </c>
      <c r="E270" s="15">
        <v>5</v>
      </c>
      <c r="F270" s="15">
        <v>1</v>
      </c>
      <c r="G270" s="15" t="str">
        <f t="shared" si="3"/>
        <v>1.3.6.5.1</v>
      </c>
      <c r="H270" s="495"/>
      <c r="I270" s="99"/>
      <c r="J270" s="15" t="s">
        <v>19</v>
      </c>
      <c r="K270" s="497" t="s">
        <v>11581</v>
      </c>
      <c r="L270" s="107" t="s">
        <v>10249</v>
      </c>
    </row>
    <row r="271" spans="1:12" s="6" customFormat="1" ht="35" x14ac:dyDescent="0.35">
      <c r="A271" s="230">
        <v>247</v>
      </c>
      <c r="B271" s="235">
        <v>1</v>
      </c>
      <c r="C271" s="15">
        <v>3</v>
      </c>
      <c r="D271" s="15">
        <v>6</v>
      </c>
      <c r="E271" s="15">
        <v>5</v>
      </c>
      <c r="F271" s="15">
        <v>2</v>
      </c>
      <c r="G271" s="15" t="str">
        <f t="shared" si="3"/>
        <v>1.3.6.5.2</v>
      </c>
      <c r="H271" s="495"/>
      <c r="I271" s="99"/>
      <c r="J271" s="15" t="s">
        <v>19</v>
      </c>
      <c r="K271" s="497" t="s">
        <v>11582</v>
      </c>
      <c r="L271" s="107" t="s">
        <v>10249</v>
      </c>
    </row>
    <row r="272" spans="1:12" s="6" customFormat="1" ht="35" x14ac:dyDescent="0.35">
      <c r="A272" s="230">
        <v>248</v>
      </c>
      <c r="B272" s="235">
        <v>1</v>
      </c>
      <c r="C272" s="15">
        <v>3</v>
      </c>
      <c r="D272" s="15">
        <v>6</v>
      </c>
      <c r="E272" s="15">
        <v>5</v>
      </c>
      <c r="F272" s="15">
        <v>3</v>
      </c>
      <c r="G272" s="15" t="str">
        <f t="shared" si="3"/>
        <v>1.3.6.5.3</v>
      </c>
      <c r="H272" s="495"/>
      <c r="I272" s="99"/>
      <c r="J272" s="15" t="s">
        <v>19</v>
      </c>
      <c r="K272" s="497" t="s">
        <v>11583</v>
      </c>
      <c r="L272" s="107" t="s">
        <v>10249</v>
      </c>
    </row>
    <row r="273" spans="1:12" s="6" customFormat="1" ht="35" x14ac:dyDescent="0.35">
      <c r="A273" s="230">
        <v>249</v>
      </c>
      <c r="B273" s="235">
        <v>1</v>
      </c>
      <c r="C273" s="15">
        <v>3</v>
      </c>
      <c r="D273" s="15">
        <v>6</v>
      </c>
      <c r="E273" s="15">
        <v>5</v>
      </c>
      <c r="F273" s="15">
        <v>4</v>
      </c>
      <c r="G273" s="15" t="str">
        <f t="shared" si="3"/>
        <v>1.3.6.5.4</v>
      </c>
      <c r="H273" s="495"/>
      <c r="I273" s="99"/>
      <c r="J273" s="15" t="s">
        <v>19</v>
      </c>
      <c r="K273" s="497" t="s">
        <v>11584</v>
      </c>
      <c r="L273" s="107" t="s">
        <v>10249</v>
      </c>
    </row>
    <row r="274" spans="1:12" s="6" customFormat="1" ht="35" x14ac:dyDescent="0.35">
      <c r="A274" s="230">
        <v>250</v>
      </c>
      <c r="B274" s="235">
        <v>1</v>
      </c>
      <c r="C274" s="15">
        <v>3</v>
      </c>
      <c r="D274" s="15">
        <v>6</v>
      </c>
      <c r="E274" s="15">
        <v>5</v>
      </c>
      <c r="F274" s="15">
        <v>5</v>
      </c>
      <c r="G274" s="15" t="str">
        <f t="shared" si="3"/>
        <v>1.3.6.5.5</v>
      </c>
      <c r="H274" s="495"/>
      <c r="I274" s="99"/>
      <c r="J274" s="15" t="s">
        <v>19</v>
      </c>
      <c r="K274" s="497" t="s">
        <v>11585</v>
      </c>
      <c r="L274" s="107" t="s">
        <v>10249</v>
      </c>
    </row>
    <row r="275" spans="1:12" s="6" customFormat="1" ht="35" x14ac:dyDescent="0.35">
      <c r="A275" s="230">
        <v>251</v>
      </c>
      <c r="B275" s="235">
        <v>1</v>
      </c>
      <c r="C275" s="15">
        <v>3</v>
      </c>
      <c r="D275" s="15">
        <v>6</v>
      </c>
      <c r="E275" s="15">
        <v>5</v>
      </c>
      <c r="F275" s="15">
        <v>6</v>
      </c>
      <c r="G275" s="15" t="str">
        <f t="shared" si="3"/>
        <v>1.3.6.5.6</v>
      </c>
      <c r="H275" s="495"/>
      <c r="I275" s="99"/>
      <c r="J275" s="15" t="s">
        <v>19</v>
      </c>
      <c r="K275" s="497" t="s">
        <v>11586</v>
      </c>
      <c r="L275" s="107" t="s">
        <v>10249</v>
      </c>
    </row>
    <row r="276" spans="1:12" s="6" customFormat="1" ht="35" x14ac:dyDescent="0.35">
      <c r="A276" s="230">
        <v>252</v>
      </c>
      <c r="B276" s="235">
        <v>1</v>
      </c>
      <c r="C276" s="15">
        <v>3</v>
      </c>
      <c r="D276" s="15">
        <v>6</v>
      </c>
      <c r="E276" s="15">
        <v>5</v>
      </c>
      <c r="F276" s="15">
        <v>7</v>
      </c>
      <c r="G276" s="15" t="str">
        <f t="shared" si="3"/>
        <v>1.3.6.5.7</v>
      </c>
      <c r="H276" s="495"/>
      <c r="I276" s="99"/>
      <c r="J276" s="15" t="s">
        <v>19</v>
      </c>
      <c r="K276" s="497" t="s">
        <v>11587</v>
      </c>
      <c r="L276" s="107" t="s">
        <v>10249</v>
      </c>
    </row>
    <row r="277" spans="1:12" s="6" customFormat="1" ht="35" x14ac:dyDescent="0.35">
      <c r="A277" s="230">
        <v>253</v>
      </c>
      <c r="B277" s="235">
        <v>1</v>
      </c>
      <c r="C277" s="15">
        <v>3</v>
      </c>
      <c r="D277" s="15">
        <v>6</v>
      </c>
      <c r="E277" s="15">
        <v>5</v>
      </c>
      <c r="F277" s="15">
        <v>8</v>
      </c>
      <c r="G277" s="15" t="str">
        <f t="shared" si="3"/>
        <v>1.3.6.5.8</v>
      </c>
      <c r="H277" s="495"/>
      <c r="I277" s="99"/>
      <c r="J277" s="15" t="s">
        <v>19</v>
      </c>
      <c r="K277" s="497" t="s">
        <v>11588</v>
      </c>
      <c r="L277" s="107" t="s">
        <v>10249</v>
      </c>
    </row>
    <row r="278" spans="1:12" s="6" customFormat="1" ht="35" x14ac:dyDescent="0.35">
      <c r="A278" s="230">
        <v>254</v>
      </c>
      <c r="B278" s="235">
        <v>1</v>
      </c>
      <c r="C278" s="15">
        <v>3</v>
      </c>
      <c r="D278" s="15">
        <v>6</v>
      </c>
      <c r="E278" s="15">
        <v>5</v>
      </c>
      <c r="F278" s="15">
        <v>9</v>
      </c>
      <c r="G278" s="15" t="str">
        <f t="shared" si="3"/>
        <v>1.3.6.5.9</v>
      </c>
      <c r="H278" s="495"/>
      <c r="I278" s="99"/>
      <c r="J278" s="15" t="s">
        <v>19</v>
      </c>
      <c r="K278" s="497" t="s">
        <v>11589</v>
      </c>
      <c r="L278" s="107" t="s">
        <v>10249</v>
      </c>
    </row>
    <row r="279" spans="1:12" s="6" customFormat="1" ht="35" x14ac:dyDescent="0.35">
      <c r="A279" s="230">
        <v>255</v>
      </c>
      <c r="B279" s="235">
        <v>1</v>
      </c>
      <c r="C279" s="15">
        <v>3</v>
      </c>
      <c r="D279" s="15">
        <v>6</v>
      </c>
      <c r="E279" s="15">
        <v>5</v>
      </c>
      <c r="F279" s="15">
        <v>10</v>
      </c>
      <c r="G279" s="15" t="str">
        <f t="shared" ref="G279:G342" si="4">CONCATENATE(B279,".",C279,".",D279,".",E279,".",F279)</f>
        <v>1.3.6.5.10</v>
      </c>
      <c r="H279" s="495"/>
      <c r="I279" s="99"/>
      <c r="J279" s="15" t="s">
        <v>19</v>
      </c>
      <c r="K279" s="497" t="s">
        <v>11590</v>
      </c>
      <c r="L279" s="107" t="s">
        <v>10249</v>
      </c>
    </row>
    <row r="280" spans="1:12" s="6" customFormat="1" ht="35" x14ac:dyDescent="0.35">
      <c r="A280" s="230">
        <v>256</v>
      </c>
      <c r="B280" s="235">
        <v>1</v>
      </c>
      <c r="C280" s="15">
        <v>3</v>
      </c>
      <c r="D280" s="15">
        <v>6</v>
      </c>
      <c r="E280" s="15">
        <v>5</v>
      </c>
      <c r="F280" s="15">
        <v>11</v>
      </c>
      <c r="G280" s="15" t="str">
        <f t="shared" si="4"/>
        <v>1.3.6.5.11</v>
      </c>
      <c r="H280" s="495"/>
      <c r="I280" s="99"/>
      <c r="J280" s="15" t="s">
        <v>19</v>
      </c>
      <c r="K280" s="497" t="s">
        <v>11591</v>
      </c>
      <c r="L280" s="107" t="s">
        <v>10249</v>
      </c>
    </row>
    <row r="281" spans="1:12" s="6" customFormat="1" ht="35" x14ac:dyDescent="0.35">
      <c r="A281" s="230">
        <v>257</v>
      </c>
      <c r="B281" s="235">
        <v>1</v>
      </c>
      <c r="C281" s="15">
        <v>3</v>
      </c>
      <c r="D281" s="15">
        <v>6</v>
      </c>
      <c r="E281" s="15">
        <v>5</v>
      </c>
      <c r="F281" s="15">
        <v>12</v>
      </c>
      <c r="G281" s="15" t="str">
        <f t="shared" si="4"/>
        <v>1.3.6.5.12</v>
      </c>
      <c r="H281" s="495"/>
      <c r="I281" s="99"/>
      <c r="J281" s="15" t="s">
        <v>19</v>
      </c>
      <c r="K281" s="497" t="s">
        <v>11592</v>
      </c>
      <c r="L281" s="107" t="s">
        <v>10249</v>
      </c>
    </row>
    <row r="282" spans="1:12" s="6" customFormat="1" ht="35" x14ac:dyDescent="0.35">
      <c r="A282" s="230">
        <v>258</v>
      </c>
      <c r="B282" s="235">
        <v>1</v>
      </c>
      <c r="C282" s="15">
        <v>3</v>
      </c>
      <c r="D282" s="15">
        <v>6</v>
      </c>
      <c r="E282" s="15">
        <v>5</v>
      </c>
      <c r="F282" s="15">
        <v>13</v>
      </c>
      <c r="G282" s="15" t="str">
        <f t="shared" si="4"/>
        <v>1.3.6.5.13</v>
      </c>
      <c r="H282" s="495"/>
      <c r="I282" s="99"/>
      <c r="J282" s="15" t="s">
        <v>19</v>
      </c>
      <c r="K282" s="497" t="s">
        <v>11593</v>
      </c>
      <c r="L282" s="107" t="s">
        <v>10249</v>
      </c>
    </row>
    <row r="283" spans="1:12" s="6" customFormat="1" ht="35" x14ac:dyDescent="0.35">
      <c r="A283" s="230">
        <v>259</v>
      </c>
      <c r="B283" s="235">
        <v>1</v>
      </c>
      <c r="C283" s="15">
        <v>3</v>
      </c>
      <c r="D283" s="15">
        <v>6</v>
      </c>
      <c r="E283" s="15">
        <v>5</v>
      </c>
      <c r="F283" s="15">
        <v>14</v>
      </c>
      <c r="G283" s="15" t="str">
        <f t="shared" si="4"/>
        <v>1.3.6.5.14</v>
      </c>
      <c r="H283" s="495"/>
      <c r="I283" s="99"/>
      <c r="J283" s="15" t="s">
        <v>19</v>
      </c>
      <c r="K283" s="497" t="s">
        <v>11594</v>
      </c>
      <c r="L283" s="107" t="s">
        <v>10249</v>
      </c>
    </row>
    <row r="284" spans="1:12" s="6" customFormat="1" ht="35" x14ac:dyDescent="0.35">
      <c r="A284" s="230">
        <v>260</v>
      </c>
      <c r="B284" s="235">
        <v>1</v>
      </c>
      <c r="C284" s="15">
        <v>3</v>
      </c>
      <c r="D284" s="15">
        <v>6</v>
      </c>
      <c r="E284" s="15">
        <v>5</v>
      </c>
      <c r="F284" s="15">
        <v>15</v>
      </c>
      <c r="G284" s="15" t="str">
        <f t="shared" si="4"/>
        <v>1.3.6.5.15</v>
      </c>
      <c r="H284" s="495"/>
      <c r="I284" s="99"/>
      <c r="J284" s="15" t="s">
        <v>19</v>
      </c>
      <c r="K284" s="497" t="s">
        <v>11595</v>
      </c>
      <c r="L284" s="107" t="s">
        <v>10249</v>
      </c>
    </row>
    <row r="285" spans="1:12" s="6" customFormat="1" ht="37" x14ac:dyDescent="0.35">
      <c r="A285" s="230">
        <v>261</v>
      </c>
      <c r="B285" s="234">
        <v>1</v>
      </c>
      <c r="C285" s="12">
        <v>3</v>
      </c>
      <c r="D285" s="12">
        <v>6</v>
      </c>
      <c r="E285" s="12">
        <v>6</v>
      </c>
      <c r="F285" s="12">
        <v>0</v>
      </c>
      <c r="G285" s="12" t="str">
        <f t="shared" si="4"/>
        <v>1.3.6.6.0</v>
      </c>
      <c r="H285" s="495"/>
      <c r="I285" s="99"/>
      <c r="J285" s="12" t="s">
        <v>16</v>
      </c>
      <c r="K285" s="485" t="s">
        <v>11596</v>
      </c>
      <c r="L285" s="118" t="s">
        <v>10249</v>
      </c>
    </row>
    <row r="286" spans="1:12" s="6" customFormat="1" ht="18.5" x14ac:dyDescent="0.35">
      <c r="A286" s="230">
        <v>262</v>
      </c>
      <c r="B286" s="235">
        <v>1</v>
      </c>
      <c r="C286" s="15">
        <v>3</v>
      </c>
      <c r="D286" s="15">
        <v>6</v>
      </c>
      <c r="E286" s="15">
        <v>6</v>
      </c>
      <c r="F286" s="15">
        <v>1</v>
      </c>
      <c r="G286" s="15" t="str">
        <f t="shared" si="4"/>
        <v>1.3.6.6.1</v>
      </c>
      <c r="H286" s="495"/>
      <c r="I286" s="99"/>
      <c r="J286" s="15" t="s">
        <v>19</v>
      </c>
      <c r="K286" s="497" t="s">
        <v>11597</v>
      </c>
      <c r="L286" s="498" t="s">
        <v>10249</v>
      </c>
    </row>
    <row r="287" spans="1:12" s="6" customFormat="1" ht="18.5" x14ac:dyDescent="0.35">
      <c r="A287" s="230">
        <v>263</v>
      </c>
      <c r="B287" s="235">
        <v>1</v>
      </c>
      <c r="C287" s="15">
        <v>3</v>
      </c>
      <c r="D287" s="15">
        <v>6</v>
      </c>
      <c r="E287" s="15">
        <v>6</v>
      </c>
      <c r="F287" s="15">
        <v>2</v>
      </c>
      <c r="G287" s="15" t="str">
        <f t="shared" si="4"/>
        <v>1.3.6.6.2</v>
      </c>
      <c r="H287" s="495"/>
      <c r="I287" s="99"/>
      <c r="J287" s="15" t="s">
        <v>19</v>
      </c>
      <c r="K287" s="497" t="s">
        <v>11598</v>
      </c>
      <c r="L287" s="498" t="s">
        <v>10249</v>
      </c>
    </row>
    <row r="288" spans="1:12" s="6" customFormat="1" ht="35" x14ac:dyDescent="0.35">
      <c r="A288" s="230">
        <v>264</v>
      </c>
      <c r="B288" s="235">
        <v>1</v>
      </c>
      <c r="C288" s="15">
        <v>3</v>
      </c>
      <c r="D288" s="15">
        <v>6</v>
      </c>
      <c r="E288" s="15">
        <v>6</v>
      </c>
      <c r="F288" s="15">
        <v>3</v>
      </c>
      <c r="G288" s="15" t="str">
        <f t="shared" si="4"/>
        <v>1.3.6.6.3</v>
      </c>
      <c r="H288" s="495"/>
      <c r="I288" s="99"/>
      <c r="J288" s="15" t="s">
        <v>19</v>
      </c>
      <c r="K288" s="497" t="s">
        <v>11599</v>
      </c>
      <c r="L288" s="498" t="s">
        <v>10249</v>
      </c>
    </row>
    <row r="289" spans="1:12" s="6" customFormat="1" ht="37" x14ac:dyDescent="0.35">
      <c r="A289" s="230">
        <v>265</v>
      </c>
      <c r="B289" s="234">
        <v>1</v>
      </c>
      <c r="C289" s="12">
        <v>3</v>
      </c>
      <c r="D289" s="12">
        <v>6</v>
      </c>
      <c r="E289" s="12">
        <v>7</v>
      </c>
      <c r="F289" s="12">
        <v>0</v>
      </c>
      <c r="G289" s="12" t="str">
        <f t="shared" si="4"/>
        <v>1.3.6.7.0</v>
      </c>
      <c r="H289" s="495"/>
      <c r="I289" s="99"/>
      <c r="J289" s="12" t="s">
        <v>16</v>
      </c>
      <c r="K289" s="485" t="s">
        <v>11600</v>
      </c>
      <c r="L289" s="118" t="s">
        <v>10249</v>
      </c>
    </row>
    <row r="290" spans="1:12" s="6" customFormat="1" ht="18.5" x14ac:dyDescent="0.35">
      <c r="A290" s="230">
        <v>266</v>
      </c>
      <c r="B290" s="235">
        <v>1</v>
      </c>
      <c r="C290" s="15">
        <v>3</v>
      </c>
      <c r="D290" s="15">
        <v>6</v>
      </c>
      <c r="E290" s="15">
        <v>7</v>
      </c>
      <c r="F290" s="15">
        <v>1</v>
      </c>
      <c r="G290" s="15" t="str">
        <f t="shared" si="4"/>
        <v>1.3.6.7.1</v>
      </c>
      <c r="H290" s="495"/>
      <c r="I290" s="99"/>
      <c r="J290" s="15" t="s">
        <v>19</v>
      </c>
      <c r="K290" s="497" t="s">
        <v>11601</v>
      </c>
      <c r="L290" s="498" t="s">
        <v>10249</v>
      </c>
    </row>
    <row r="291" spans="1:12" s="6" customFormat="1" ht="18.5" x14ac:dyDescent="0.35">
      <c r="A291" s="230">
        <v>267</v>
      </c>
      <c r="B291" s="235">
        <v>1</v>
      </c>
      <c r="C291" s="15">
        <v>3</v>
      </c>
      <c r="D291" s="15">
        <v>6</v>
      </c>
      <c r="E291" s="15">
        <v>7</v>
      </c>
      <c r="F291" s="15">
        <v>2</v>
      </c>
      <c r="G291" s="15" t="str">
        <f t="shared" si="4"/>
        <v>1.3.6.7.2</v>
      </c>
      <c r="H291" s="495"/>
      <c r="I291" s="99"/>
      <c r="J291" s="15" t="s">
        <v>19</v>
      </c>
      <c r="K291" s="497" t="s">
        <v>11602</v>
      </c>
      <c r="L291" s="498" t="s">
        <v>10249</v>
      </c>
    </row>
    <row r="292" spans="1:12" s="6" customFormat="1" ht="35" x14ac:dyDescent="0.35">
      <c r="A292" s="230">
        <v>268</v>
      </c>
      <c r="B292" s="235">
        <v>1</v>
      </c>
      <c r="C292" s="15">
        <v>3</v>
      </c>
      <c r="D292" s="15">
        <v>6</v>
      </c>
      <c r="E292" s="15">
        <v>7</v>
      </c>
      <c r="F292" s="15">
        <v>3</v>
      </c>
      <c r="G292" s="15" t="str">
        <f t="shared" si="4"/>
        <v>1.3.6.7.3</v>
      </c>
      <c r="H292" s="495"/>
      <c r="I292" s="99"/>
      <c r="J292" s="15" t="s">
        <v>19</v>
      </c>
      <c r="K292" s="497" t="s">
        <v>11603</v>
      </c>
      <c r="L292" s="498" t="s">
        <v>10249</v>
      </c>
    </row>
    <row r="293" spans="1:12" s="6" customFormat="1" ht="37" x14ac:dyDescent="0.35">
      <c r="A293" s="230">
        <v>269</v>
      </c>
      <c r="B293" s="234">
        <v>1</v>
      </c>
      <c r="C293" s="12">
        <v>3</v>
      </c>
      <c r="D293" s="12">
        <v>6</v>
      </c>
      <c r="E293" s="12">
        <v>8</v>
      </c>
      <c r="F293" s="12">
        <v>0</v>
      </c>
      <c r="G293" s="12" t="str">
        <f t="shared" si="4"/>
        <v>1.3.6.8.0</v>
      </c>
      <c r="H293" s="495"/>
      <c r="I293" s="99"/>
      <c r="J293" s="12" t="s">
        <v>16</v>
      </c>
      <c r="K293" s="485" t="s">
        <v>11604</v>
      </c>
      <c r="L293" s="118" t="s">
        <v>10249</v>
      </c>
    </row>
    <row r="294" spans="1:12" s="6" customFormat="1" ht="18.5" x14ac:dyDescent="0.35">
      <c r="A294" s="230">
        <v>270</v>
      </c>
      <c r="B294" s="235">
        <v>1</v>
      </c>
      <c r="C294" s="15">
        <v>3</v>
      </c>
      <c r="D294" s="15">
        <v>6</v>
      </c>
      <c r="E294" s="15">
        <v>8</v>
      </c>
      <c r="F294" s="15">
        <v>1</v>
      </c>
      <c r="G294" s="15" t="str">
        <f t="shared" si="4"/>
        <v>1.3.6.8.1</v>
      </c>
      <c r="H294" s="495"/>
      <c r="I294" s="99"/>
      <c r="J294" s="15" t="s">
        <v>19</v>
      </c>
      <c r="K294" s="497" t="s">
        <v>11605</v>
      </c>
      <c r="L294" s="498" t="s">
        <v>10249</v>
      </c>
    </row>
    <row r="295" spans="1:12" s="6" customFormat="1" ht="35" x14ac:dyDescent="0.35">
      <c r="A295" s="230">
        <v>271</v>
      </c>
      <c r="B295" s="235">
        <v>1</v>
      </c>
      <c r="C295" s="15">
        <v>3</v>
      </c>
      <c r="D295" s="15">
        <v>6</v>
      </c>
      <c r="E295" s="15">
        <v>8</v>
      </c>
      <c r="F295" s="15">
        <v>2</v>
      </c>
      <c r="G295" s="15" t="str">
        <f t="shared" si="4"/>
        <v>1.3.6.8.2</v>
      </c>
      <c r="H295" s="495"/>
      <c r="I295" s="99"/>
      <c r="J295" s="15" t="s">
        <v>19</v>
      </c>
      <c r="K295" s="497" t="s">
        <v>11606</v>
      </c>
      <c r="L295" s="498" t="s">
        <v>10249</v>
      </c>
    </row>
    <row r="296" spans="1:12" s="6" customFormat="1" ht="37" x14ac:dyDescent="0.35">
      <c r="A296" s="230">
        <v>272</v>
      </c>
      <c r="B296" s="234">
        <v>1</v>
      </c>
      <c r="C296" s="12">
        <v>3</v>
      </c>
      <c r="D296" s="12">
        <v>6</v>
      </c>
      <c r="E296" s="12">
        <v>9</v>
      </c>
      <c r="F296" s="12">
        <v>0</v>
      </c>
      <c r="G296" s="12" t="str">
        <f t="shared" si="4"/>
        <v>1.3.6.9.0</v>
      </c>
      <c r="H296" s="495"/>
      <c r="I296" s="99"/>
      <c r="J296" s="12" t="s">
        <v>16</v>
      </c>
      <c r="K296" s="485" t="s">
        <v>11607</v>
      </c>
      <c r="L296" s="118" t="s">
        <v>10249</v>
      </c>
    </row>
    <row r="297" spans="1:12" s="6" customFormat="1" ht="18.5" x14ac:dyDescent="0.35">
      <c r="A297" s="230">
        <v>273</v>
      </c>
      <c r="B297" s="235">
        <v>1</v>
      </c>
      <c r="C297" s="15">
        <v>3</v>
      </c>
      <c r="D297" s="15">
        <v>6</v>
      </c>
      <c r="E297" s="15">
        <v>9</v>
      </c>
      <c r="F297" s="15">
        <v>1</v>
      </c>
      <c r="G297" s="15" t="str">
        <f t="shared" si="4"/>
        <v>1.3.6.9.1</v>
      </c>
      <c r="H297" s="495"/>
      <c r="I297" s="99"/>
      <c r="J297" s="15" t="s">
        <v>19</v>
      </c>
      <c r="K297" s="497" t="s">
        <v>11608</v>
      </c>
      <c r="L297" s="498" t="s">
        <v>10249</v>
      </c>
    </row>
    <row r="298" spans="1:12" s="6" customFormat="1" ht="35" x14ac:dyDescent="0.35">
      <c r="A298" s="230">
        <v>274</v>
      </c>
      <c r="B298" s="235">
        <v>1</v>
      </c>
      <c r="C298" s="15">
        <v>3</v>
      </c>
      <c r="D298" s="15">
        <v>6</v>
      </c>
      <c r="E298" s="15">
        <v>9</v>
      </c>
      <c r="F298" s="15">
        <v>2</v>
      </c>
      <c r="G298" s="15" t="str">
        <f t="shared" si="4"/>
        <v>1.3.6.9.2</v>
      </c>
      <c r="H298" s="495"/>
      <c r="I298" s="99"/>
      <c r="J298" s="15" t="s">
        <v>19</v>
      </c>
      <c r="K298" s="497" t="s">
        <v>11609</v>
      </c>
      <c r="L298" s="498" t="s">
        <v>10249</v>
      </c>
    </row>
    <row r="299" spans="1:12" s="6" customFormat="1" ht="35" x14ac:dyDescent="0.35">
      <c r="A299" s="230">
        <v>275</v>
      </c>
      <c r="B299" s="235">
        <v>1</v>
      </c>
      <c r="C299" s="15">
        <v>3</v>
      </c>
      <c r="D299" s="15">
        <v>6</v>
      </c>
      <c r="E299" s="15">
        <v>9</v>
      </c>
      <c r="F299" s="15">
        <v>3</v>
      </c>
      <c r="G299" s="15" t="str">
        <f t="shared" si="4"/>
        <v>1.3.6.9.3</v>
      </c>
      <c r="H299" s="495"/>
      <c r="I299" s="99"/>
      <c r="J299" s="15" t="s">
        <v>19</v>
      </c>
      <c r="K299" s="497" t="s">
        <v>11610</v>
      </c>
      <c r="L299" s="498" t="s">
        <v>10249</v>
      </c>
    </row>
    <row r="300" spans="1:12" s="6" customFormat="1" ht="35" x14ac:dyDescent="0.35">
      <c r="A300" s="230">
        <v>276</v>
      </c>
      <c r="B300" s="235">
        <v>1</v>
      </c>
      <c r="C300" s="15">
        <v>3</v>
      </c>
      <c r="D300" s="15">
        <v>6</v>
      </c>
      <c r="E300" s="15">
        <v>9</v>
      </c>
      <c r="F300" s="15">
        <v>4</v>
      </c>
      <c r="G300" s="15" t="str">
        <f t="shared" si="4"/>
        <v>1.3.6.9.4</v>
      </c>
      <c r="H300" s="495"/>
      <c r="I300" s="99"/>
      <c r="J300" s="15" t="s">
        <v>19</v>
      </c>
      <c r="K300" s="497" t="s">
        <v>11611</v>
      </c>
      <c r="L300" s="498" t="s">
        <v>10249</v>
      </c>
    </row>
    <row r="301" spans="1:12" s="6" customFormat="1" ht="18.5" x14ac:dyDescent="0.35">
      <c r="A301" s="230">
        <v>277</v>
      </c>
      <c r="B301" s="234">
        <v>1</v>
      </c>
      <c r="C301" s="12">
        <v>3</v>
      </c>
      <c r="D301" s="12">
        <v>6</v>
      </c>
      <c r="E301" s="12">
        <v>10</v>
      </c>
      <c r="F301" s="12">
        <v>0</v>
      </c>
      <c r="G301" s="12" t="str">
        <f t="shared" si="4"/>
        <v>1.3.6.10.0</v>
      </c>
      <c r="H301" s="495"/>
      <c r="I301" s="99"/>
      <c r="J301" s="12" t="s">
        <v>16</v>
      </c>
      <c r="K301" s="485" t="s">
        <v>11612</v>
      </c>
      <c r="L301" s="118" t="s">
        <v>10249</v>
      </c>
    </row>
    <row r="302" spans="1:12" s="6" customFormat="1" ht="35" x14ac:dyDescent="0.35">
      <c r="A302" s="230">
        <v>278</v>
      </c>
      <c r="B302" s="235">
        <v>1</v>
      </c>
      <c r="C302" s="15">
        <v>3</v>
      </c>
      <c r="D302" s="15">
        <v>6</v>
      </c>
      <c r="E302" s="15">
        <v>10</v>
      </c>
      <c r="F302" s="15">
        <v>1</v>
      </c>
      <c r="G302" s="15" t="str">
        <f t="shared" si="4"/>
        <v>1.3.6.10.1</v>
      </c>
      <c r="H302" s="495"/>
      <c r="I302" s="99"/>
      <c r="J302" s="15" t="s">
        <v>19</v>
      </c>
      <c r="K302" s="497" t="s">
        <v>11613</v>
      </c>
      <c r="L302" s="498" t="s">
        <v>10249</v>
      </c>
    </row>
    <row r="303" spans="1:12" s="6" customFormat="1" ht="35" x14ac:dyDescent="0.35">
      <c r="A303" s="230">
        <v>279</v>
      </c>
      <c r="B303" s="235">
        <v>1</v>
      </c>
      <c r="C303" s="15">
        <v>3</v>
      </c>
      <c r="D303" s="15">
        <v>6</v>
      </c>
      <c r="E303" s="15">
        <v>10</v>
      </c>
      <c r="F303" s="15">
        <v>2</v>
      </c>
      <c r="G303" s="15" t="str">
        <f t="shared" si="4"/>
        <v>1.3.6.10.2</v>
      </c>
      <c r="H303" s="495"/>
      <c r="I303" s="99"/>
      <c r="J303" s="15" t="s">
        <v>19</v>
      </c>
      <c r="K303" s="497" t="s">
        <v>11614</v>
      </c>
      <c r="L303" s="498" t="s">
        <v>10249</v>
      </c>
    </row>
    <row r="304" spans="1:12" s="6" customFormat="1" ht="47" x14ac:dyDescent="0.35">
      <c r="A304" s="230">
        <v>280</v>
      </c>
      <c r="B304" s="237">
        <v>1</v>
      </c>
      <c r="C304" s="18">
        <v>3</v>
      </c>
      <c r="D304" s="18">
        <v>7</v>
      </c>
      <c r="E304" s="18">
        <v>0</v>
      </c>
      <c r="F304" s="18">
        <v>0</v>
      </c>
      <c r="G304" s="18" t="str">
        <f t="shared" si="4"/>
        <v>1.3.7.0.0</v>
      </c>
      <c r="H304" s="17" t="s">
        <v>13</v>
      </c>
      <c r="I304" s="109" t="s">
        <v>10241</v>
      </c>
      <c r="J304" s="18"/>
      <c r="K304" s="496"/>
      <c r="L304" s="480" t="s">
        <v>10240</v>
      </c>
    </row>
    <row r="305" spans="1:12" s="6" customFormat="1" ht="18.5" x14ac:dyDescent="0.35">
      <c r="A305" s="230">
        <v>281</v>
      </c>
      <c r="B305" s="234">
        <v>1</v>
      </c>
      <c r="C305" s="12">
        <v>3</v>
      </c>
      <c r="D305" s="12">
        <v>7</v>
      </c>
      <c r="E305" s="12">
        <v>1</v>
      </c>
      <c r="F305" s="12">
        <v>0</v>
      </c>
      <c r="G305" s="12" t="str">
        <f t="shared" si="4"/>
        <v>1.3.7.1.0</v>
      </c>
      <c r="H305" s="495"/>
      <c r="I305" s="99"/>
      <c r="J305" s="12" t="s">
        <v>16</v>
      </c>
      <c r="K305" s="485" t="s">
        <v>11615</v>
      </c>
      <c r="L305" s="118" t="s">
        <v>10249</v>
      </c>
    </row>
    <row r="306" spans="1:12" s="6" customFormat="1" ht="52.5" x14ac:dyDescent="0.35">
      <c r="A306" s="230">
        <v>282</v>
      </c>
      <c r="B306" s="235">
        <v>1</v>
      </c>
      <c r="C306" s="15">
        <v>3</v>
      </c>
      <c r="D306" s="15">
        <v>7</v>
      </c>
      <c r="E306" s="15">
        <v>1</v>
      </c>
      <c r="F306" s="15">
        <v>1</v>
      </c>
      <c r="G306" s="15" t="str">
        <f t="shared" si="4"/>
        <v>1.3.7.1.1</v>
      </c>
      <c r="H306" s="495"/>
      <c r="I306" s="99"/>
      <c r="J306" s="15" t="s">
        <v>19</v>
      </c>
      <c r="K306" s="497" t="s">
        <v>11616</v>
      </c>
      <c r="L306" s="498" t="s">
        <v>10249</v>
      </c>
    </row>
    <row r="307" spans="1:12" s="6" customFormat="1" ht="35" x14ac:dyDescent="0.35">
      <c r="A307" s="230">
        <v>283</v>
      </c>
      <c r="B307" s="235">
        <v>1</v>
      </c>
      <c r="C307" s="15">
        <v>3</v>
      </c>
      <c r="D307" s="15">
        <v>7</v>
      </c>
      <c r="E307" s="15">
        <v>1</v>
      </c>
      <c r="F307" s="15">
        <v>2</v>
      </c>
      <c r="G307" s="15" t="str">
        <f t="shared" si="4"/>
        <v>1.3.7.1.2</v>
      </c>
      <c r="H307" s="495"/>
      <c r="I307" s="99"/>
      <c r="J307" s="15" t="s">
        <v>19</v>
      </c>
      <c r="K307" s="497" t="s">
        <v>11617</v>
      </c>
      <c r="L307" s="498" t="s">
        <v>10249</v>
      </c>
    </row>
    <row r="308" spans="1:12" s="6" customFormat="1" ht="35" x14ac:dyDescent="0.35">
      <c r="A308" s="230">
        <v>284</v>
      </c>
      <c r="B308" s="235">
        <v>1</v>
      </c>
      <c r="C308" s="15">
        <v>3</v>
      </c>
      <c r="D308" s="15">
        <v>7</v>
      </c>
      <c r="E308" s="15">
        <v>1</v>
      </c>
      <c r="F308" s="15">
        <v>3</v>
      </c>
      <c r="G308" s="15" t="str">
        <f t="shared" si="4"/>
        <v>1.3.7.1.3</v>
      </c>
      <c r="H308" s="495"/>
      <c r="I308" s="99"/>
      <c r="J308" s="15" t="s">
        <v>19</v>
      </c>
      <c r="K308" s="497" t="s">
        <v>11618</v>
      </c>
      <c r="L308" s="498" t="s">
        <v>10249</v>
      </c>
    </row>
    <row r="309" spans="1:12" s="6" customFormat="1" ht="52.5" x14ac:dyDescent="0.35">
      <c r="A309" s="230">
        <v>285</v>
      </c>
      <c r="B309" s="235">
        <v>1</v>
      </c>
      <c r="C309" s="15">
        <v>3</v>
      </c>
      <c r="D309" s="15">
        <v>7</v>
      </c>
      <c r="E309" s="15">
        <v>1</v>
      </c>
      <c r="F309" s="15">
        <v>4</v>
      </c>
      <c r="G309" s="15" t="str">
        <f t="shared" si="4"/>
        <v>1.3.7.1.4</v>
      </c>
      <c r="H309" s="495"/>
      <c r="I309" s="99"/>
      <c r="J309" s="15" t="s">
        <v>19</v>
      </c>
      <c r="K309" s="497" t="s">
        <v>11619</v>
      </c>
      <c r="L309" s="498" t="s">
        <v>10249</v>
      </c>
    </row>
    <row r="310" spans="1:12" s="6" customFormat="1" ht="35" x14ac:dyDescent="0.35">
      <c r="A310" s="230">
        <v>286</v>
      </c>
      <c r="B310" s="235">
        <v>1</v>
      </c>
      <c r="C310" s="15">
        <v>3</v>
      </c>
      <c r="D310" s="15">
        <v>7</v>
      </c>
      <c r="E310" s="15">
        <v>1</v>
      </c>
      <c r="F310" s="15">
        <v>5</v>
      </c>
      <c r="G310" s="15" t="str">
        <f t="shared" si="4"/>
        <v>1.3.7.1.5</v>
      </c>
      <c r="H310" s="495"/>
      <c r="I310" s="99"/>
      <c r="J310" s="15" t="s">
        <v>19</v>
      </c>
      <c r="K310" s="497" t="s">
        <v>11620</v>
      </c>
      <c r="L310" s="498" t="s">
        <v>10249</v>
      </c>
    </row>
    <row r="311" spans="1:12" s="6" customFormat="1" ht="35" x14ac:dyDescent="0.35">
      <c r="A311" s="230">
        <v>287</v>
      </c>
      <c r="B311" s="235">
        <v>1</v>
      </c>
      <c r="C311" s="15">
        <v>3</v>
      </c>
      <c r="D311" s="15">
        <v>7</v>
      </c>
      <c r="E311" s="15">
        <v>1</v>
      </c>
      <c r="F311" s="15">
        <v>6</v>
      </c>
      <c r="G311" s="15" t="str">
        <f t="shared" si="4"/>
        <v>1.3.7.1.6</v>
      </c>
      <c r="H311" s="495"/>
      <c r="I311" s="99"/>
      <c r="J311" s="15" t="s">
        <v>19</v>
      </c>
      <c r="K311" s="497" t="s">
        <v>11621</v>
      </c>
      <c r="L311" s="498" t="s">
        <v>10249</v>
      </c>
    </row>
    <row r="312" spans="1:12" s="6" customFormat="1" ht="35" x14ac:dyDescent="0.35">
      <c r="A312" s="230">
        <v>288</v>
      </c>
      <c r="B312" s="235">
        <v>1</v>
      </c>
      <c r="C312" s="15">
        <v>3</v>
      </c>
      <c r="D312" s="15">
        <v>7</v>
      </c>
      <c r="E312" s="15">
        <v>1</v>
      </c>
      <c r="F312" s="15">
        <v>7</v>
      </c>
      <c r="G312" s="15" t="str">
        <f t="shared" si="4"/>
        <v>1.3.7.1.7</v>
      </c>
      <c r="H312" s="495"/>
      <c r="I312" s="99"/>
      <c r="J312" s="15" t="s">
        <v>19</v>
      </c>
      <c r="K312" s="497" t="s">
        <v>11622</v>
      </c>
      <c r="L312" s="498" t="s">
        <v>10249</v>
      </c>
    </row>
    <row r="313" spans="1:12" s="6" customFormat="1" ht="35" x14ac:dyDescent="0.35">
      <c r="A313" s="230">
        <v>289</v>
      </c>
      <c r="B313" s="235">
        <v>1</v>
      </c>
      <c r="C313" s="15">
        <v>3</v>
      </c>
      <c r="D313" s="15">
        <v>7</v>
      </c>
      <c r="E313" s="15">
        <v>1</v>
      </c>
      <c r="F313" s="15">
        <v>8</v>
      </c>
      <c r="G313" s="15" t="str">
        <f t="shared" si="4"/>
        <v>1.3.7.1.8</v>
      </c>
      <c r="H313" s="495"/>
      <c r="I313" s="99"/>
      <c r="J313" s="15" t="s">
        <v>19</v>
      </c>
      <c r="K313" s="497" t="s">
        <v>11623</v>
      </c>
      <c r="L313" s="498" t="s">
        <v>10249</v>
      </c>
    </row>
    <row r="314" spans="1:12" s="6" customFormat="1" ht="35" x14ac:dyDescent="0.35">
      <c r="A314" s="230">
        <v>290</v>
      </c>
      <c r="B314" s="235">
        <v>1</v>
      </c>
      <c r="C314" s="15">
        <v>3</v>
      </c>
      <c r="D314" s="15">
        <v>7</v>
      </c>
      <c r="E314" s="15">
        <v>1</v>
      </c>
      <c r="F314" s="15">
        <v>9</v>
      </c>
      <c r="G314" s="15" t="str">
        <f t="shared" si="4"/>
        <v>1.3.7.1.9</v>
      </c>
      <c r="H314" s="495"/>
      <c r="I314" s="99"/>
      <c r="J314" s="15" t="s">
        <v>19</v>
      </c>
      <c r="K314" s="497" t="s">
        <v>11624</v>
      </c>
      <c r="L314" s="498" t="s">
        <v>10249</v>
      </c>
    </row>
    <row r="315" spans="1:12" s="6" customFormat="1" ht="35" x14ac:dyDescent="0.35">
      <c r="A315" s="230">
        <v>291</v>
      </c>
      <c r="B315" s="235">
        <v>1</v>
      </c>
      <c r="C315" s="15">
        <v>3</v>
      </c>
      <c r="D315" s="15">
        <v>7</v>
      </c>
      <c r="E315" s="15">
        <v>1</v>
      </c>
      <c r="F315" s="15">
        <v>10</v>
      </c>
      <c r="G315" s="15" t="str">
        <f t="shared" si="4"/>
        <v>1.3.7.1.10</v>
      </c>
      <c r="H315" s="495"/>
      <c r="I315" s="99"/>
      <c r="J315" s="15" t="s">
        <v>19</v>
      </c>
      <c r="K315" s="497" t="s">
        <v>11625</v>
      </c>
      <c r="L315" s="498" t="s">
        <v>10249</v>
      </c>
    </row>
    <row r="316" spans="1:12" s="6" customFormat="1" ht="35" x14ac:dyDescent="0.35">
      <c r="A316" s="230">
        <v>292</v>
      </c>
      <c r="B316" s="235">
        <v>1</v>
      </c>
      <c r="C316" s="15">
        <v>3</v>
      </c>
      <c r="D316" s="15">
        <v>7</v>
      </c>
      <c r="E316" s="15">
        <v>1</v>
      </c>
      <c r="F316" s="15">
        <v>11</v>
      </c>
      <c r="G316" s="15" t="str">
        <f t="shared" si="4"/>
        <v>1.3.7.1.11</v>
      </c>
      <c r="H316" s="495"/>
      <c r="I316" s="99"/>
      <c r="J316" s="15" t="s">
        <v>19</v>
      </c>
      <c r="K316" s="497" t="s">
        <v>11626</v>
      </c>
      <c r="L316" s="498" t="s">
        <v>10249</v>
      </c>
    </row>
    <row r="317" spans="1:12" s="6" customFormat="1" ht="35" x14ac:dyDescent="0.35">
      <c r="A317" s="230">
        <v>293</v>
      </c>
      <c r="B317" s="235">
        <v>1</v>
      </c>
      <c r="C317" s="15">
        <v>3</v>
      </c>
      <c r="D317" s="15">
        <v>7</v>
      </c>
      <c r="E317" s="15">
        <v>1</v>
      </c>
      <c r="F317" s="15">
        <v>12</v>
      </c>
      <c r="G317" s="15" t="str">
        <f t="shared" si="4"/>
        <v>1.3.7.1.12</v>
      </c>
      <c r="H317" s="495"/>
      <c r="I317" s="99"/>
      <c r="J317" s="15" t="s">
        <v>19</v>
      </c>
      <c r="K317" s="497" t="s">
        <v>11627</v>
      </c>
      <c r="L317" s="498" t="s">
        <v>10249</v>
      </c>
    </row>
    <row r="318" spans="1:12" s="6" customFormat="1" ht="35" x14ac:dyDescent="0.35">
      <c r="A318" s="230">
        <v>294</v>
      </c>
      <c r="B318" s="235">
        <v>1</v>
      </c>
      <c r="C318" s="15">
        <v>3</v>
      </c>
      <c r="D318" s="15">
        <v>7</v>
      </c>
      <c r="E318" s="15">
        <v>1</v>
      </c>
      <c r="F318" s="15">
        <v>13</v>
      </c>
      <c r="G318" s="15" t="str">
        <f t="shared" si="4"/>
        <v>1.3.7.1.13</v>
      </c>
      <c r="H318" s="495"/>
      <c r="I318" s="99"/>
      <c r="J318" s="15" t="s">
        <v>19</v>
      </c>
      <c r="K318" s="497" t="s">
        <v>11628</v>
      </c>
      <c r="L318" s="498" t="s">
        <v>10249</v>
      </c>
    </row>
    <row r="319" spans="1:12" s="6" customFormat="1" ht="35" x14ac:dyDescent="0.35">
      <c r="A319" s="230">
        <v>295</v>
      </c>
      <c r="B319" s="235">
        <v>1</v>
      </c>
      <c r="C319" s="15">
        <v>3</v>
      </c>
      <c r="D319" s="15">
        <v>7</v>
      </c>
      <c r="E319" s="15">
        <v>1</v>
      </c>
      <c r="F319" s="15">
        <v>14</v>
      </c>
      <c r="G319" s="15" t="str">
        <f t="shared" si="4"/>
        <v>1.3.7.1.14</v>
      </c>
      <c r="H319" s="495"/>
      <c r="I319" s="99"/>
      <c r="J319" s="15" t="s">
        <v>19</v>
      </c>
      <c r="K319" s="497" t="s">
        <v>11629</v>
      </c>
      <c r="L319" s="498" t="s">
        <v>10249</v>
      </c>
    </row>
    <row r="320" spans="1:12" s="6" customFormat="1" ht="35" x14ac:dyDescent="0.35">
      <c r="A320" s="230">
        <v>296</v>
      </c>
      <c r="B320" s="235">
        <v>1</v>
      </c>
      <c r="C320" s="15">
        <v>3</v>
      </c>
      <c r="D320" s="15">
        <v>7</v>
      </c>
      <c r="E320" s="15">
        <v>1</v>
      </c>
      <c r="F320" s="15">
        <v>15</v>
      </c>
      <c r="G320" s="15" t="str">
        <f t="shared" si="4"/>
        <v>1.3.7.1.15</v>
      </c>
      <c r="H320" s="495"/>
      <c r="I320" s="99"/>
      <c r="J320" s="15" t="s">
        <v>19</v>
      </c>
      <c r="K320" s="497" t="s">
        <v>11630</v>
      </c>
      <c r="L320" s="498" t="s">
        <v>10249</v>
      </c>
    </row>
    <row r="321" spans="1:12" s="6" customFormat="1" ht="37" x14ac:dyDescent="0.35">
      <c r="A321" s="230">
        <v>297</v>
      </c>
      <c r="B321" s="234">
        <v>1</v>
      </c>
      <c r="C321" s="12">
        <v>3</v>
      </c>
      <c r="D321" s="12">
        <v>7</v>
      </c>
      <c r="E321" s="12">
        <v>2</v>
      </c>
      <c r="F321" s="12">
        <v>0</v>
      </c>
      <c r="G321" s="12" t="str">
        <f t="shared" si="4"/>
        <v>1.3.7.2.0</v>
      </c>
      <c r="H321" s="495"/>
      <c r="I321" s="99"/>
      <c r="J321" s="12" t="s">
        <v>16</v>
      </c>
      <c r="K321" s="485" t="s">
        <v>11631</v>
      </c>
      <c r="L321" s="118" t="s">
        <v>10249</v>
      </c>
    </row>
    <row r="322" spans="1:12" s="6" customFormat="1" ht="52.5" x14ac:dyDescent="0.35">
      <c r="A322" s="230">
        <v>298</v>
      </c>
      <c r="B322" s="235">
        <v>1</v>
      </c>
      <c r="C322" s="15">
        <v>3</v>
      </c>
      <c r="D322" s="15">
        <v>7</v>
      </c>
      <c r="E322" s="15">
        <v>2</v>
      </c>
      <c r="F322" s="15">
        <v>1</v>
      </c>
      <c r="G322" s="15" t="str">
        <f t="shared" si="4"/>
        <v>1.3.7.2.1</v>
      </c>
      <c r="H322" s="495"/>
      <c r="I322" s="99"/>
      <c r="J322" s="15" t="s">
        <v>19</v>
      </c>
      <c r="K322" s="497" t="s">
        <v>11632</v>
      </c>
      <c r="L322" s="498" t="s">
        <v>10249</v>
      </c>
    </row>
    <row r="323" spans="1:12" s="6" customFormat="1" ht="35" x14ac:dyDescent="0.35">
      <c r="A323" s="230">
        <v>299</v>
      </c>
      <c r="B323" s="235">
        <v>1</v>
      </c>
      <c r="C323" s="15">
        <v>3</v>
      </c>
      <c r="D323" s="15">
        <v>7</v>
      </c>
      <c r="E323" s="15">
        <v>2</v>
      </c>
      <c r="F323" s="15">
        <v>2</v>
      </c>
      <c r="G323" s="15" t="str">
        <f t="shared" si="4"/>
        <v>1.3.7.2.2</v>
      </c>
      <c r="H323" s="495"/>
      <c r="I323" s="99"/>
      <c r="J323" s="15" t="s">
        <v>19</v>
      </c>
      <c r="K323" s="497" t="s">
        <v>11633</v>
      </c>
      <c r="L323" s="498" t="s">
        <v>10249</v>
      </c>
    </row>
    <row r="324" spans="1:12" s="6" customFormat="1" ht="35" x14ac:dyDescent="0.35">
      <c r="A324" s="230">
        <v>300</v>
      </c>
      <c r="B324" s="235">
        <v>1</v>
      </c>
      <c r="C324" s="15">
        <v>3</v>
      </c>
      <c r="D324" s="15">
        <v>7</v>
      </c>
      <c r="E324" s="15">
        <v>2</v>
      </c>
      <c r="F324" s="15">
        <v>3</v>
      </c>
      <c r="G324" s="15" t="str">
        <f t="shared" si="4"/>
        <v>1.3.7.2.3</v>
      </c>
      <c r="H324" s="495"/>
      <c r="I324" s="99"/>
      <c r="J324" s="15" t="s">
        <v>19</v>
      </c>
      <c r="K324" s="497" t="s">
        <v>11634</v>
      </c>
      <c r="L324" s="498" t="s">
        <v>10249</v>
      </c>
    </row>
    <row r="325" spans="1:12" s="6" customFormat="1" ht="52.5" x14ac:dyDescent="0.35">
      <c r="A325" s="230">
        <v>301</v>
      </c>
      <c r="B325" s="235">
        <v>1</v>
      </c>
      <c r="C325" s="15">
        <v>3</v>
      </c>
      <c r="D325" s="15">
        <v>7</v>
      </c>
      <c r="E325" s="15">
        <v>2</v>
      </c>
      <c r="F325" s="15">
        <v>4</v>
      </c>
      <c r="G325" s="15" t="str">
        <f t="shared" si="4"/>
        <v>1.3.7.2.4</v>
      </c>
      <c r="H325" s="495"/>
      <c r="I325" s="99"/>
      <c r="J325" s="15" t="s">
        <v>19</v>
      </c>
      <c r="K325" s="497" t="s">
        <v>11635</v>
      </c>
      <c r="L325" s="498" t="s">
        <v>10249</v>
      </c>
    </row>
    <row r="326" spans="1:12" s="6" customFormat="1" ht="35" x14ac:dyDescent="0.35">
      <c r="A326" s="230">
        <v>302</v>
      </c>
      <c r="B326" s="235">
        <v>1</v>
      </c>
      <c r="C326" s="15">
        <v>3</v>
      </c>
      <c r="D326" s="15">
        <v>7</v>
      </c>
      <c r="E326" s="15">
        <v>2</v>
      </c>
      <c r="F326" s="15">
        <v>5</v>
      </c>
      <c r="G326" s="15" t="str">
        <f t="shared" si="4"/>
        <v>1.3.7.2.5</v>
      </c>
      <c r="H326" s="495"/>
      <c r="I326" s="99"/>
      <c r="J326" s="15" t="s">
        <v>19</v>
      </c>
      <c r="K326" s="497" t="s">
        <v>11636</v>
      </c>
      <c r="L326" s="498" t="s">
        <v>10249</v>
      </c>
    </row>
    <row r="327" spans="1:12" s="6" customFormat="1" ht="35" x14ac:dyDescent="0.35">
      <c r="A327" s="230">
        <v>303</v>
      </c>
      <c r="B327" s="235">
        <v>1</v>
      </c>
      <c r="C327" s="15">
        <v>3</v>
      </c>
      <c r="D327" s="15">
        <v>7</v>
      </c>
      <c r="E327" s="15">
        <v>2</v>
      </c>
      <c r="F327" s="15">
        <v>6</v>
      </c>
      <c r="G327" s="15" t="str">
        <f t="shared" si="4"/>
        <v>1.3.7.2.6</v>
      </c>
      <c r="H327" s="495"/>
      <c r="I327" s="99"/>
      <c r="J327" s="15" t="s">
        <v>19</v>
      </c>
      <c r="K327" s="497" t="s">
        <v>11637</v>
      </c>
      <c r="L327" s="498" t="s">
        <v>10249</v>
      </c>
    </row>
    <row r="328" spans="1:12" s="6" customFormat="1" ht="35" x14ac:dyDescent="0.35">
      <c r="A328" s="230">
        <v>304</v>
      </c>
      <c r="B328" s="235">
        <v>1</v>
      </c>
      <c r="C328" s="15">
        <v>3</v>
      </c>
      <c r="D328" s="15">
        <v>7</v>
      </c>
      <c r="E328" s="15">
        <v>2</v>
      </c>
      <c r="F328" s="15">
        <v>7</v>
      </c>
      <c r="G328" s="15" t="str">
        <f t="shared" si="4"/>
        <v>1.3.7.2.7</v>
      </c>
      <c r="H328" s="495"/>
      <c r="I328" s="99"/>
      <c r="J328" s="15" t="s">
        <v>19</v>
      </c>
      <c r="K328" s="497" t="s">
        <v>11638</v>
      </c>
      <c r="L328" s="498" t="s">
        <v>10249</v>
      </c>
    </row>
    <row r="329" spans="1:12" s="6" customFormat="1" ht="35" x14ac:dyDescent="0.35">
      <c r="A329" s="230">
        <v>305</v>
      </c>
      <c r="B329" s="235">
        <v>1</v>
      </c>
      <c r="C329" s="15">
        <v>3</v>
      </c>
      <c r="D329" s="15">
        <v>7</v>
      </c>
      <c r="E329" s="15">
        <v>2</v>
      </c>
      <c r="F329" s="15">
        <v>8</v>
      </c>
      <c r="G329" s="15" t="str">
        <f t="shared" si="4"/>
        <v>1.3.7.2.8</v>
      </c>
      <c r="H329" s="495"/>
      <c r="I329" s="99"/>
      <c r="J329" s="15" t="s">
        <v>19</v>
      </c>
      <c r="K329" s="497" t="s">
        <v>11639</v>
      </c>
      <c r="L329" s="498" t="s">
        <v>10249</v>
      </c>
    </row>
    <row r="330" spans="1:12" s="6" customFormat="1" ht="35" x14ac:dyDescent="0.35">
      <c r="A330" s="230">
        <v>306</v>
      </c>
      <c r="B330" s="235">
        <v>1</v>
      </c>
      <c r="C330" s="15">
        <v>3</v>
      </c>
      <c r="D330" s="15">
        <v>7</v>
      </c>
      <c r="E330" s="15">
        <v>2</v>
      </c>
      <c r="F330" s="15">
        <v>9</v>
      </c>
      <c r="G330" s="15" t="str">
        <f t="shared" si="4"/>
        <v>1.3.7.2.9</v>
      </c>
      <c r="H330" s="495"/>
      <c r="I330" s="99"/>
      <c r="J330" s="15" t="s">
        <v>19</v>
      </c>
      <c r="K330" s="497" t="s">
        <v>11640</v>
      </c>
      <c r="L330" s="498" t="s">
        <v>10249</v>
      </c>
    </row>
    <row r="331" spans="1:12" s="6" customFormat="1" ht="35" x14ac:dyDescent="0.35">
      <c r="A331" s="230">
        <v>307</v>
      </c>
      <c r="B331" s="235">
        <v>1</v>
      </c>
      <c r="C331" s="15">
        <v>3</v>
      </c>
      <c r="D331" s="15">
        <v>7</v>
      </c>
      <c r="E331" s="15">
        <v>2</v>
      </c>
      <c r="F331" s="15">
        <v>10</v>
      </c>
      <c r="G331" s="15" t="str">
        <f t="shared" si="4"/>
        <v>1.3.7.2.10</v>
      </c>
      <c r="H331" s="495"/>
      <c r="I331" s="99"/>
      <c r="J331" s="15" t="s">
        <v>19</v>
      </c>
      <c r="K331" s="497" t="s">
        <v>11641</v>
      </c>
      <c r="L331" s="498" t="s">
        <v>10249</v>
      </c>
    </row>
    <row r="332" spans="1:12" s="6" customFormat="1" ht="35" x14ac:dyDescent="0.35">
      <c r="A332" s="230">
        <v>308</v>
      </c>
      <c r="B332" s="235">
        <v>1</v>
      </c>
      <c r="C332" s="15">
        <v>3</v>
      </c>
      <c r="D332" s="15">
        <v>7</v>
      </c>
      <c r="E332" s="15">
        <v>2</v>
      </c>
      <c r="F332" s="15">
        <v>11</v>
      </c>
      <c r="G332" s="15" t="str">
        <f t="shared" si="4"/>
        <v>1.3.7.2.11</v>
      </c>
      <c r="H332" s="495"/>
      <c r="I332" s="99"/>
      <c r="J332" s="15" t="s">
        <v>19</v>
      </c>
      <c r="K332" s="497" t="s">
        <v>11642</v>
      </c>
      <c r="L332" s="498" t="s">
        <v>10249</v>
      </c>
    </row>
    <row r="333" spans="1:12" s="6" customFormat="1" ht="35" x14ac:dyDescent="0.35">
      <c r="A333" s="230">
        <v>309</v>
      </c>
      <c r="B333" s="235">
        <v>1</v>
      </c>
      <c r="C333" s="15">
        <v>3</v>
      </c>
      <c r="D333" s="15">
        <v>7</v>
      </c>
      <c r="E333" s="15">
        <v>2</v>
      </c>
      <c r="F333" s="15">
        <v>12</v>
      </c>
      <c r="G333" s="15" t="str">
        <f t="shared" si="4"/>
        <v>1.3.7.2.12</v>
      </c>
      <c r="H333" s="495"/>
      <c r="I333" s="99"/>
      <c r="J333" s="15" t="s">
        <v>19</v>
      </c>
      <c r="K333" s="497" t="s">
        <v>11643</v>
      </c>
      <c r="L333" s="498" t="s">
        <v>10249</v>
      </c>
    </row>
    <row r="334" spans="1:12" s="6" customFormat="1" ht="35" x14ac:dyDescent="0.35">
      <c r="A334" s="230">
        <v>310</v>
      </c>
      <c r="B334" s="235">
        <v>1</v>
      </c>
      <c r="C334" s="15">
        <v>3</v>
      </c>
      <c r="D334" s="15">
        <v>7</v>
      </c>
      <c r="E334" s="15">
        <v>2</v>
      </c>
      <c r="F334" s="15">
        <v>13</v>
      </c>
      <c r="G334" s="15" t="str">
        <f t="shared" si="4"/>
        <v>1.3.7.2.13</v>
      </c>
      <c r="H334" s="495"/>
      <c r="I334" s="99"/>
      <c r="J334" s="15" t="s">
        <v>19</v>
      </c>
      <c r="K334" s="497" t="s">
        <v>11644</v>
      </c>
      <c r="L334" s="498" t="s">
        <v>10249</v>
      </c>
    </row>
    <row r="335" spans="1:12" s="6" customFormat="1" ht="35" x14ac:dyDescent="0.35">
      <c r="A335" s="230">
        <v>311</v>
      </c>
      <c r="B335" s="235">
        <v>1</v>
      </c>
      <c r="C335" s="15">
        <v>3</v>
      </c>
      <c r="D335" s="15">
        <v>7</v>
      </c>
      <c r="E335" s="15">
        <v>2</v>
      </c>
      <c r="F335" s="15">
        <v>14</v>
      </c>
      <c r="G335" s="15" t="str">
        <f t="shared" si="4"/>
        <v>1.3.7.2.14</v>
      </c>
      <c r="H335" s="495"/>
      <c r="I335" s="99"/>
      <c r="J335" s="15" t="s">
        <v>19</v>
      </c>
      <c r="K335" s="497" t="s">
        <v>11645</v>
      </c>
      <c r="L335" s="498" t="s">
        <v>10249</v>
      </c>
    </row>
    <row r="336" spans="1:12" s="6" customFormat="1" ht="35" x14ac:dyDescent="0.35">
      <c r="A336" s="230">
        <v>312</v>
      </c>
      <c r="B336" s="235">
        <v>1</v>
      </c>
      <c r="C336" s="15">
        <v>3</v>
      </c>
      <c r="D336" s="15">
        <v>7</v>
      </c>
      <c r="E336" s="15">
        <v>2</v>
      </c>
      <c r="F336" s="15">
        <v>15</v>
      </c>
      <c r="G336" s="15" t="str">
        <f t="shared" si="4"/>
        <v>1.3.7.2.15</v>
      </c>
      <c r="H336" s="495"/>
      <c r="I336" s="99"/>
      <c r="J336" s="15" t="s">
        <v>19</v>
      </c>
      <c r="K336" s="497" t="s">
        <v>11646</v>
      </c>
      <c r="L336" s="498" t="s">
        <v>10249</v>
      </c>
    </row>
    <row r="337" spans="1:12" s="6" customFormat="1" ht="37" x14ac:dyDescent="0.35">
      <c r="A337" s="230">
        <v>313</v>
      </c>
      <c r="B337" s="234">
        <v>1</v>
      </c>
      <c r="C337" s="12">
        <v>3</v>
      </c>
      <c r="D337" s="12">
        <v>7</v>
      </c>
      <c r="E337" s="12">
        <v>3</v>
      </c>
      <c r="F337" s="12">
        <v>0</v>
      </c>
      <c r="G337" s="12" t="str">
        <f t="shared" si="4"/>
        <v>1.3.7.3.0</v>
      </c>
      <c r="H337" s="495"/>
      <c r="I337" s="99"/>
      <c r="J337" s="12" t="s">
        <v>16</v>
      </c>
      <c r="K337" s="485" t="s">
        <v>11647</v>
      </c>
      <c r="L337" s="118" t="s">
        <v>10249</v>
      </c>
    </row>
    <row r="338" spans="1:12" s="6" customFormat="1" ht="52.5" x14ac:dyDescent="0.35">
      <c r="A338" s="230">
        <v>314</v>
      </c>
      <c r="B338" s="235">
        <v>1</v>
      </c>
      <c r="C338" s="15">
        <v>3</v>
      </c>
      <c r="D338" s="15">
        <v>7</v>
      </c>
      <c r="E338" s="15">
        <v>3</v>
      </c>
      <c r="F338" s="15">
        <v>1</v>
      </c>
      <c r="G338" s="15" t="str">
        <f t="shared" si="4"/>
        <v>1.3.7.3.1</v>
      </c>
      <c r="H338" s="495"/>
      <c r="I338" s="99"/>
      <c r="J338" s="15" t="s">
        <v>19</v>
      </c>
      <c r="K338" s="497" t="s">
        <v>11648</v>
      </c>
      <c r="L338" s="498" t="s">
        <v>10249</v>
      </c>
    </row>
    <row r="339" spans="1:12" s="6" customFormat="1" ht="35" x14ac:dyDescent="0.35">
      <c r="A339" s="230">
        <v>315</v>
      </c>
      <c r="B339" s="235">
        <v>1</v>
      </c>
      <c r="C339" s="15">
        <v>3</v>
      </c>
      <c r="D339" s="15">
        <v>7</v>
      </c>
      <c r="E339" s="15">
        <v>3</v>
      </c>
      <c r="F339" s="15">
        <v>2</v>
      </c>
      <c r="G339" s="15" t="str">
        <f t="shared" si="4"/>
        <v>1.3.7.3.2</v>
      </c>
      <c r="H339" s="495"/>
      <c r="I339" s="99"/>
      <c r="J339" s="15" t="s">
        <v>19</v>
      </c>
      <c r="K339" s="497" t="s">
        <v>11649</v>
      </c>
      <c r="L339" s="498" t="s">
        <v>10249</v>
      </c>
    </row>
    <row r="340" spans="1:12" s="6" customFormat="1" ht="35" x14ac:dyDescent="0.35">
      <c r="A340" s="230">
        <v>316</v>
      </c>
      <c r="B340" s="235">
        <v>1</v>
      </c>
      <c r="C340" s="15">
        <v>3</v>
      </c>
      <c r="D340" s="15">
        <v>7</v>
      </c>
      <c r="E340" s="15">
        <v>3</v>
      </c>
      <c r="F340" s="15">
        <v>3</v>
      </c>
      <c r="G340" s="15" t="str">
        <f t="shared" si="4"/>
        <v>1.3.7.3.3</v>
      </c>
      <c r="H340" s="495"/>
      <c r="I340" s="99"/>
      <c r="J340" s="15" t="s">
        <v>19</v>
      </c>
      <c r="K340" s="497" t="s">
        <v>11650</v>
      </c>
      <c r="L340" s="498" t="s">
        <v>10249</v>
      </c>
    </row>
    <row r="341" spans="1:12" s="6" customFormat="1" ht="52.5" x14ac:dyDescent="0.35">
      <c r="A341" s="230">
        <v>317</v>
      </c>
      <c r="B341" s="235">
        <v>1</v>
      </c>
      <c r="C341" s="15">
        <v>3</v>
      </c>
      <c r="D341" s="15">
        <v>7</v>
      </c>
      <c r="E341" s="15">
        <v>3</v>
      </c>
      <c r="F341" s="15">
        <v>4</v>
      </c>
      <c r="G341" s="15" t="str">
        <f t="shared" si="4"/>
        <v>1.3.7.3.4</v>
      </c>
      <c r="H341" s="495"/>
      <c r="I341" s="99"/>
      <c r="J341" s="15" t="s">
        <v>19</v>
      </c>
      <c r="K341" s="497" t="s">
        <v>11651</v>
      </c>
      <c r="L341" s="498" t="s">
        <v>10249</v>
      </c>
    </row>
    <row r="342" spans="1:12" s="6" customFormat="1" ht="35" x14ac:dyDescent="0.35">
      <c r="A342" s="230">
        <v>318</v>
      </c>
      <c r="B342" s="235">
        <v>1</v>
      </c>
      <c r="C342" s="15">
        <v>3</v>
      </c>
      <c r="D342" s="15">
        <v>7</v>
      </c>
      <c r="E342" s="15">
        <v>3</v>
      </c>
      <c r="F342" s="15">
        <v>5</v>
      </c>
      <c r="G342" s="15" t="str">
        <f t="shared" si="4"/>
        <v>1.3.7.3.5</v>
      </c>
      <c r="H342" s="495"/>
      <c r="I342" s="99"/>
      <c r="J342" s="15" t="s">
        <v>19</v>
      </c>
      <c r="K342" s="497" t="s">
        <v>11652</v>
      </c>
      <c r="L342" s="498" t="s">
        <v>10249</v>
      </c>
    </row>
    <row r="343" spans="1:12" s="6" customFormat="1" ht="35" x14ac:dyDescent="0.35">
      <c r="A343" s="230">
        <v>319</v>
      </c>
      <c r="B343" s="235">
        <v>1</v>
      </c>
      <c r="C343" s="15">
        <v>3</v>
      </c>
      <c r="D343" s="15">
        <v>7</v>
      </c>
      <c r="E343" s="15">
        <v>3</v>
      </c>
      <c r="F343" s="15">
        <v>6</v>
      </c>
      <c r="G343" s="15" t="str">
        <f t="shared" ref="G343:G498" si="5">CONCATENATE(B343,".",C343,".",D343,".",E343,".",F343)</f>
        <v>1.3.7.3.6</v>
      </c>
      <c r="H343" s="495"/>
      <c r="I343" s="99"/>
      <c r="J343" s="15" t="s">
        <v>19</v>
      </c>
      <c r="K343" s="497" t="s">
        <v>11653</v>
      </c>
      <c r="L343" s="498" t="s">
        <v>10249</v>
      </c>
    </row>
    <row r="344" spans="1:12" s="6" customFormat="1" ht="35" x14ac:dyDescent="0.35">
      <c r="A344" s="230">
        <v>320</v>
      </c>
      <c r="B344" s="235">
        <v>1</v>
      </c>
      <c r="C344" s="15">
        <v>3</v>
      </c>
      <c r="D344" s="15">
        <v>7</v>
      </c>
      <c r="E344" s="15">
        <v>3</v>
      </c>
      <c r="F344" s="15">
        <v>7</v>
      </c>
      <c r="G344" s="15" t="str">
        <f t="shared" si="5"/>
        <v>1.3.7.3.7</v>
      </c>
      <c r="H344" s="495"/>
      <c r="I344" s="99"/>
      <c r="J344" s="15" t="s">
        <v>19</v>
      </c>
      <c r="K344" s="497" t="s">
        <v>11654</v>
      </c>
      <c r="L344" s="498" t="s">
        <v>10249</v>
      </c>
    </row>
    <row r="345" spans="1:12" s="6" customFormat="1" ht="35" x14ac:dyDescent="0.35">
      <c r="A345" s="230">
        <v>321</v>
      </c>
      <c r="B345" s="235">
        <v>1</v>
      </c>
      <c r="C345" s="15">
        <v>3</v>
      </c>
      <c r="D345" s="15">
        <v>7</v>
      </c>
      <c r="E345" s="15">
        <v>3</v>
      </c>
      <c r="F345" s="15">
        <v>8</v>
      </c>
      <c r="G345" s="15" t="str">
        <f t="shared" si="5"/>
        <v>1.3.7.3.8</v>
      </c>
      <c r="H345" s="495"/>
      <c r="I345" s="99"/>
      <c r="J345" s="15" t="s">
        <v>19</v>
      </c>
      <c r="K345" s="497" t="s">
        <v>11655</v>
      </c>
      <c r="L345" s="498" t="s">
        <v>10249</v>
      </c>
    </row>
    <row r="346" spans="1:12" s="6" customFormat="1" ht="35" x14ac:dyDescent="0.35">
      <c r="A346" s="230">
        <v>322</v>
      </c>
      <c r="B346" s="235">
        <v>1</v>
      </c>
      <c r="C346" s="15">
        <v>3</v>
      </c>
      <c r="D346" s="15">
        <v>7</v>
      </c>
      <c r="E346" s="15">
        <v>3</v>
      </c>
      <c r="F346" s="15">
        <v>9</v>
      </c>
      <c r="G346" s="15" t="str">
        <f t="shared" si="5"/>
        <v>1.3.7.3.9</v>
      </c>
      <c r="H346" s="495"/>
      <c r="I346" s="99"/>
      <c r="J346" s="15" t="s">
        <v>19</v>
      </c>
      <c r="K346" s="497" t="s">
        <v>11656</v>
      </c>
      <c r="L346" s="498" t="s">
        <v>10249</v>
      </c>
    </row>
    <row r="347" spans="1:12" s="6" customFormat="1" ht="35" x14ac:dyDescent="0.35">
      <c r="A347" s="230">
        <v>323</v>
      </c>
      <c r="B347" s="235">
        <v>1</v>
      </c>
      <c r="C347" s="15">
        <v>3</v>
      </c>
      <c r="D347" s="15">
        <v>7</v>
      </c>
      <c r="E347" s="15">
        <v>3</v>
      </c>
      <c r="F347" s="15">
        <v>10</v>
      </c>
      <c r="G347" s="15" t="str">
        <f t="shared" si="5"/>
        <v>1.3.7.3.10</v>
      </c>
      <c r="H347" s="495"/>
      <c r="I347" s="99"/>
      <c r="J347" s="15" t="s">
        <v>19</v>
      </c>
      <c r="K347" s="497" t="s">
        <v>11657</v>
      </c>
      <c r="L347" s="498" t="s">
        <v>10249</v>
      </c>
    </row>
    <row r="348" spans="1:12" s="6" customFormat="1" ht="35" x14ac:dyDescent="0.35">
      <c r="A348" s="230">
        <v>324</v>
      </c>
      <c r="B348" s="235">
        <v>1</v>
      </c>
      <c r="C348" s="15">
        <v>3</v>
      </c>
      <c r="D348" s="15">
        <v>7</v>
      </c>
      <c r="E348" s="15">
        <v>3</v>
      </c>
      <c r="F348" s="15">
        <v>11</v>
      </c>
      <c r="G348" s="15" t="str">
        <f t="shared" si="5"/>
        <v>1.3.7.3.11</v>
      </c>
      <c r="H348" s="495"/>
      <c r="I348" s="99"/>
      <c r="J348" s="15" t="s">
        <v>19</v>
      </c>
      <c r="K348" s="497" t="s">
        <v>11658</v>
      </c>
      <c r="L348" s="498" t="s">
        <v>10249</v>
      </c>
    </row>
    <row r="349" spans="1:12" s="6" customFormat="1" ht="35" x14ac:dyDescent="0.35">
      <c r="A349" s="230">
        <v>325</v>
      </c>
      <c r="B349" s="235">
        <v>1</v>
      </c>
      <c r="C349" s="15">
        <v>3</v>
      </c>
      <c r="D349" s="15">
        <v>7</v>
      </c>
      <c r="E349" s="15">
        <v>3</v>
      </c>
      <c r="F349" s="15">
        <v>12</v>
      </c>
      <c r="G349" s="15" t="str">
        <f t="shared" si="5"/>
        <v>1.3.7.3.12</v>
      </c>
      <c r="H349" s="495"/>
      <c r="I349" s="99"/>
      <c r="J349" s="15" t="s">
        <v>19</v>
      </c>
      <c r="K349" s="497" t="s">
        <v>11659</v>
      </c>
      <c r="L349" s="498" t="s">
        <v>10249</v>
      </c>
    </row>
    <row r="350" spans="1:12" s="6" customFormat="1" ht="35" x14ac:dyDescent="0.35">
      <c r="A350" s="230">
        <v>326</v>
      </c>
      <c r="B350" s="235">
        <v>1</v>
      </c>
      <c r="C350" s="15">
        <v>3</v>
      </c>
      <c r="D350" s="15">
        <v>7</v>
      </c>
      <c r="E350" s="15">
        <v>3</v>
      </c>
      <c r="F350" s="15">
        <v>13</v>
      </c>
      <c r="G350" s="15" t="str">
        <f t="shared" si="5"/>
        <v>1.3.7.3.13</v>
      </c>
      <c r="H350" s="495"/>
      <c r="I350" s="99"/>
      <c r="J350" s="15" t="s">
        <v>19</v>
      </c>
      <c r="K350" s="497" t="s">
        <v>11660</v>
      </c>
      <c r="L350" s="498" t="s">
        <v>10249</v>
      </c>
    </row>
    <row r="351" spans="1:12" s="6" customFormat="1" ht="35" x14ac:dyDescent="0.35">
      <c r="A351" s="230">
        <v>327</v>
      </c>
      <c r="B351" s="235">
        <v>1</v>
      </c>
      <c r="C351" s="15">
        <v>3</v>
      </c>
      <c r="D351" s="15">
        <v>7</v>
      </c>
      <c r="E351" s="15">
        <v>3</v>
      </c>
      <c r="F351" s="15">
        <v>14</v>
      </c>
      <c r="G351" s="15" t="str">
        <f t="shared" si="5"/>
        <v>1.3.7.3.14</v>
      </c>
      <c r="H351" s="495"/>
      <c r="I351" s="99"/>
      <c r="J351" s="15" t="s">
        <v>19</v>
      </c>
      <c r="K351" s="497" t="s">
        <v>11661</v>
      </c>
      <c r="L351" s="498" t="s">
        <v>10249</v>
      </c>
    </row>
    <row r="352" spans="1:12" s="6" customFormat="1" ht="35" x14ac:dyDescent="0.35">
      <c r="A352" s="230">
        <v>328</v>
      </c>
      <c r="B352" s="235">
        <v>1</v>
      </c>
      <c r="C352" s="15">
        <v>3</v>
      </c>
      <c r="D352" s="15">
        <v>7</v>
      </c>
      <c r="E352" s="15">
        <v>3</v>
      </c>
      <c r="F352" s="15">
        <v>15</v>
      </c>
      <c r="G352" s="15" t="str">
        <f t="shared" si="5"/>
        <v>1.3.7.3.15</v>
      </c>
      <c r="H352" s="495"/>
      <c r="I352" s="99"/>
      <c r="J352" s="15" t="s">
        <v>19</v>
      </c>
      <c r="K352" s="497" t="s">
        <v>11662</v>
      </c>
      <c r="L352" s="498" t="s">
        <v>10249</v>
      </c>
    </row>
    <row r="353" spans="1:12" s="6" customFormat="1" ht="37" x14ac:dyDescent="0.35">
      <c r="A353" s="230">
        <v>329</v>
      </c>
      <c r="B353" s="234">
        <v>1</v>
      </c>
      <c r="C353" s="12">
        <v>3</v>
      </c>
      <c r="D353" s="12">
        <v>7</v>
      </c>
      <c r="E353" s="12">
        <v>4</v>
      </c>
      <c r="F353" s="12">
        <v>0</v>
      </c>
      <c r="G353" s="12" t="str">
        <f t="shared" si="5"/>
        <v>1.3.7.4.0</v>
      </c>
      <c r="H353" s="495"/>
      <c r="I353" s="99"/>
      <c r="J353" s="12" t="s">
        <v>16</v>
      </c>
      <c r="K353" s="485" t="s">
        <v>11663</v>
      </c>
      <c r="L353" s="118" t="s">
        <v>10249</v>
      </c>
    </row>
    <row r="354" spans="1:12" s="6" customFormat="1" ht="52.5" x14ac:dyDescent="0.35">
      <c r="A354" s="230">
        <v>330</v>
      </c>
      <c r="B354" s="235">
        <v>1</v>
      </c>
      <c r="C354" s="15">
        <v>3</v>
      </c>
      <c r="D354" s="15">
        <v>7</v>
      </c>
      <c r="E354" s="15">
        <v>4</v>
      </c>
      <c r="F354" s="15">
        <v>1</v>
      </c>
      <c r="G354" s="15" t="str">
        <f t="shared" si="5"/>
        <v>1.3.7.4.1</v>
      </c>
      <c r="H354" s="495"/>
      <c r="I354" s="99"/>
      <c r="J354" s="15" t="s">
        <v>19</v>
      </c>
      <c r="K354" s="497" t="s">
        <v>11664</v>
      </c>
      <c r="L354" s="498" t="s">
        <v>10249</v>
      </c>
    </row>
    <row r="355" spans="1:12" s="6" customFormat="1" ht="35" x14ac:dyDescent="0.35">
      <c r="A355" s="230">
        <v>331</v>
      </c>
      <c r="B355" s="235">
        <v>1</v>
      </c>
      <c r="C355" s="15">
        <v>3</v>
      </c>
      <c r="D355" s="15">
        <v>7</v>
      </c>
      <c r="E355" s="15">
        <v>4</v>
      </c>
      <c r="F355" s="15">
        <v>2</v>
      </c>
      <c r="G355" s="15" t="str">
        <f t="shared" si="5"/>
        <v>1.3.7.4.2</v>
      </c>
      <c r="H355" s="495"/>
      <c r="I355" s="99"/>
      <c r="J355" s="15" t="s">
        <v>19</v>
      </c>
      <c r="K355" s="497" t="s">
        <v>11665</v>
      </c>
      <c r="L355" s="498" t="s">
        <v>10249</v>
      </c>
    </row>
    <row r="356" spans="1:12" s="6" customFormat="1" ht="35" x14ac:dyDescent="0.35">
      <c r="A356" s="230">
        <v>332</v>
      </c>
      <c r="B356" s="235">
        <v>1</v>
      </c>
      <c r="C356" s="15">
        <v>3</v>
      </c>
      <c r="D356" s="15">
        <v>7</v>
      </c>
      <c r="E356" s="15">
        <v>4</v>
      </c>
      <c r="F356" s="15">
        <v>3</v>
      </c>
      <c r="G356" s="15" t="str">
        <f t="shared" si="5"/>
        <v>1.3.7.4.3</v>
      </c>
      <c r="H356" s="495"/>
      <c r="I356" s="99"/>
      <c r="J356" s="15" t="s">
        <v>19</v>
      </c>
      <c r="K356" s="497" t="s">
        <v>11666</v>
      </c>
      <c r="L356" s="498" t="s">
        <v>10249</v>
      </c>
    </row>
    <row r="357" spans="1:12" s="6" customFormat="1" ht="52.5" x14ac:dyDescent="0.35">
      <c r="A357" s="230">
        <v>333</v>
      </c>
      <c r="B357" s="235">
        <v>1</v>
      </c>
      <c r="C357" s="15">
        <v>3</v>
      </c>
      <c r="D357" s="15">
        <v>7</v>
      </c>
      <c r="E357" s="15">
        <v>4</v>
      </c>
      <c r="F357" s="15">
        <v>4</v>
      </c>
      <c r="G357" s="15" t="str">
        <f t="shared" si="5"/>
        <v>1.3.7.4.4</v>
      </c>
      <c r="H357" s="495"/>
      <c r="I357" s="99"/>
      <c r="J357" s="15" t="s">
        <v>19</v>
      </c>
      <c r="K357" s="497" t="s">
        <v>11667</v>
      </c>
      <c r="L357" s="498" t="s">
        <v>10249</v>
      </c>
    </row>
    <row r="358" spans="1:12" s="6" customFormat="1" ht="35" x14ac:dyDescent="0.35">
      <c r="A358" s="230">
        <v>334</v>
      </c>
      <c r="B358" s="235">
        <v>1</v>
      </c>
      <c r="C358" s="15">
        <v>3</v>
      </c>
      <c r="D358" s="15">
        <v>7</v>
      </c>
      <c r="E358" s="15">
        <v>4</v>
      </c>
      <c r="F358" s="15">
        <v>5</v>
      </c>
      <c r="G358" s="15" t="str">
        <f t="shared" si="5"/>
        <v>1.3.7.4.5</v>
      </c>
      <c r="H358" s="495"/>
      <c r="I358" s="99"/>
      <c r="J358" s="15" t="s">
        <v>19</v>
      </c>
      <c r="K358" s="497" t="s">
        <v>11668</v>
      </c>
      <c r="L358" s="498" t="s">
        <v>10249</v>
      </c>
    </row>
    <row r="359" spans="1:12" s="6" customFormat="1" ht="35" x14ac:dyDescent="0.35">
      <c r="A359" s="230">
        <v>335</v>
      </c>
      <c r="B359" s="235">
        <v>1</v>
      </c>
      <c r="C359" s="15">
        <v>3</v>
      </c>
      <c r="D359" s="15">
        <v>7</v>
      </c>
      <c r="E359" s="15">
        <v>4</v>
      </c>
      <c r="F359" s="15">
        <v>6</v>
      </c>
      <c r="G359" s="15" t="str">
        <f t="shared" si="5"/>
        <v>1.3.7.4.6</v>
      </c>
      <c r="H359" s="495"/>
      <c r="I359" s="99"/>
      <c r="J359" s="15" t="s">
        <v>19</v>
      </c>
      <c r="K359" s="497" t="s">
        <v>11669</v>
      </c>
      <c r="L359" s="498" t="s">
        <v>10249</v>
      </c>
    </row>
    <row r="360" spans="1:12" s="6" customFormat="1" ht="35" x14ac:dyDescent="0.35">
      <c r="A360" s="230">
        <v>336</v>
      </c>
      <c r="B360" s="235">
        <v>1</v>
      </c>
      <c r="C360" s="15">
        <v>3</v>
      </c>
      <c r="D360" s="15">
        <v>7</v>
      </c>
      <c r="E360" s="15">
        <v>4</v>
      </c>
      <c r="F360" s="15">
        <v>7</v>
      </c>
      <c r="G360" s="15" t="str">
        <f t="shared" si="5"/>
        <v>1.3.7.4.7</v>
      </c>
      <c r="H360" s="495"/>
      <c r="I360" s="99"/>
      <c r="J360" s="15" t="s">
        <v>19</v>
      </c>
      <c r="K360" s="497" t="s">
        <v>11670</v>
      </c>
      <c r="L360" s="498" t="s">
        <v>10249</v>
      </c>
    </row>
    <row r="361" spans="1:12" s="6" customFormat="1" ht="35" x14ac:dyDescent="0.35">
      <c r="A361" s="230">
        <v>337</v>
      </c>
      <c r="B361" s="235">
        <v>1</v>
      </c>
      <c r="C361" s="15">
        <v>3</v>
      </c>
      <c r="D361" s="15">
        <v>7</v>
      </c>
      <c r="E361" s="15">
        <v>4</v>
      </c>
      <c r="F361" s="15">
        <v>8</v>
      </c>
      <c r="G361" s="15" t="str">
        <f t="shared" si="5"/>
        <v>1.3.7.4.8</v>
      </c>
      <c r="H361" s="495"/>
      <c r="I361" s="99"/>
      <c r="J361" s="15" t="s">
        <v>19</v>
      </c>
      <c r="K361" s="497" t="s">
        <v>11671</v>
      </c>
      <c r="L361" s="498" t="s">
        <v>10249</v>
      </c>
    </row>
    <row r="362" spans="1:12" s="6" customFormat="1" ht="35" x14ac:dyDescent="0.35">
      <c r="A362" s="230">
        <v>338</v>
      </c>
      <c r="B362" s="235">
        <v>1</v>
      </c>
      <c r="C362" s="15">
        <v>3</v>
      </c>
      <c r="D362" s="15">
        <v>7</v>
      </c>
      <c r="E362" s="15">
        <v>4</v>
      </c>
      <c r="F362" s="15">
        <v>9</v>
      </c>
      <c r="G362" s="15" t="str">
        <f t="shared" si="5"/>
        <v>1.3.7.4.9</v>
      </c>
      <c r="H362" s="495"/>
      <c r="I362" s="99"/>
      <c r="J362" s="15" t="s">
        <v>19</v>
      </c>
      <c r="K362" s="497" t="s">
        <v>11672</v>
      </c>
      <c r="L362" s="498" t="s">
        <v>10249</v>
      </c>
    </row>
    <row r="363" spans="1:12" s="6" customFormat="1" ht="35" x14ac:dyDescent="0.35">
      <c r="A363" s="230">
        <v>339</v>
      </c>
      <c r="B363" s="235">
        <v>1</v>
      </c>
      <c r="C363" s="15">
        <v>3</v>
      </c>
      <c r="D363" s="15">
        <v>7</v>
      </c>
      <c r="E363" s="15">
        <v>4</v>
      </c>
      <c r="F363" s="15">
        <v>10</v>
      </c>
      <c r="G363" s="15" t="str">
        <f t="shared" si="5"/>
        <v>1.3.7.4.10</v>
      </c>
      <c r="H363" s="495"/>
      <c r="I363" s="99"/>
      <c r="J363" s="15" t="s">
        <v>19</v>
      </c>
      <c r="K363" s="497" t="s">
        <v>11673</v>
      </c>
      <c r="L363" s="498" t="s">
        <v>10249</v>
      </c>
    </row>
    <row r="364" spans="1:12" s="6" customFormat="1" ht="35" x14ac:dyDescent="0.35">
      <c r="A364" s="230">
        <v>340</v>
      </c>
      <c r="B364" s="235">
        <v>1</v>
      </c>
      <c r="C364" s="15">
        <v>3</v>
      </c>
      <c r="D364" s="15">
        <v>7</v>
      </c>
      <c r="E364" s="15">
        <v>4</v>
      </c>
      <c r="F364" s="15">
        <v>11</v>
      </c>
      <c r="G364" s="15" t="str">
        <f t="shared" si="5"/>
        <v>1.3.7.4.11</v>
      </c>
      <c r="H364" s="495"/>
      <c r="I364" s="99"/>
      <c r="J364" s="15" t="s">
        <v>19</v>
      </c>
      <c r="K364" s="497" t="s">
        <v>11674</v>
      </c>
      <c r="L364" s="498" t="s">
        <v>10249</v>
      </c>
    </row>
    <row r="365" spans="1:12" s="6" customFormat="1" ht="35" x14ac:dyDescent="0.35">
      <c r="A365" s="230">
        <v>341</v>
      </c>
      <c r="B365" s="235">
        <v>1</v>
      </c>
      <c r="C365" s="15">
        <v>3</v>
      </c>
      <c r="D365" s="15">
        <v>7</v>
      </c>
      <c r="E365" s="15">
        <v>4</v>
      </c>
      <c r="F365" s="15">
        <v>12</v>
      </c>
      <c r="G365" s="15" t="str">
        <f t="shared" si="5"/>
        <v>1.3.7.4.12</v>
      </c>
      <c r="H365" s="495"/>
      <c r="I365" s="99"/>
      <c r="J365" s="15" t="s">
        <v>19</v>
      </c>
      <c r="K365" s="497" t="s">
        <v>11675</v>
      </c>
      <c r="L365" s="498" t="s">
        <v>10249</v>
      </c>
    </row>
    <row r="366" spans="1:12" s="6" customFormat="1" ht="35" x14ac:dyDescent="0.35">
      <c r="A366" s="230">
        <v>342</v>
      </c>
      <c r="B366" s="235">
        <v>1</v>
      </c>
      <c r="C366" s="15">
        <v>3</v>
      </c>
      <c r="D366" s="15">
        <v>7</v>
      </c>
      <c r="E366" s="15">
        <v>4</v>
      </c>
      <c r="F366" s="15">
        <v>13</v>
      </c>
      <c r="G366" s="15" t="str">
        <f t="shared" si="5"/>
        <v>1.3.7.4.13</v>
      </c>
      <c r="H366" s="495"/>
      <c r="I366" s="99"/>
      <c r="J366" s="15" t="s">
        <v>19</v>
      </c>
      <c r="K366" s="497" t="s">
        <v>11676</v>
      </c>
      <c r="L366" s="498" t="s">
        <v>10249</v>
      </c>
    </row>
    <row r="367" spans="1:12" s="6" customFormat="1" ht="35" x14ac:dyDescent="0.35">
      <c r="A367" s="230">
        <v>343</v>
      </c>
      <c r="B367" s="235">
        <v>1</v>
      </c>
      <c r="C367" s="15">
        <v>3</v>
      </c>
      <c r="D367" s="15">
        <v>7</v>
      </c>
      <c r="E367" s="15">
        <v>4</v>
      </c>
      <c r="F367" s="15">
        <v>14</v>
      </c>
      <c r="G367" s="15" t="str">
        <f t="shared" si="5"/>
        <v>1.3.7.4.14</v>
      </c>
      <c r="H367" s="495"/>
      <c r="I367" s="99"/>
      <c r="J367" s="15" t="s">
        <v>19</v>
      </c>
      <c r="K367" s="497" t="s">
        <v>11677</v>
      </c>
      <c r="L367" s="498" t="s">
        <v>10249</v>
      </c>
    </row>
    <row r="368" spans="1:12" s="6" customFormat="1" ht="35" x14ac:dyDescent="0.35">
      <c r="A368" s="230">
        <v>344</v>
      </c>
      <c r="B368" s="235">
        <v>1</v>
      </c>
      <c r="C368" s="15">
        <v>3</v>
      </c>
      <c r="D368" s="15">
        <v>7</v>
      </c>
      <c r="E368" s="15">
        <v>4</v>
      </c>
      <c r="F368" s="15">
        <v>15</v>
      </c>
      <c r="G368" s="15" t="str">
        <f t="shared" si="5"/>
        <v>1.3.7.4.15</v>
      </c>
      <c r="H368" s="495"/>
      <c r="I368" s="99"/>
      <c r="J368" s="15" t="s">
        <v>19</v>
      </c>
      <c r="K368" s="497" t="s">
        <v>11678</v>
      </c>
      <c r="L368" s="498" t="s">
        <v>10249</v>
      </c>
    </row>
    <row r="369" spans="1:12" s="6" customFormat="1" ht="43.4" customHeight="1" x14ac:dyDescent="0.35">
      <c r="A369" s="230">
        <v>345</v>
      </c>
      <c r="B369" s="234">
        <v>1</v>
      </c>
      <c r="C369" s="12">
        <v>3</v>
      </c>
      <c r="D369" s="12">
        <v>7</v>
      </c>
      <c r="E369" s="12">
        <v>5</v>
      </c>
      <c r="F369" s="12">
        <v>0</v>
      </c>
      <c r="G369" s="12" t="str">
        <f t="shared" si="5"/>
        <v>1.3.7.5.0</v>
      </c>
      <c r="H369" s="495"/>
      <c r="I369" s="99"/>
      <c r="J369" s="12" t="s">
        <v>16</v>
      </c>
      <c r="K369" s="485" t="s">
        <v>11679</v>
      </c>
      <c r="L369" s="118" t="s">
        <v>10249</v>
      </c>
    </row>
    <row r="370" spans="1:12" s="6" customFormat="1" ht="52.5" x14ac:dyDescent="0.35">
      <c r="A370" s="230">
        <v>346</v>
      </c>
      <c r="B370" s="235">
        <v>1</v>
      </c>
      <c r="C370" s="15">
        <v>3</v>
      </c>
      <c r="D370" s="15">
        <v>7</v>
      </c>
      <c r="E370" s="15">
        <v>5</v>
      </c>
      <c r="F370" s="15">
        <v>1</v>
      </c>
      <c r="G370" s="15" t="str">
        <f t="shared" si="5"/>
        <v>1.3.7.5.1</v>
      </c>
      <c r="H370" s="495"/>
      <c r="I370" s="99"/>
      <c r="J370" s="15" t="s">
        <v>19</v>
      </c>
      <c r="K370" s="497" t="s">
        <v>11680</v>
      </c>
      <c r="L370" s="498" t="s">
        <v>10249</v>
      </c>
    </row>
    <row r="371" spans="1:12" s="6" customFormat="1" ht="35" x14ac:dyDescent="0.35">
      <c r="A371" s="230">
        <v>347</v>
      </c>
      <c r="B371" s="235">
        <v>1</v>
      </c>
      <c r="C371" s="15">
        <v>3</v>
      </c>
      <c r="D371" s="15">
        <v>7</v>
      </c>
      <c r="E371" s="15">
        <v>5</v>
      </c>
      <c r="F371" s="15">
        <v>2</v>
      </c>
      <c r="G371" s="15" t="str">
        <f t="shared" si="5"/>
        <v>1.3.7.5.2</v>
      </c>
      <c r="H371" s="495"/>
      <c r="I371" s="99"/>
      <c r="J371" s="15" t="s">
        <v>19</v>
      </c>
      <c r="K371" s="497" t="s">
        <v>11681</v>
      </c>
      <c r="L371" s="498" t="s">
        <v>10249</v>
      </c>
    </row>
    <row r="372" spans="1:12" s="6" customFormat="1" ht="35" x14ac:dyDescent="0.35">
      <c r="A372" s="230">
        <v>348</v>
      </c>
      <c r="B372" s="235">
        <v>1</v>
      </c>
      <c r="C372" s="15">
        <v>3</v>
      </c>
      <c r="D372" s="15">
        <v>7</v>
      </c>
      <c r="E372" s="15">
        <v>5</v>
      </c>
      <c r="F372" s="15">
        <v>3</v>
      </c>
      <c r="G372" s="15" t="str">
        <f t="shared" si="5"/>
        <v>1.3.7.5.3</v>
      </c>
      <c r="H372" s="495"/>
      <c r="I372" s="99"/>
      <c r="J372" s="15" t="s">
        <v>19</v>
      </c>
      <c r="K372" s="497" t="s">
        <v>11682</v>
      </c>
      <c r="L372" s="498" t="s">
        <v>10249</v>
      </c>
    </row>
    <row r="373" spans="1:12" s="6" customFormat="1" ht="52.5" x14ac:dyDescent="0.35">
      <c r="A373" s="230">
        <v>349</v>
      </c>
      <c r="B373" s="235">
        <v>1</v>
      </c>
      <c r="C373" s="15">
        <v>3</v>
      </c>
      <c r="D373" s="15">
        <v>7</v>
      </c>
      <c r="E373" s="15">
        <v>5</v>
      </c>
      <c r="F373" s="15">
        <v>4</v>
      </c>
      <c r="G373" s="15" t="str">
        <f t="shared" si="5"/>
        <v>1.3.7.5.4</v>
      </c>
      <c r="H373" s="495"/>
      <c r="I373" s="99"/>
      <c r="J373" s="15" t="s">
        <v>19</v>
      </c>
      <c r="K373" s="497" t="s">
        <v>11683</v>
      </c>
      <c r="L373" s="498" t="s">
        <v>10249</v>
      </c>
    </row>
    <row r="374" spans="1:12" s="6" customFormat="1" ht="35" x14ac:dyDescent="0.35">
      <c r="A374" s="230">
        <v>350</v>
      </c>
      <c r="B374" s="235">
        <v>1</v>
      </c>
      <c r="C374" s="15">
        <v>3</v>
      </c>
      <c r="D374" s="15">
        <v>7</v>
      </c>
      <c r="E374" s="15">
        <v>5</v>
      </c>
      <c r="F374" s="15">
        <v>5</v>
      </c>
      <c r="G374" s="15" t="str">
        <f t="shared" si="5"/>
        <v>1.3.7.5.5</v>
      </c>
      <c r="H374" s="495"/>
      <c r="I374" s="99"/>
      <c r="J374" s="15" t="s">
        <v>19</v>
      </c>
      <c r="K374" s="497" t="s">
        <v>11684</v>
      </c>
      <c r="L374" s="498" t="s">
        <v>10249</v>
      </c>
    </row>
    <row r="375" spans="1:12" s="6" customFormat="1" ht="35" x14ac:dyDescent="0.35">
      <c r="A375" s="230">
        <v>351</v>
      </c>
      <c r="B375" s="235">
        <v>1</v>
      </c>
      <c r="C375" s="15">
        <v>3</v>
      </c>
      <c r="D375" s="15">
        <v>7</v>
      </c>
      <c r="E375" s="15">
        <v>5</v>
      </c>
      <c r="F375" s="15">
        <v>6</v>
      </c>
      <c r="G375" s="15" t="str">
        <f t="shared" si="5"/>
        <v>1.3.7.5.6</v>
      </c>
      <c r="H375" s="495"/>
      <c r="I375" s="99"/>
      <c r="J375" s="15" t="s">
        <v>19</v>
      </c>
      <c r="K375" s="497" t="s">
        <v>11685</v>
      </c>
      <c r="L375" s="498" t="s">
        <v>10249</v>
      </c>
    </row>
    <row r="376" spans="1:12" s="6" customFormat="1" ht="35" x14ac:dyDescent="0.35">
      <c r="A376" s="230">
        <v>352</v>
      </c>
      <c r="B376" s="235">
        <v>1</v>
      </c>
      <c r="C376" s="15">
        <v>3</v>
      </c>
      <c r="D376" s="15">
        <v>7</v>
      </c>
      <c r="E376" s="15">
        <v>5</v>
      </c>
      <c r="F376" s="15">
        <v>7</v>
      </c>
      <c r="G376" s="15" t="str">
        <f t="shared" si="5"/>
        <v>1.3.7.5.7</v>
      </c>
      <c r="H376" s="495"/>
      <c r="I376" s="99"/>
      <c r="J376" s="15" t="s">
        <v>19</v>
      </c>
      <c r="K376" s="497" t="s">
        <v>11686</v>
      </c>
      <c r="L376" s="498" t="s">
        <v>10249</v>
      </c>
    </row>
    <row r="377" spans="1:12" s="6" customFormat="1" ht="35" x14ac:dyDescent="0.35">
      <c r="A377" s="230">
        <v>353</v>
      </c>
      <c r="B377" s="235">
        <v>1</v>
      </c>
      <c r="C377" s="15">
        <v>3</v>
      </c>
      <c r="D377" s="15">
        <v>7</v>
      </c>
      <c r="E377" s="15">
        <v>5</v>
      </c>
      <c r="F377" s="15">
        <v>8</v>
      </c>
      <c r="G377" s="15" t="str">
        <f t="shared" si="5"/>
        <v>1.3.7.5.8</v>
      </c>
      <c r="H377" s="495"/>
      <c r="I377" s="99"/>
      <c r="J377" s="15" t="s">
        <v>19</v>
      </c>
      <c r="K377" s="497" t="s">
        <v>11687</v>
      </c>
      <c r="L377" s="498" t="s">
        <v>10249</v>
      </c>
    </row>
    <row r="378" spans="1:12" s="6" customFormat="1" ht="35" x14ac:dyDescent="0.35">
      <c r="A378" s="230">
        <v>354</v>
      </c>
      <c r="B378" s="235">
        <v>1</v>
      </c>
      <c r="C378" s="15">
        <v>3</v>
      </c>
      <c r="D378" s="15">
        <v>7</v>
      </c>
      <c r="E378" s="15">
        <v>5</v>
      </c>
      <c r="F378" s="15">
        <v>9</v>
      </c>
      <c r="G378" s="15" t="str">
        <f t="shared" si="5"/>
        <v>1.3.7.5.9</v>
      </c>
      <c r="H378" s="495"/>
      <c r="I378" s="99"/>
      <c r="J378" s="15" t="s">
        <v>19</v>
      </c>
      <c r="K378" s="497" t="s">
        <v>11688</v>
      </c>
      <c r="L378" s="498" t="s">
        <v>10249</v>
      </c>
    </row>
    <row r="379" spans="1:12" s="6" customFormat="1" ht="35" x14ac:dyDescent="0.35">
      <c r="A379" s="230">
        <v>355</v>
      </c>
      <c r="B379" s="235">
        <v>1</v>
      </c>
      <c r="C379" s="15">
        <v>3</v>
      </c>
      <c r="D379" s="15">
        <v>7</v>
      </c>
      <c r="E379" s="15">
        <v>5</v>
      </c>
      <c r="F379" s="15">
        <v>10</v>
      </c>
      <c r="G379" s="15" t="str">
        <f t="shared" si="5"/>
        <v>1.3.7.5.10</v>
      </c>
      <c r="H379" s="495"/>
      <c r="I379" s="99"/>
      <c r="J379" s="15" t="s">
        <v>19</v>
      </c>
      <c r="K379" s="497" t="s">
        <v>11689</v>
      </c>
      <c r="L379" s="498" t="s">
        <v>10249</v>
      </c>
    </row>
    <row r="380" spans="1:12" s="6" customFormat="1" ht="35" x14ac:dyDescent="0.35">
      <c r="A380" s="230">
        <v>356</v>
      </c>
      <c r="B380" s="235">
        <v>1</v>
      </c>
      <c r="C380" s="15">
        <v>3</v>
      </c>
      <c r="D380" s="15">
        <v>7</v>
      </c>
      <c r="E380" s="15">
        <v>5</v>
      </c>
      <c r="F380" s="15">
        <v>11</v>
      </c>
      <c r="G380" s="15" t="str">
        <f t="shared" si="5"/>
        <v>1.3.7.5.11</v>
      </c>
      <c r="H380" s="495"/>
      <c r="I380" s="99"/>
      <c r="J380" s="15" t="s">
        <v>19</v>
      </c>
      <c r="K380" s="497" t="s">
        <v>11690</v>
      </c>
      <c r="L380" s="498" t="s">
        <v>10249</v>
      </c>
    </row>
    <row r="381" spans="1:12" s="6" customFormat="1" ht="35" x14ac:dyDescent="0.35">
      <c r="A381" s="230">
        <v>357</v>
      </c>
      <c r="B381" s="235">
        <v>1</v>
      </c>
      <c r="C381" s="15">
        <v>3</v>
      </c>
      <c r="D381" s="15">
        <v>7</v>
      </c>
      <c r="E381" s="15">
        <v>5</v>
      </c>
      <c r="F381" s="15">
        <v>12</v>
      </c>
      <c r="G381" s="15" t="str">
        <f t="shared" si="5"/>
        <v>1.3.7.5.12</v>
      </c>
      <c r="H381" s="495"/>
      <c r="I381" s="99"/>
      <c r="J381" s="15" t="s">
        <v>19</v>
      </c>
      <c r="K381" s="497" t="s">
        <v>11691</v>
      </c>
      <c r="L381" s="498" t="s">
        <v>10249</v>
      </c>
    </row>
    <row r="382" spans="1:12" s="6" customFormat="1" ht="35" x14ac:dyDescent="0.35">
      <c r="A382" s="230">
        <v>358</v>
      </c>
      <c r="B382" s="235">
        <v>1</v>
      </c>
      <c r="C382" s="15">
        <v>3</v>
      </c>
      <c r="D382" s="15">
        <v>7</v>
      </c>
      <c r="E382" s="15">
        <v>5</v>
      </c>
      <c r="F382" s="15">
        <v>13</v>
      </c>
      <c r="G382" s="15" t="str">
        <f t="shared" si="5"/>
        <v>1.3.7.5.13</v>
      </c>
      <c r="H382" s="495"/>
      <c r="I382" s="99"/>
      <c r="J382" s="15" t="s">
        <v>19</v>
      </c>
      <c r="K382" s="497" t="s">
        <v>11692</v>
      </c>
      <c r="L382" s="498" t="s">
        <v>10249</v>
      </c>
    </row>
    <row r="383" spans="1:12" s="6" customFormat="1" ht="35" x14ac:dyDescent="0.35">
      <c r="A383" s="230">
        <v>359</v>
      </c>
      <c r="B383" s="235">
        <v>1</v>
      </c>
      <c r="C383" s="15">
        <v>3</v>
      </c>
      <c r="D383" s="15">
        <v>7</v>
      </c>
      <c r="E383" s="15">
        <v>5</v>
      </c>
      <c r="F383" s="15">
        <v>14</v>
      </c>
      <c r="G383" s="15" t="str">
        <f t="shared" si="5"/>
        <v>1.3.7.5.14</v>
      </c>
      <c r="H383" s="495"/>
      <c r="I383" s="99"/>
      <c r="J383" s="15" t="s">
        <v>19</v>
      </c>
      <c r="K383" s="497" t="s">
        <v>11693</v>
      </c>
      <c r="L383" s="498" t="s">
        <v>10249</v>
      </c>
    </row>
    <row r="384" spans="1:12" s="6" customFormat="1" ht="35" x14ac:dyDescent="0.35">
      <c r="A384" s="230">
        <v>360</v>
      </c>
      <c r="B384" s="235">
        <v>1</v>
      </c>
      <c r="C384" s="15">
        <v>3</v>
      </c>
      <c r="D384" s="15">
        <v>7</v>
      </c>
      <c r="E384" s="15">
        <v>5</v>
      </c>
      <c r="F384" s="15">
        <v>15</v>
      </c>
      <c r="G384" s="15" t="str">
        <f t="shared" si="5"/>
        <v>1.3.7.5.15</v>
      </c>
      <c r="H384" s="495"/>
      <c r="I384" s="99"/>
      <c r="J384" s="15" t="s">
        <v>19</v>
      </c>
      <c r="K384" s="497" t="s">
        <v>11694</v>
      </c>
      <c r="L384" s="498" t="s">
        <v>10249</v>
      </c>
    </row>
    <row r="385" spans="1:12" s="6" customFormat="1" ht="47" x14ac:dyDescent="0.35">
      <c r="A385" s="230">
        <v>361</v>
      </c>
      <c r="B385" s="237">
        <v>1</v>
      </c>
      <c r="C385" s="18">
        <v>3</v>
      </c>
      <c r="D385" s="18">
        <v>8</v>
      </c>
      <c r="E385" s="18">
        <v>0</v>
      </c>
      <c r="F385" s="18">
        <v>0</v>
      </c>
      <c r="G385" s="18" t="str">
        <f t="shared" si="5"/>
        <v>1.3.8.0.0</v>
      </c>
      <c r="H385" s="17" t="s">
        <v>13</v>
      </c>
      <c r="I385" s="109" t="s">
        <v>10242</v>
      </c>
      <c r="J385" s="18"/>
      <c r="K385" s="496"/>
      <c r="L385" s="480" t="s">
        <v>10243</v>
      </c>
    </row>
    <row r="386" spans="1:12" s="6" customFormat="1" ht="18.5" x14ac:dyDescent="0.35">
      <c r="A386" s="230">
        <v>362</v>
      </c>
      <c r="B386" s="234">
        <v>1</v>
      </c>
      <c r="C386" s="12">
        <v>3</v>
      </c>
      <c r="D386" s="12">
        <v>8</v>
      </c>
      <c r="E386" s="12">
        <v>1</v>
      </c>
      <c r="F386" s="12">
        <v>0</v>
      </c>
      <c r="G386" s="12" t="str">
        <f t="shared" si="5"/>
        <v>1.3.8.1.0</v>
      </c>
      <c r="H386" s="484"/>
      <c r="I386" s="99"/>
      <c r="J386" s="12" t="s">
        <v>16</v>
      </c>
      <c r="K386" s="485" t="s">
        <v>11695</v>
      </c>
      <c r="L386" s="118" t="s">
        <v>10249</v>
      </c>
    </row>
    <row r="387" spans="1:12" s="6" customFormat="1" ht="18.5" x14ac:dyDescent="0.35">
      <c r="A387" s="230">
        <v>363</v>
      </c>
      <c r="B387" s="234">
        <v>1</v>
      </c>
      <c r="C387" s="12">
        <v>3</v>
      </c>
      <c r="D387" s="12">
        <v>8</v>
      </c>
      <c r="E387" s="12">
        <v>2</v>
      </c>
      <c r="F387" s="12">
        <v>0</v>
      </c>
      <c r="G387" s="12" t="str">
        <f t="shared" si="5"/>
        <v>1.3.8.2.0</v>
      </c>
      <c r="H387" s="484"/>
      <c r="I387" s="99"/>
      <c r="J387" s="12" t="s">
        <v>16</v>
      </c>
      <c r="K387" s="485" t="s">
        <v>11696</v>
      </c>
      <c r="L387" s="118" t="s">
        <v>10249</v>
      </c>
    </row>
    <row r="388" spans="1:12" s="6" customFormat="1" ht="18.5" x14ac:dyDescent="0.35">
      <c r="A388" s="230">
        <v>364</v>
      </c>
      <c r="B388" s="234">
        <v>1</v>
      </c>
      <c r="C388" s="12">
        <v>3</v>
      </c>
      <c r="D388" s="12">
        <v>8</v>
      </c>
      <c r="E388" s="12">
        <v>3</v>
      </c>
      <c r="F388" s="12">
        <v>0</v>
      </c>
      <c r="G388" s="12" t="str">
        <f t="shared" si="5"/>
        <v>1.3.8.3.0</v>
      </c>
      <c r="H388" s="484"/>
      <c r="I388" s="99"/>
      <c r="J388" s="12" t="s">
        <v>16</v>
      </c>
      <c r="K388" s="485" t="s">
        <v>11697</v>
      </c>
      <c r="L388" s="118" t="s">
        <v>10249</v>
      </c>
    </row>
    <row r="389" spans="1:12" s="6" customFormat="1" ht="18.5" x14ac:dyDescent="0.35">
      <c r="A389" s="230">
        <v>365</v>
      </c>
      <c r="B389" s="234">
        <v>1</v>
      </c>
      <c r="C389" s="12">
        <v>3</v>
      </c>
      <c r="D389" s="12">
        <v>8</v>
      </c>
      <c r="E389" s="12">
        <v>4</v>
      </c>
      <c r="F389" s="12">
        <v>0</v>
      </c>
      <c r="G389" s="12" t="str">
        <f t="shared" si="5"/>
        <v>1.3.8.4.0</v>
      </c>
      <c r="H389" s="484"/>
      <c r="I389" s="99"/>
      <c r="J389" s="12" t="s">
        <v>16</v>
      </c>
      <c r="K389" s="485" t="s">
        <v>11698</v>
      </c>
      <c r="L389" s="118" t="s">
        <v>10249</v>
      </c>
    </row>
    <row r="390" spans="1:12" s="6" customFormat="1" ht="18.5" x14ac:dyDescent="0.35">
      <c r="A390" s="230">
        <v>366</v>
      </c>
      <c r="B390" s="234">
        <v>1</v>
      </c>
      <c r="C390" s="12">
        <v>3</v>
      </c>
      <c r="D390" s="12">
        <v>8</v>
      </c>
      <c r="E390" s="12">
        <v>5</v>
      </c>
      <c r="F390" s="12">
        <v>0</v>
      </c>
      <c r="G390" s="12" t="str">
        <f t="shared" si="5"/>
        <v>1.3.8.5.0</v>
      </c>
      <c r="H390" s="484"/>
      <c r="I390" s="99"/>
      <c r="J390" s="12" t="s">
        <v>16</v>
      </c>
      <c r="K390" s="485" t="s">
        <v>11699</v>
      </c>
      <c r="L390" s="118" t="s">
        <v>10249</v>
      </c>
    </row>
    <row r="391" spans="1:12" s="6" customFormat="1" ht="18.5" x14ac:dyDescent="0.35">
      <c r="A391" s="230">
        <v>367</v>
      </c>
      <c r="B391" s="234">
        <v>1</v>
      </c>
      <c r="C391" s="12">
        <v>3</v>
      </c>
      <c r="D391" s="12">
        <v>8</v>
      </c>
      <c r="E391" s="12">
        <v>6</v>
      </c>
      <c r="F391" s="12">
        <v>0</v>
      </c>
      <c r="G391" s="12" t="str">
        <f t="shared" si="5"/>
        <v>1.3.8.6.0</v>
      </c>
      <c r="H391" s="484"/>
      <c r="I391" s="99"/>
      <c r="J391" s="12" t="s">
        <v>16</v>
      </c>
      <c r="K391" s="485" t="s">
        <v>11700</v>
      </c>
      <c r="L391" s="118" t="s">
        <v>10249</v>
      </c>
    </row>
    <row r="392" spans="1:12" s="6" customFormat="1" ht="18.5" x14ac:dyDescent="0.35">
      <c r="A392" s="230">
        <v>368</v>
      </c>
      <c r="B392" s="234">
        <v>1</v>
      </c>
      <c r="C392" s="12">
        <v>3</v>
      </c>
      <c r="D392" s="12">
        <v>8</v>
      </c>
      <c r="E392" s="12">
        <v>7</v>
      </c>
      <c r="F392" s="12">
        <v>0</v>
      </c>
      <c r="G392" s="12" t="str">
        <f t="shared" si="5"/>
        <v>1.3.8.7.0</v>
      </c>
      <c r="H392" s="484"/>
      <c r="I392" s="99"/>
      <c r="J392" s="12" t="s">
        <v>16</v>
      </c>
      <c r="K392" s="485" t="s">
        <v>11701</v>
      </c>
      <c r="L392" s="118" t="s">
        <v>10249</v>
      </c>
    </row>
    <row r="393" spans="1:12" s="6" customFormat="1" ht="18.5" x14ac:dyDescent="0.35">
      <c r="A393" s="230">
        <v>369</v>
      </c>
      <c r="B393" s="234">
        <v>1</v>
      </c>
      <c r="C393" s="12">
        <v>3</v>
      </c>
      <c r="D393" s="12">
        <v>8</v>
      </c>
      <c r="E393" s="12">
        <v>8</v>
      </c>
      <c r="F393" s="12">
        <v>0</v>
      </c>
      <c r="G393" s="12" t="str">
        <f t="shared" si="5"/>
        <v>1.3.8.8.0</v>
      </c>
      <c r="H393" s="484"/>
      <c r="I393" s="99"/>
      <c r="J393" s="12" t="s">
        <v>16</v>
      </c>
      <c r="K393" s="485" t="s">
        <v>11702</v>
      </c>
      <c r="L393" s="118" t="s">
        <v>10249</v>
      </c>
    </row>
    <row r="394" spans="1:12" s="6" customFormat="1" ht="18.5" x14ac:dyDescent="0.35">
      <c r="A394" s="230">
        <v>370</v>
      </c>
      <c r="B394" s="234">
        <v>1</v>
      </c>
      <c r="C394" s="12">
        <v>3</v>
      </c>
      <c r="D394" s="12">
        <v>8</v>
      </c>
      <c r="E394" s="12">
        <v>9</v>
      </c>
      <c r="F394" s="12">
        <v>0</v>
      </c>
      <c r="G394" s="12" t="str">
        <f t="shared" si="5"/>
        <v>1.3.8.9.0</v>
      </c>
      <c r="H394" s="484"/>
      <c r="I394" s="99"/>
      <c r="J394" s="12" t="s">
        <v>16</v>
      </c>
      <c r="K394" s="485" t="s">
        <v>11703</v>
      </c>
      <c r="L394" s="118" t="s">
        <v>10249</v>
      </c>
    </row>
    <row r="395" spans="1:12" s="6" customFormat="1" ht="23.5" x14ac:dyDescent="0.35">
      <c r="A395" s="230">
        <v>371</v>
      </c>
      <c r="B395" s="237">
        <v>1</v>
      </c>
      <c r="C395" s="18">
        <v>3</v>
      </c>
      <c r="D395" s="18">
        <v>9</v>
      </c>
      <c r="E395" s="18">
        <v>0</v>
      </c>
      <c r="F395" s="18">
        <v>0</v>
      </c>
      <c r="G395" s="18" t="str">
        <f t="shared" si="5"/>
        <v>1.3.9.0.0</v>
      </c>
      <c r="H395" s="17" t="s">
        <v>13</v>
      </c>
      <c r="I395" s="109" t="s">
        <v>10244</v>
      </c>
      <c r="J395" s="18"/>
      <c r="K395" s="496"/>
      <c r="L395" s="480" t="s">
        <v>10245</v>
      </c>
    </row>
    <row r="396" spans="1:12" s="6" customFormat="1" ht="37" x14ac:dyDescent="0.35">
      <c r="A396" s="230">
        <v>372</v>
      </c>
      <c r="B396" s="234">
        <v>1</v>
      </c>
      <c r="C396" s="12">
        <v>3</v>
      </c>
      <c r="D396" s="12">
        <v>9</v>
      </c>
      <c r="E396" s="12">
        <v>1</v>
      </c>
      <c r="F396" s="12">
        <v>0</v>
      </c>
      <c r="G396" s="12" t="str">
        <f t="shared" si="5"/>
        <v>1.3.9.1.0</v>
      </c>
      <c r="H396" s="494"/>
      <c r="I396" s="110"/>
      <c r="J396" s="12" t="s">
        <v>16</v>
      </c>
      <c r="K396" s="485" t="s">
        <v>11704</v>
      </c>
      <c r="L396" s="118" t="s">
        <v>10249</v>
      </c>
    </row>
    <row r="397" spans="1:12" s="6" customFormat="1" ht="37" x14ac:dyDescent="0.35">
      <c r="A397" s="230">
        <v>373</v>
      </c>
      <c r="B397" s="234">
        <v>1</v>
      </c>
      <c r="C397" s="12">
        <v>3</v>
      </c>
      <c r="D397" s="12">
        <v>9</v>
      </c>
      <c r="E397" s="12">
        <v>2</v>
      </c>
      <c r="F397" s="12">
        <v>0</v>
      </c>
      <c r="G397" s="12" t="str">
        <f t="shared" si="5"/>
        <v>1.3.9.2.0</v>
      </c>
      <c r="H397" s="495"/>
      <c r="I397" s="99"/>
      <c r="J397" s="12" t="s">
        <v>16</v>
      </c>
      <c r="K397" s="485" t="s">
        <v>11705</v>
      </c>
      <c r="L397" s="118" t="s">
        <v>10249</v>
      </c>
    </row>
    <row r="398" spans="1:12" s="6" customFormat="1" ht="18.5" x14ac:dyDescent="0.35">
      <c r="A398" s="230">
        <v>374</v>
      </c>
      <c r="B398" s="234">
        <v>1</v>
      </c>
      <c r="C398" s="12">
        <v>3</v>
      </c>
      <c r="D398" s="12">
        <v>9</v>
      </c>
      <c r="E398" s="12">
        <v>3</v>
      </c>
      <c r="F398" s="12">
        <v>0</v>
      </c>
      <c r="G398" s="12" t="str">
        <f t="shared" si="5"/>
        <v>1.3.9.3.0</v>
      </c>
      <c r="H398" s="484"/>
      <c r="I398" s="99"/>
      <c r="J398" s="12" t="s">
        <v>16</v>
      </c>
      <c r="K398" s="485" t="s">
        <v>11706</v>
      </c>
      <c r="L398" s="118" t="s">
        <v>10249</v>
      </c>
    </row>
    <row r="399" spans="1:12" s="6" customFormat="1" ht="35" x14ac:dyDescent="0.35">
      <c r="A399" s="230">
        <v>375</v>
      </c>
      <c r="B399" s="235">
        <v>1</v>
      </c>
      <c r="C399" s="15">
        <v>3</v>
      </c>
      <c r="D399" s="15">
        <v>9</v>
      </c>
      <c r="E399" s="15">
        <v>3</v>
      </c>
      <c r="F399" s="15">
        <v>1</v>
      </c>
      <c r="G399" s="15" t="str">
        <f t="shared" si="5"/>
        <v>1.3.9.3.1</v>
      </c>
      <c r="H399" s="484"/>
      <c r="I399" s="99"/>
      <c r="J399" s="15" t="s">
        <v>19</v>
      </c>
      <c r="K399" s="497" t="s">
        <v>11707</v>
      </c>
      <c r="L399" s="498" t="s">
        <v>10249</v>
      </c>
    </row>
    <row r="400" spans="1:12" s="6" customFormat="1" ht="18.5" x14ac:dyDescent="0.35">
      <c r="A400" s="230">
        <v>376</v>
      </c>
      <c r="B400" s="235">
        <v>1</v>
      </c>
      <c r="C400" s="15">
        <v>3</v>
      </c>
      <c r="D400" s="15">
        <v>9</v>
      </c>
      <c r="E400" s="15">
        <v>3</v>
      </c>
      <c r="F400" s="15">
        <v>2</v>
      </c>
      <c r="G400" s="15" t="str">
        <f t="shared" si="5"/>
        <v>1.3.9.3.2</v>
      </c>
      <c r="H400" s="484"/>
      <c r="I400" s="99"/>
      <c r="J400" s="15" t="s">
        <v>19</v>
      </c>
      <c r="K400" s="497" t="s">
        <v>11708</v>
      </c>
      <c r="L400" s="498" t="s">
        <v>10249</v>
      </c>
    </row>
    <row r="401" spans="1:12" s="6" customFormat="1" ht="18.5" x14ac:dyDescent="0.35">
      <c r="A401" s="230">
        <v>377</v>
      </c>
      <c r="B401" s="235">
        <v>1</v>
      </c>
      <c r="C401" s="15">
        <v>3</v>
      </c>
      <c r="D401" s="15">
        <v>9</v>
      </c>
      <c r="E401" s="15">
        <v>3</v>
      </c>
      <c r="F401" s="15">
        <v>3</v>
      </c>
      <c r="G401" s="15" t="str">
        <f t="shared" si="5"/>
        <v>1.3.9.3.3</v>
      </c>
      <c r="H401" s="484"/>
      <c r="I401" s="99"/>
      <c r="J401" s="15" t="s">
        <v>19</v>
      </c>
      <c r="K401" s="497" t="s">
        <v>11709</v>
      </c>
      <c r="L401" s="498" t="s">
        <v>10249</v>
      </c>
    </row>
    <row r="402" spans="1:12" s="6" customFormat="1" ht="35" x14ac:dyDescent="0.35">
      <c r="A402" s="230">
        <v>378</v>
      </c>
      <c r="B402" s="235">
        <v>1</v>
      </c>
      <c r="C402" s="15">
        <v>3</v>
      </c>
      <c r="D402" s="15">
        <v>9</v>
      </c>
      <c r="E402" s="15">
        <v>3</v>
      </c>
      <c r="F402" s="15">
        <v>4</v>
      </c>
      <c r="G402" s="15" t="str">
        <f t="shared" si="5"/>
        <v>1.3.9.3.4</v>
      </c>
      <c r="H402" s="484"/>
      <c r="I402" s="99"/>
      <c r="J402" s="15" t="s">
        <v>19</v>
      </c>
      <c r="K402" s="497" t="s">
        <v>11710</v>
      </c>
      <c r="L402" s="498" t="s">
        <v>10249</v>
      </c>
    </row>
    <row r="403" spans="1:12" s="6" customFormat="1" ht="18.5" x14ac:dyDescent="0.35">
      <c r="A403" s="230">
        <v>379</v>
      </c>
      <c r="B403" s="235">
        <v>1</v>
      </c>
      <c r="C403" s="15">
        <v>3</v>
      </c>
      <c r="D403" s="15">
        <v>9</v>
      </c>
      <c r="E403" s="15">
        <v>3</v>
      </c>
      <c r="F403" s="15">
        <v>5</v>
      </c>
      <c r="G403" s="15" t="str">
        <f t="shared" si="5"/>
        <v>1.3.9.3.5</v>
      </c>
      <c r="H403" s="484"/>
      <c r="I403" s="99"/>
      <c r="J403" s="15" t="s">
        <v>19</v>
      </c>
      <c r="K403" s="497" t="s">
        <v>11711</v>
      </c>
      <c r="L403" s="498" t="s">
        <v>10249</v>
      </c>
    </row>
    <row r="404" spans="1:12" s="6" customFormat="1" ht="18.5" x14ac:dyDescent="0.35">
      <c r="A404" s="230">
        <v>380</v>
      </c>
      <c r="B404" s="235">
        <v>1</v>
      </c>
      <c r="C404" s="15">
        <v>3</v>
      </c>
      <c r="D404" s="15">
        <v>9</v>
      </c>
      <c r="E404" s="15">
        <v>3</v>
      </c>
      <c r="F404" s="15">
        <v>6</v>
      </c>
      <c r="G404" s="15" t="str">
        <f t="shared" si="5"/>
        <v>1.3.9.3.6</v>
      </c>
      <c r="H404" s="484"/>
      <c r="I404" s="99"/>
      <c r="J404" s="15" t="s">
        <v>19</v>
      </c>
      <c r="K404" s="497" t="s">
        <v>11712</v>
      </c>
      <c r="L404" s="498" t="s">
        <v>10249</v>
      </c>
    </row>
    <row r="405" spans="1:12" s="6" customFormat="1" ht="18.5" x14ac:dyDescent="0.35">
      <c r="A405" s="230">
        <v>381</v>
      </c>
      <c r="B405" s="235">
        <v>1</v>
      </c>
      <c r="C405" s="15">
        <v>3</v>
      </c>
      <c r="D405" s="15">
        <v>9</v>
      </c>
      <c r="E405" s="15">
        <v>3</v>
      </c>
      <c r="F405" s="15">
        <v>7</v>
      </c>
      <c r="G405" s="15" t="str">
        <f t="shared" si="5"/>
        <v>1.3.9.3.7</v>
      </c>
      <c r="H405" s="484"/>
      <c r="I405" s="99"/>
      <c r="J405" s="15" t="s">
        <v>19</v>
      </c>
      <c r="K405" s="497" t="s">
        <v>11713</v>
      </c>
      <c r="L405" s="498" t="s">
        <v>10249</v>
      </c>
    </row>
    <row r="406" spans="1:12" s="6" customFormat="1" ht="35" x14ac:dyDescent="0.35">
      <c r="A406" s="230">
        <v>382</v>
      </c>
      <c r="B406" s="235">
        <v>1</v>
      </c>
      <c r="C406" s="15">
        <v>3</v>
      </c>
      <c r="D406" s="15">
        <v>9</v>
      </c>
      <c r="E406" s="15">
        <v>3</v>
      </c>
      <c r="F406" s="15">
        <v>8</v>
      </c>
      <c r="G406" s="15" t="str">
        <f t="shared" si="5"/>
        <v>1.3.9.3.8</v>
      </c>
      <c r="H406" s="484"/>
      <c r="I406" s="99"/>
      <c r="J406" s="15" t="s">
        <v>19</v>
      </c>
      <c r="K406" s="497" t="s">
        <v>11714</v>
      </c>
      <c r="L406" s="498" t="s">
        <v>10249</v>
      </c>
    </row>
    <row r="407" spans="1:12" s="6" customFormat="1" ht="18.5" x14ac:dyDescent="0.35">
      <c r="A407" s="230">
        <v>383</v>
      </c>
      <c r="B407" s="235">
        <v>1</v>
      </c>
      <c r="C407" s="15">
        <v>3</v>
      </c>
      <c r="D407" s="15">
        <v>9</v>
      </c>
      <c r="E407" s="15">
        <v>3</v>
      </c>
      <c r="F407" s="15">
        <v>9</v>
      </c>
      <c r="G407" s="15" t="str">
        <f t="shared" si="5"/>
        <v>1.3.9.3.9</v>
      </c>
      <c r="H407" s="484"/>
      <c r="I407" s="99"/>
      <c r="J407" s="15" t="s">
        <v>19</v>
      </c>
      <c r="K407" s="497" t="s">
        <v>11715</v>
      </c>
      <c r="L407" s="498" t="s">
        <v>10249</v>
      </c>
    </row>
    <row r="408" spans="1:12" s="6" customFormat="1" ht="35" x14ac:dyDescent="0.35">
      <c r="A408" s="230">
        <v>384</v>
      </c>
      <c r="B408" s="235">
        <v>1</v>
      </c>
      <c r="C408" s="15">
        <v>3</v>
      </c>
      <c r="D408" s="15">
        <v>9</v>
      </c>
      <c r="E408" s="15">
        <v>3</v>
      </c>
      <c r="F408" s="15">
        <v>10</v>
      </c>
      <c r="G408" s="15" t="str">
        <f t="shared" si="5"/>
        <v>1.3.9.3.10</v>
      </c>
      <c r="H408" s="484"/>
      <c r="I408" s="99"/>
      <c r="J408" s="15" t="s">
        <v>19</v>
      </c>
      <c r="K408" s="497" t="s">
        <v>11716</v>
      </c>
      <c r="L408" s="498" t="s">
        <v>10249</v>
      </c>
    </row>
    <row r="409" spans="1:12" s="6" customFormat="1" ht="18.5" x14ac:dyDescent="0.35">
      <c r="A409" s="230">
        <v>385</v>
      </c>
      <c r="B409" s="235">
        <v>1</v>
      </c>
      <c r="C409" s="15">
        <v>3</v>
      </c>
      <c r="D409" s="15">
        <v>9</v>
      </c>
      <c r="E409" s="15">
        <v>3</v>
      </c>
      <c r="F409" s="15">
        <v>11</v>
      </c>
      <c r="G409" s="15" t="str">
        <f t="shared" si="5"/>
        <v>1.3.9.3.11</v>
      </c>
      <c r="H409" s="484"/>
      <c r="I409" s="99"/>
      <c r="J409" s="15" t="s">
        <v>19</v>
      </c>
      <c r="K409" s="497" t="s">
        <v>11717</v>
      </c>
      <c r="L409" s="498" t="s">
        <v>10249</v>
      </c>
    </row>
    <row r="410" spans="1:12" s="6" customFormat="1" ht="18.5" x14ac:dyDescent="0.35">
      <c r="A410" s="230">
        <v>386</v>
      </c>
      <c r="B410" s="235">
        <v>1</v>
      </c>
      <c r="C410" s="15">
        <v>3</v>
      </c>
      <c r="D410" s="15">
        <v>9</v>
      </c>
      <c r="E410" s="15">
        <v>3</v>
      </c>
      <c r="F410" s="15">
        <v>12</v>
      </c>
      <c r="G410" s="15" t="str">
        <f t="shared" si="5"/>
        <v>1.3.9.3.12</v>
      </c>
      <c r="H410" s="484"/>
      <c r="I410" s="99"/>
      <c r="J410" s="15" t="s">
        <v>19</v>
      </c>
      <c r="K410" s="497" t="s">
        <v>11718</v>
      </c>
      <c r="L410" s="498" t="s">
        <v>10249</v>
      </c>
    </row>
    <row r="411" spans="1:12" s="6" customFormat="1" ht="18.5" x14ac:dyDescent="0.35">
      <c r="A411" s="230">
        <v>387</v>
      </c>
      <c r="B411" s="235">
        <v>1</v>
      </c>
      <c r="C411" s="15">
        <v>3</v>
      </c>
      <c r="D411" s="15">
        <v>9</v>
      </c>
      <c r="E411" s="15">
        <v>3</v>
      </c>
      <c r="F411" s="15">
        <v>13</v>
      </c>
      <c r="G411" s="15" t="str">
        <f t="shared" si="5"/>
        <v>1.3.9.3.13</v>
      </c>
      <c r="H411" s="484"/>
      <c r="I411" s="99"/>
      <c r="J411" s="15" t="s">
        <v>19</v>
      </c>
      <c r="K411" s="497" t="s">
        <v>11719</v>
      </c>
      <c r="L411" s="498" t="s">
        <v>10249</v>
      </c>
    </row>
    <row r="412" spans="1:12" s="6" customFormat="1" ht="18.5" x14ac:dyDescent="0.35">
      <c r="A412" s="230">
        <v>388</v>
      </c>
      <c r="B412" s="235">
        <v>1</v>
      </c>
      <c r="C412" s="15">
        <v>3</v>
      </c>
      <c r="D412" s="15">
        <v>9</v>
      </c>
      <c r="E412" s="15">
        <v>3</v>
      </c>
      <c r="F412" s="15">
        <v>14</v>
      </c>
      <c r="G412" s="15" t="str">
        <f t="shared" si="5"/>
        <v>1.3.9.3.14</v>
      </c>
      <c r="H412" s="484"/>
      <c r="I412" s="99"/>
      <c r="J412" s="15" t="s">
        <v>19</v>
      </c>
      <c r="K412" s="497" t="s">
        <v>11720</v>
      </c>
      <c r="L412" s="498" t="s">
        <v>10249</v>
      </c>
    </row>
    <row r="413" spans="1:12" s="6" customFormat="1" ht="18.5" x14ac:dyDescent="0.35">
      <c r="A413" s="230">
        <v>389</v>
      </c>
      <c r="B413" s="235">
        <v>1</v>
      </c>
      <c r="C413" s="15">
        <v>3</v>
      </c>
      <c r="D413" s="15">
        <v>9</v>
      </c>
      <c r="E413" s="15">
        <v>3</v>
      </c>
      <c r="F413" s="15">
        <v>15</v>
      </c>
      <c r="G413" s="15" t="str">
        <f t="shared" si="5"/>
        <v>1.3.9.3.15</v>
      </c>
      <c r="H413" s="484"/>
      <c r="I413" s="99"/>
      <c r="J413" s="15" t="s">
        <v>19</v>
      </c>
      <c r="K413" s="497" t="s">
        <v>11721</v>
      </c>
      <c r="L413" s="498" t="s">
        <v>10249</v>
      </c>
    </row>
    <row r="414" spans="1:12" ht="18.5" x14ac:dyDescent="0.25">
      <c r="A414" s="230">
        <v>393</v>
      </c>
      <c r="B414" s="234">
        <v>1</v>
      </c>
      <c r="C414" s="12">
        <v>3</v>
      </c>
      <c r="D414" s="12">
        <v>9</v>
      </c>
      <c r="E414" s="12">
        <v>4</v>
      </c>
      <c r="F414" s="12">
        <v>0</v>
      </c>
      <c r="G414" s="12" t="str">
        <f t="shared" si="5"/>
        <v>1.3.9.4.0</v>
      </c>
      <c r="I414" s="111"/>
      <c r="J414" s="12" t="s">
        <v>16</v>
      </c>
      <c r="K414" s="485" t="s">
        <v>11722</v>
      </c>
      <c r="L414" s="118" t="s">
        <v>10249</v>
      </c>
    </row>
    <row r="415" spans="1:12" ht="35" x14ac:dyDescent="0.25">
      <c r="A415" s="230">
        <v>394</v>
      </c>
      <c r="B415" s="235">
        <v>1</v>
      </c>
      <c r="C415" s="15">
        <v>3</v>
      </c>
      <c r="D415" s="15">
        <v>9</v>
      </c>
      <c r="E415" s="15">
        <v>4</v>
      </c>
      <c r="F415" s="15">
        <v>1</v>
      </c>
      <c r="G415" s="15" t="str">
        <f t="shared" si="5"/>
        <v>1.3.9.4.1</v>
      </c>
      <c r="I415" s="111"/>
      <c r="J415" s="15" t="s">
        <v>19</v>
      </c>
      <c r="K415" s="497" t="s">
        <v>11723</v>
      </c>
      <c r="L415" s="498" t="s">
        <v>10249</v>
      </c>
    </row>
    <row r="416" spans="1:12" ht="35" x14ac:dyDescent="0.25">
      <c r="A416" s="230">
        <v>395</v>
      </c>
      <c r="B416" s="235">
        <v>1</v>
      </c>
      <c r="C416" s="15">
        <v>3</v>
      </c>
      <c r="D416" s="15">
        <v>9</v>
      </c>
      <c r="E416" s="15">
        <v>4</v>
      </c>
      <c r="F416" s="15">
        <v>2</v>
      </c>
      <c r="G416" s="15" t="str">
        <f t="shared" si="5"/>
        <v>1.3.9.4.2</v>
      </c>
      <c r="I416" s="111"/>
      <c r="J416" s="15" t="s">
        <v>19</v>
      </c>
      <c r="K416" s="497" t="s">
        <v>11724</v>
      </c>
      <c r="L416" s="498" t="s">
        <v>10249</v>
      </c>
    </row>
    <row r="417" spans="1:12" ht="35" x14ac:dyDescent="0.25">
      <c r="A417" s="230">
        <v>396</v>
      </c>
      <c r="B417" s="235">
        <v>1</v>
      </c>
      <c r="C417" s="15">
        <v>3</v>
      </c>
      <c r="D417" s="15">
        <v>9</v>
      </c>
      <c r="E417" s="15">
        <v>4</v>
      </c>
      <c r="F417" s="15">
        <v>3</v>
      </c>
      <c r="G417" s="15" t="str">
        <f t="shared" si="5"/>
        <v>1.3.9.4.3</v>
      </c>
      <c r="I417" s="111"/>
      <c r="J417" s="15" t="s">
        <v>19</v>
      </c>
      <c r="K417" s="497" t="s">
        <v>11725</v>
      </c>
      <c r="L417" s="498" t="s">
        <v>10249</v>
      </c>
    </row>
    <row r="418" spans="1:12" ht="35" x14ac:dyDescent="0.25">
      <c r="A418" s="230">
        <v>397</v>
      </c>
      <c r="B418" s="235">
        <v>1</v>
      </c>
      <c r="C418" s="15">
        <v>3</v>
      </c>
      <c r="D418" s="15">
        <v>9</v>
      </c>
      <c r="E418" s="15">
        <v>4</v>
      </c>
      <c r="F418" s="15">
        <v>4</v>
      </c>
      <c r="G418" s="15" t="str">
        <f t="shared" si="5"/>
        <v>1.3.9.4.4</v>
      </c>
      <c r="I418" s="111"/>
      <c r="J418" s="15" t="s">
        <v>19</v>
      </c>
      <c r="K418" s="497" t="s">
        <v>11726</v>
      </c>
      <c r="L418" s="498" t="s">
        <v>10249</v>
      </c>
    </row>
    <row r="419" spans="1:12" ht="35" x14ac:dyDescent="0.25">
      <c r="A419" s="230">
        <v>398</v>
      </c>
      <c r="B419" s="235">
        <v>1</v>
      </c>
      <c r="C419" s="15">
        <v>3</v>
      </c>
      <c r="D419" s="15">
        <v>9</v>
      </c>
      <c r="E419" s="15">
        <v>4</v>
      </c>
      <c r="F419" s="15">
        <v>5</v>
      </c>
      <c r="G419" s="15" t="str">
        <f t="shared" si="5"/>
        <v>1.3.9.4.5</v>
      </c>
      <c r="I419" s="111"/>
      <c r="J419" s="15" t="s">
        <v>19</v>
      </c>
      <c r="K419" s="497" t="s">
        <v>11727</v>
      </c>
      <c r="L419" s="498" t="s">
        <v>10249</v>
      </c>
    </row>
    <row r="420" spans="1:12" ht="35" x14ac:dyDescent="0.25">
      <c r="A420" s="230">
        <v>399</v>
      </c>
      <c r="B420" s="235">
        <v>1</v>
      </c>
      <c r="C420" s="15">
        <v>3</v>
      </c>
      <c r="D420" s="15">
        <v>9</v>
      </c>
      <c r="E420" s="15">
        <v>4</v>
      </c>
      <c r="F420" s="15">
        <v>6</v>
      </c>
      <c r="G420" s="15" t="str">
        <f t="shared" si="5"/>
        <v>1.3.9.4.6</v>
      </c>
      <c r="I420" s="111"/>
      <c r="J420" s="15" t="s">
        <v>19</v>
      </c>
      <c r="K420" s="497" t="s">
        <v>11728</v>
      </c>
      <c r="L420" s="498" t="s">
        <v>10249</v>
      </c>
    </row>
    <row r="421" spans="1:12" ht="35" x14ac:dyDescent="0.25">
      <c r="A421" s="230">
        <v>400</v>
      </c>
      <c r="B421" s="235">
        <v>1</v>
      </c>
      <c r="C421" s="15">
        <v>3</v>
      </c>
      <c r="D421" s="15">
        <v>9</v>
      </c>
      <c r="E421" s="15">
        <v>4</v>
      </c>
      <c r="F421" s="15">
        <v>7</v>
      </c>
      <c r="G421" s="15" t="str">
        <f t="shared" si="5"/>
        <v>1.3.9.4.7</v>
      </c>
      <c r="I421" s="111"/>
      <c r="J421" s="15" t="s">
        <v>19</v>
      </c>
      <c r="K421" s="497" t="s">
        <v>11729</v>
      </c>
      <c r="L421" s="498" t="s">
        <v>10249</v>
      </c>
    </row>
    <row r="422" spans="1:12" ht="35" x14ac:dyDescent="0.25">
      <c r="A422" s="230">
        <v>401</v>
      </c>
      <c r="B422" s="235">
        <v>1</v>
      </c>
      <c r="C422" s="15">
        <v>3</v>
      </c>
      <c r="D422" s="15">
        <v>9</v>
      </c>
      <c r="E422" s="15">
        <v>4</v>
      </c>
      <c r="F422" s="15">
        <v>8</v>
      </c>
      <c r="G422" s="15" t="str">
        <f t="shared" si="5"/>
        <v>1.3.9.4.8</v>
      </c>
      <c r="I422" s="111"/>
      <c r="J422" s="15" t="s">
        <v>19</v>
      </c>
      <c r="K422" s="497" t="s">
        <v>11730</v>
      </c>
      <c r="L422" s="498" t="s">
        <v>10249</v>
      </c>
    </row>
    <row r="423" spans="1:12" ht="35" x14ac:dyDescent="0.25">
      <c r="A423" s="230">
        <v>402</v>
      </c>
      <c r="B423" s="235">
        <v>1</v>
      </c>
      <c r="C423" s="15">
        <v>3</v>
      </c>
      <c r="D423" s="15">
        <v>9</v>
      </c>
      <c r="E423" s="15">
        <v>4</v>
      </c>
      <c r="F423" s="15">
        <v>9</v>
      </c>
      <c r="G423" s="15" t="str">
        <f t="shared" si="5"/>
        <v>1.3.9.4.9</v>
      </c>
      <c r="I423" s="111"/>
      <c r="J423" s="15" t="s">
        <v>19</v>
      </c>
      <c r="K423" s="497" t="s">
        <v>11731</v>
      </c>
      <c r="L423" s="498" t="s">
        <v>10249</v>
      </c>
    </row>
    <row r="424" spans="1:12" ht="35" x14ac:dyDescent="0.25">
      <c r="A424" s="230">
        <v>403</v>
      </c>
      <c r="B424" s="235">
        <v>1</v>
      </c>
      <c r="C424" s="15">
        <v>3</v>
      </c>
      <c r="D424" s="15">
        <v>9</v>
      </c>
      <c r="E424" s="15">
        <v>4</v>
      </c>
      <c r="F424" s="15">
        <v>10</v>
      </c>
      <c r="G424" s="15" t="str">
        <f t="shared" si="5"/>
        <v>1.3.9.4.10</v>
      </c>
      <c r="I424" s="111"/>
      <c r="J424" s="15" t="s">
        <v>19</v>
      </c>
      <c r="K424" s="497" t="s">
        <v>11732</v>
      </c>
      <c r="L424" s="498" t="s">
        <v>10249</v>
      </c>
    </row>
    <row r="425" spans="1:12" ht="35" x14ac:dyDescent="0.25">
      <c r="A425" s="230">
        <v>404</v>
      </c>
      <c r="B425" s="235">
        <v>1</v>
      </c>
      <c r="C425" s="15">
        <v>3</v>
      </c>
      <c r="D425" s="15">
        <v>9</v>
      </c>
      <c r="E425" s="15">
        <v>4</v>
      </c>
      <c r="F425" s="15">
        <v>11</v>
      </c>
      <c r="G425" s="15" t="str">
        <f t="shared" si="5"/>
        <v>1.3.9.4.11</v>
      </c>
      <c r="I425" s="111"/>
      <c r="J425" s="15" t="s">
        <v>19</v>
      </c>
      <c r="K425" s="497" t="s">
        <v>11733</v>
      </c>
      <c r="L425" s="498" t="s">
        <v>10249</v>
      </c>
    </row>
    <row r="426" spans="1:12" s="6" customFormat="1" ht="18.5" x14ac:dyDescent="0.35">
      <c r="A426" s="230">
        <v>405</v>
      </c>
      <c r="B426" s="234">
        <v>1</v>
      </c>
      <c r="C426" s="12">
        <v>3</v>
      </c>
      <c r="D426" s="12">
        <v>9</v>
      </c>
      <c r="E426" s="12">
        <v>5</v>
      </c>
      <c r="F426" s="12">
        <v>0</v>
      </c>
      <c r="G426" s="12" t="str">
        <f t="shared" si="5"/>
        <v>1.3.9.5.0</v>
      </c>
      <c r="H426" s="484"/>
      <c r="I426" s="99"/>
      <c r="J426" s="12" t="s">
        <v>16</v>
      </c>
      <c r="K426" s="485" t="s">
        <v>10244</v>
      </c>
      <c r="L426" s="118" t="s">
        <v>10249</v>
      </c>
    </row>
    <row r="427" spans="1:12" s="6" customFormat="1" ht="26" x14ac:dyDescent="0.35">
      <c r="A427" s="230">
        <v>406</v>
      </c>
      <c r="B427" s="238">
        <v>1</v>
      </c>
      <c r="C427" s="14">
        <v>4</v>
      </c>
      <c r="D427" s="14">
        <v>0</v>
      </c>
      <c r="E427" s="14">
        <v>0</v>
      </c>
      <c r="F427" s="14">
        <v>0</v>
      </c>
      <c r="G427" s="14" t="str">
        <f t="shared" si="5"/>
        <v>1.4.0.0.0</v>
      </c>
      <c r="H427" s="9" t="s">
        <v>10</v>
      </c>
      <c r="I427" s="10" t="s">
        <v>10246</v>
      </c>
      <c r="J427" s="14"/>
      <c r="K427" s="486"/>
      <c r="L427" s="478" t="s">
        <v>10247</v>
      </c>
    </row>
    <row r="428" spans="1:12" s="6" customFormat="1" ht="33.5" x14ac:dyDescent="0.35">
      <c r="A428" s="230">
        <v>407</v>
      </c>
      <c r="B428" s="231">
        <v>2</v>
      </c>
      <c r="C428" s="3">
        <v>0</v>
      </c>
      <c r="D428" s="3">
        <v>0</v>
      </c>
      <c r="E428" s="3">
        <v>0</v>
      </c>
      <c r="F428" s="3">
        <v>0</v>
      </c>
      <c r="G428" s="3" t="str">
        <f t="shared" si="5"/>
        <v>2.0.0.0.0</v>
      </c>
      <c r="H428" s="3" t="s">
        <v>8</v>
      </c>
      <c r="I428" s="4" t="s">
        <v>10248</v>
      </c>
      <c r="J428" s="5"/>
      <c r="K428" s="476"/>
      <c r="L428" s="3" t="s">
        <v>10249</v>
      </c>
    </row>
    <row r="429" spans="1:12" s="6" customFormat="1" ht="26" x14ac:dyDescent="0.35">
      <c r="A429" s="230">
        <v>408</v>
      </c>
      <c r="B429" s="232">
        <v>2</v>
      </c>
      <c r="C429" s="8">
        <v>1</v>
      </c>
      <c r="D429" s="8">
        <v>0</v>
      </c>
      <c r="E429" s="8">
        <v>0</v>
      </c>
      <c r="F429" s="8">
        <v>0</v>
      </c>
      <c r="G429" s="8" t="str">
        <f t="shared" si="5"/>
        <v>2.1.0.0.0</v>
      </c>
      <c r="H429" s="9" t="s">
        <v>10</v>
      </c>
      <c r="I429" s="10" t="s">
        <v>10250</v>
      </c>
      <c r="J429" s="14"/>
      <c r="K429" s="486"/>
      <c r="L429" s="478" t="s">
        <v>11734</v>
      </c>
    </row>
    <row r="430" spans="1:12" s="6" customFormat="1" ht="51.65" customHeight="1" collapsed="1" x14ac:dyDescent="0.35">
      <c r="A430" s="230">
        <v>409</v>
      </c>
      <c r="B430" s="233">
        <v>2</v>
      </c>
      <c r="C430" s="11">
        <v>1</v>
      </c>
      <c r="D430" s="11">
        <v>1</v>
      </c>
      <c r="E430" s="11">
        <v>0</v>
      </c>
      <c r="F430" s="11">
        <v>0</v>
      </c>
      <c r="G430" s="11" t="str">
        <f t="shared" si="5"/>
        <v>2.1.1.0.0</v>
      </c>
      <c r="H430" s="11" t="s">
        <v>13</v>
      </c>
      <c r="I430" s="97" t="s">
        <v>10251</v>
      </c>
      <c r="J430" s="98"/>
      <c r="K430" s="479"/>
      <c r="L430" s="480" t="s">
        <v>10252</v>
      </c>
    </row>
    <row r="431" spans="1:12" s="6" customFormat="1" ht="23.5" x14ac:dyDescent="0.35">
      <c r="A431" s="230">
        <v>410</v>
      </c>
      <c r="B431" s="233">
        <v>2</v>
      </c>
      <c r="C431" s="11">
        <v>1</v>
      </c>
      <c r="D431" s="11">
        <v>2</v>
      </c>
      <c r="E431" s="11">
        <v>0</v>
      </c>
      <c r="F431" s="11">
        <v>0</v>
      </c>
      <c r="G431" s="11" t="str">
        <f t="shared" si="5"/>
        <v>2.1.2.0.0</v>
      </c>
      <c r="H431" s="11" t="s">
        <v>13</v>
      </c>
      <c r="I431" s="97" t="s">
        <v>10253</v>
      </c>
      <c r="J431" s="98"/>
      <c r="K431" s="479"/>
      <c r="L431" s="480" t="s">
        <v>10254</v>
      </c>
    </row>
    <row r="432" spans="1:12" s="6" customFormat="1" ht="23.5" x14ac:dyDescent="0.35">
      <c r="A432" s="230">
        <v>412</v>
      </c>
      <c r="B432" s="233">
        <v>2</v>
      </c>
      <c r="C432" s="11">
        <v>1</v>
      </c>
      <c r="D432" s="11">
        <v>3</v>
      </c>
      <c r="E432" s="11">
        <v>0</v>
      </c>
      <c r="F432" s="11">
        <v>0</v>
      </c>
      <c r="G432" s="11" t="str">
        <f t="shared" si="5"/>
        <v>2.1.3.0.0</v>
      </c>
      <c r="H432" s="11" t="s">
        <v>13</v>
      </c>
      <c r="I432" s="97" t="s">
        <v>10255</v>
      </c>
      <c r="J432" s="98"/>
      <c r="K432" s="479"/>
      <c r="L432" s="480" t="s">
        <v>10256</v>
      </c>
    </row>
    <row r="433" spans="1:12" s="6" customFormat="1" ht="18.5" x14ac:dyDescent="0.35">
      <c r="A433" s="230">
        <v>414</v>
      </c>
      <c r="B433" s="234">
        <v>2</v>
      </c>
      <c r="C433" s="12">
        <v>1</v>
      </c>
      <c r="D433" s="12">
        <v>3</v>
      </c>
      <c r="E433" s="12">
        <v>1</v>
      </c>
      <c r="F433" s="12">
        <v>0</v>
      </c>
      <c r="G433" s="12" t="str">
        <f t="shared" si="5"/>
        <v>2.1.3.1.0</v>
      </c>
      <c r="H433" s="484"/>
      <c r="I433" s="99"/>
      <c r="J433" s="12" t="s">
        <v>16</v>
      </c>
      <c r="K433" s="485" t="s">
        <v>11735</v>
      </c>
      <c r="L433" s="118" t="s">
        <v>10249</v>
      </c>
    </row>
    <row r="434" spans="1:12" s="6" customFormat="1" ht="18.5" x14ac:dyDescent="0.35">
      <c r="A434" s="230">
        <v>415</v>
      </c>
      <c r="B434" s="234">
        <v>2</v>
      </c>
      <c r="C434" s="12">
        <v>1</v>
      </c>
      <c r="D434" s="12">
        <v>3</v>
      </c>
      <c r="E434" s="12">
        <v>2</v>
      </c>
      <c r="F434" s="12">
        <v>0</v>
      </c>
      <c r="G434" s="12" t="str">
        <f t="shared" si="5"/>
        <v>2.1.3.2.0</v>
      </c>
      <c r="H434" s="484"/>
      <c r="I434" s="99"/>
      <c r="J434" s="12" t="s">
        <v>16</v>
      </c>
      <c r="K434" s="485" t="s">
        <v>11736</v>
      </c>
      <c r="L434" s="118" t="s">
        <v>10249</v>
      </c>
    </row>
    <row r="435" spans="1:12" s="6" customFormat="1" ht="23.5" x14ac:dyDescent="0.35">
      <c r="A435" s="230">
        <v>416</v>
      </c>
      <c r="B435" s="233">
        <v>2</v>
      </c>
      <c r="C435" s="11">
        <v>1</v>
      </c>
      <c r="D435" s="11">
        <v>4</v>
      </c>
      <c r="E435" s="11">
        <v>0</v>
      </c>
      <c r="F435" s="11">
        <v>0</v>
      </c>
      <c r="G435" s="11" t="str">
        <f t="shared" si="5"/>
        <v>2.1.4.0.0</v>
      </c>
      <c r="H435" s="11" t="s">
        <v>13</v>
      </c>
      <c r="I435" s="97" t="s">
        <v>10257</v>
      </c>
      <c r="J435" s="98"/>
      <c r="K435" s="479"/>
      <c r="L435" s="480" t="s">
        <v>10258</v>
      </c>
    </row>
    <row r="436" spans="1:12" s="6" customFormat="1" ht="23.5" x14ac:dyDescent="0.35">
      <c r="A436" s="230">
        <v>421</v>
      </c>
      <c r="B436" s="233">
        <v>2</v>
      </c>
      <c r="C436" s="11">
        <v>1</v>
      </c>
      <c r="D436" s="11">
        <v>5</v>
      </c>
      <c r="E436" s="11">
        <v>0</v>
      </c>
      <c r="F436" s="11">
        <v>0</v>
      </c>
      <c r="G436" s="11" t="str">
        <f t="shared" si="5"/>
        <v>2.1.5.0.0</v>
      </c>
      <c r="H436" s="11" t="s">
        <v>13</v>
      </c>
      <c r="I436" s="97" t="s">
        <v>5956</v>
      </c>
      <c r="J436" s="98"/>
      <c r="K436" s="479"/>
      <c r="L436" s="480" t="s">
        <v>10259</v>
      </c>
    </row>
    <row r="437" spans="1:12" ht="23.5" x14ac:dyDescent="0.25">
      <c r="A437" s="230">
        <v>422</v>
      </c>
      <c r="B437" s="233">
        <v>2</v>
      </c>
      <c r="C437" s="11">
        <v>1</v>
      </c>
      <c r="D437" s="11">
        <v>6</v>
      </c>
      <c r="E437" s="11">
        <v>0</v>
      </c>
      <c r="F437" s="11">
        <v>0</v>
      </c>
      <c r="G437" s="11" t="str">
        <f t="shared" si="5"/>
        <v>2.1.6.0.0</v>
      </c>
      <c r="H437" s="11" t="s">
        <v>13</v>
      </c>
      <c r="I437" s="97" t="s">
        <v>10260</v>
      </c>
      <c r="J437" s="98"/>
      <c r="K437" s="479"/>
      <c r="L437" s="480" t="s">
        <v>10261</v>
      </c>
    </row>
    <row r="438" spans="1:12" s="6" customFormat="1" ht="26" x14ac:dyDescent="0.35">
      <c r="A438" s="230">
        <v>423</v>
      </c>
      <c r="B438" s="232">
        <v>2</v>
      </c>
      <c r="C438" s="8">
        <v>2</v>
      </c>
      <c r="D438" s="8">
        <v>0</v>
      </c>
      <c r="E438" s="8">
        <v>0</v>
      </c>
      <c r="F438" s="8">
        <v>0</v>
      </c>
      <c r="G438" s="8" t="str">
        <f t="shared" si="5"/>
        <v>2.2.0.0.0</v>
      </c>
      <c r="H438" s="9" t="s">
        <v>10</v>
      </c>
      <c r="I438" s="10" t="s">
        <v>10262</v>
      </c>
      <c r="J438" s="14"/>
      <c r="K438" s="486"/>
      <c r="L438" s="478" t="s">
        <v>11737</v>
      </c>
    </row>
    <row r="439" spans="1:12" s="6" customFormat="1" ht="23.5" collapsed="1" x14ac:dyDescent="0.35">
      <c r="A439" s="230">
        <v>424</v>
      </c>
      <c r="B439" s="233">
        <v>2</v>
      </c>
      <c r="C439" s="11">
        <v>2</v>
      </c>
      <c r="D439" s="11">
        <v>1</v>
      </c>
      <c r="E439" s="11">
        <v>0</v>
      </c>
      <c r="F439" s="11">
        <v>0</v>
      </c>
      <c r="G439" s="11" t="str">
        <f t="shared" si="5"/>
        <v>2.2.1.0.0</v>
      </c>
      <c r="H439" s="11" t="s">
        <v>13</v>
      </c>
      <c r="I439" s="97" t="s">
        <v>10263</v>
      </c>
      <c r="J439" s="98"/>
      <c r="K439" s="479"/>
      <c r="L439" s="480" t="s">
        <v>10264</v>
      </c>
    </row>
    <row r="440" spans="1:12" s="6" customFormat="1" ht="23.5" x14ac:dyDescent="0.35">
      <c r="A440" s="230">
        <v>425</v>
      </c>
      <c r="B440" s="233">
        <v>2</v>
      </c>
      <c r="C440" s="11">
        <v>2</v>
      </c>
      <c r="D440" s="11">
        <v>2</v>
      </c>
      <c r="E440" s="11">
        <v>0</v>
      </c>
      <c r="F440" s="11">
        <v>0</v>
      </c>
      <c r="G440" s="11" t="str">
        <f t="shared" si="5"/>
        <v>2.2.2.0.0</v>
      </c>
      <c r="H440" s="11" t="s">
        <v>13</v>
      </c>
      <c r="I440" s="97" t="s">
        <v>10265</v>
      </c>
      <c r="J440" s="98"/>
      <c r="K440" s="479"/>
      <c r="L440" s="480" t="s">
        <v>10266</v>
      </c>
    </row>
    <row r="441" spans="1:12" s="6" customFormat="1" ht="23.5" x14ac:dyDescent="0.35">
      <c r="A441" s="230">
        <v>426</v>
      </c>
      <c r="B441" s="233">
        <v>2</v>
      </c>
      <c r="C441" s="11">
        <v>2</v>
      </c>
      <c r="D441" s="11">
        <v>3</v>
      </c>
      <c r="E441" s="11">
        <v>0</v>
      </c>
      <c r="F441" s="11">
        <v>0</v>
      </c>
      <c r="G441" s="11" t="str">
        <f t="shared" si="5"/>
        <v>2.2.3.0.0</v>
      </c>
      <c r="H441" s="11" t="s">
        <v>13</v>
      </c>
      <c r="I441" s="97" t="s">
        <v>10267</v>
      </c>
      <c r="J441" s="98"/>
      <c r="K441" s="479"/>
      <c r="L441" s="480" t="s">
        <v>10268</v>
      </c>
    </row>
    <row r="442" spans="1:12" ht="26" x14ac:dyDescent="0.25">
      <c r="A442" s="230">
        <v>427</v>
      </c>
      <c r="B442" s="232">
        <v>2</v>
      </c>
      <c r="C442" s="8">
        <v>3</v>
      </c>
      <c r="D442" s="8">
        <v>0</v>
      </c>
      <c r="E442" s="8">
        <v>0</v>
      </c>
      <c r="F442" s="8">
        <v>0</v>
      </c>
      <c r="G442" s="8" t="str">
        <f t="shared" si="5"/>
        <v>2.3.0.0.0</v>
      </c>
      <c r="H442" s="9" t="s">
        <v>10</v>
      </c>
      <c r="I442" s="10" t="s">
        <v>10269</v>
      </c>
      <c r="J442" s="14"/>
      <c r="K442" s="486"/>
      <c r="L442" s="478" t="s">
        <v>11738</v>
      </c>
    </row>
    <row r="443" spans="1:12" ht="23.5" x14ac:dyDescent="0.25">
      <c r="A443" s="230">
        <v>428</v>
      </c>
      <c r="B443" s="233">
        <v>2</v>
      </c>
      <c r="C443" s="11">
        <v>3</v>
      </c>
      <c r="D443" s="11">
        <v>1</v>
      </c>
      <c r="E443" s="11">
        <v>0</v>
      </c>
      <c r="F443" s="11">
        <v>0</v>
      </c>
      <c r="G443" s="11" t="str">
        <f t="shared" si="5"/>
        <v>2.3.1.0.0</v>
      </c>
      <c r="H443" s="11" t="s">
        <v>13</v>
      </c>
      <c r="I443" s="97" t="s">
        <v>10270</v>
      </c>
      <c r="J443" s="98"/>
      <c r="K443" s="479"/>
      <c r="L443" s="480" t="s">
        <v>10271</v>
      </c>
    </row>
    <row r="444" spans="1:12" ht="18.5" x14ac:dyDescent="0.25">
      <c r="A444" s="230">
        <v>429</v>
      </c>
      <c r="B444" s="234">
        <v>2</v>
      </c>
      <c r="C444" s="12">
        <v>3</v>
      </c>
      <c r="D444" s="12">
        <v>1</v>
      </c>
      <c r="E444" s="12">
        <v>1</v>
      </c>
      <c r="F444" s="12">
        <v>0</v>
      </c>
      <c r="G444" s="12" t="str">
        <f t="shared" si="5"/>
        <v>2.3.1.1.0</v>
      </c>
      <c r="H444" s="495"/>
      <c r="I444" s="99"/>
      <c r="J444" s="12" t="s">
        <v>16</v>
      </c>
      <c r="K444" s="485" t="s">
        <v>11739</v>
      </c>
      <c r="L444" s="118" t="s">
        <v>10249</v>
      </c>
    </row>
    <row r="445" spans="1:12" ht="18.5" x14ac:dyDescent="0.25">
      <c r="A445" s="230">
        <v>430</v>
      </c>
      <c r="B445" s="235">
        <v>2</v>
      </c>
      <c r="C445" s="15">
        <v>3</v>
      </c>
      <c r="D445" s="15">
        <v>1</v>
      </c>
      <c r="E445" s="15">
        <v>1</v>
      </c>
      <c r="F445" s="15">
        <v>1</v>
      </c>
      <c r="G445" s="15" t="str">
        <f t="shared" si="5"/>
        <v>2.3.1.1.1</v>
      </c>
      <c r="H445" s="495"/>
      <c r="I445" s="99"/>
      <c r="J445" s="15" t="s">
        <v>19</v>
      </c>
      <c r="K445" s="497" t="s">
        <v>11740</v>
      </c>
      <c r="L445" s="498" t="s">
        <v>10249</v>
      </c>
    </row>
    <row r="446" spans="1:12" ht="18.5" x14ac:dyDescent="0.25">
      <c r="A446" s="230">
        <v>431</v>
      </c>
      <c r="B446" s="235">
        <v>2</v>
      </c>
      <c r="C446" s="15">
        <v>3</v>
      </c>
      <c r="D446" s="15">
        <v>1</v>
      </c>
      <c r="E446" s="15">
        <v>1</v>
      </c>
      <c r="F446" s="15">
        <v>2</v>
      </c>
      <c r="G446" s="15" t="str">
        <f t="shared" si="5"/>
        <v>2.3.1.1.2</v>
      </c>
      <c r="H446" s="495"/>
      <c r="I446" s="99"/>
      <c r="J446" s="15" t="s">
        <v>19</v>
      </c>
      <c r="K446" s="497" t="s">
        <v>11741</v>
      </c>
      <c r="L446" s="498" t="s">
        <v>10249</v>
      </c>
    </row>
    <row r="447" spans="1:12" ht="18.5" x14ac:dyDescent="0.25">
      <c r="A447" s="230">
        <v>432</v>
      </c>
      <c r="B447" s="234">
        <v>2</v>
      </c>
      <c r="C447" s="12">
        <v>3</v>
      </c>
      <c r="D447" s="12">
        <v>1</v>
      </c>
      <c r="E447" s="12">
        <v>2</v>
      </c>
      <c r="F447" s="12">
        <v>0</v>
      </c>
      <c r="G447" s="12" t="str">
        <f t="shared" si="5"/>
        <v>2.3.1.2.0</v>
      </c>
      <c r="H447" s="495"/>
      <c r="I447" s="99"/>
      <c r="J447" s="12" t="s">
        <v>16</v>
      </c>
      <c r="K447" s="485" t="s">
        <v>11742</v>
      </c>
      <c r="L447" s="118" t="s">
        <v>10249</v>
      </c>
    </row>
    <row r="448" spans="1:12" ht="18.5" x14ac:dyDescent="0.25">
      <c r="A448" s="230">
        <v>433</v>
      </c>
      <c r="B448" s="235">
        <v>2</v>
      </c>
      <c r="C448" s="15">
        <v>3</v>
      </c>
      <c r="D448" s="15">
        <v>1</v>
      </c>
      <c r="E448" s="15">
        <v>2</v>
      </c>
      <c r="F448" s="15">
        <v>1</v>
      </c>
      <c r="G448" s="15" t="str">
        <f t="shared" si="5"/>
        <v>2.3.1.2.1</v>
      </c>
      <c r="H448" s="495"/>
      <c r="I448" s="99"/>
      <c r="J448" s="15" t="s">
        <v>19</v>
      </c>
      <c r="K448" s="497" t="s">
        <v>11743</v>
      </c>
      <c r="L448" s="498" t="s">
        <v>10249</v>
      </c>
    </row>
    <row r="449" spans="1:12" ht="18.5" x14ac:dyDescent="0.25">
      <c r="A449" s="230">
        <v>434</v>
      </c>
      <c r="B449" s="235">
        <v>2</v>
      </c>
      <c r="C449" s="15">
        <v>3</v>
      </c>
      <c r="D449" s="15">
        <v>1</v>
      </c>
      <c r="E449" s="15">
        <v>2</v>
      </c>
      <c r="F449" s="15">
        <v>2</v>
      </c>
      <c r="G449" s="15" t="str">
        <f t="shared" si="5"/>
        <v>2.3.1.2.2</v>
      </c>
      <c r="H449" s="495"/>
      <c r="I449" s="99"/>
      <c r="J449" s="15" t="s">
        <v>19</v>
      </c>
      <c r="K449" s="497" t="s">
        <v>11744</v>
      </c>
      <c r="L449" s="498" t="s">
        <v>10249</v>
      </c>
    </row>
    <row r="450" spans="1:12" ht="18.5" x14ac:dyDescent="0.25">
      <c r="A450" s="230">
        <v>435</v>
      </c>
      <c r="B450" s="235">
        <v>2</v>
      </c>
      <c r="C450" s="15">
        <v>3</v>
      </c>
      <c r="D450" s="15">
        <v>1</v>
      </c>
      <c r="E450" s="15">
        <v>2</v>
      </c>
      <c r="F450" s="15">
        <v>3</v>
      </c>
      <c r="G450" s="15" t="str">
        <f t="shared" si="5"/>
        <v>2.3.1.2.3</v>
      </c>
      <c r="H450" s="495"/>
      <c r="I450" s="99"/>
      <c r="J450" s="15" t="s">
        <v>19</v>
      </c>
      <c r="K450" s="497" t="s">
        <v>11745</v>
      </c>
      <c r="L450" s="498" t="s">
        <v>10249</v>
      </c>
    </row>
    <row r="451" spans="1:12" ht="35" x14ac:dyDescent="0.25">
      <c r="A451" s="230">
        <v>436</v>
      </c>
      <c r="B451" s="235">
        <v>2</v>
      </c>
      <c r="C451" s="15">
        <v>3</v>
      </c>
      <c r="D451" s="15">
        <v>1</v>
      </c>
      <c r="E451" s="15">
        <v>2</v>
      </c>
      <c r="F451" s="15">
        <v>4</v>
      </c>
      <c r="G451" s="15" t="str">
        <f t="shared" si="5"/>
        <v>2.3.1.2.4</v>
      </c>
      <c r="H451" s="495"/>
      <c r="I451" s="99"/>
      <c r="J451" s="15" t="s">
        <v>19</v>
      </c>
      <c r="K451" s="497" t="s">
        <v>11746</v>
      </c>
      <c r="L451" s="498" t="s">
        <v>10249</v>
      </c>
    </row>
    <row r="452" spans="1:12" ht="18.5" x14ac:dyDescent="0.25">
      <c r="A452" s="230">
        <v>437</v>
      </c>
      <c r="B452" s="234">
        <v>2</v>
      </c>
      <c r="C452" s="12">
        <v>3</v>
      </c>
      <c r="D452" s="12">
        <v>1</v>
      </c>
      <c r="E452" s="12">
        <v>3</v>
      </c>
      <c r="F452" s="12">
        <v>0</v>
      </c>
      <c r="G452" s="12" t="str">
        <f t="shared" si="5"/>
        <v>2.3.1.3.0</v>
      </c>
      <c r="H452" s="495"/>
      <c r="I452" s="99"/>
      <c r="J452" s="12" t="s">
        <v>16</v>
      </c>
      <c r="K452" s="485" t="s">
        <v>11747</v>
      </c>
      <c r="L452" s="118" t="s">
        <v>10249</v>
      </c>
    </row>
    <row r="453" spans="1:12" ht="18.5" x14ac:dyDescent="0.25">
      <c r="A453" s="230">
        <v>438</v>
      </c>
      <c r="B453" s="234">
        <v>2</v>
      </c>
      <c r="C453" s="12">
        <v>3</v>
      </c>
      <c r="D453" s="12">
        <v>1</v>
      </c>
      <c r="E453" s="12">
        <v>4</v>
      </c>
      <c r="F453" s="12">
        <v>0</v>
      </c>
      <c r="G453" s="12" t="str">
        <f t="shared" si="5"/>
        <v>2.3.1.4.0</v>
      </c>
      <c r="H453" s="495"/>
      <c r="I453" s="99"/>
      <c r="J453" s="12" t="s">
        <v>16</v>
      </c>
      <c r="K453" s="485" t="s">
        <v>11748</v>
      </c>
      <c r="L453" s="118" t="s">
        <v>10249</v>
      </c>
    </row>
    <row r="454" spans="1:12" ht="25.5" customHeight="1" x14ac:dyDescent="0.25">
      <c r="A454" s="230">
        <v>439</v>
      </c>
      <c r="B454" s="234">
        <v>2</v>
      </c>
      <c r="C454" s="12">
        <v>3</v>
      </c>
      <c r="D454" s="12">
        <v>1</v>
      </c>
      <c r="E454" s="12">
        <v>5</v>
      </c>
      <c r="F454" s="12">
        <v>0</v>
      </c>
      <c r="G454" s="12" t="str">
        <f t="shared" si="5"/>
        <v>2.3.1.5.0</v>
      </c>
      <c r="H454" s="495"/>
      <c r="I454" s="99"/>
      <c r="J454" s="12" t="s">
        <v>16</v>
      </c>
      <c r="K454" s="485" t="s">
        <v>11749</v>
      </c>
      <c r="L454" s="118" t="s">
        <v>10249</v>
      </c>
    </row>
    <row r="455" spans="1:12" ht="34.5" customHeight="1" x14ac:dyDescent="0.25">
      <c r="A455" s="230">
        <v>440</v>
      </c>
      <c r="B455" s="234">
        <v>2</v>
      </c>
      <c r="C455" s="12">
        <v>3</v>
      </c>
      <c r="D455" s="12">
        <v>1</v>
      </c>
      <c r="E455" s="12">
        <v>6</v>
      </c>
      <c r="F455" s="12">
        <v>0</v>
      </c>
      <c r="G455" s="12" t="str">
        <f t="shared" si="5"/>
        <v>2.3.1.6.0</v>
      </c>
      <c r="H455" s="495"/>
      <c r="I455" s="99"/>
      <c r="J455" s="12" t="s">
        <v>16</v>
      </c>
      <c r="K455" s="485" t="s">
        <v>11750</v>
      </c>
      <c r="L455" s="118" t="s">
        <v>10249</v>
      </c>
    </row>
    <row r="456" spans="1:12" ht="18.5" x14ac:dyDescent="0.25">
      <c r="A456" s="230">
        <v>441</v>
      </c>
      <c r="B456" s="235">
        <v>2</v>
      </c>
      <c r="C456" s="15">
        <v>3</v>
      </c>
      <c r="D456" s="15">
        <v>1</v>
      </c>
      <c r="E456" s="15">
        <v>6</v>
      </c>
      <c r="F456" s="15">
        <v>1</v>
      </c>
      <c r="G456" s="15" t="str">
        <f t="shared" si="5"/>
        <v>2.3.1.6.1</v>
      </c>
      <c r="H456" s="495"/>
      <c r="I456" s="99"/>
      <c r="J456" s="15" t="s">
        <v>19</v>
      </c>
      <c r="K456" s="497" t="s">
        <v>11751</v>
      </c>
      <c r="L456" s="498" t="s">
        <v>10249</v>
      </c>
    </row>
    <row r="457" spans="1:12" ht="18.5" x14ac:dyDescent="0.25">
      <c r="A457" s="230">
        <v>442</v>
      </c>
      <c r="B457" s="235">
        <v>2</v>
      </c>
      <c r="C457" s="15">
        <v>3</v>
      </c>
      <c r="D457" s="15">
        <v>1</v>
      </c>
      <c r="E457" s="15">
        <v>6</v>
      </c>
      <c r="F457" s="15">
        <v>2</v>
      </c>
      <c r="G457" s="15" t="str">
        <f t="shared" si="5"/>
        <v>2.3.1.6.2</v>
      </c>
      <c r="H457" s="495"/>
      <c r="I457" s="99"/>
      <c r="J457" s="15" t="s">
        <v>19</v>
      </c>
      <c r="K457" s="497" t="s">
        <v>11752</v>
      </c>
      <c r="L457" s="498" t="s">
        <v>10249</v>
      </c>
    </row>
    <row r="458" spans="1:12" ht="18.5" x14ac:dyDescent="0.25">
      <c r="A458" s="230">
        <v>443</v>
      </c>
      <c r="B458" s="235">
        <v>2</v>
      </c>
      <c r="C458" s="15">
        <v>3</v>
      </c>
      <c r="D458" s="15">
        <v>1</v>
      </c>
      <c r="E458" s="15">
        <v>6</v>
      </c>
      <c r="F458" s="15">
        <v>3</v>
      </c>
      <c r="G458" s="15" t="str">
        <f t="shared" si="5"/>
        <v>2.3.1.6.3</v>
      </c>
      <c r="H458" s="495"/>
      <c r="I458" s="99"/>
      <c r="J458" s="15" t="s">
        <v>19</v>
      </c>
      <c r="K458" s="497" t="s">
        <v>11753</v>
      </c>
      <c r="L458" s="498" t="s">
        <v>10249</v>
      </c>
    </row>
    <row r="459" spans="1:12" ht="18.5" x14ac:dyDescent="0.25">
      <c r="A459" s="230">
        <v>444</v>
      </c>
      <c r="B459" s="234">
        <v>2</v>
      </c>
      <c r="C459" s="12">
        <v>3</v>
      </c>
      <c r="D459" s="12">
        <v>1</v>
      </c>
      <c r="E459" s="12">
        <v>7</v>
      </c>
      <c r="F459" s="12">
        <v>0</v>
      </c>
      <c r="G459" s="12" t="str">
        <f t="shared" si="5"/>
        <v>2.3.1.7.0</v>
      </c>
      <c r="H459" s="495"/>
      <c r="I459" s="99"/>
      <c r="J459" s="12" t="s">
        <v>16</v>
      </c>
      <c r="K459" s="485" t="s">
        <v>11754</v>
      </c>
      <c r="L459" s="118" t="s">
        <v>10249</v>
      </c>
    </row>
    <row r="460" spans="1:12" ht="18.5" x14ac:dyDescent="0.25">
      <c r="A460" s="230">
        <v>445</v>
      </c>
      <c r="B460" s="234">
        <v>2</v>
      </c>
      <c r="C460" s="12">
        <v>3</v>
      </c>
      <c r="D460" s="12">
        <v>1</v>
      </c>
      <c r="E460" s="12">
        <v>8</v>
      </c>
      <c r="F460" s="12">
        <v>0</v>
      </c>
      <c r="G460" s="12" t="str">
        <f t="shared" si="5"/>
        <v>2.3.1.8.0</v>
      </c>
      <c r="H460" s="495"/>
      <c r="I460" s="99"/>
      <c r="J460" s="12" t="s">
        <v>16</v>
      </c>
      <c r="K460" s="485" t="s">
        <v>11755</v>
      </c>
      <c r="L460" s="118" t="s">
        <v>10249</v>
      </c>
    </row>
    <row r="461" spans="1:12" ht="18.5" x14ac:dyDescent="0.25">
      <c r="A461" s="230">
        <v>446</v>
      </c>
      <c r="B461" s="235">
        <v>2</v>
      </c>
      <c r="C461" s="15">
        <v>3</v>
      </c>
      <c r="D461" s="15">
        <v>1</v>
      </c>
      <c r="E461" s="15">
        <v>8</v>
      </c>
      <c r="F461" s="15">
        <v>1</v>
      </c>
      <c r="G461" s="15" t="str">
        <f t="shared" si="5"/>
        <v>2.3.1.8.1</v>
      </c>
      <c r="H461" s="495"/>
      <c r="I461" s="99"/>
      <c r="J461" s="15" t="s">
        <v>19</v>
      </c>
      <c r="K461" s="497" t="s">
        <v>11756</v>
      </c>
      <c r="L461" s="498" t="s">
        <v>10249</v>
      </c>
    </row>
    <row r="462" spans="1:12" ht="18.5" x14ac:dyDescent="0.25">
      <c r="A462" s="230">
        <v>447</v>
      </c>
      <c r="B462" s="235">
        <v>2</v>
      </c>
      <c r="C462" s="15">
        <v>3</v>
      </c>
      <c r="D462" s="15">
        <v>1</v>
      </c>
      <c r="E462" s="15">
        <v>8</v>
      </c>
      <c r="F462" s="15">
        <v>2</v>
      </c>
      <c r="G462" s="15" t="str">
        <f t="shared" si="5"/>
        <v>2.3.1.8.2</v>
      </c>
      <c r="H462" s="495"/>
      <c r="I462" s="99"/>
      <c r="J462" s="15" t="s">
        <v>19</v>
      </c>
      <c r="K462" s="497" t="s">
        <v>11757</v>
      </c>
      <c r="L462" s="498" t="s">
        <v>10249</v>
      </c>
    </row>
    <row r="463" spans="1:12" ht="18.5" x14ac:dyDescent="0.25">
      <c r="A463" s="230">
        <v>448</v>
      </c>
      <c r="B463" s="235">
        <v>2</v>
      </c>
      <c r="C463" s="15">
        <v>3</v>
      </c>
      <c r="D463" s="15">
        <v>1</v>
      </c>
      <c r="E463" s="15">
        <v>8</v>
      </c>
      <c r="F463" s="15">
        <v>3</v>
      </c>
      <c r="G463" s="15" t="str">
        <f t="shared" si="5"/>
        <v>2.3.1.8.3</v>
      </c>
      <c r="H463" s="495"/>
      <c r="I463" s="99"/>
      <c r="J463" s="15" t="s">
        <v>19</v>
      </c>
      <c r="K463" s="497" t="s">
        <v>11758</v>
      </c>
      <c r="L463" s="498" t="s">
        <v>10249</v>
      </c>
    </row>
    <row r="464" spans="1:12" ht="18.5" x14ac:dyDescent="0.25">
      <c r="A464" s="230">
        <v>449</v>
      </c>
      <c r="B464" s="235">
        <v>2</v>
      </c>
      <c r="C464" s="15">
        <v>3</v>
      </c>
      <c r="D464" s="15">
        <v>1</v>
      </c>
      <c r="E464" s="15">
        <v>8</v>
      </c>
      <c r="F464" s="15">
        <v>4</v>
      </c>
      <c r="G464" s="15" t="str">
        <f t="shared" si="5"/>
        <v>2.3.1.8.4</v>
      </c>
      <c r="H464" s="495"/>
      <c r="I464" s="99"/>
      <c r="J464" s="15" t="s">
        <v>19</v>
      </c>
      <c r="K464" s="497" t="s">
        <v>11759</v>
      </c>
      <c r="L464" s="498" t="s">
        <v>10249</v>
      </c>
    </row>
    <row r="465" spans="1:12" s="6" customFormat="1" ht="18.5" x14ac:dyDescent="0.35">
      <c r="A465" s="230">
        <v>453</v>
      </c>
      <c r="B465" s="234">
        <v>2</v>
      </c>
      <c r="C465" s="12">
        <v>3</v>
      </c>
      <c r="D465" s="12">
        <v>1</v>
      </c>
      <c r="E465" s="12">
        <v>9</v>
      </c>
      <c r="F465" s="12">
        <v>0</v>
      </c>
      <c r="G465" s="12" t="str">
        <f t="shared" si="5"/>
        <v>2.3.1.9.0</v>
      </c>
      <c r="H465" s="495"/>
      <c r="I465" s="99"/>
      <c r="J465" s="12" t="s">
        <v>16</v>
      </c>
      <c r="K465" s="485" t="s">
        <v>11760</v>
      </c>
      <c r="L465" s="118" t="s">
        <v>10249</v>
      </c>
    </row>
    <row r="466" spans="1:12" s="6" customFormat="1" ht="35" x14ac:dyDescent="0.35">
      <c r="A466" s="230">
        <v>454</v>
      </c>
      <c r="B466" s="235">
        <v>2</v>
      </c>
      <c r="C466" s="15">
        <v>3</v>
      </c>
      <c r="D466" s="15">
        <v>1</v>
      </c>
      <c r="E466" s="15">
        <v>9</v>
      </c>
      <c r="F466" s="15">
        <v>1</v>
      </c>
      <c r="G466" s="15" t="str">
        <f t="shared" si="5"/>
        <v>2.3.1.9.1</v>
      </c>
      <c r="H466" s="495"/>
      <c r="I466" s="99"/>
      <c r="J466" s="15" t="s">
        <v>19</v>
      </c>
      <c r="K466" s="497" t="s">
        <v>11761</v>
      </c>
      <c r="L466" s="498" t="s">
        <v>10249</v>
      </c>
    </row>
    <row r="467" spans="1:12" s="6" customFormat="1" ht="35" x14ac:dyDescent="0.35">
      <c r="A467" s="230">
        <v>455</v>
      </c>
      <c r="B467" s="235">
        <v>2</v>
      </c>
      <c r="C467" s="15">
        <v>3</v>
      </c>
      <c r="D467" s="15">
        <v>1</v>
      </c>
      <c r="E467" s="15">
        <v>9</v>
      </c>
      <c r="F467" s="15">
        <v>2</v>
      </c>
      <c r="G467" s="15" t="str">
        <f t="shared" si="5"/>
        <v>2.3.1.9.2</v>
      </c>
      <c r="H467" s="495"/>
      <c r="I467" s="99"/>
      <c r="J467" s="15" t="s">
        <v>19</v>
      </c>
      <c r="K467" s="497" t="s">
        <v>11762</v>
      </c>
      <c r="L467" s="498" t="s">
        <v>10249</v>
      </c>
    </row>
    <row r="468" spans="1:12" s="6" customFormat="1" ht="18.5" x14ac:dyDescent="0.35">
      <c r="A468" s="230">
        <v>456</v>
      </c>
      <c r="B468" s="235">
        <v>2</v>
      </c>
      <c r="C468" s="15">
        <v>3</v>
      </c>
      <c r="D468" s="15">
        <v>1</v>
      </c>
      <c r="E468" s="15">
        <v>9</v>
      </c>
      <c r="F468" s="15">
        <v>3</v>
      </c>
      <c r="G468" s="15" t="str">
        <f t="shared" si="5"/>
        <v>2.3.1.9.3</v>
      </c>
      <c r="H468" s="495"/>
      <c r="I468" s="99"/>
      <c r="J468" s="15" t="s">
        <v>19</v>
      </c>
      <c r="K468" s="497" t="s">
        <v>11763</v>
      </c>
      <c r="L468" s="498" t="s">
        <v>10249</v>
      </c>
    </row>
    <row r="469" spans="1:12" s="6" customFormat="1" ht="18.5" x14ac:dyDescent="0.35">
      <c r="A469" s="230">
        <v>457</v>
      </c>
      <c r="B469" s="235">
        <v>2</v>
      </c>
      <c r="C469" s="15">
        <v>3</v>
      </c>
      <c r="D469" s="15">
        <v>1</v>
      </c>
      <c r="E469" s="15">
        <v>9</v>
      </c>
      <c r="F469" s="15">
        <v>4</v>
      </c>
      <c r="G469" s="15" t="str">
        <f t="shared" si="5"/>
        <v>2.3.1.9.4</v>
      </c>
      <c r="H469" s="495"/>
      <c r="I469" s="99"/>
      <c r="J469" s="15" t="s">
        <v>19</v>
      </c>
      <c r="K469" s="497" t="s">
        <v>11764</v>
      </c>
      <c r="L469" s="498" t="s">
        <v>10249</v>
      </c>
    </row>
    <row r="470" spans="1:12" ht="23.5" x14ac:dyDescent="0.25">
      <c r="A470" s="230">
        <v>458</v>
      </c>
      <c r="B470" s="233">
        <v>2</v>
      </c>
      <c r="C470" s="11">
        <v>3</v>
      </c>
      <c r="D470" s="11">
        <v>2</v>
      </c>
      <c r="E470" s="11">
        <v>0</v>
      </c>
      <c r="F470" s="11">
        <v>0</v>
      </c>
      <c r="G470" s="11" t="str">
        <f t="shared" si="5"/>
        <v>2.3.2.0.0</v>
      </c>
      <c r="H470" s="11" t="s">
        <v>13</v>
      </c>
      <c r="I470" s="97" t="s">
        <v>10272</v>
      </c>
      <c r="J470" s="98"/>
      <c r="K470" s="479"/>
      <c r="L470" s="480" t="s">
        <v>10273</v>
      </c>
    </row>
    <row r="471" spans="1:12" ht="18.5" x14ac:dyDescent="0.25">
      <c r="A471" s="230">
        <v>459</v>
      </c>
      <c r="B471" s="234">
        <v>2</v>
      </c>
      <c r="C471" s="12">
        <v>3</v>
      </c>
      <c r="D471" s="12">
        <v>2</v>
      </c>
      <c r="E471" s="12">
        <v>1</v>
      </c>
      <c r="F471" s="12">
        <v>0</v>
      </c>
      <c r="G471" s="12" t="str">
        <f t="shared" si="5"/>
        <v>2.3.2.1.0</v>
      </c>
      <c r="H471" s="495"/>
      <c r="I471" s="99"/>
      <c r="J471" s="12" t="s">
        <v>16</v>
      </c>
      <c r="K471" s="485" t="s">
        <v>11765</v>
      </c>
      <c r="L471" s="118" t="s">
        <v>10249</v>
      </c>
    </row>
    <row r="472" spans="1:12" ht="52.5" x14ac:dyDescent="0.25">
      <c r="A472" s="230">
        <v>460</v>
      </c>
      <c r="B472" s="235">
        <v>2</v>
      </c>
      <c r="C472" s="15">
        <v>3</v>
      </c>
      <c r="D472" s="15">
        <v>2</v>
      </c>
      <c r="E472" s="15">
        <v>1</v>
      </c>
      <c r="F472" s="15">
        <v>1</v>
      </c>
      <c r="G472" s="15" t="str">
        <f t="shared" si="5"/>
        <v>2.3.2.1.1</v>
      </c>
      <c r="H472" s="495"/>
      <c r="I472" s="99"/>
      <c r="J472" s="15" t="s">
        <v>19</v>
      </c>
      <c r="K472" s="497" t="s">
        <v>11766</v>
      </c>
      <c r="L472" s="107" t="s">
        <v>10249</v>
      </c>
    </row>
    <row r="473" spans="1:12" ht="18.5" x14ac:dyDescent="0.25">
      <c r="A473" s="230">
        <v>461</v>
      </c>
      <c r="B473" s="235">
        <v>2</v>
      </c>
      <c r="C473" s="15">
        <v>3</v>
      </c>
      <c r="D473" s="15">
        <v>2</v>
      </c>
      <c r="E473" s="15">
        <v>1</v>
      </c>
      <c r="F473" s="15">
        <v>2</v>
      </c>
      <c r="G473" s="15" t="str">
        <f t="shared" si="5"/>
        <v>2.3.2.1.2</v>
      </c>
      <c r="H473" s="495"/>
      <c r="I473" s="99"/>
      <c r="J473" s="15" t="s">
        <v>19</v>
      </c>
      <c r="K473" s="497" t="s">
        <v>11767</v>
      </c>
      <c r="L473" s="107" t="s">
        <v>10249</v>
      </c>
    </row>
    <row r="474" spans="1:12" ht="18.5" x14ac:dyDescent="0.25">
      <c r="A474" s="230">
        <v>462</v>
      </c>
      <c r="B474" s="235">
        <v>2</v>
      </c>
      <c r="C474" s="15">
        <v>3</v>
      </c>
      <c r="D474" s="15">
        <v>2</v>
      </c>
      <c r="E474" s="15">
        <v>1</v>
      </c>
      <c r="F474" s="15">
        <v>3</v>
      </c>
      <c r="G474" s="15" t="str">
        <f t="shared" si="5"/>
        <v>2.3.2.1.3</v>
      </c>
      <c r="H474" s="495"/>
      <c r="I474" s="99"/>
      <c r="J474" s="15" t="s">
        <v>19</v>
      </c>
      <c r="K474" s="497" t="s">
        <v>11768</v>
      </c>
      <c r="L474" s="107" t="s">
        <v>10249</v>
      </c>
    </row>
    <row r="475" spans="1:12" ht="35" x14ac:dyDescent="0.25">
      <c r="A475" s="230">
        <v>463</v>
      </c>
      <c r="B475" s="235">
        <v>2</v>
      </c>
      <c r="C475" s="15">
        <v>3</v>
      </c>
      <c r="D475" s="15">
        <v>2</v>
      </c>
      <c r="E475" s="15">
        <v>1</v>
      </c>
      <c r="F475" s="15">
        <v>4</v>
      </c>
      <c r="G475" s="15" t="str">
        <f t="shared" si="5"/>
        <v>2.3.2.1.4</v>
      </c>
      <c r="H475" s="495"/>
      <c r="I475" s="99"/>
      <c r="J475" s="15" t="s">
        <v>19</v>
      </c>
      <c r="K475" s="497" t="s">
        <v>11769</v>
      </c>
      <c r="L475" s="107" t="s">
        <v>10249</v>
      </c>
    </row>
    <row r="476" spans="1:12" ht="18.5" x14ac:dyDescent="0.25">
      <c r="A476" s="230">
        <v>464</v>
      </c>
      <c r="B476" s="235">
        <v>2</v>
      </c>
      <c r="C476" s="15">
        <v>3</v>
      </c>
      <c r="D476" s="15">
        <v>2</v>
      </c>
      <c r="E476" s="15">
        <v>1</v>
      </c>
      <c r="F476" s="15">
        <v>5</v>
      </c>
      <c r="G476" s="15" t="str">
        <f t="shared" si="5"/>
        <v>2.3.2.1.5</v>
      </c>
      <c r="H476" s="495"/>
      <c r="I476" s="99"/>
      <c r="J476" s="15" t="s">
        <v>19</v>
      </c>
      <c r="K476" s="497" t="s">
        <v>11770</v>
      </c>
      <c r="L476" s="107" t="s">
        <v>10249</v>
      </c>
    </row>
    <row r="477" spans="1:12" ht="18.5" x14ac:dyDescent="0.25">
      <c r="A477" s="230">
        <v>465</v>
      </c>
      <c r="B477" s="235">
        <v>2</v>
      </c>
      <c r="C477" s="15">
        <v>3</v>
      </c>
      <c r="D477" s="15">
        <v>2</v>
      </c>
      <c r="E477" s="15">
        <v>1</v>
      </c>
      <c r="F477" s="15">
        <v>6</v>
      </c>
      <c r="G477" s="15" t="str">
        <f t="shared" si="5"/>
        <v>2.3.2.1.6</v>
      </c>
      <c r="H477" s="495"/>
      <c r="I477" s="99"/>
      <c r="J477" s="15" t="s">
        <v>19</v>
      </c>
      <c r="K477" s="497" t="s">
        <v>11771</v>
      </c>
      <c r="L477" s="107" t="s">
        <v>10249</v>
      </c>
    </row>
    <row r="478" spans="1:12" ht="18.5" x14ac:dyDescent="0.25">
      <c r="A478" s="230">
        <v>466</v>
      </c>
      <c r="B478" s="235">
        <v>2</v>
      </c>
      <c r="C478" s="15">
        <v>3</v>
      </c>
      <c r="D478" s="15">
        <v>2</v>
      </c>
      <c r="E478" s="15">
        <v>1</v>
      </c>
      <c r="F478" s="15">
        <v>7</v>
      </c>
      <c r="G478" s="15" t="str">
        <f t="shared" si="5"/>
        <v>2.3.2.1.7</v>
      </c>
      <c r="H478" s="495"/>
      <c r="I478" s="99"/>
      <c r="J478" s="15" t="s">
        <v>19</v>
      </c>
      <c r="K478" s="497" t="s">
        <v>11772</v>
      </c>
      <c r="L478" s="107" t="s">
        <v>10249</v>
      </c>
    </row>
    <row r="479" spans="1:12" ht="35" x14ac:dyDescent="0.25">
      <c r="A479" s="230">
        <v>467</v>
      </c>
      <c r="B479" s="235">
        <v>2</v>
      </c>
      <c r="C479" s="15">
        <v>3</v>
      </c>
      <c r="D479" s="15">
        <v>2</v>
      </c>
      <c r="E479" s="15">
        <v>1</v>
      </c>
      <c r="F479" s="15">
        <v>8</v>
      </c>
      <c r="G479" s="15" t="str">
        <f t="shared" si="5"/>
        <v>2.3.2.1.8</v>
      </c>
      <c r="H479" s="495"/>
      <c r="I479" s="99"/>
      <c r="J479" s="15" t="s">
        <v>19</v>
      </c>
      <c r="K479" s="497" t="s">
        <v>11773</v>
      </c>
      <c r="L479" s="107" t="s">
        <v>10249</v>
      </c>
    </row>
    <row r="480" spans="1:12" ht="18.5" x14ac:dyDescent="0.25">
      <c r="A480" s="230">
        <v>468</v>
      </c>
      <c r="B480" s="235">
        <v>2</v>
      </c>
      <c r="C480" s="15">
        <v>3</v>
      </c>
      <c r="D480" s="15">
        <v>2</v>
      </c>
      <c r="E480" s="15">
        <v>1</v>
      </c>
      <c r="F480" s="15">
        <v>9</v>
      </c>
      <c r="G480" s="15" t="str">
        <f t="shared" si="5"/>
        <v>2.3.2.1.9</v>
      </c>
      <c r="H480" s="495"/>
      <c r="I480" s="99"/>
      <c r="J480" s="15" t="s">
        <v>19</v>
      </c>
      <c r="K480" s="497" t="s">
        <v>11774</v>
      </c>
      <c r="L480" s="107" t="s">
        <v>10249</v>
      </c>
    </row>
    <row r="481" spans="1:12" ht="35" x14ac:dyDescent="0.25">
      <c r="A481" s="230">
        <v>469</v>
      </c>
      <c r="B481" s="235">
        <v>2</v>
      </c>
      <c r="C481" s="15">
        <v>3</v>
      </c>
      <c r="D481" s="15">
        <v>2</v>
      </c>
      <c r="E481" s="15">
        <v>1</v>
      </c>
      <c r="F481" s="15">
        <v>10</v>
      </c>
      <c r="G481" s="15" t="str">
        <f t="shared" si="5"/>
        <v>2.3.2.1.10</v>
      </c>
      <c r="H481" s="495"/>
      <c r="I481" s="99"/>
      <c r="J481" s="15" t="s">
        <v>19</v>
      </c>
      <c r="K481" s="497" t="s">
        <v>11775</v>
      </c>
      <c r="L481" s="107" t="s">
        <v>10249</v>
      </c>
    </row>
    <row r="482" spans="1:12" ht="18.5" x14ac:dyDescent="0.25">
      <c r="A482" s="230">
        <v>470</v>
      </c>
      <c r="B482" s="235">
        <v>2</v>
      </c>
      <c r="C482" s="15">
        <v>3</v>
      </c>
      <c r="D482" s="15">
        <v>2</v>
      </c>
      <c r="E482" s="15">
        <v>1</v>
      </c>
      <c r="F482" s="15">
        <v>11</v>
      </c>
      <c r="G482" s="15" t="str">
        <f t="shared" si="5"/>
        <v>2.3.2.1.11</v>
      </c>
      <c r="H482" s="495"/>
      <c r="I482" s="99"/>
      <c r="J482" s="15" t="s">
        <v>19</v>
      </c>
      <c r="K482" s="497" t="s">
        <v>11776</v>
      </c>
      <c r="L482" s="107" t="s">
        <v>10249</v>
      </c>
    </row>
    <row r="483" spans="1:12" ht="18.5" x14ac:dyDescent="0.25">
      <c r="A483" s="230">
        <v>471</v>
      </c>
      <c r="B483" s="235">
        <v>2</v>
      </c>
      <c r="C483" s="15">
        <v>3</v>
      </c>
      <c r="D483" s="15">
        <v>2</v>
      </c>
      <c r="E483" s="15">
        <v>1</v>
      </c>
      <c r="F483" s="15">
        <v>12</v>
      </c>
      <c r="G483" s="15" t="str">
        <f t="shared" si="5"/>
        <v>2.3.2.1.12</v>
      </c>
      <c r="H483" s="495"/>
      <c r="I483" s="99"/>
      <c r="J483" s="15" t="s">
        <v>19</v>
      </c>
      <c r="K483" s="497" t="s">
        <v>11777</v>
      </c>
      <c r="L483" s="107" t="s">
        <v>10249</v>
      </c>
    </row>
    <row r="484" spans="1:12" ht="18.5" x14ac:dyDescent="0.25">
      <c r="A484" s="230">
        <v>472</v>
      </c>
      <c r="B484" s="235">
        <v>2</v>
      </c>
      <c r="C484" s="15">
        <v>3</v>
      </c>
      <c r="D484" s="15">
        <v>2</v>
      </c>
      <c r="E484" s="15">
        <v>1</v>
      </c>
      <c r="F484" s="15">
        <v>13</v>
      </c>
      <c r="G484" s="15" t="str">
        <f t="shared" si="5"/>
        <v>2.3.2.1.13</v>
      </c>
      <c r="H484" s="495"/>
      <c r="I484" s="99"/>
      <c r="J484" s="15" t="s">
        <v>19</v>
      </c>
      <c r="K484" s="497" t="s">
        <v>11778</v>
      </c>
      <c r="L484" s="107" t="s">
        <v>10249</v>
      </c>
    </row>
    <row r="485" spans="1:12" ht="18.5" x14ac:dyDescent="0.25">
      <c r="A485" s="230">
        <v>473</v>
      </c>
      <c r="B485" s="235">
        <v>2</v>
      </c>
      <c r="C485" s="15">
        <v>3</v>
      </c>
      <c r="D485" s="15">
        <v>2</v>
      </c>
      <c r="E485" s="15">
        <v>1</v>
      </c>
      <c r="F485" s="15">
        <v>14</v>
      </c>
      <c r="G485" s="15" t="str">
        <f t="shared" si="5"/>
        <v>2.3.2.1.14</v>
      </c>
      <c r="H485" s="495"/>
      <c r="I485" s="99"/>
      <c r="J485" s="15" t="s">
        <v>19</v>
      </c>
      <c r="K485" s="497" t="s">
        <v>11779</v>
      </c>
      <c r="L485" s="107" t="s">
        <v>10249</v>
      </c>
    </row>
    <row r="486" spans="1:12" ht="18.5" x14ac:dyDescent="0.25">
      <c r="A486" s="230">
        <v>474</v>
      </c>
      <c r="B486" s="235">
        <v>2</v>
      </c>
      <c r="C486" s="15">
        <v>3</v>
      </c>
      <c r="D486" s="15">
        <v>2</v>
      </c>
      <c r="E486" s="15">
        <v>1</v>
      </c>
      <c r="F486" s="15">
        <v>15</v>
      </c>
      <c r="G486" s="15" t="str">
        <f t="shared" si="5"/>
        <v>2.3.2.1.15</v>
      </c>
      <c r="H486" s="495"/>
      <c r="I486" s="99"/>
      <c r="J486" s="15" t="s">
        <v>19</v>
      </c>
      <c r="K486" s="497" t="s">
        <v>11780</v>
      </c>
      <c r="L486" s="107" t="s">
        <v>10249</v>
      </c>
    </row>
    <row r="487" spans="1:12" ht="18.5" x14ac:dyDescent="0.25">
      <c r="A487" s="230">
        <v>475</v>
      </c>
      <c r="B487" s="234">
        <v>2</v>
      </c>
      <c r="C487" s="12">
        <v>3</v>
      </c>
      <c r="D487" s="12">
        <v>2</v>
      </c>
      <c r="E487" s="12">
        <v>2</v>
      </c>
      <c r="F487" s="12">
        <v>0</v>
      </c>
      <c r="G487" s="12" t="str">
        <f t="shared" si="5"/>
        <v>2.3.2.2.0</v>
      </c>
      <c r="H487" s="495"/>
      <c r="I487" s="99"/>
      <c r="J487" s="12" t="s">
        <v>16</v>
      </c>
      <c r="K487" s="485" t="s">
        <v>11781</v>
      </c>
      <c r="L487" s="118" t="s">
        <v>10249</v>
      </c>
    </row>
    <row r="488" spans="1:12" ht="52.5" x14ac:dyDescent="0.25">
      <c r="A488" s="230">
        <v>476</v>
      </c>
      <c r="B488" s="235">
        <v>2</v>
      </c>
      <c r="C488" s="15">
        <v>3</v>
      </c>
      <c r="D488" s="15">
        <v>2</v>
      </c>
      <c r="E488" s="15">
        <v>2</v>
      </c>
      <c r="F488" s="15">
        <v>1</v>
      </c>
      <c r="G488" s="15" t="str">
        <f t="shared" si="5"/>
        <v>2.3.2.2.1</v>
      </c>
      <c r="H488" s="495"/>
      <c r="I488" s="99"/>
      <c r="J488" s="15" t="s">
        <v>19</v>
      </c>
      <c r="K488" s="497" t="s">
        <v>11782</v>
      </c>
      <c r="L488" s="107" t="s">
        <v>10249</v>
      </c>
    </row>
    <row r="489" spans="1:12" ht="35" x14ac:dyDescent="0.25">
      <c r="A489" s="230">
        <v>477</v>
      </c>
      <c r="B489" s="235">
        <v>2</v>
      </c>
      <c r="C489" s="15">
        <v>3</v>
      </c>
      <c r="D489" s="15">
        <v>2</v>
      </c>
      <c r="E489" s="15">
        <v>2</v>
      </c>
      <c r="F489" s="15">
        <v>2</v>
      </c>
      <c r="G489" s="15" t="str">
        <f t="shared" si="5"/>
        <v>2.3.2.2.2</v>
      </c>
      <c r="H489" s="495"/>
      <c r="I489" s="99"/>
      <c r="J489" s="15" t="s">
        <v>19</v>
      </c>
      <c r="K489" s="497" t="s">
        <v>11783</v>
      </c>
      <c r="L489" s="107" t="s">
        <v>10249</v>
      </c>
    </row>
    <row r="490" spans="1:12" ht="35" x14ac:dyDescent="0.25">
      <c r="A490" s="230">
        <v>478</v>
      </c>
      <c r="B490" s="235">
        <v>2</v>
      </c>
      <c r="C490" s="15">
        <v>3</v>
      </c>
      <c r="D490" s="15">
        <v>2</v>
      </c>
      <c r="E490" s="15">
        <v>2</v>
      </c>
      <c r="F490" s="15">
        <v>3</v>
      </c>
      <c r="G490" s="15" t="str">
        <f t="shared" si="5"/>
        <v>2.3.2.2.3</v>
      </c>
      <c r="H490" s="495"/>
      <c r="I490" s="99"/>
      <c r="J490" s="15" t="s">
        <v>19</v>
      </c>
      <c r="K490" s="497" t="s">
        <v>11784</v>
      </c>
      <c r="L490" s="107" t="s">
        <v>10249</v>
      </c>
    </row>
    <row r="491" spans="1:12" ht="35" x14ac:dyDescent="0.25">
      <c r="A491" s="230">
        <v>479</v>
      </c>
      <c r="B491" s="235">
        <v>2</v>
      </c>
      <c r="C491" s="15">
        <v>3</v>
      </c>
      <c r="D491" s="15">
        <v>2</v>
      </c>
      <c r="E491" s="15">
        <v>2</v>
      </c>
      <c r="F491" s="15">
        <v>4</v>
      </c>
      <c r="G491" s="15" t="str">
        <f t="shared" si="5"/>
        <v>2.3.2.2.4</v>
      </c>
      <c r="H491" s="495"/>
      <c r="I491" s="99"/>
      <c r="J491" s="15" t="s">
        <v>19</v>
      </c>
      <c r="K491" s="497" t="s">
        <v>11785</v>
      </c>
      <c r="L491" s="107" t="s">
        <v>10249</v>
      </c>
    </row>
    <row r="492" spans="1:12" ht="35" x14ac:dyDescent="0.25">
      <c r="A492" s="230">
        <v>480</v>
      </c>
      <c r="B492" s="235">
        <v>2</v>
      </c>
      <c r="C492" s="15">
        <v>3</v>
      </c>
      <c r="D492" s="15">
        <v>2</v>
      </c>
      <c r="E492" s="15">
        <v>2</v>
      </c>
      <c r="F492" s="15">
        <v>5</v>
      </c>
      <c r="G492" s="15" t="str">
        <f t="shared" si="5"/>
        <v>2.3.2.2.5</v>
      </c>
      <c r="H492" s="495"/>
      <c r="I492" s="99"/>
      <c r="J492" s="15" t="s">
        <v>19</v>
      </c>
      <c r="K492" s="497" t="s">
        <v>11786</v>
      </c>
      <c r="L492" s="107" t="s">
        <v>10249</v>
      </c>
    </row>
    <row r="493" spans="1:12" ht="35" x14ac:dyDescent="0.25">
      <c r="A493" s="230">
        <v>481</v>
      </c>
      <c r="B493" s="235">
        <v>2</v>
      </c>
      <c r="C493" s="15">
        <v>3</v>
      </c>
      <c r="D493" s="15">
        <v>2</v>
      </c>
      <c r="E493" s="15">
        <v>2</v>
      </c>
      <c r="F493" s="15">
        <v>6</v>
      </c>
      <c r="G493" s="15" t="str">
        <f t="shared" si="5"/>
        <v>2.3.2.2.6</v>
      </c>
      <c r="H493" s="495"/>
      <c r="I493" s="99"/>
      <c r="J493" s="15" t="s">
        <v>19</v>
      </c>
      <c r="K493" s="497" t="s">
        <v>11787</v>
      </c>
      <c r="L493" s="107" t="s">
        <v>10249</v>
      </c>
    </row>
    <row r="494" spans="1:12" ht="35" x14ac:dyDescent="0.25">
      <c r="A494" s="230">
        <v>482</v>
      </c>
      <c r="B494" s="235">
        <v>2</v>
      </c>
      <c r="C494" s="15">
        <v>3</v>
      </c>
      <c r="D494" s="15">
        <v>2</v>
      </c>
      <c r="E494" s="15">
        <v>2</v>
      </c>
      <c r="F494" s="15">
        <v>7</v>
      </c>
      <c r="G494" s="15" t="str">
        <f t="shared" si="5"/>
        <v>2.3.2.2.7</v>
      </c>
      <c r="H494" s="495"/>
      <c r="I494" s="99"/>
      <c r="J494" s="15" t="s">
        <v>19</v>
      </c>
      <c r="K494" s="497" t="s">
        <v>11788</v>
      </c>
      <c r="L494" s="107" t="s">
        <v>10249</v>
      </c>
    </row>
    <row r="495" spans="1:12" ht="35" x14ac:dyDescent="0.25">
      <c r="A495" s="230">
        <v>483</v>
      </c>
      <c r="B495" s="235">
        <v>2</v>
      </c>
      <c r="C495" s="15">
        <v>3</v>
      </c>
      <c r="D495" s="15">
        <v>2</v>
      </c>
      <c r="E495" s="15">
        <v>2</v>
      </c>
      <c r="F495" s="15">
        <v>8</v>
      </c>
      <c r="G495" s="15" t="str">
        <f t="shared" si="5"/>
        <v>2.3.2.2.8</v>
      </c>
      <c r="H495" s="495"/>
      <c r="I495" s="99"/>
      <c r="J495" s="15" t="s">
        <v>19</v>
      </c>
      <c r="K495" s="497" t="s">
        <v>11789</v>
      </c>
      <c r="L495" s="107" t="s">
        <v>10249</v>
      </c>
    </row>
    <row r="496" spans="1:12" ht="18.5" x14ac:dyDescent="0.25">
      <c r="A496" s="230">
        <v>484</v>
      </c>
      <c r="B496" s="235">
        <v>2</v>
      </c>
      <c r="C496" s="15">
        <v>3</v>
      </c>
      <c r="D496" s="15">
        <v>2</v>
      </c>
      <c r="E496" s="15">
        <v>2</v>
      </c>
      <c r="F496" s="15">
        <v>9</v>
      </c>
      <c r="G496" s="15" t="str">
        <f t="shared" si="5"/>
        <v>2.3.2.2.9</v>
      </c>
      <c r="H496" s="495"/>
      <c r="I496" s="99"/>
      <c r="J496" s="15" t="s">
        <v>19</v>
      </c>
      <c r="K496" s="497" t="s">
        <v>11790</v>
      </c>
      <c r="L496" s="107" t="s">
        <v>10249</v>
      </c>
    </row>
    <row r="497" spans="1:12" ht="35" x14ac:dyDescent="0.25">
      <c r="A497" s="230">
        <v>485</v>
      </c>
      <c r="B497" s="235">
        <v>2</v>
      </c>
      <c r="C497" s="15">
        <v>3</v>
      </c>
      <c r="D497" s="15">
        <v>2</v>
      </c>
      <c r="E497" s="15">
        <v>2</v>
      </c>
      <c r="F497" s="15">
        <v>10</v>
      </c>
      <c r="G497" s="15" t="str">
        <f t="shared" si="5"/>
        <v>2.3.2.2.10</v>
      </c>
      <c r="H497" s="495"/>
      <c r="I497" s="99"/>
      <c r="J497" s="15" t="s">
        <v>19</v>
      </c>
      <c r="K497" s="497" t="s">
        <v>11791</v>
      </c>
      <c r="L497" s="107" t="s">
        <v>10249</v>
      </c>
    </row>
    <row r="498" spans="1:12" ht="18.5" x14ac:dyDescent="0.25">
      <c r="A498" s="230">
        <v>486</v>
      </c>
      <c r="B498" s="235">
        <v>2</v>
      </c>
      <c r="C498" s="15">
        <v>3</v>
      </c>
      <c r="D498" s="15">
        <v>2</v>
      </c>
      <c r="E498" s="15">
        <v>2</v>
      </c>
      <c r="F498" s="15">
        <v>11</v>
      </c>
      <c r="G498" s="15" t="str">
        <f t="shared" si="5"/>
        <v>2.3.2.2.11</v>
      </c>
      <c r="H498" s="495"/>
      <c r="I498" s="99"/>
      <c r="J498" s="15" t="s">
        <v>19</v>
      </c>
      <c r="K498" s="497" t="s">
        <v>11792</v>
      </c>
      <c r="L498" s="107" t="s">
        <v>10249</v>
      </c>
    </row>
    <row r="499" spans="1:12" ht="35" x14ac:dyDescent="0.25">
      <c r="A499" s="230">
        <v>487</v>
      </c>
      <c r="B499" s="235">
        <v>2</v>
      </c>
      <c r="C499" s="15">
        <v>3</v>
      </c>
      <c r="D499" s="15">
        <v>2</v>
      </c>
      <c r="E499" s="15">
        <v>2</v>
      </c>
      <c r="F499" s="15">
        <v>12</v>
      </c>
      <c r="G499" s="15" t="str">
        <f t="shared" ref="G499:G562" si="6">CONCATENATE(B499,".",C499,".",D499,".",E499,".",F499)</f>
        <v>2.3.2.2.12</v>
      </c>
      <c r="H499" s="495"/>
      <c r="I499" s="99"/>
      <c r="J499" s="15" t="s">
        <v>19</v>
      </c>
      <c r="K499" s="497" t="s">
        <v>11793</v>
      </c>
      <c r="L499" s="107" t="s">
        <v>10249</v>
      </c>
    </row>
    <row r="500" spans="1:12" ht="18.5" x14ac:dyDescent="0.25">
      <c r="A500" s="230">
        <v>488</v>
      </c>
      <c r="B500" s="235">
        <v>2</v>
      </c>
      <c r="C500" s="15">
        <v>3</v>
      </c>
      <c r="D500" s="15">
        <v>2</v>
      </c>
      <c r="E500" s="15">
        <v>2</v>
      </c>
      <c r="F500" s="15">
        <v>13</v>
      </c>
      <c r="G500" s="15" t="str">
        <f t="shared" si="6"/>
        <v>2.3.2.2.13</v>
      </c>
      <c r="H500" s="495"/>
      <c r="I500" s="99"/>
      <c r="J500" s="15" t="s">
        <v>19</v>
      </c>
      <c r="K500" s="497" t="s">
        <v>11794</v>
      </c>
      <c r="L500" s="107" t="s">
        <v>10249</v>
      </c>
    </row>
    <row r="501" spans="1:12" ht="18.5" x14ac:dyDescent="0.25">
      <c r="A501" s="230">
        <v>489</v>
      </c>
      <c r="B501" s="235">
        <v>2</v>
      </c>
      <c r="C501" s="15">
        <v>3</v>
      </c>
      <c r="D501" s="15">
        <v>2</v>
      </c>
      <c r="E501" s="15">
        <v>2</v>
      </c>
      <c r="F501" s="15">
        <v>14</v>
      </c>
      <c r="G501" s="15" t="str">
        <f t="shared" si="6"/>
        <v>2.3.2.2.14</v>
      </c>
      <c r="H501" s="495"/>
      <c r="I501" s="99"/>
      <c r="J501" s="15" t="s">
        <v>19</v>
      </c>
      <c r="K501" s="497" t="s">
        <v>11795</v>
      </c>
      <c r="L501" s="107" t="s">
        <v>10249</v>
      </c>
    </row>
    <row r="502" spans="1:12" ht="18.5" x14ac:dyDescent="0.25">
      <c r="A502" s="230">
        <v>490</v>
      </c>
      <c r="B502" s="235">
        <v>2</v>
      </c>
      <c r="C502" s="15">
        <v>3</v>
      </c>
      <c r="D502" s="15">
        <v>2</v>
      </c>
      <c r="E502" s="15">
        <v>2</v>
      </c>
      <c r="F502" s="15">
        <v>15</v>
      </c>
      <c r="G502" s="15" t="str">
        <f t="shared" si="6"/>
        <v>2.3.2.2.15</v>
      </c>
      <c r="H502" s="495"/>
      <c r="I502" s="99"/>
      <c r="J502" s="15" t="s">
        <v>19</v>
      </c>
      <c r="K502" s="497" t="s">
        <v>11796</v>
      </c>
      <c r="L502" s="107" t="s">
        <v>10249</v>
      </c>
    </row>
    <row r="503" spans="1:12" ht="18.5" x14ac:dyDescent="0.25">
      <c r="A503" s="230">
        <v>491</v>
      </c>
      <c r="B503" s="234">
        <v>2</v>
      </c>
      <c r="C503" s="12">
        <v>3</v>
      </c>
      <c r="D503" s="12">
        <v>2</v>
      </c>
      <c r="E503" s="12">
        <v>3</v>
      </c>
      <c r="F503" s="12">
        <v>0</v>
      </c>
      <c r="G503" s="12" t="str">
        <f t="shared" si="6"/>
        <v>2.3.2.3.0</v>
      </c>
      <c r="H503" s="495"/>
      <c r="I503" s="99"/>
      <c r="J503" s="12" t="s">
        <v>16</v>
      </c>
      <c r="K503" s="485" t="s">
        <v>11797</v>
      </c>
      <c r="L503" s="118" t="s">
        <v>10249</v>
      </c>
    </row>
    <row r="504" spans="1:12" ht="52.5" x14ac:dyDescent="0.25">
      <c r="A504" s="230">
        <v>492</v>
      </c>
      <c r="B504" s="235">
        <v>2</v>
      </c>
      <c r="C504" s="15">
        <v>3</v>
      </c>
      <c r="D504" s="15">
        <v>2</v>
      </c>
      <c r="E504" s="15">
        <v>3</v>
      </c>
      <c r="F504" s="15">
        <v>1</v>
      </c>
      <c r="G504" s="15" t="str">
        <f t="shared" si="6"/>
        <v>2.3.2.3.1</v>
      </c>
      <c r="H504" s="495"/>
      <c r="I504" s="99"/>
      <c r="J504" s="15" t="s">
        <v>19</v>
      </c>
      <c r="K504" s="497" t="s">
        <v>11798</v>
      </c>
      <c r="L504" s="107" t="s">
        <v>10249</v>
      </c>
    </row>
    <row r="505" spans="1:12" ht="35" x14ac:dyDescent="0.25">
      <c r="A505" s="230">
        <v>493</v>
      </c>
      <c r="B505" s="235">
        <v>2</v>
      </c>
      <c r="C505" s="15">
        <v>3</v>
      </c>
      <c r="D505" s="15">
        <v>2</v>
      </c>
      <c r="E505" s="15">
        <v>3</v>
      </c>
      <c r="F505" s="15">
        <v>2</v>
      </c>
      <c r="G505" s="15" t="str">
        <f t="shared" si="6"/>
        <v>2.3.2.3.2</v>
      </c>
      <c r="H505" s="495"/>
      <c r="I505" s="99"/>
      <c r="J505" s="15" t="s">
        <v>19</v>
      </c>
      <c r="K505" s="497" t="s">
        <v>11799</v>
      </c>
      <c r="L505" s="107" t="s">
        <v>10249</v>
      </c>
    </row>
    <row r="506" spans="1:12" ht="35" x14ac:dyDescent="0.25">
      <c r="A506" s="230">
        <v>494</v>
      </c>
      <c r="B506" s="235">
        <v>2</v>
      </c>
      <c r="C506" s="15">
        <v>3</v>
      </c>
      <c r="D506" s="15">
        <v>2</v>
      </c>
      <c r="E506" s="15">
        <v>3</v>
      </c>
      <c r="F506" s="15">
        <v>3</v>
      </c>
      <c r="G506" s="15" t="str">
        <f t="shared" si="6"/>
        <v>2.3.2.3.3</v>
      </c>
      <c r="H506" s="495"/>
      <c r="I506" s="99"/>
      <c r="J506" s="15" t="s">
        <v>19</v>
      </c>
      <c r="K506" s="497" t="s">
        <v>11800</v>
      </c>
      <c r="L506" s="107" t="s">
        <v>10249</v>
      </c>
    </row>
    <row r="507" spans="1:12" ht="35" x14ac:dyDescent="0.25">
      <c r="A507" s="230">
        <v>495</v>
      </c>
      <c r="B507" s="235">
        <v>2</v>
      </c>
      <c r="C507" s="15">
        <v>3</v>
      </c>
      <c r="D507" s="15">
        <v>2</v>
      </c>
      <c r="E507" s="15">
        <v>3</v>
      </c>
      <c r="F507" s="15">
        <v>4</v>
      </c>
      <c r="G507" s="15" t="str">
        <f t="shared" si="6"/>
        <v>2.3.2.3.4</v>
      </c>
      <c r="H507" s="495"/>
      <c r="I507" s="99"/>
      <c r="J507" s="15" t="s">
        <v>19</v>
      </c>
      <c r="K507" s="497" t="s">
        <v>11801</v>
      </c>
      <c r="L507" s="107" t="s">
        <v>10249</v>
      </c>
    </row>
    <row r="508" spans="1:12" ht="35" x14ac:dyDescent="0.25">
      <c r="A508" s="230">
        <v>496</v>
      </c>
      <c r="B508" s="235">
        <v>2</v>
      </c>
      <c r="C508" s="15">
        <v>3</v>
      </c>
      <c r="D508" s="15">
        <v>2</v>
      </c>
      <c r="E508" s="15">
        <v>3</v>
      </c>
      <c r="F508" s="15">
        <v>5</v>
      </c>
      <c r="G508" s="15" t="str">
        <f t="shared" si="6"/>
        <v>2.3.2.3.5</v>
      </c>
      <c r="H508" s="495"/>
      <c r="I508" s="99"/>
      <c r="J508" s="15" t="s">
        <v>19</v>
      </c>
      <c r="K508" s="497" t="s">
        <v>11802</v>
      </c>
      <c r="L508" s="107" t="s">
        <v>10249</v>
      </c>
    </row>
    <row r="509" spans="1:12" ht="35" x14ac:dyDescent="0.25">
      <c r="A509" s="230">
        <v>497</v>
      </c>
      <c r="B509" s="235">
        <v>2</v>
      </c>
      <c r="C509" s="15">
        <v>3</v>
      </c>
      <c r="D509" s="15">
        <v>2</v>
      </c>
      <c r="E509" s="15">
        <v>3</v>
      </c>
      <c r="F509" s="15">
        <v>6</v>
      </c>
      <c r="G509" s="15" t="str">
        <f t="shared" si="6"/>
        <v>2.3.2.3.6</v>
      </c>
      <c r="H509" s="495"/>
      <c r="I509" s="99"/>
      <c r="J509" s="15" t="s">
        <v>19</v>
      </c>
      <c r="K509" s="497" t="s">
        <v>11803</v>
      </c>
      <c r="L509" s="107" t="s">
        <v>10249</v>
      </c>
    </row>
    <row r="510" spans="1:12" ht="35" x14ac:dyDescent="0.25">
      <c r="A510" s="230">
        <v>498</v>
      </c>
      <c r="B510" s="235">
        <v>2</v>
      </c>
      <c r="C510" s="15">
        <v>3</v>
      </c>
      <c r="D510" s="15">
        <v>2</v>
      </c>
      <c r="E510" s="15">
        <v>3</v>
      </c>
      <c r="F510" s="15">
        <v>7</v>
      </c>
      <c r="G510" s="15" t="str">
        <f t="shared" si="6"/>
        <v>2.3.2.3.7</v>
      </c>
      <c r="H510" s="495"/>
      <c r="I510" s="99"/>
      <c r="J510" s="15" t="s">
        <v>19</v>
      </c>
      <c r="K510" s="497" t="s">
        <v>11804</v>
      </c>
      <c r="L510" s="107" t="s">
        <v>10249</v>
      </c>
    </row>
    <row r="511" spans="1:12" ht="35" x14ac:dyDescent="0.25">
      <c r="A511" s="230">
        <v>499</v>
      </c>
      <c r="B511" s="235">
        <v>2</v>
      </c>
      <c r="C511" s="15">
        <v>3</v>
      </c>
      <c r="D511" s="15">
        <v>2</v>
      </c>
      <c r="E511" s="15">
        <v>3</v>
      </c>
      <c r="F511" s="15">
        <v>8</v>
      </c>
      <c r="G511" s="15" t="str">
        <f t="shared" si="6"/>
        <v>2.3.2.3.8</v>
      </c>
      <c r="H511" s="495"/>
      <c r="I511" s="99"/>
      <c r="J511" s="15" t="s">
        <v>19</v>
      </c>
      <c r="K511" s="497" t="s">
        <v>11805</v>
      </c>
      <c r="L511" s="107" t="s">
        <v>10249</v>
      </c>
    </row>
    <row r="512" spans="1:12" ht="18.5" x14ac:dyDescent="0.25">
      <c r="A512" s="230">
        <v>500</v>
      </c>
      <c r="B512" s="235">
        <v>2</v>
      </c>
      <c r="C512" s="15">
        <v>3</v>
      </c>
      <c r="D512" s="15">
        <v>2</v>
      </c>
      <c r="E512" s="15">
        <v>3</v>
      </c>
      <c r="F512" s="15">
        <v>9</v>
      </c>
      <c r="G512" s="15" t="str">
        <f t="shared" si="6"/>
        <v>2.3.2.3.9</v>
      </c>
      <c r="H512" s="495"/>
      <c r="I512" s="99"/>
      <c r="J512" s="15" t="s">
        <v>19</v>
      </c>
      <c r="K512" s="497" t="s">
        <v>11806</v>
      </c>
      <c r="L512" s="107" t="s">
        <v>10249</v>
      </c>
    </row>
    <row r="513" spans="1:12" ht="35" x14ac:dyDescent="0.25">
      <c r="A513" s="230">
        <v>501</v>
      </c>
      <c r="B513" s="235">
        <v>2</v>
      </c>
      <c r="C513" s="15">
        <v>3</v>
      </c>
      <c r="D513" s="15">
        <v>2</v>
      </c>
      <c r="E513" s="15">
        <v>3</v>
      </c>
      <c r="F513" s="15">
        <v>10</v>
      </c>
      <c r="G513" s="15" t="str">
        <f t="shared" si="6"/>
        <v>2.3.2.3.10</v>
      </c>
      <c r="H513" s="495"/>
      <c r="I513" s="99"/>
      <c r="J513" s="15" t="s">
        <v>19</v>
      </c>
      <c r="K513" s="497" t="s">
        <v>11807</v>
      </c>
      <c r="L513" s="107" t="s">
        <v>10249</v>
      </c>
    </row>
    <row r="514" spans="1:12" ht="18.5" x14ac:dyDescent="0.25">
      <c r="A514" s="230">
        <v>502</v>
      </c>
      <c r="B514" s="235">
        <v>2</v>
      </c>
      <c r="C514" s="15">
        <v>3</v>
      </c>
      <c r="D514" s="15">
        <v>2</v>
      </c>
      <c r="E514" s="15">
        <v>3</v>
      </c>
      <c r="F514" s="15">
        <v>11</v>
      </c>
      <c r="G514" s="15" t="str">
        <f t="shared" si="6"/>
        <v>2.3.2.3.11</v>
      </c>
      <c r="H514" s="495"/>
      <c r="I514" s="99"/>
      <c r="J514" s="15" t="s">
        <v>19</v>
      </c>
      <c r="K514" s="497" t="s">
        <v>11808</v>
      </c>
      <c r="L514" s="107" t="s">
        <v>10249</v>
      </c>
    </row>
    <row r="515" spans="1:12" ht="35" x14ac:dyDescent="0.25">
      <c r="A515" s="230">
        <v>503</v>
      </c>
      <c r="B515" s="235">
        <v>2</v>
      </c>
      <c r="C515" s="15">
        <v>3</v>
      </c>
      <c r="D515" s="15">
        <v>2</v>
      </c>
      <c r="E515" s="15">
        <v>3</v>
      </c>
      <c r="F515" s="15">
        <v>12</v>
      </c>
      <c r="G515" s="15" t="str">
        <f t="shared" si="6"/>
        <v>2.3.2.3.12</v>
      </c>
      <c r="H515" s="495"/>
      <c r="I515" s="99"/>
      <c r="J515" s="15" t="s">
        <v>19</v>
      </c>
      <c r="K515" s="497" t="s">
        <v>11809</v>
      </c>
      <c r="L515" s="107" t="s">
        <v>10249</v>
      </c>
    </row>
    <row r="516" spans="1:12" ht="18.5" x14ac:dyDescent="0.25">
      <c r="A516" s="230">
        <v>504</v>
      </c>
      <c r="B516" s="235">
        <v>2</v>
      </c>
      <c r="C516" s="15">
        <v>3</v>
      </c>
      <c r="D516" s="15">
        <v>2</v>
      </c>
      <c r="E516" s="15">
        <v>3</v>
      </c>
      <c r="F516" s="15">
        <v>13</v>
      </c>
      <c r="G516" s="15" t="str">
        <f t="shared" si="6"/>
        <v>2.3.2.3.13</v>
      </c>
      <c r="H516" s="495"/>
      <c r="I516" s="99"/>
      <c r="J516" s="15" t="s">
        <v>19</v>
      </c>
      <c r="K516" s="497" t="s">
        <v>11810</v>
      </c>
      <c r="L516" s="107" t="s">
        <v>10249</v>
      </c>
    </row>
    <row r="517" spans="1:12" ht="18.5" x14ac:dyDescent="0.25">
      <c r="A517" s="230">
        <v>505</v>
      </c>
      <c r="B517" s="235">
        <v>2</v>
      </c>
      <c r="C517" s="15">
        <v>3</v>
      </c>
      <c r="D517" s="15">
        <v>2</v>
      </c>
      <c r="E517" s="15">
        <v>3</v>
      </c>
      <c r="F517" s="15">
        <v>14</v>
      </c>
      <c r="G517" s="15" t="str">
        <f t="shared" si="6"/>
        <v>2.3.2.3.14</v>
      </c>
      <c r="H517" s="495"/>
      <c r="I517" s="99"/>
      <c r="J517" s="15" t="s">
        <v>19</v>
      </c>
      <c r="K517" s="497" t="s">
        <v>11811</v>
      </c>
      <c r="L517" s="107" t="s">
        <v>10249</v>
      </c>
    </row>
    <row r="518" spans="1:12" ht="18.5" x14ac:dyDescent="0.25">
      <c r="A518" s="230">
        <v>506</v>
      </c>
      <c r="B518" s="235">
        <v>2</v>
      </c>
      <c r="C518" s="15">
        <v>3</v>
      </c>
      <c r="D518" s="15">
        <v>2</v>
      </c>
      <c r="E518" s="15">
        <v>3</v>
      </c>
      <c r="F518" s="15">
        <v>15</v>
      </c>
      <c r="G518" s="15" t="str">
        <f t="shared" si="6"/>
        <v>2.3.2.3.15</v>
      </c>
      <c r="H518" s="495"/>
      <c r="I518" s="99"/>
      <c r="J518" s="15" t="s">
        <v>19</v>
      </c>
      <c r="K518" s="497" t="s">
        <v>11812</v>
      </c>
      <c r="L518" s="107" t="s">
        <v>10249</v>
      </c>
    </row>
    <row r="519" spans="1:12" ht="18.5" x14ac:dyDescent="0.25">
      <c r="A519" s="230">
        <v>507</v>
      </c>
      <c r="B519" s="234">
        <v>2</v>
      </c>
      <c r="C519" s="12">
        <v>3</v>
      </c>
      <c r="D519" s="12">
        <v>2</v>
      </c>
      <c r="E519" s="12">
        <v>4</v>
      </c>
      <c r="F519" s="12">
        <v>0</v>
      </c>
      <c r="G519" s="12" t="str">
        <f t="shared" si="6"/>
        <v>2.3.2.4.0</v>
      </c>
      <c r="H519" s="495"/>
      <c r="I519" s="99"/>
      <c r="J519" s="12" t="s">
        <v>16</v>
      </c>
      <c r="K519" s="485" t="s">
        <v>11813</v>
      </c>
      <c r="L519" s="118" t="s">
        <v>10249</v>
      </c>
    </row>
    <row r="520" spans="1:12" ht="52.5" x14ac:dyDescent="0.25">
      <c r="A520" s="230">
        <v>508</v>
      </c>
      <c r="B520" s="235">
        <v>2</v>
      </c>
      <c r="C520" s="15">
        <v>3</v>
      </c>
      <c r="D520" s="15">
        <v>2</v>
      </c>
      <c r="E520" s="15">
        <v>4</v>
      </c>
      <c r="F520" s="15">
        <v>1</v>
      </c>
      <c r="G520" s="15" t="str">
        <f t="shared" si="6"/>
        <v>2.3.2.4.1</v>
      </c>
      <c r="H520" s="495"/>
      <c r="I520" s="99"/>
      <c r="J520" s="15" t="s">
        <v>19</v>
      </c>
      <c r="K520" s="497" t="s">
        <v>11814</v>
      </c>
      <c r="L520" s="107" t="s">
        <v>10249</v>
      </c>
    </row>
    <row r="521" spans="1:12" ht="35" x14ac:dyDescent="0.25">
      <c r="A521" s="230">
        <v>509</v>
      </c>
      <c r="B521" s="235">
        <v>2</v>
      </c>
      <c r="C521" s="15">
        <v>3</v>
      </c>
      <c r="D521" s="15">
        <v>2</v>
      </c>
      <c r="E521" s="15">
        <v>4</v>
      </c>
      <c r="F521" s="15">
        <v>2</v>
      </c>
      <c r="G521" s="15" t="str">
        <f t="shared" si="6"/>
        <v>2.3.2.4.2</v>
      </c>
      <c r="H521" s="495"/>
      <c r="I521" s="99"/>
      <c r="J521" s="15" t="s">
        <v>19</v>
      </c>
      <c r="K521" s="497" t="s">
        <v>11815</v>
      </c>
      <c r="L521" s="107" t="s">
        <v>10249</v>
      </c>
    </row>
    <row r="522" spans="1:12" ht="35" x14ac:dyDescent="0.25">
      <c r="A522" s="230">
        <v>510</v>
      </c>
      <c r="B522" s="235">
        <v>2</v>
      </c>
      <c r="C522" s="15">
        <v>3</v>
      </c>
      <c r="D522" s="15">
        <v>2</v>
      </c>
      <c r="E522" s="15">
        <v>4</v>
      </c>
      <c r="F522" s="15">
        <v>3</v>
      </c>
      <c r="G522" s="15" t="str">
        <f t="shared" si="6"/>
        <v>2.3.2.4.3</v>
      </c>
      <c r="H522" s="495"/>
      <c r="I522" s="99"/>
      <c r="J522" s="15" t="s">
        <v>19</v>
      </c>
      <c r="K522" s="497" t="s">
        <v>11816</v>
      </c>
      <c r="L522" s="107" t="s">
        <v>10249</v>
      </c>
    </row>
    <row r="523" spans="1:12" ht="35" x14ac:dyDescent="0.25">
      <c r="A523" s="230">
        <v>511</v>
      </c>
      <c r="B523" s="235">
        <v>2</v>
      </c>
      <c r="C523" s="15">
        <v>3</v>
      </c>
      <c r="D523" s="15">
        <v>2</v>
      </c>
      <c r="E523" s="15">
        <v>4</v>
      </c>
      <c r="F523" s="15">
        <v>4</v>
      </c>
      <c r="G523" s="15" t="str">
        <f t="shared" si="6"/>
        <v>2.3.2.4.4</v>
      </c>
      <c r="H523" s="495"/>
      <c r="I523" s="99"/>
      <c r="J523" s="15" t="s">
        <v>19</v>
      </c>
      <c r="K523" s="497" t="s">
        <v>11817</v>
      </c>
      <c r="L523" s="107" t="s">
        <v>10249</v>
      </c>
    </row>
    <row r="524" spans="1:12" ht="35" x14ac:dyDescent="0.25">
      <c r="A524" s="230">
        <v>512</v>
      </c>
      <c r="B524" s="235">
        <v>2</v>
      </c>
      <c r="C524" s="15">
        <v>3</v>
      </c>
      <c r="D524" s="15">
        <v>2</v>
      </c>
      <c r="E524" s="15">
        <v>4</v>
      </c>
      <c r="F524" s="15">
        <v>5</v>
      </c>
      <c r="G524" s="15" t="str">
        <f t="shared" si="6"/>
        <v>2.3.2.4.5</v>
      </c>
      <c r="H524" s="495"/>
      <c r="I524" s="99"/>
      <c r="J524" s="15" t="s">
        <v>19</v>
      </c>
      <c r="K524" s="497" t="s">
        <v>11818</v>
      </c>
      <c r="L524" s="107" t="s">
        <v>10249</v>
      </c>
    </row>
    <row r="525" spans="1:12" ht="35" x14ac:dyDescent="0.25">
      <c r="A525" s="230">
        <v>513</v>
      </c>
      <c r="B525" s="235">
        <v>2</v>
      </c>
      <c r="C525" s="15">
        <v>3</v>
      </c>
      <c r="D525" s="15">
        <v>2</v>
      </c>
      <c r="E525" s="15">
        <v>4</v>
      </c>
      <c r="F525" s="15">
        <v>6</v>
      </c>
      <c r="G525" s="15" t="str">
        <f t="shared" si="6"/>
        <v>2.3.2.4.6</v>
      </c>
      <c r="H525" s="495"/>
      <c r="I525" s="99"/>
      <c r="J525" s="15" t="s">
        <v>19</v>
      </c>
      <c r="K525" s="497" t="s">
        <v>11819</v>
      </c>
      <c r="L525" s="107" t="s">
        <v>10249</v>
      </c>
    </row>
    <row r="526" spans="1:12" ht="35" x14ac:dyDescent="0.25">
      <c r="A526" s="230">
        <v>514</v>
      </c>
      <c r="B526" s="235">
        <v>2</v>
      </c>
      <c r="C526" s="15">
        <v>3</v>
      </c>
      <c r="D526" s="15">
        <v>2</v>
      </c>
      <c r="E526" s="15">
        <v>4</v>
      </c>
      <c r="F526" s="15">
        <v>7</v>
      </c>
      <c r="G526" s="15" t="str">
        <f t="shared" si="6"/>
        <v>2.3.2.4.7</v>
      </c>
      <c r="H526" s="495"/>
      <c r="I526" s="99"/>
      <c r="J526" s="15" t="s">
        <v>19</v>
      </c>
      <c r="K526" s="497" t="s">
        <v>11820</v>
      </c>
      <c r="L526" s="107" t="s">
        <v>10249</v>
      </c>
    </row>
    <row r="527" spans="1:12" ht="35" x14ac:dyDescent="0.25">
      <c r="A527" s="230">
        <v>515</v>
      </c>
      <c r="B527" s="235">
        <v>2</v>
      </c>
      <c r="C527" s="15">
        <v>3</v>
      </c>
      <c r="D527" s="15">
        <v>2</v>
      </c>
      <c r="E527" s="15">
        <v>4</v>
      </c>
      <c r="F527" s="15">
        <v>8</v>
      </c>
      <c r="G527" s="15" t="str">
        <f t="shared" si="6"/>
        <v>2.3.2.4.8</v>
      </c>
      <c r="H527" s="495"/>
      <c r="I527" s="99"/>
      <c r="J527" s="15" t="s">
        <v>19</v>
      </c>
      <c r="K527" s="497" t="s">
        <v>11821</v>
      </c>
      <c r="L527" s="107" t="s">
        <v>10249</v>
      </c>
    </row>
    <row r="528" spans="1:12" ht="18.5" x14ac:dyDescent="0.25">
      <c r="A528" s="230">
        <v>516</v>
      </c>
      <c r="B528" s="235">
        <v>2</v>
      </c>
      <c r="C528" s="15">
        <v>3</v>
      </c>
      <c r="D528" s="15">
        <v>2</v>
      </c>
      <c r="E528" s="15">
        <v>4</v>
      </c>
      <c r="F528" s="15">
        <v>9</v>
      </c>
      <c r="G528" s="15" t="str">
        <f t="shared" si="6"/>
        <v>2.3.2.4.9</v>
      </c>
      <c r="H528" s="495"/>
      <c r="I528" s="99"/>
      <c r="J528" s="15" t="s">
        <v>19</v>
      </c>
      <c r="K528" s="497" t="s">
        <v>11822</v>
      </c>
      <c r="L528" s="107" t="s">
        <v>10249</v>
      </c>
    </row>
    <row r="529" spans="1:12" ht="35" x14ac:dyDescent="0.25">
      <c r="A529" s="230">
        <v>517</v>
      </c>
      <c r="B529" s="235">
        <v>2</v>
      </c>
      <c r="C529" s="15">
        <v>3</v>
      </c>
      <c r="D529" s="15">
        <v>2</v>
      </c>
      <c r="E529" s="15">
        <v>4</v>
      </c>
      <c r="F529" s="15">
        <v>10</v>
      </c>
      <c r="G529" s="15" t="str">
        <f t="shared" si="6"/>
        <v>2.3.2.4.10</v>
      </c>
      <c r="H529" s="495"/>
      <c r="I529" s="99"/>
      <c r="J529" s="15" t="s">
        <v>19</v>
      </c>
      <c r="K529" s="497" t="s">
        <v>11823</v>
      </c>
      <c r="L529" s="107" t="s">
        <v>10249</v>
      </c>
    </row>
    <row r="530" spans="1:12" ht="18.5" x14ac:dyDescent="0.25">
      <c r="A530" s="230">
        <v>518</v>
      </c>
      <c r="B530" s="235">
        <v>2</v>
      </c>
      <c r="C530" s="15">
        <v>3</v>
      </c>
      <c r="D530" s="15">
        <v>2</v>
      </c>
      <c r="E530" s="15">
        <v>4</v>
      </c>
      <c r="F530" s="15">
        <v>11</v>
      </c>
      <c r="G530" s="15" t="str">
        <f t="shared" si="6"/>
        <v>2.3.2.4.11</v>
      </c>
      <c r="H530" s="495"/>
      <c r="I530" s="99"/>
      <c r="J530" s="15" t="s">
        <v>19</v>
      </c>
      <c r="K530" s="497" t="s">
        <v>11824</v>
      </c>
      <c r="L530" s="107" t="s">
        <v>10249</v>
      </c>
    </row>
    <row r="531" spans="1:12" ht="35" x14ac:dyDescent="0.25">
      <c r="A531" s="230">
        <v>519</v>
      </c>
      <c r="B531" s="235">
        <v>2</v>
      </c>
      <c r="C531" s="15">
        <v>3</v>
      </c>
      <c r="D531" s="15">
        <v>2</v>
      </c>
      <c r="E531" s="15">
        <v>4</v>
      </c>
      <c r="F531" s="15">
        <v>12</v>
      </c>
      <c r="G531" s="15" t="str">
        <f t="shared" si="6"/>
        <v>2.3.2.4.12</v>
      </c>
      <c r="H531" s="495"/>
      <c r="I531" s="99"/>
      <c r="J531" s="15" t="s">
        <v>19</v>
      </c>
      <c r="K531" s="497" t="s">
        <v>11825</v>
      </c>
      <c r="L531" s="107" t="s">
        <v>10249</v>
      </c>
    </row>
    <row r="532" spans="1:12" ht="18.5" x14ac:dyDescent="0.25">
      <c r="A532" s="230">
        <v>520</v>
      </c>
      <c r="B532" s="235">
        <v>2</v>
      </c>
      <c r="C532" s="15">
        <v>3</v>
      </c>
      <c r="D532" s="15">
        <v>2</v>
      </c>
      <c r="E532" s="15">
        <v>4</v>
      </c>
      <c r="F532" s="15">
        <v>13</v>
      </c>
      <c r="G532" s="15" t="str">
        <f t="shared" si="6"/>
        <v>2.3.2.4.13</v>
      </c>
      <c r="H532" s="495"/>
      <c r="I532" s="99"/>
      <c r="J532" s="15" t="s">
        <v>19</v>
      </c>
      <c r="K532" s="497" t="s">
        <v>11826</v>
      </c>
      <c r="L532" s="107" t="s">
        <v>10249</v>
      </c>
    </row>
    <row r="533" spans="1:12" ht="18.5" x14ac:dyDescent="0.25">
      <c r="A533" s="230">
        <v>521</v>
      </c>
      <c r="B533" s="235">
        <v>2</v>
      </c>
      <c r="C533" s="15">
        <v>3</v>
      </c>
      <c r="D533" s="15">
        <v>2</v>
      </c>
      <c r="E533" s="15">
        <v>4</v>
      </c>
      <c r="F533" s="15">
        <v>14</v>
      </c>
      <c r="G533" s="15" t="str">
        <f t="shared" si="6"/>
        <v>2.3.2.4.14</v>
      </c>
      <c r="H533" s="495"/>
      <c r="I533" s="99"/>
      <c r="J533" s="15" t="s">
        <v>19</v>
      </c>
      <c r="K533" s="497" t="s">
        <v>11827</v>
      </c>
      <c r="L533" s="107" t="s">
        <v>10249</v>
      </c>
    </row>
    <row r="534" spans="1:12" ht="18.5" x14ac:dyDescent="0.25">
      <c r="A534" s="230">
        <v>522</v>
      </c>
      <c r="B534" s="235">
        <v>2</v>
      </c>
      <c r="C534" s="15">
        <v>3</v>
      </c>
      <c r="D534" s="15">
        <v>2</v>
      </c>
      <c r="E534" s="15">
        <v>4</v>
      </c>
      <c r="F534" s="15">
        <v>15</v>
      </c>
      <c r="G534" s="15" t="str">
        <f t="shared" si="6"/>
        <v>2.3.2.4.15</v>
      </c>
      <c r="H534" s="495"/>
      <c r="I534" s="99"/>
      <c r="J534" s="15" t="s">
        <v>19</v>
      </c>
      <c r="K534" s="497" t="s">
        <v>11828</v>
      </c>
      <c r="L534" s="107" t="s">
        <v>10249</v>
      </c>
    </row>
    <row r="535" spans="1:12" ht="18.5" x14ac:dyDescent="0.25">
      <c r="A535" s="230">
        <v>523</v>
      </c>
      <c r="B535" s="234">
        <v>2</v>
      </c>
      <c r="C535" s="12">
        <v>3</v>
      </c>
      <c r="D535" s="12">
        <v>2</v>
      </c>
      <c r="E535" s="12">
        <v>5</v>
      </c>
      <c r="F535" s="12">
        <v>0</v>
      </c>
      <c r="G535" s="12" t="str">
        <f t="shared" si="6"/>
        <v>2.3.2.5.0</v>
      </c>
      <c r="H535" s="495"/>
      <c r="I535" s="99"/>
      <c r="J535" s="12" t="s">
        <v>16</v>
      </c>
      <c r="K535" s="485" t="s">
        <v>11829</v>
      </c>
      <c r="L535" s="118" t="s">
        <v>10249</v>
      </c>
    </row>
    <row r="536" spans="1:12" ht="52.5" x14ac:dyDescent="0.25">
      <c r="A536" s="230">
        <v>524</v>
      </c>
      <c r="B536" s="235">
        <v>2</v>
      </c>
      <c r="C536" s="15">
        <v>3</v>
      </c>
      <c r="D536" s="15">
        <v>2</v>
      </c>
      <c r="E536" s="15">
        <v>5</v>
      </c>
      <c r="F536" s="15">
        <v>1</v>
      </c>
      <c r="G536" s="15" t="str">
        <f t="shared" si="6"/>
        <v>2.3.2.5.1</v>
      </c>
      <c r="H536" s="495"/>
      <c r="I536" s="99"/>
      <c r="J536" s="15" t="s">
        <v>19</v>
      </c>
      <c r="K536" s="497" t="s">
        <v>11830</v>
      </c>
      <c r="L536" s="107" t="s">
        <v>10249</v>
      </c>
    </row>
    <row r="537" spans="1:12" ht="35" x14ac:dyDescent="0.25">
      <c r="A537" s="230">
        <v>525</v>
      </c>
      <c r="B537" s="235">
        <v>2</v>
      </c>
      <c r="C537" s="15">
        <v>3</v>
      </c>
      <c r="D537" s="15">
        <v>2</v>
      </c>
      <c r="E537" s="15">
        <v>5</v>
      </c>
      <c r="F537" s="15">
        <v>2</v>
      </c>
      <c r="G537" s="15" t="str">
        <f t="shared" si="6"/>
        <v>2.3.2.5.2</v>
      </c>
      <c r="H537" s="495"/>
      <c r="I537" s="99"/>
      <c r="J537" s="15" t="s">
        <v>19</v>
      </c>
      <c r="K537" s="497" t="s">
        <v>11831</v>
      </c>
      <c r="L537" s="107" t="s">
        <v>10249</v>
      </c>
    </row>
    <row r="538" spans="1:12" ht="35" x14ac:dyDescent="0.25">
      <c r="A538" s="230">
        <v>526</v>
      </c>
      <c r="B538" s="235">
        <v>2</v>
      </c>
      <c r="C538" s="15">
        <v>3</v>
      </c>
      <c r="D538" s="15">
        <v>2</v>
      </c>
      <c r="E538" s="15">
        <v>5</v>
      </c>
      <c r="F538" s="15">
        <v>3</v>
      </c>
      <c r="G538" s="15" t="str">
        <f t="shared" si="6"/>
        <v>2.3.2.5.3</v>
      </c>
      <c r="H538" s="495"/>
      <c r="I538" s="99"/>
      <c r="J538" s="15" t="s">
        <v>19</v>
      </c>
      <c r="K538" s="497" t="s">
        <v>11832</v>
      </c>
      <c r="L538" s="107" t="s">
        <v>10249</v>
      </c>
    </row>
    <row r="539" spans="1:12" ht="35" x14ac:dyDescent="0.25">
      <c r="A539" s="230">
        <v>527</v>
      </c>
      <c r="B539" s="235">
        <v>2</v>
      </c>
      <c r="C539" s="15">
        <v>3</v>
      </c>
      <c r="D539" s="15">
        <v>2</v>
      </c>
      <c r="E539" s="15">
        <v>5</v>
      </c>
      <c r="F539" s="15">
        <v>4</v>
      </c>
      <c r="G539" s="15" t="str">
        <f t="shared" si="6"/>
        <v>2.3.2.5.4</v>
      </c>
      <c r="H539" s="495"/>
      <c r="I539" s="99"/>
      <c r="J539" s="15" t="s">
        <v>19</v>
      </c>
      <c r="K539" s="497" t="s">
        <v>11833</v>
      </c>
      <c r="L539" s="107" t="s">
        <v>10249</v>
      </c>
    </row>
    <row r="540" spans="1:12" ht="35" x14ac:dyDescent="0.25">
      <c r="A540" s="230">
        <v>528</v>
      </c>
      <c r="B540" s="235">
        <v>2</v>
      </c>
      <c r="C540" s="15">
        <v>3</v>
      </c>
      <c r="D540" s="15">
        <v>2</v>
      </c>
      <c r="E540" s="15">
        <v>5</v>
      </c>
      <c r="F540" s="15">
        <v>5</v>
      </c>
      <c r="G540" s="15" t="str">
        <f t="shared" si="6"/>
        <v>2.3.2.5.5</v>
      </c>
      <c r="H540" s="495"/>
      <c r="I540" s="99"/>
      <c r="J540" s="15" t="s">
        <v>19</v>
      </c>
      <c r="K540" s="497" t="s">
        <v>11834</v>
      </c>
      <c r="L540" s="107" t="s">
        <v>10249</v>
      </c>
    </row>
    <row r="541" spans="1:12" ht="18.5" x14ac:dyDescent="0.25">
      <c r="A541" s="230">
        <v>529</v>
      </c>
      <c r="B541" s="235">
        <v>2</v>
      </c>
      <c r="C541" s="15">
        <v>3</v>
      </c>
      <c r="D541" s="15">
        <v>2</v>
      </c>
      <c r="E541" s="15">
        <v>5</v>
      </c>
      <c r="F541" s="15">
        <v>6</v>
      </c>
      <c r="G541" s="15" t="str">
        <f t="shared" si="6"/>
        <v>2.3.2.5.6</v>
      </c>
      <c r="H541" s="495"/>
      <c r="I541" s="99"/>
      <c r="J541" s="15" t="s">
        <v>19</v>
      </c>
      <c r="K541" s="497" t="s">
        <v>11835</v>
      </c>
      <c r="L541" s="107" t="s">
        <v>10249</v>
      </c>
    </row>
    <row r="542" spans="1:12" ht="35" x14ac:dyDescent="0.25">
      <c r="A542" s="230">
        <v>530</v>
      </c>
      <c r="B542" s="235">
        <v>2</v>
      </c>
      <c r="C542" s="15">
        <v>3</v>
      </c>
      <c r="D542" s="15">
        <v>2</v>
      </c>
      <c r="E542" s="15">
        <v>5</v>
      </c>
      <c r="F542" s="15">
        <v>7</v>
      </c>
      <c r="G542" s="15" t="str">
        <f t="shared" si="6"/>
        <v>2.3.2.5.7</v>
      </c>
      <c r="H542" s="495"/>
      <c r="I542" s="99"/>
      <c r="J542" s="15" t="s">
        <v>19</v>
      </c>
      <c r="K542" s="497" t="s">
        <v>11836</v>
      </c>
      <c r="L542" s="107" t="s">
        <v>10249</v>
      </c>
    </row>
    <row r="543" spans="1:12" ht="35" x14ac:dyDescent="0.25">
      <c r="A543" s="230">
        <v>531</v>
      </c>
      <c r="B543" s="235">
        <v>2</v>
      </c>
      <c r="C543" s="15">
        <v>3</v>
      </c>
      <c r="D543" s="15">
        <v>2</v>
      </c>
      <c r="E543" s="15">
        <v>5</v>
      </c>
      <c r="F543" s="15">
        <v>8</v>
      </c>
      <c r="G543" s="15" t="str">
        <f t="shared" si="6"/>
        <v>2.3.2.5.8</v>
      </c>
      <c r="H543" s="495"/>
      <c r="I543" s="99"/>
      <c r="J543" s="15" t="s">
        <v>19</v>
      </c>
      <c r="K543" s="497" t="s">
        <v>11837</v>
      </c>
      <c r="L543" s="107" t="s">
        <v>10249</v>
      </c>
    </row>
    <row r="544" spans="1:12" ht="18.5" x14ac:dyDescent="0.25">
      <c r="A544" s="230">
        <v>532</v>
      </c>
      <c r="B544" s="235">
        <v>2</v>
      </c>
      <c r="C544" s="15">
        <v>3</v>
      </c>
      <c r="D544" s="15">
        <v>2</v>
      </c>
      <c r="E544" s="15">
        <v>5</v>
      </c>
      <c r="F544" s="15">
        <v>9</v>
      </c>
      <c r="G544" s="15" t="str">
        <f t="shared" si="6"/>
        <v>2.3.2.5.9</v>
      </c>
      <c r="H544" s="495"/>
      <c r="I544" s="99"/>
      <c r="J544" s="15" t="s">
        <v>19</v>
      </c>
      <c r="K544" s="497" t="s">
        <v>11838</v>
      </c>
      <c r="L544" s="107" t="s">
        <v>10249</v>
      </c>
    </row>
    <row r="545" spans="1:12" ht="35" x14ac:dyDescent="0.25">
      <c r="A545" s="230">
        <v>533</v>
      </c>
      <c r="B545" s="235">
        <v>2</v>
      </c>
      <c r="C545" s="15">
        <v>3</v>
      </c>
      <c r="D545" s="15">
        <v>2</v>
      </c>
      <c r="E545" s="15">
        <v>5</v>
      </c>
      <c r="F545" s="15">
        <v>10</v>
      </c>
      <c r="G545" s="15" t="str">
        <f t="shared" si="6"/>
        <v>2.3.2.5.10</v>
      </c>
      <c r="H545" s="495"/>
      <c r="I545" s="99"/>
      <c r="J545" s="15" t="s">
        <v>19</v>
      </c>
      <c r="K545" s="497" t="s">
        <v>11839</v>
      </c>
      <c r="L545" s="107" t="s">
        <v>10249</v>
      </c>
    </row>
    <row r="546" spans="1:12" ht="18.5" x14ac:dyDescent="0.25">
      <c r="A546" s="230">
        <v>534</v>
      </c>
      <c r="B546" s="235">
        <v>2</v>
      </c>
      <c r="C546" s="15">
        <v>3</v>
      </c>
      <c r="D546" s="15">
        <v>2</v>
      </c>
      <c r="E546" s="15">
        <v>5</v>
      </c>
      <c r="F546" s="15">
        <v>11</v>
      </c>
      <c r="G546" s="15" t="str">
        <f t="shared" si="6"/>
        <v>2.3.2.5.11</v>
      </c>
      <c r="H546" s="495"/>
      <c r="I546" s="99"/>
      <c r="J546" s="15" t="s">
        <v>19</v>
      </c>
      <c r="K546" s="497" t="s">
        <v>11840</v>
      </c>
      <c r="L546" s="107" t="s">
        <v>10249</v>
      </c>
    </row>
    <row r="547" spans="1:12" ht="18.5" x14ac:dyDescent="0.25">
      <c r="A547" s="230">
        <v>535</v>
      </c>
      <c r="B547" s="235">
        <v>2</v>
      </c>
      <c r="C547" s="15">
        <v>3</v>
      </c>
      <c r="D547" s="15">
        <v>2</v>
      </c>
      <c r="E547" s="15">
        <v>5</v>
      </c>
      <c r="F547" s="15">
        <v>12</v>
      </c>
      <c r="G547" s="15" t="str">
        <f t="shared" si="6"/>
        <v>2.3.2.5.12</v>
      </c>
      <c r="H547" s="495"/>
      <c r="I547" s="99"/>
      <c r="J547" s="15" t="s">
        <v>19</v>
      </c>
      <c r="K547" s="497" t="s">
        <v>11841</v>
      </c>
      <c r="L547" s="107" t="s">
        <v>10249</v>
      </c>
    </row>
    <row r="548" spans="1:12" ht="18.5" x14ac:dyDescent="0.25">
      <c r="A548" s="230">
        <v>536</v>
      </c>
      <c r="B548" s="235">
        <v>2</v>
      </c>
      <c r="C548" s="15">
        <v>3</v>
      </c>
      <c r="D548" s="15">
        <v>2</v>
      </c>
      <c r="E548" s="15">
        <v>5</v>
      </c>
      <c r="F548" s="15">
        <v>13</v>
      </c>
      <c r="G548" s="15" t="str">
        <f t="shared" si="6"/>
        <v>2.3.2.5.13</v>
      </c>
      <c r="H548" s="495"/>
      <c r="I548" s="99"/>
      <c r="J548" s="15" t="s">
        <v>19</v>
      </c>
      <c r="K548" s="497" t="s">
        <v>11842</v>
      </c>
      <c r="L548" s="107" t="s">
        <v>10249</v>
      </c>
    </row>
    <row r="549" spans="1:12" ht="18.5" x14ac:dyDescent="0.25">
      <c r="A549" s="230">
        <v>537</v>
      </c>
      <c r="B549" s="235">
        <v>2</v>
      </c>
      <c r="C549" s="15">
        <v>3</v>
      </c>
      <c r="D549" s="15">
        <v>2</v>
      </c>
      <c r="E549" s="15">
        <v>5</v>
      </c>
      <c r="F549" s="15">
        <v>14</v>
      </c>
      <c r="G549" s="15" t="str">
        <f t="shared" si="6"/>
        <v>2.3.2.5.14</v>
      </c>
      <c r="H549" s="495"/>
      <c r="I549" s="99"/>
      <c r="J549" s="15" t="s">
        <v>19</v>
      </c>
      <c r="K549" s="497" t="s">
        <v>11843</v>
      </c>
      <c r="L549" s="107" t="s">
        <v>10249</v>
      </c>
    </row>
    <row r="550" spans="1:12" ht="18.5" x14ac:dyDescent="0.25">
      <c r="A550" s="230">
        <v>538</v>
      </c>
      <c r="B550" s="235">
        <v>2</v>
      </c>
      <c r="C550" s="15">
        <v>3</v>
      </c>
      <c r="D550" s="15">
        <v>2</v>
      </c>
      <c r="E550" s="15">
        <v>5</v>
      </c>
      <c r="F550" s="15">
        <v>15</v>
      </c>
      <c r="G550" s="15" t="str">
        <f t="shared" si="6"/>
        <v>2.3.2.5.15</v>
      </c>
      <c r="H550" s="495"/>
      <c r="I550" s="99"/>
      <c r="J550" s="15" t="s">
        <v>19</v>
      </c>
      <c r="K550" s="497" t="s">
        <v>11844</v>
      </c>
      <c r="L550" s="107" t="s">
        <v>10249</v>
      </c>
    </row>
    <row r="551" spans="1:12" ht="18.5" x14ac:dyDescent="0.25">
      <c r="A551" s="230">
        <v>539</v>
      </c>
      <c r="B551" s="234">
        <v>2</v>
      </c>
      <c r="C551" s="12">
        <v>3</v>
      </c>
      <c r="D551" s="12">
        <v>2</v>
      </c>
      <c r="E551" s="12">
        <v>6</v>
      </c>
      <c r="F551" s="12">
        <v>0</v>
      </c>
      <c r="G551" s="12" t="str">
        <f t="shared" si="6"/>
        <v>2.3.2.6.0</v>
      </c>
      <c r="H551" s="495"/>
      <c r="I551" s="99"/>
      <c r="J551" s="12" t="s">
        <v>16</v>
      </c>
      <c r="K551" s="485" t="s">
        <v>11845</v>
      </c>
      <c r="L551" s="118" t="s">
        <v>10249</v>
      </c>
    </row>
    <row r="552" spans="1:12" ht="18.5" x14ac:dyDescent="0.25">
      <c r="A552" s="230">
        <v>540</v>
      </c>
      <c r="B552" s="235">
        <v>2</v>
      </c>
      <c r="C552" s="15">
        <v>3</v>
      </c>
      <c r="D552" s="15">
        <v>2</v>
      </c>
      <c r="E552" s="15">
        <v>6</v>
      </c>
      <c r="F552" s="15">
        <v>1</v>
      </c>
      <c r="G552" s="15" t="str">
        <f t="shared" si="6"/>
        <v>2.3.2.6.1</v>
      </c>
      <c r="H552" s="495"/>
      <c r="I552" s="99"/>
      <c r="J552" s="15" t="s">
        <v>19</v>
      </c>
      <c r="K552" s="497" t="s">
        <v>11846</v>
      </c>
      <c r="L552" s="498" t="s">
        <v>10249</v>
      </c>
    </row>
    <row r="553" spans="1:12" ht="18.5" x14ac:dyDescent="0.25">
      <c r="A553" s="230">
        <v>541</v>
      </c>
      <c r="B553" s="235">
        <v>2</v>
      </c>
      <c r="C553" s="15">
        <v>3</v>
      </c>
      <c r="D553" s="15">
        <v>2</v>
      </c>
      <c r="E553" s="15">
        <v>6</v>
      </c>
      <c r="F553" s="15">
        <v>2</v>
      </c>
      <c r="G553" s="15" t="str">
        <f t="shared" si="6"/>
        <v>2.3.2.6.2</v>
      </c>
      <c r="H553" s="495"/>
      <c r="I553" s="99"/>
      <c r="J553" s="15" t="s">
        <v>19</v>
      </c>
      <c r="K553" s="497" t="s">
        <v>11847</v>
      </c>
      <c r="L553" s="498" t="s">
        <v>10249</v>
      </c>
    </row>
    <row r="554" spans="1:12" ht="35" x14ac:dyDescent="0.25">
      <c r="A554" s="230">
        <v>542</v>
      </c>
      <c r="B554" s="235">
        <v>2</v>
      </c>
      <c r="C554" s="15">
        <v>3</v>
      </c>
      <c r="D554" s="15">
        <v>2</v>
      </c>
      <c r="E554" s="15">
        <v>6</v>
      </c>
      <c r="F554" s="15">
        <v>3</v>
      </c>
      <c r="G554" s="15" t="str">
        <f t="shared" si="6"/>
        <v>2.3.2.6.3</v>
      </c>
      <c r="H554" s="495"/>
      <c r="I554" s="99"/>
      <c r="J554" s="15" t="s">
        <v>19</v>
      </c>
      <c r="K554" s="497" t="s">
        <v>11848</v>
      </c>
      <c r="L554" s="498" t="s">
        <v>10249</v>
      </c>
    </row>
    <row r="555" spans="1:12" ht="18.5" x14ac:dyDescent="0.25">
      <c r="A555" s="230">
        <v>543</v>
      </c>
      <c r="B555" s="234">
        <v>2</v>
      </c>
      <c r="C555" s="12">
        <v>3</v>
      </c>
      <c r="D555" s="12">
        <v>2</v>
      </c>
      <c r="E555" s="12">
        <v>7</v>
      </c>
      <c r="F555" s="12">
        <v>0</v>
      </c>
      <c r="G555" s="12" t="str">
        <f t="shared" si="6"/>
        <v>2.3.2.7.0</v>
      </c>
      <c r="H555" s="495"/>
      <c r="I555" s="99"/>
      <c r="J555" s="12" t="s">
        <v>16</v>
      </c>
      <c r="K555" s="485" t="s">
        <v>11849</v>
      </c>
      <c r="L555" s="118" t="s">
        <v>10249</v>
      </c>
    </row>
    <row r="556" spans="1:12" ht="18.5" x14ac:dyDescent="0.25">
      <c r="A556" s="230">
        <v>544</v>
      </c>
      <c r="B556" s="235">
        <v>2</v>
      </c>
      <c r="C556" s="15">
        <v>3</v>
      </c>
      <c r="D556" s="15">
        <v>2</v>
      </c>
      <c r="E556" s="15">
        <v>7</v>
      </c>
      <c r="F556" s="15">
        <v>1</v>
      </c>
      <c r="G556" s="15" t="str">
        <f t="shared" si="6"/>
        <v>2.3.2.7.1</v>
      </c>
      <c r="H556" s="495"/>
      <c r="I556" s="99"/>
      <c r="J556" s="15" t="s">
        <v>19</v>
      </c>
      <c r="K556" s="497" t="s">
        <v>11850</v>
      </c>
      <c r="L556" s="498" t="s">
        <v>10249</v>
      </c>
    </row>
    <row r="557" spans="1:12" ht="18.5" x14ac:dyDescent="0.25">
      <c r="A557" s="230">
        <v>545</v>
      </c>
      <c r="B557" s="235">
        <v>2</v>
      </c>
      <c r="C557" s="15">
        <v>3</v>
      </c>
      <c r="D557" s="15">
        <v>2</v>
      </c>
      <c r="E557" s="15">
        <v>7</v>
      </c>
      <c r="F557" s="15">
        <v>2</v>
      </c>
      <c r="G557" s="15" t="str">
        <f t="shared" si="6"/>
        <v>2.3.2.7.2</v>
      </c>
      <c r="H557" s="495"/>
      <c r="I557" s="99"/>
      <c r="J557" s="15" t="s">
        <v>19</v>
      </c>
      <c r="K557" s="497" t="s">
        <v>11851</v>
      </c>
      <c r="L557" s="498" t="s">
        <v>10249</v>
      </c>
    </row>
    <row r="558" spans="1:12" ht="18.5" x14ac:dyDescent="0.25">
      <c r="A558" s="230">
        <v>546</v>
      </c>
      <c r="B558" s="235">
        <v>2</v>
      </c>
      <c r="C558" s="15">
        <v>3</v>
      </c>
      <c r="D558" s="15">
        <v>2</v>
      </c>
      <c r="E558" s="15">
        <v>7</v>
      </c>
      <c r="F558" s="15">
        <v>3</v>
      </c>
      <c r="G558" s="15" t="str">
        <f t="shared" si="6"/>
        <v>2.3.2.7.3</v>
      </c>
      <c r="H558" s="495"/>
      <c r="I558" s="99"/>
      <c r="J558" s="15" t="s">
        <v>19</v>
      </c>
      <c r="K558" s="497" t="s">
        <v>11852</v>
      </c>
      <c r="L558" s="498" t="s">
        <v>10249</v>
      </c>
    </row>
    <row r="559" spans="1:12" ht="40.5" customHeight="1" x14ac:dyDescent="0.25">
      <c r="A559" s="230">
        <v>547</v>
      </c>
      <c r="B559" s="234">
        <v>2</v>
      </c>
      <c r="C559" s="12">
        <v>3</v>
      </c>
      <c r="D559" s="12">
        <v>2</v>
      </c>
      <c r="E559" s="12">
        <v>8</v>
      </c>
      <c r="F559" s="12">
        <v>0</v>
      </c>
      <c r="G559" s="12" t="str">
        <f t="shared" si="6"/>
        <v>2.3.2.8.0</v>
      </c>
      <c r="H559" s="495"/>
      <c r="I559" s="99"/>
      <c r="J559" s="12" t="s">
        <v>16</v>
      </c>
      <c r="K559" s="485" t="s">
        <v>11853</v>
      </c>
      <c r="L559" s="118" t="s">
        <v>10249</v>
      </c>
    </row>
    <row r="560" spans="1:12" ht="18.5" x14ac:dyDescent="0.25">
      <c r="A560" s="230">
        <v>548</v>
      </c>
      <c r="B560" s="235">
        <v>2</v>
      </c>
      <c r="C560" s="15">
        <v>3</v>
      </c>
      <c r="D560" s="15">
        <v>2</v>
      </c>
      <c r="E560" s="15">
        <v>8</v>
      </c>
      <c r="F560" s="15">
        <v>1</v>
      </c>
      <c r="G560" s="15" t="str">
        <f t="shared" si="6"/>
        <v>2.3.2.8.1</v>
      </c>
      <c r="H560" s="495"/>
      <c r="I560" s="99"/>
      <c r="J560" s="15" t="s">
        <v>19</v>
      </c>
      <c r="K560" s="497" t="s">
        <v>11854</v>
      </c>
      <c r="L560" s="498" t="s">
        <v>10249</v>
      </c>
    </row>
    <row r="561" spans="1:12" ht="35" x14ac:dyDescent="0.25">
      <c r="A561" s="230">
        <v>549</v>
      </c>
      <c r="B561" s="235">
        <v>2</v>
      </c>
      <c r="C561" s="15">
        <v>3</v>
      </c>
      <c r="D561" s="15">
        <v>2</v>
      </c>
      <c r="E561" s="15">
        <v>8</v>
      </c>
      <c r="F561" s="15">
        <v>2</v>
      </c>
      <c r="G561" s="15" t="str">
        <f t="shared" si="6"/>
        <v>2.3.2.8.2</v>
      </c>
      <c r="H561" s="495"/>
      <c r="I561" s="99"/>
      <c r="J561" s="15" t="s">
        <v>19</v>
      </c>
      <c r="K561" s="497" t="s">
        <v>11855</v>
      </c>
      <c r="L561" s="498" t="s">
        <v>10249</v>
      </c>
    </row>
    <row r="562" spans="1:12" ht="18.5" x14ac:dyDescent="0.25">
      <c r="A562" s="230">
        <v>550</v>
      </c>
      <c r="B562" s="234">
        <v>2</v>
      </c>
      <c r="C562" s="12">
        <v>3</v>
      </c>
      <c r="D562" s="12">
        <v>2</v>
      </c>
      <c r="E562" s="12">
        <v>9</v>
      </c>
      <c r="F562" s="12">
        <v>0</v>
      </c>
      <c r="G562" s="12" t="str">
        <f t="shared" si="6"/>
        <v>2.3.2.9.0</v>
      </c>
      <c r="H562" s="495"/>
      <c r="I562" s="99"/>
      <c r="J562" s="12" t="s">
        <v>16</v>
      </c>
      <c r="K562" s="485" t="s">
        <v>11856</v>
      </c>
      <c r="L562" s="118" t="s">
        <v>10249</v>
      </c>
    </row>
    <row r="563" spans="1:12" ht="18.5" x14ac:dyDescent="0.25">
      <c r="A563" s="230">
        <v>551</v>
      </c>
      <c r="B563" s="235">
        <v>2</v>
      </c>
      <c r="C563" s="15">
        <v>3</v>
      </c>
      <c r="D563" s="15">
        <v>2</v>
      </c>
      <c r="E563" s="15">
        <v>9</v>
      </c>
      <c r="F563" s="15">
        <v>1</v>
      </c>
      <c r="G563" s="15" t="str">
        <f t="shared" ref="G563:G564" si="7">CONCATENATE(B563,".",C563,".",D563,".",E563,".",F563)</f>
        <v>2.3.2.9.1</v>
      </c>
      <c r="H563" s="495"/>
      <c r="I563" s="99"/>
      <c r="J563" s="15" t="s">
        <v>19</v>
      </c>
      <c r="K563" s="497" t="s">
        <v>11857</v>
      </c>
      <c r="L563" s="498" t="s">
        <v>10249</v>
      </c>
    </row>
    <row r="564" spans="1:12" ht="35" x14ac:dyDescent="0.25">
      <c r="A564" s="230">
        <v>552</v>
      </c>
      <c r="B564" s="235">
        <v>2</v>
      </c>
      <c r="C564" s="15">
        <v>3</v>
      </c>
      <c r="D564" s="15">
        <v>2</v>
      </c>
      <c r="E564" s="15">
        <v>9</v>
      </c>
      <c r="F564" s="15">
        <v>2</v>
      </c>
      <c r="G564" s="15" t="str">
        <f t="shared" si="7"/>
        <v>2.3.2.9.2</v>
      </c>
      <c r="H564" s="495"/>
      <c r="I564" s="99"/>
      <c r="J564" s="15" t="s">
        <v>19</v>
      </c>
      <c r="K564" s="497" t="s">
        <v>11858</v>
      </c>
      <c r="L564" s="498" t="s">
        <v>10249</v>
      </c>
    </row>
    <row r="565" spans="1:12" s="6" customFormat="1" ht="18.5" x14ac:dyDescent="0.35">
      <c r="A565" s="230">
        <v>553</v>
      </c>
      <c r="B565" s="234">
        <v>2</v>
      </c>
      <c r="C565" s="12">
        <v>3</v>
      </c>
      <c r="D565" s="12">
        <v>2</v>
      </c>
      <c r="E565" s="12">
        <v>10</v>
      </c>
      <c r="F565" s="12">
        <v>0</v>
      </c>
      <c r="G565" s="12" t="str">
        <f>CONCATENATE(B565,".",C565,".",D565,".",E565,".",F565)</f>
        <v>2.3.2.10.0</v>
      </c>
      <c r="H565" s="495"/>
      <c r="I565" s="99"/>
      <c r="J565" s="12" t="s">
        <v>16</v>
      </c>
      <c r="K565" s="485" t="s">
        <v>11859</v>
      </c>
      <c r="L565" s="118" t="s">
        <v>10249</v>
      </c>
    </row>
    <row r="566" spans="1:12" s="6" customFormat="1" ht="18.5" x14ac:dyDescent="0.35">
      <c r="A566" s="230">
        <v>554</v>
      </c>
      <c r="B566" s="234">
        <v>2</v>
      </c>
      <c r="C566" s="12">
        <v>3</v>
      </c>
      <c r="D566" s="12">
        <v>2</v>
      </c>
      <c r="E566" s="12">
        <v>11</v>
      </c>
      <c r="F566" s="12">
        <v>0</v>
      </c>
      <c r="G566" s="12" t="str">
        <f>CONCATENATE(B566,".",C566,".",D566,".",E566,".",F566)</f>
        <v>2.3.2.11.0</v>
      </c>
      <c r="H566" s="495"/>
      <c r="I566" s="99"/>
      <c r="J566" s="12" t="s">
        <v>16</v>
      </c>
      <c r="K566" s="485" t="s">
        <v>11860</v>
      </c>
      <c r="L566" s="118" t="s">
        <v>10249</v>
      </c>
    </row>
    <row r="567" spans="1:12" s="6" customFormat="1" ht="18.5" x14ac:dyDescent="0.35">
      <c r="A567" s="230">
        <v>555</v>
      </c>
      <c r="B567" s="234">
        <v>2</v>
      </c>
      <c r="C567" s="12">
        <v>3</v>
      </c>
      <c r="D567" s="12">
        <v>2</v>
      </c>
      <c r="E567" s="12">
        <v>12</v>
      </c>
      <c r="F567" s="12">
        <v>0</v>
      </c>
      <c r="G567" s="12" t="str">
        <f t="shared" ref="G567:G711" si="8">CONCATENATE(B567,".",C567,".",D567,".",E567,".",F567)</f>
        <v>2.3.2.12.0</v>
      </c>
      <c r="H567" s="495"/>
      <c r="I567" s="99"/>
      <c r="J567" s="12" t="s">
        <v>16</v>
      </c>
      <c r="K567" s="485" t="s">
        <v>11861</v>
      </c>
      <c r="L567" s="118" t="s">
        <v>10249</v>
      </c>
    </row>
    <row r="568" spans="1:12" s="6" customFormat="1" ht="18.5" x14ac:dyDescent="0.35">
      <c r="A568" s="230">
        <v>556</v>
      </c>
      <c r="B568" s="235">
        <v>2</v>
      </c>
      <c r="C568" s="15">
        <v>3</v>
      </c>
      <c r="D568" s="15">
        <v>2</v>
      </c>
      <c r="E568" s="15">
        <v>12</v>
      </c>
      <c r="F568" s="15">
        <v>1</v>
      </c>
      <c r="G568" s="15" t="str">
        <f t="shared" si="8"/>
        <v>2.3.2.12.1</v>
      </c>
      <c r="H568" s="495"/>
      <c r="I568" s="99"/>
      <c r="J568" s="15" t="s">
        <v>19</v>
      </c>
      <c r="K568" s="497" t="s">
        <v>11862</v>
      </c>
      <c r="L568" s="498" t="s">
        <v>10249</v>
      </c>
    </row>
    <row r="569" spans="1:12" s="6" customFormat="1" ht="18.5" x14ac:dyDescent="0.35">
      <c r="A569" s="230">
        <v>557</v>
      </c>
      <c r="B569" s="235">
        <v>2</v>
      </c>
      <c r="C569" s="15">
        <v>3</v>
      </c>
      <c r="D569" s="15">
        <v>2</v>
      </c>
      <c r="E569" s="15">
        <v>12</v>
      </c>
      <c r="F569" s="15">
        <v>2</v>
      </c>
      <c r="G569" s="15" t="str">
        <f t="shared" si="8"/>
        <v>2.3.2.12.2</v>
      </c>
      <c r="H569" s="495"/>
      <c r="I569" s="99"/>
      <c r="J569" s="15" t="s">
        <v>19</v>
      </c>
      <c r="K569" s="497" t="s">
        <v>11863</v>
      </c>
      <c r="L569" s="498" t="s">
        <v>10249</v>
      </c>
    </row>
    <row r="570" spans="1:12" ht="23.5" x14ac:dyDescent="0.25">
      <c r="A570" s="230">
        <v>558</v>
      </c>
      <c r="B570" s="233">
        <v>2</v>
      </c>
      <c r="C570" s="11">
        <v>3</v>
      </c>
      <c r="D570" s="11">
        <v>3</v>
      </c>
      <c r="E570" s="11">
        <v>0</v>
      </c>
      <c r="F570" s="11">
        <v>0</v>
      </c>
      <c r="G570" s="11" t="str">
        <f t="shared" si="8"/>
        <v>2.3.3.0.0</v>
      </c>
      <c r="H570" s="11" t="s">
        <v>13</v>
      </c>
      <c r="I570" s="97" t="s">
        <v>10274</v>
      </c>
      <c r="J570" s="98"/>
      <c r="K570" s="479"/>
      <c r="L570" s="480" t="s">
        <v>10273</v>
      </c>
    </row>
    <row r="571" spans="1:12" ht="18.5" x14ac:dyDescent="0.25">
      <c r="A571" s="230">
        <v>559</v>
      </c>
      <c r="B571" s="234">
        <v>2</v>
      </c>
      <c r="C571" s="12">
        <v>3</v>
      </c>
      <c r="D571" s="12">
        <v>3</v>
      </c>
      <c r="E571" s="12">
        <v>1</v>
      </c>
      <c r="F571" s="12">
        <v>0</v>
      </c>
      <c r="G571" s="12" t="str">
        <f t="shared" si="8"/>
        <v>2.3.3.1.0</v>
      </c>
      <c r="H571" s="495"/>
      <c r="I571" s="99"/>
      <c r="J571" s="12" t="s">
        <v>16</v>
      </c>
      <c r="K571" s="485" t="s">
        <v>11864</v>
      </c>
      <c r="L571" s="118" t="s">
        <v>10249</v>
      </c>
    </row>
    <row r="572" spans="1:12" ht="52.5" x14ac:dyDescent="0.25">
      <c r="A572" s="230">
        <v>560</v>
      </c>
      <c r="B572" s="235">
        <v>2</v>
      </c>
      <c r="C572" s="15">
        <v>3</v>
      </c>
      <c r="D572" s="15">
        <v>3</v>
      </c>
      <c r="E572" s="15">
        <v>1</v>
      </c>
      <c r="F572" s="15">
        <v>1</v>
      </c>
      <c r="G572" s="15" t="str">
        <f t="shared" si="8"/>
        <v>2.3.3.1.1</v>
      </c>
      <c r="H572" s="495"/>
      <c r="I572" s="99"/>
      <c r="J572" s="15" t="s">
        <v>19</v>
      </c>
      <c r="K572" s="497" t="s">
        <v>11865</v>
      </c>
      <c r="L572" s="498" t="s">
        <v>10249</v>
      </c>
    </row>
    <row r="573" spans="1:12" ht="35" x14ac:dyDescent="0.25">
      <c r="A573" s="230">
        <v>561</v>
      </c>
      <c r="B573" s="235">
        <v>2</v>
      </c>
      <c r="C573" s="15">
        <v>3</v>
      </c>
      <c r="D573" s="15">
        <v>3</v>
      </c>
      <c r="E573" s="15">
        <v>1</v>
      </c>
      <c r="F573" s="15">
        <v>2</v>
      </c>
      <c r="G573" s="15" t="str">
        <f t="shared" si="8"/>
        <v>2.3.3.1.2</v>
      </c>
      <c r="H573" s="495"/>
      <c r="I573" s="99"/>
      <c r="J573" s="15" t="s">
        <v>19</v>
      </c>
      <c r="K573" s="497" t="s">
        <v>11866</v>
      </c>
      <c r="L573" s="498" t="s">
        <v>10249</v>
      </c>
    </row>
    <row r="574" spans="1:12" ht="35" x14ac:dyDescent="0.25">
      <c r="A574" s="230">
        <v>562</v>
      </c>
      <c r="B574" s="235">
        <v>2</v>
      </c>
      <c r="C574" s="15">
        <v>3</v>
      </c>
      <c r="D574" s="15">
        <v>3</v>
      </c>
      <c r="E574" s="15">
        <v>1</v>
      </c>
      <c r="F574" s="15">
        <v>3</v>
      </c>
      <c r="G574" s="15" t="str">
        <f t="shared" si="8"/>
        <v>2.3.3.1.3</v>
      </c>
      <c r="H574" s="495"/>
      <c r="I574" s="99"/>
      <c r="J574" s="15" t="s">
        <v>19</v>
      </c>
      <c r="K574" s="497" t="s">
        <v>11867</v>
      </c>
      <c r="L574" s="498" t="s">
        <v>10249</v>
      </c>
    </row>
    <row r="575" spans="1:12" ht="35" x14ac:dyDescent="0.25">
      <c r="A575" s="230">
        <v>563</v>
      </c>
      <c r="B575" s="235">
        <v>2</v>
      </c>
      <c r="C575" s="15">
        <v>3</v>
      </c>
      <c r="D575" s="15">
        <v>3</v>
      </c>
      <c r="E575" s="15">
        <v>1</v>
      </c>
      <c r="F575" s="15">
        <v>4</v>
      </c>
      <c r="G575" s="15" t="str">
        <f t="shared" si="8"/>
        <v>2.3.3.1.4</v>
      </c>
      <c r="H575" s="495"/>
      <c r="I575" s="99"/>
      <c r="J575" s="15" t="s">
        <v>19</v>
      </c>
      <c r="K575" s="497" t="s">
        <v>11868</v>
      </c>
      <c r="L575" s="498" t="s">
        <v>10249</v>
      </c>
    </row>
    <row r="576" spans="1:12" ht="35" x14ac:dyDescent="0.25">
      <c r="A576" s="230">
        <v>564</v>
      </c>
      <c r="B576" s="235">
        <v>2</v>
      </c>
      <c r="C576" s="15">
        <v>3</v>
      </c>
      <c r="D576" s="15">
        <v>3</v>
      </c>
      <c r="E576" s="15">
        <v>1</v>
      </c>
      <c r="F576" s="15">
        <v>5</v>
      </c>
      <c r="G576" s="15" t="str">
        <f t="shared" si="8"/>
        <v>2.3.3.1.5</v>
      </c>
      <c r="H576" s="495"/>
      <c r="I576" s="99"/>
      <c r="J576" s="15" t="s">
        <v>19</v>
      </c>
      <c r="K576" s="497" t="s">
        <v>11869</v>
      </c>
      <c r="L576" s="498" t="s">
        <v>10249</v>
      </c>
    </row>
    <row r="577" spans="1:12" ht="35" x14ac:dyDescent="0.25">
      <c r="A577" s="230">
        <v>565</v>
      </c>
      <c r="B577" s="235">
        <v>2</v>
      </c>
      <c r="C577" s="15">
        <v>3</v>
      </c>
      <c r="D577" s="15">
        <v>3</v>
      </c>
      <c r="E577" s="15">
        <v>1</v>
      </c>
      <c r="F577" s="15">
        <v>6</v>
      </c>
      <c r="G577" s="15" t="str">
        <f t="shared" si="8"/>
        <v>2.3.3.1.6</v>
      </c>
      <c r="H577" s="495"/>
      <c r="I577" s="99"/>
      <c r="J577" s="15" t="s">
        <v>19</v>
      </c>
      <c r="K577" s="497" t="s">
        <v>11870</v>
      </c>
      <c r="L577" s="498" t="s">
        <v>10249</v>
      </c>
    </row>
    <row r="578" spans="1:12" ht="35" x14ac:dyDescent="0.25">
      <c r="A578" s="230">
        <v>566</v>
      </c>
      <c r="B578" s="235">
        <v>2</v>
      </c>
      <c r="C578" s="15">
        <v>3</v>
      </c>
      <c r="D578" s="15">
        <v>3</v>
      </c>
      <c r="E578" s="15">
        <v>1</v>
      </c>
      <c r="F578" s="15">
        <v>7</v>
      </c>
      <c r="G578" s="15" t="str">
        <f t="shared" si="8"/>
        <v>2.3.3.1.7</v>
      </c>
      <c r="H578" s="495"/>
      <c r="I578" s="99"/>
      <c r="J578" s="15" t="s">
        <v>19</v>
      </c>
      <c r="K578" s="497" t="s">
        <v>11871</v>
      </c>
      <c r="L578" s="498" t="s">
        <v>10249</v>
      </c>
    </row>
    <row r="579" spans="1:12" ht="35" x14ac:dyDescent="0.25">
      <c r="A579" s="230">
        <v>567</v>
      </c>
      <c r="B579" s="235">
        <v>2</v>
      </c>
      <c r="C579" s="15">
        <v>3</v>
      </c>
      <c r="D579" s="15">
        <v>3</v>
      </c>
      <c r="E579" s="15">
        <v>1</v>
      </c>
      <c r="F579" s="15">
        <v>8</v>
      </c>
      <c r="G579" s="15" t="str">
        <f t="shared" si="8"/>
        <v>2.3.3.1.8</v>
      </c>
      <c r="H579" s="495"/>
      <c r="I579" s="99"/>
      <c r="J579" s="15" t="s">
        <v>19</v>
      </c>
      <c r="K579" s="497" t="s">
        <v>11872</v>
      </c>
      <c r="L579" s="498" t="s">
        <v>10249</v>
      </c>
    </row>
    <row r="580" spans="1:12" ht="18.5" x14ac:dyDescent="0.25">
      <c r="A580" s="230">
        <v>568</v>
      </c>
      <c r="B580" s="235">
        <v>2</v>
      </c>
      <c r="C580" s="15">
        <v>3</v>
      </c>
      <c r="D580" s="15">
        <v>3</v>
      </c>
      <c r="E580" s="15">
        <v>1</v>
      </c>
      <c r="F580" s="15">
        <v>9</v>
      </c>
      <c r="G580" s="15" t="str">
        <f t="shared" si="8"/>
        <v>2.3.3.1.9</v>
      </c>
      <c r="H580" s="495"/>
      <c r="I580" s="99"/>
      <c r="J580" s="15" t="s">
        <v>19</v>
      </c>
      <c r="K580" s="497" t="s">
        <v>11873</v>
      </c>
      <c r="L580" s="498" t="s">
        <v>10249</v>
      </c>
    </row>
    <row r="581" spans="1:12" ht="35" x14ac:dyDescent="0.25">
      <c r="A581" s="230">
        <v>569</v>
      </c>
      <c r="B581" s="235">
        <v>2</v>
      </c>
      <c r="C581" s="15">
        <v>3</v>
      </c>
      <c r="D581" s="15">
        <v>3</v>
      </c>
      <c r="E581" s="15">
        <v>1</v>
      </c>
      <c r="F581" s="15">
        <v>10</v>
      </c>
      <c r="G581" s="15" t="str">
        <f t="shared" si="8"/>
        <v>2.3.3.1.10</v>
      </c>
      <c r="H581" s="495"/>
      <c r="I581" s="99"/>
      <c r="J581" s="15" t="s">
        <v>19</v>
      </c>
      <c r="K581" s="497" t="s">
        <v>11874</v>
      </c>
      <c r="L581" s="498" t="s">
        <v>10249</v>
      </c>
    </row>
    <row r="582" spans="1:12" ht="18.5" x14ac:dyDescent="0.25">
      <c r="A582" s="230">
        <v>570</v>
      </c>
      <c r="B582" s="235">
        <v>2</v>
      </c>
      <c r="C582" s="15">
        <v>3</v>
      </c>
      <c r="D582" s="15">
        <v>3</v>
      </c>
      <c r="E582" s="15">
        <v>1</v>
      </c>
      <c r="F582" s="15">
        <v>11</v>
      </c>
      <c r="G582" s="15" t="str">
        <f t="shared" si="8"/>
        <v>2.3.3.1.11</v>
      </c>
      <c r="H582" s="495"/>
      <c r="I582" s="99"/>
      <c r="J582" s="15" t="s">
        <v>19</v>
      </c>
      <c r="K582" s="497" t="s">
        <v>11875</v>
      </c>
      <c r="L582" s="498" t="s">
        <v>10249</v>
      </c>
    </row>
    <row r="583" spans="1:12" ht="35" x14ac:dyDescent="0.25">
      <c r="A583" s="230">
        <v>571</v>
      </c>
      <c r="B583" s="235">
        <v>2</v>
      </c>
      <c r="C583" s="15">
        <v>3</v>
      </c>
      <c r="D583" s="15">
        <v>3</v>
      </c>
      <c r="E583" s="15">
        <v>1</v>
      </c>
      <c r="F583" s="15">
        <v>12</v>
      </c>
      <c r="G583" s="15" t="str">
        <f t="shared" si="8"/>
        <v>2.3.3.1.12</v>
      </c>
      <c r="H583" s="495"/>
      <c r="I583" s="99"/>
      <c r="J583" s="15" t="s">
        <v>19</v>
      </c>
      <c r="K583" s="497" t="s">
        <v>11876</v>
      </c>
      <c r="L583" s="498" t="s">
        <v>10249</v>
      </c>
    </row>
    <row r="584" spans="1:12" ht="18.5" x14ac:dyDescent="0.25">
      <c r="A584" s="230">
        <v>572</v>
      </c>
      <c r="B584" s="235">
        <v>2</v>
      </c>
      <c r="C584" s="15">
        <v>3</v>
      </c>
      <c r="D584" s="15">
        <v>3</v>
      </c>
      <c r="E584" s="15">
        <v>1</v>
      </c>
      <c r="F584" s="15">
        <v>13</v>
      </c>
      <c r="G584" s="15" t="str">
        <f t="shared" si="8"/>
        <v>2.3.3.1.13</v>
      </c>
      <c r="H584" s="495"/>
      <c r="I584" s="99"/>
      <c r="J584" s="15" t="s">
        <v>19</v>
      </c>
      <c r="K584" s="497" t="s">
        <v>11877</v>
      </c>
      <c r="L584" s="498" t="s">
        <v>10249</v>
      </c>
    </row>
    <row r="585" spans="1:12" ht="18.5" x14ac:dyDescent="0.25">
      <c r="A585" s="230">
        <v>573</v>
      </c>
      <c r="B585" s="235">
        <v>2</v>
      </c>
      <c r="C585" s="15">
        <v>3</v>
      </c>
      <c r="D585" s="15">
        <v>3</v>
      </c>
      <c r="E585" s="15">
        <v>1</v>
      </c>
      <c r="F585" s="15">
        <v>14</v>
      </c>
      <c r="G585" s="15" t="str">
        <f t="shared" si="8"/>
        <v>2.3.3.1.14</v>
      </c>
      <c r="H585" s="495"/>
      <c r="I585" s="99"/>
      <c r="J585" s="15" t="s">
        <v>19</v>
      </c>
      <c r="K585" s="497" t="s">
        <v>11878</v>
      </c>
      <c r="L585" s="498" t="s">
        <v>10249</v>
      </c>
    </row>
    <row r="586" spans="1:12" ht="18.5" x14ac:dyDescent="0.25">
      <c r="A586" s="230">
        <v>574</v>
      </c>
      <c r="B586" s="235">
        <v>2</v>
      </c>
      <c r="C586" s="15">
        <v>3</v>
      </c>
      <c r="D586" s="15">
        <v>3</v>
      </c>
      <c r="E586" s="15">
        <v>1</v>
      </c>
      <c r="F586" s="15">
        <v>15</v>
      </c>
      <c r="G586" s="15" t="str">
        <f t="shared" si="8"/>
        <v>2.3.3.1.15</v>
      </c>
      <c r="H586" s="495"/>
      <c r="I586" s="99"/>
      <c r="J586" s="15" t="s">
        <v>19</v>
      </c>
      <c r="K586" s="497" t="s">
        <v>11879</v>
      </c>
      <c r="L586" s="498" t="s">
        <v>10249</v>
      </c>
    </row>
    <row r="587" spans="1:12" ht="18.5" x14ac:dyDescent="0.25">
      <c r="A587" s="230">
        <v>575</v>
      </c>
      <c r="B587" s="234">
        <v>2</v>
      </c>
      <c r="C587" s="12">
        <v>3</v>
      </c>
      <c r="D587" s="12">
        <v>3</v>
      </c>
      <c r="E587" s="12">
        <v>2</v>
      </c>
      <c r="F587" s="12">
        <v>0</v>
      </c>
      <c r="G587" s="12" t="str">
        <f t="shared" si="8"/>
        <v>2.3.3.2.0</v>
      </c>
      <c r="H587" s="495"/>
      <c r="I587" s="99"/>
      <c r="J587" s="12" t="s">
        <v>16</v>
      </c>
      <c r="K587" s="485" t="s">
        <v>11880</v>
      </c>
      <c r="L587" s="118" t="s">
        <v>10249</v>
      </c>
    </row>
    <row r="588" spans="1:12" ht="52.5" x14ac:dyDescent="0.25">
      <c r="A588" s="230">
        <v>576</v>
      </c>
      <c r="B588" s="235">
        <v>2</v>
      </c>
      <c r="C588" s="15">
        <v>3</v>
      </c>
      <c r="D588" s="15">
        <v>3</v>
      </c>
      <c r="E588" s="15">
        <v>2</v>
      </c>
      <c r="F588" s="15">
        <v>1</v>
      </c>
      <c r="G588" s="15" t="str">
        <f t="shared" si="8"/>
        <v>2.3.3.2.1</v>
      </c>
      <c r="H588" s="495"/>
      <c r="I588" s="99"/>
      <c r="J588" s="15" t="s">
        <v>19</v>
      </c>
      <c r="K588" s="497" t="s">
        <v>11881</v>
      </c>
      <c r="L588" s="498" t="s">
        <v>10249</v>
      </c>
    </row>
    <row r="589" spans="1:12" ht="35" x14ac:dyDescent="0.25">
      <c r="A589" s="230">
        <v>577</v>
      </c>
      <c r="B589" s="235">
        <v>2</v>
      </c>
      <c r="C589" s="15">
        <v>3</v>
      </c>
      <c r="D589" s="15">
        <v>3</v>
      </c>
      <c r="E589" s="15">
        <v>2</v>
      </c>
      <c r="F589" s="15">
        <v>2</v>
      </c>
      <c r="G589" s="15" t="str">
        <f t="shared" si="8"/>
        <v>2.3.3.2.2</v>
      </c>
      <c r="H589" s="495"/>
      <c r="I589" s="99"/>
      <c r="J589" s="15" t="s">
        <v>19</v>
      </c>
      <c r="K589" s="497" t="s">
        <v>11882</v>
      </c>
      <c r="L589" s="498" t="s">
        <v>10249</v>
      </c>
    </row>
    <row r="590" spans="1:12" ht="35" x14ac:dyDescent="0.25">
      <c r="A590" s="230">
        <v>578</v>
      </c>
      <c r="B590" s="235">
        <v>2</v>
      </c>
      <c r="C590" s="15">
        <v>3</v>
      </c>
      <c r="D590" s="15">
        <v>3</v>
      </c>
      <c r="E590" s="15">
        <v>2</v>
      </c>
      <c r="F590" s="15">
        <v>3</v>
      </c>
      <c r="G590" s="15" t="str">
        <f t="shared" si="8"/>
        <v>2.3.3.2.3</v>
      </c>
      <c r="H590" s="495"/>
      <c r="I590" s="99"/>
      <c r="J590" s="15" t="s">
        <v>19</v>
      </c>
      <c r="K590" s="497" t="s">
        <v>11883</v>
      </c>
      <c r="L590" s="498" t="s">
        <v>10249</v>
      </c>
    </row>
    <row r="591" spans="1:12" ht="35" x14ac:dyDescent="0.25">
      <c r="A591" s="230">
        <v>579</v>
      </c>
      <c r="B591" s="235">
        <v>2</v>
      </c>
      <c r="C591" s="15">
        <v>3</v>
      </c>
      <c r="D591" s="15">
        <v>3</v>
      </c>
      <c r="E591" s="15">
        <v>2</v>
      </c>
      <c r="F591" s="15">
        <v>4</v>
      </c>
      <c r="G591" s="15" t="str">
        <f t="shared" si="8"/>
        <v>2.3.3.2.4</v>
      </c>
      <c r="H591" s="495"/>
      <c r="I591" s="99"/>
      <c r="J591" s="15" t="s">
        <v>19</v>
      </c>
      <c r="K591" s="497" t="s">
        <v>11884</v>
      </c>
      <c r="L591" s="498" t="s">
        <v>10249</v>
      </c>
    </row>
    <row r="592" spans="1:12" ht="35" x14ac:dyDescent="0.25">
      <c r="A592" s="230">
        <v>580</v>
      </c>
      <c r="B592" s="235">
        <v>2</v>
      </c>
      <c r="C592" s="15">
        <v>3</v>
      </c>
      <c r="D592" s="15">
        <v>3</v>
      </c>
      <c r="E592" s="15">
        <v>2</v>
      </c>
      <c r="F592" s="15">
        <v>5</v>
      </c>
      <c r="G592" s="15" t="str">
        <f t="shared" si="8"/>
        <v>2.3.3.2.5</v>
      </c>
      <c r="H592" s="495"/>
      <c r="I592" s="99"/>
      <c r="J592" s="15" t="s">
        <v>19</v>
      </c>
      <c r="K592" s="497" t="s">
        <v>11885</v>
      </c>
      <c r="L592" s="498" t="s">
        <v>10249</v>
      </c>
    </row>
    <row r="593" spans="1:12" ht="35" x14ac:dyDescent="0.25">
      <c r="A593" s="230">
        <v>581</v>
      </c>
      <c r="B593" s="235">
        <v>2</v>
      </c>
      <c r="C593" s="15">
        <v>3</v>
      </c>
      <c r="D593" s="15">
        <v>3</v>
      </c>
      <c r="E593" s="15">
        <v>2</v>
      </c>
      <c r="F593" s="15">
        <v>6</v>
      </c>
      <c r="G593" s="15" t="str">
        <f t="shared" si="8"/>
        <v>2.3.3.2.6</v>
      </c>
      <c r="H593" s="495"/>
      <c r="I593" s="99"/>
      <c r="J593" s="15" t="s">
        <v>19</v>
      </c>
      <c r="K593" s="497" t="s">
        <v>11886</v>
      </c>
      <c r="L593" s="498" t="s">
        <v>10249</v>
      </c>
    </row>
    <row r="594" spans="1:12" ht="35" x14ac:dyDescent="0.25">
      <c r="A594" s="230">
        <v>582</v>
      </c>
      <c r="B594" s="235">
        <v>2</v>
      </c>
      <c r="C594" s="15">
        <v>3</v>
      </c>
      <c r="D594" s="15">
        <v>3</v>
      </c>
      <c r="E594" s="15">
        <v>2</v>
      </c>
      <c r="F594" s="15">
        <v>7</v>
      </c>
      <c r="G594" s="15" t="str">
        <f t="shared" si="8"/>
        <v>2.3.3.2.7</v>
      </c>
      <c r="H594" s="495"/>
      <c r="I594" s="99"/>
      <c r="J594" s="15" t="s">
        <v>19</v>
      </c>
      <c r="K594" s="497" t="s">
        <v>11887</v>
      </c>
      <c r="L594" s="498" t="s">
        <v>10249</v>
      </c>
    </row>
    <row r="595" spans="1:12" ht="35" x14ac:dyDescent="0.25">
      <c r="A595" s="230">
        <v>583</v>
      </c>
      <c r="B595" s="235">
        <v>2</v>
      </c>
      <c r="C595" s="15">
        <v>3</v>
      </c>
      <c r="D595" s="15">
        <v>3</v>
      </c>
      <c r="E595" s="15">
        <v>2</v>
      </c>
      <c r="F595" s="15">
        <v>8</v>
      </c>
      <c r="G595" s="15" t="str">
        <f t="shared" si="8"/>
        <v>2.3.3.2.8</v>
      </c>
      <c r="H595" s="495"/>
      <c r="I595" s="99"/>
      <c r="J595" s="15" t="s">
        <v>19</v>
      </c>
      <c r="K595" s="497" t="s">
        <v>11888</v>
      </c>
      <c r="L595" s="498" t="s">
        <v>10249</v>
      </c>
    </row>
    <row r="596" spans="1:12" ht="35" x14ac:dyDescent="0.25">
      <c r="A596" s="230">
        <v>584</v>
      </c>
      <c r="B596" s="235">
        <v>2</v>
      </c>
      <c r="C596" s="15">
        <v>3</v>
      </c>
      <c r="D596" s="15">
        <v>3</v>
      </c>
      <c r="E596" s="15">
        <v>2</v>
      </c>
      <c r="F596" s="15">
        <v>9</v>
      </c>
      <c r="G596" s="15" t="str">
        <f t="shared" si="8"/>
        <v>2.3.3.2.9</v>
      </c>
      <c r="H596" s="495"/>
      <c r="I596" s="99"/>
      <c r="J596" s="15" t="s">
        <v>19</v>
      </c>
      <c r="K596" s="497" t="s">
        <v>11889</v>
      </c>
      <c r="L596" s="498" t="s">
        <v>10249</v>
      </c>
    </row>
    <row r="597" spans="1:12" ht="35" x14ac:dyDescent="0.25">
      <c r="A597" s="230">
        <v>585</v>
      </c>
      <c r="B597" s="235">
        <v>2</v>
      </c>
      <c r="C597" s="15">
        <v>3</v>
      </c>
      <c r="D597" s="15">
        <v>3</v>
      </c>
      <c r="E597" s="15">
        <v>2</v>
      </c>
      <c r="F597" s="15">
        <v>10</v>
      </c>
      <c r="G597" s="15" t="str">
        <f t="shared" si="8"/>
        <v>2.3.3.2.10</v>
      </c>
      <c r="H597" s="495"/>
      <c r="I597" s="99"/>
      <c r="J597" s="15" t="s">
        <v>19</v>
      </c>
      <c r="K597" s="497" t="s">
        <v>11890</v>
      </c>
      <c r="L597" s="498" t="s">
        <v>10249</v>
      </c>
    </row>
    <row r="598" spans="1:12" ht="18.5" x14ac:dyDescent="0.25">
      <c r="A598" s="230">
        <v>586</v>
      </c>
      <c r="B598" s="235">
        <v>2</v>
      </c>
      <c r="C598" s="15">
        <v>3</v>
      </c>
      <c r="D598" s="15">
        <v>3</v>
      </c>
      <c r="E598" s="15">
        <v>2</v>
      </c>
      <c r="F598" s="15">
        <v>11</v>
      </c>
      <c r="G598" s="15" t="str">
        <f t="shared" si="8"/>
        <v>2.3.3.2.11</v>
      </c>
      <c r="H598" s="495"/>
      <c r="I598" s="99"/>
      <c r="J598" s="15" t="s">
        <v>19</v>
      </c>
      <c r="K598" s="497" t="s">
        <v>11891</v>
      </c>
      <c r="L598" s="498" t="s">
        <v>10249</v>
      </c>
    </row>
    <row r="599" spans="1:12" ht="35" x14ac:dyDescent="0.25">
      <c r="A599" s="230">
        <v>587</v>
      </c>
      <c r="B599" s="235">
        <v>2</v>
      </c>
      <c r="C599" s="15">
        <v>3</v>
      </c>
      <c r="D599" s="15">
        <v>3</v>
      </c>
      <c r="E599" s="15">
        <v>2</v>
      </c>
      <c r="F599" s="15">
        <v>12</v>
      </c>
      <c r="G599" s="15" t="str">
        <f t="shared" si="8"/>
        <v>2.3.3.2.12</v>
      </c>
      <c r="H599" s="495"/>
      <c r="I599" s="99"/>
      <c r="J599" s="15" t="s">
        <v>19</v>
      </c>
      <c r="K599" s="497" t="s">
        <v>11892</v>
      </c>
      <c r="L599" s="498" t="s">
        <v>10249</v>
      </c>
    </row>
    <row r="600" spans="1:12" ht="35" x14ac:dyDescent="0.25">
      <c r="A600" s="230">
        <v>588</v>
      </c>
      <c r="B600" s="235">
        <v>2</v>
      </c>
      <c r="C600" s="15">
        <v>3</v>
      </c>
      <c r="D600" s="15">
        <v>3</v>
      </c>
      <c r="E600" s="15">
        <v>2</v>
      </c>
      <c r="F600" s="15">
        <v>13</v>
      </c>
      <c r="G600" s="15" t="str">
        <f t="shared" si="8"/>
        <v>2.3.3.2.13</v>
      </c>
      <c r="H600" s="495"/>
      <c r="I600" s="99"/>
      <c r="J600" s="15" t="s">
        <v>19</v>
      </c>
      <c r="K600" s="497" t="s">
        <v>11893</v>
      </c>
      <c r="L600" s="498" t="s">
        <v>10249</v>
      </c>
    </row>
    <row r="601" spans="1:12" ht="35" x14ac:dyDescent="0.25">
      <c r="A601" s="230">
        <v>589</v>
      </c>
      <c r="B601" s="235">
        <v>2</v>
      </c>
      <c r="C601" s="15">
        <v>3</v>
      </c>
      <c r="D601" s="15">
        <v>3</v>
      </c>
      <c r="E601" s="15">
        <v>2</v>
      </c>
      <c r="F601" s="15">
        <v>14</v>
      </c>
      <c r="G601" s="15" t="str">
        <f t="shared" si="8"/>
        <v>2.3.3.2.14</v>
      </c>
      <c r="H601" s="495"/>
      <c r="I601" s="99"/>
      <c r="J601" s="15" t="s">
        <v>19</v>
      </c>
      <c r="K601" s="497" t="s">
        <v>11894</v>
      </c>
      <c r="L601" s="498" t="s">
        <v>10249</v>
      </c>
    </row>
    <row r="602" spans="1:12" ht="35" x14ac:dyDescent="0.25">
      <c r="A602" s="230">
        <v>590</v>
      </c>
      <c r="B602" s="235">
        <v>2</v>
      </c>
      <c r="C602" s="15">
        <v>3</v>
      </c>
      <c r="D602" s="15">
        <v>3</v>
      </c>
      <c r="E602" s="15">
        <v>2</v>
      </c>
      <c r="F602" s="15">
        <v>15</v>
      </c>
      <c r="G602" s="15" t="str">
        <f t="shared" si="8"/>
        <v>2.3.3.2.15</v>
      </c>
      <c r="H602" s="495"/>
      <c r="I602" s="99"/>
      <c r="J602" s="15" t="s">
        <v>19</v>
      </c>
      <c r="K602" s="497" t="s">
        <v>11895</v>
      </c>
      <c r="L602" s="498" t="s">
        <v>10249</v>
      </c>
    </row>
    <row r="603" spans="1:12" ht="18.5" x14ac:dyDescent="0.25">
      <c r="A603" s="230">
        <v>591</v>
      </c>
      <c r="B603" s="234">
        <v>2</v>
      </c>
      <c r="C603" s="12">
        <v>3</v>
      </c>
      <c r="D603" s="12">
        <v>3</v>
      </c>
      <c r="E603" s="12">
        <v>3</v>
      </c>
      <c r="F603" s="12">
        <v>0</v>
      </c>
      <c r="G603" s="12" t="str">
        <f t="shared" si="8"/>
        <v>2.3.3.3.0</v>
      </c>
      <c r="H603" s="495"/>
      <c r="I603" s="99"/>
      <c r="J603" s="12" t="s">
        <v>16</v>
      </c>
      <c r="K603" s="485" t="s">
        <v>11896</v>
      </c>
      <c r="L603" s="118" t="s">
        <v>10249</v>
      </c>
    </row>
    <row r="604" spans="1:12" ht="52.5" x14ac:dyDescent="0.25">
      <c r="A604" s="230">
        <v>592</v>
      </c>
      <c r="B604" s="235">
        <v>2</v>
      </c>
      <c r="C604" s="15">
        <v>3</v>
      </c>
      <c r="D604" s="15">
        <v>3</v>
      </c>
      <c r="E604" s="15">
        <v>3</v>
      </c>
      <c r="F604" s="15">
        <v>1</v>
      </c>
      <c r="G604" s="15" t="str">
        <f t="shared" si="8"/>
        <v>2.3.3.3.1</v>
      </c>
      <c r="H604" s="495"/>
      <c r="I604" s="99"/>
      <c r="J604" s="15" t="s">
        <v>19</v>
      </c>
      <c r="K604" s="497" t="s">
        <v>11897</v>
      </c>
      <c r="L604" s="498" t="s">
        <v>10249</v>
      </c>
    </row>
    <row r="605" spans="1:12" ht="35" x14ac:dyDescent="0.25">
      <c r="A605" s="230">
        <v>593</v>
      </c>
      <c r="B605" s="235">
        <v>2</v>
      </c>
      <c r="C605" s="15">
        <v>3</v>
      </c>
      <c r="D605" s="15">
        <v>3</v>
      </c>
      <c r="E605" s="15">
        <v>3</v>
      </c>
      <c r="F605" s="15">
        <v>2</v>
      </c>
      <c r="G605" s="15" t="str">
        <f t="shared" si="8"/>
        <v>2.3.3.3.2</v>
      </c>
      <c r="H605" s="495"/>
      <c r="I605" s="99"/>
      <c r="J605" s="15" t="s">
        <v>19</v>
      </c>
      <c r="K605" s="497" t="s">
        <v>11898</v>
      </c>
      <c r="L605" s="498" t="s">
        <v>10249</v>
      </c>
    </row>
    <row r="606" spans="1:12" ht="35" x14ac:dyDescent="0.25">
      <c r="A606" s="230">
        <v>594</v>
      </c>
      <c r="B606" s="235">
        <v>2</v>
      </c>
      <c r="C606" s="15">
        <v>3</v>
      </c>
      <c r="D606" s="15">
        <v>3</v>
      </c>
      <c r="E606" s="15">
        <v>3</v>
      </c>
      <c r="F606" s="15">
        <v>3</v>
      </c>
      <c r="G606" s="15" t="str">
        <f t="shared" si="8"/>
        <v>2.3.3.3.3</v>
      </c>
      <c r="H606" s="495"/>
      <c r="I606" s="99"/>
      <c r="J606" s="15" t="s">
        <v>19</v>
      </c>
      <c r="K606" s="497" t="s">
        <v>11899</v>
      </c>
      <c r="L606" s="498" t="s">
        <v>10249</v>
      </c>
    </row>
    <row r="607" spans="1:12" ht="35" x14ac:dyDescent="0.25">
      <c r="A607" s="230">
        <v>595</v>
      </c>
      <c r="B607" s="235">
        <v>2</v>
      </c>
      <c r="C607" s="15">
        <v>3</v>
      </c>
      <c r="D607" s="15">
        <v>3</v>
      </c>
      <c r="E607" s="15">
        <v>3</v>
      </c>
      <c r="F607" s="15">
        <v>4</v>
      </c>
      <c r="G607" s="15" t="str">
        <f t="shared" si="8"/>
        <v>2.3.3.3.4</v>
      </c>
      <c r="H607" s="495"/>
      <c r="I607" s="99"/>
      <c r="J607" s="15" t="s">
        <v>19</v>
      </c>
      <c r="K607" s="497" t="s">
        <v>11900</v>
      </c>
      <c r="L607" s="498" t="s">
        <v>10249</v>
      </c>
    </row>
    <row r="608" spans="1:12" ht="35" x14ac:dyDescent="0.25">
      <c r="A608" s="230">
        <v>596</v>
      </c>
      <c r="B608" s="235">
        <v>2</v>
      </c>
      <c r="C608" s="15">
        <v>3</v>
      </c>
      <c r="D608" s="15">
        <v>3</v>
      </c>
      <c r="E608" s="15">
        <v>3</v>
      </c>
      <c r="F608" s="15">
        <v>5</v>
      </c>
      <c r="G608" s="15" t="str">
        <f t="shared" si="8"/>
        <v>2.3.3.3.5</v>
      </c>
      <c r="H608" s="495"/>
      <c r="I608" s="99"/>
      <c r="J608" s="15" t="s">
        <v>19</v>
      </c>
      <c r="K608" s="497" t="s">
        <v>11901</v>
      </c>
      <c r="L608" s="498" t="s">
        <v>10249</v>
      </c>
    </row>
    <row r="609" spans="1:12" ht="35" x14ac:dyDescent="0.25">
      <c r="A609" s="230">
        <v>597</v>
      </c>
      <c r="B609" s="235">
        <v>2</v>
      </c>
      <c r="C609" s="15">
        <v>3</v>
      </c>
      <c r="D609" s="15">
        <v>3</v>
      </c>
      <c r="E609" s="15">
        <v>3</v>
      </c>
      <c r="F609" s="15">
        <v>6</v>
      </c>
      <c r="G609" s="15" t="str">
        <f t="shared" si="8"/>
        <v>2.3.3.3.6</v>
      </c>
      <c r="H609" s="495"/>
      <c r="I609" s="99"/>
      <c r="J609" s="15" t="s">
        <v>19</v>
      </c>
      <c r="K609" s="497" t="s">
        <v>11902</v>
      </c>
      <c r="L609" s="498" t="s">
        <v>10249</v>
      </c>
    </row>
    <row r="610" spans="1:12" ht="35" x14ac:dyDescent="0.25">
      <c r="A610" s="230">
        <v>598</v>
      </c>
      <c r="B610" s="235">
        <v>2</v>
      </c>
      <c r="C610" s="15">
        <v>3</v>
      </c>
      <c r="D610" s="15">
        <v>3</v>
      </c>
      <c r="E610" s="15">
        <v>3</v>
      </c>
      <c r="F610" s="15">
        <v>7</v>
      </c>
      <c r="G610" s="15" t="str">
        <f t="shared" si="8"/>
        <v>2.3.3.3.7</v>
      </c>
      <c r="H610" s="495"/>
      <c r="I610" s="99"/>
      <c r="J610" s="15" t="s">
        <v>19</v>
      </c>
      <c r="K610" s="497" t="s">
        <v>11903</v>
      </c>
      <c r="L610" s="498" t="s">
        <v>10249</v>
      </c>
    </row>
    <row r="611" spans="1:12" ht="35" x14ac:dyDescent="0.25">
      <c r="A611" s="230">
        <v>599</v>
      </c>
      <c r="B611" s="235">
        <v>2</v>
      </c>
      <c r="C611" s="15">
        <v>3</v>
      </c>
      <c r="D611" s="15">
        <v>3</v>
      </c>
      <c r="E611" s="15">
        <v>3</v>
      </c>
      <c r="F611" s="15">
        <v>8</v>
      </c>
      <c r="G611" s="15" t="str">
        <f t="shared" si="8"/>
        <v>2.3.3.3.8</v>
      </c>
      <c r="H611" s="495"/>
      <c r="I611" s="99"/>
      <c r="J611" s="15" t="s">
        <v>19</v>
      </c>
      <c r="K611" s="497" t="s">
        <v>11904</v>
      </c>
      <c r="L611" s="498" t="s">
        <v>10249</v>
      </c>
    </row>
    <row r="612" spans="1:12" ht="35" x14ac:dyDescent="0.25">
      <c r="A612" s="230">
        <v>600</v>
      </c>
      <c r="B612" s="235">
        <v>2</v>
      </c>
      <c r="C612" s="15">
        <v>3</v>
      </c>
      <c r="D612" s="15">
        <v>3</v>
      </c>
      <c r="E612" s="15">
        <v>3</v>
      </c>
      <c r="F612" s="15">
        <v>9</v>
      </c>
      <c r="G612" s="15" t="str">
        <f t="shared" si="8"/>
        <v>2.3.3.3.9</v>
      </c>
      <c r="H612" s="495"/>
      <c r="I612" s="99"/>
      <c r="J612" s="15" t="s">
        <v>19</v>
      </c>
      <c r="K612" s="497" t="s">
        <v>11905</v>
      </c>
      <c r="L612" s="498" t="s">
        <v>10249</v>
      </c>
    </row>
    <row r="613" spans="1:12" ht="35" x14ac:dyDescent="0.25">
      <c r="A613" s="230">
        <v>601</v>
      </c>
      <c r="B613" s="235">
        <v>2</v>
      </c>
      <c r="C613" s="15">
        <v>3</v>
      </c>
      <c r="D613" s="15">
        <v>3</v>
      </c>
      <c r="E613" s="15">
        <v>3</v>
      </c>
      <c r="F613" s="15">
        <v>10</v>
      </c>
      <c r="G613" s="15" t="str">
        <f t="shared" si="8"/>
        <v>2.3.3.3.10</v>
      </c>
      <c r="H613" s="495"/>
      <c r="I613" s="99"/>
      <c r="J613" s="15" t="s">
        <v>19</v>
      </c>
      <c r="K613" s="497" t="s">
        <v>11906</v>
      </c>
      <c r="L613" s="498" t="s">
        <v>10249</v>
      </c>
    </row>
    <row r="614" spans="1:12" ht="18.5" x14ac:dyDescent="0.25">
      <c r="A614" s="230">
        <v>602</v>
      </c>
      <c r="B614" s="235">
        <v>2</v>
      </c>
      <c r="C614" s="15">
        <v>3</v>
      </c>
      <c r="D614" s="15">
        <v>3</v>
      </c>
      <c r="E614" s="15">
        <v>3</v>
      </c>
      <c r="F614" s="15">
        <v>11</v>
      </c>
      <c r="G614" s="15" t="str">
        <f t="shared" si="8"/>
        <v>2.3.3.3.11</v>
      </c>
      <c r="H614" s="495"/>
      <c r="I614" s="99"/>
      <c r="J614" s="15" t="s">
        <v>19</v>
      </c>
      <c r="K614" s="497" t="s">
        <v>11907</v>
      </c>
      <c r="L614" s="498" t="s">
        <v>10249</v>
      </c>
    </row>
    <row r="615" spans="1:12" ht="35" x14ac:dyDescent="0.25">
      <c r="A615" s="230">
        <v>603</v>
      </c>
      <c r="B615" s="235">
        <v>2</v>
      </c>
      <c r="C615" s="15">
        <v>3</v>
      </c>
      <c r="D615" s="15">
        <v>3</v>
      </c>
      <c r="E615" s="15">
        <v>3</v>
      </c>
      <c r="F615" s="15">
        <v>12</v>
      </c>
      <c r="G615" s="15" t="str">
        <f t="shared" si="8"/>
        <v>2.3.3.3.12</v>
      </c>
      <c r="H615" s="495"/>
      <c r="I615" s="99"/>
      <c r="J615" s="15" t="s">
        <v>19</v>
      </c>
      <c r="K615" s="497" t="s">
        <v>11908</v>
      </c>
      <c r="L615" s="498" t="s">
        <v>10249</v>
      </c>
    </row>
    <row r="616" spans="1:12" ht="35" x14ac:dyDescent="0.25">
      <c r="A616" s="230">
        <v>604</v>
      </c>
      <c r="B616" s="235">
        <v>2</v>
      </c>
      <c r="C616" s="15">
        <v>3</v>
      </c>
      <c r="D616" s="15">
        <v>3</v>
      </c>
      <c r="E616" s="15">
        <v>3</v>
      </c>
      <c r="F616" s="15">
        <v>13</v>
      </c>
      <c r="G616" s="15" t="str">
        <f t="shared" si="8"/>
        <v>2.3.3.3.13</v>
      </c>
      <c r="H616" s="495"/>
      <c r="I616" s="99"/>
      <c r="J616" s="15" t="s">
        <v>19</v>
      </c>
      <c r="K616" s="497" t="s">
        <v>11909</v>
      </c>
      <c r="L616" s="498" t="s">
        <v>10249</v>
      </c>
    </row>
    <row r="617" spans="1:12" ht="35" x14ac:dyDescent="0.25">
      <c r="A617" s="230">
        <v>605</v>
      </c>
      <c r="B617" s="235">
        <v>2</v>
      </c>
      <c r="C617" s="15">
        <v>3</v>
      </c>
      <c r="D617" s="15">
        <v>3</v>
      </c>
      <c r="E617" s="15">
        <v>3</v>
      </c>
      <c r="F617" s="15">
        <v>14</v>
      </c>
      <c r="G617" s="15" t="str">
        <f t="shared" si="8"/>
        <v>2.3.3.3.14</v>
      </c>
      <c r="H617" s="495"/>
      <c r="I617" s="99"/>
      <c r="J617" s="15" t="s">
        <v>19</v>
      </c>
      <c r="K617" s="497" t="s">
        <v>11910</v>
      </c>
      <c r="L617" s="498" t="s">
        <v>10249</v>
      </c>
    </row>
    <row r="618" spans="1:12" ht="35" x14ac:dyDescent="0.25">
      <c r="A618" s="230">
        <v>606</v>
      </c>
      <c r="B618" s="235">
        <v>2</v>
      </c>
      <c r="C618" s="15">
        <v>3</v>
      </c>
      <c r="D618" s="15">
        <v>3</v>
      </c>
      <c r="E618" s="15">
        <v>3</v>
      </c>
      <c r="F618" s="15">
        <v>15</v>
      </c>
      <c r="G618" s="15" t="str">
        <f t="shared" si="8"/>
        <v>2.3.3.3.15</v>
      </c>
      <c r="H618" s="495"/>
      <c r="I618" s="99"/>
      <c r="J618" s="15" t="s">
        <v>19</v>
      </c>
      <c r="K618" s="497" t="s">
        <v>11911</v>
      </c>
      <c r="L618" s="498" t="s">
        <v>10249</v>
      </c>
    </row>
    <row r="619" spans="1:12" ht="18.5" x14ac:dyDescent="0.25">
      <c r="A619" s="230">
        <v>607</v>
      </c>
      <c r="B619" s="234">
        <v>2</v>
      </c>
      <c r="C619" s="12">
        <v>3</v>
      </c>
      <c r="D619" s="12">
        <v>3</v>
      </c>
      <c r="E619" s="12">
        <v>4</v>
      </c>
      <c r="F619" s="12">
        <v>0</v>
      </c>
      <c r="G619" s="12" t="str">
        <f t="shared" si="8"/>
        <v>2.3.3.4.0</v>
      </c>
      <c r="H619" s="495"/>
      <c r="I619" s="99"/>
      <c r="J619" s="12" t="s">
        <v>16</v>
      </c>
      <c r="K619" s="485" t="s">
        <v>11912</v>
      </c>
      <c r="L619" s="118" t="s">
        <v>10249</v>
      </c>
    </row>
    <row r="620" spans="1:12" ht="52.5" x14ac:dyDescent="0.25">
      <c r="A620" s="230">
        <v>608</v>
      </c>
      <c r="B620" s="235">
        <v>2</v>
      </c>
      <c r="C620" s="15">
        <v>3</v>
      </c>
      <c r="D620" s="15">
        <v>3</v>
      </c>
      <c r="E620" s="15">
        <v>4</v>
      </c>
      <c r="F620" s="15">
        <v>1</v>
      </c>
      <c r="G620" s="15" t="str">
        <f t="shared" si="8"/>
        <v>2.3.3.4.1</v>
      </c>
      <c r="H620" s="495"/>
      <c r="I620" s="99"/>
      <c r="J620" s="15" t="s">
        <v>19</v>
      </c>
      <c r="K620" s="497" t="s">
        <v>11913</v>
      </c>
      <c r="L620" s="498" t="s">
        <v>10249</v>
      </c>
    </row>
    <row r="621" spans="1:12" ht="35" x14ac:dyDescent="0.25">
      <c r="A621" s="230">
        <v>609</v>
      </c>
      <c r="B621" s="235">
        <v>2</v>
      </c>
      <c r="C621" s="15">
        <v>3</v>
      </c>
      <c r="D621" s="15">
        <v>3</v>
      </c>
      <c r="E621" s="15">
        <v>4</v>
      </c>
      <c r="F621" s="15">
        <v>2</v>
      </c>
      <c r="G621" s="15" t="str">
        <f t="shared" si="8"/>
        <v>2.3.3.4.2</v>
      </c>
      <c r="H621" s="495"/>
      <c r="I621" s="99"/>
      <c r="J621" s="15" t="s">
        <v>19</v>
      </c>
      <c r="K621" s="497" t="s">
        <v>11914</v>
      </c>
      <c r="L621" s="498" t="s">
        <v>10249</v>
      </c>
    </row>
    <row r="622" spans="1:12" ht="35" x14ac:dyDescent="0.25">
      <c r="A622" s="230">
        <v>610</v>
      </c>
      <c r="B622" s="235">
        <v>2</v>
      </c>
      <c r="C622" s="15">
        <v>3</v>
      </c>
      <c r="D622" s="15">
        <v>3</v>
      </c>
      <c r="E622" s="15">
        <v>4</v>
      </c>
      <c r="F622" s="15">
        <v>3</v>
      </c>
      <c r="G622" s="15" t="str">
        <f t="shared" si="8"/>
        <v>2.3.3.4.3</v>
      </c>
      <c r="H622" s="495"/>
      <c r="I622" s="99"/>
      <c r="J622" s="15" t="s">
        <v>19</v>
      </c>
      <c r="K622" s="497" t="s">
        <v>11915</v>
      </c>
      <c r="L622" s="498" t="s">
        <v>10249</v>
      </c>
    </row>
    <row r="623" spans="1:12" ht="35" x14ac:dyDescent="0.25">
      <c r="A623" s="230">
        <v>611</v>
      </c>
      <c r="B623" s="235">
        <v>2</v>
      </c>
      <c r="C623" s="15">
        <v>3</v>
      </c>
      <c r="D623" s="15">
        <v>3</v>
      </c>
      <c r="E623" s="15">
        <v>4</v>
      </c>
      <c r="F623" s="15">
        <v>4</v>
      </c>
      <c r="G623" s="15" t="str">
        <f t="shared" si="8"/>
        <v>2.3.3.4.4</v>
      </c>
      <c r="H623" s="495"/>
      <c r="I623" s="99"/>
      <c r="J623" s="15" t="s">
        <v>19</v>
      </c>
      <c r="K623" s="497" t="s">
        <v>11916</v>
      </c>
      <c r="L623" s="498" t="s">
        <v>10249</v>
      </c>
    </row>
    <row r="624" spans="1:12" ht="35" x14ac:dyDescent="0.25">
      <c r="A624" s="230">
        <v>612</v>
      </c>
      <c r="B624" s="235">
        <v>2</v>
      </c>
      <c r="C624" s="15">
        <v>3</v>
      </c>
      <c r="D624" s="15">
        <v>3</v>
      </c>
      <c r="E624" s="15">
        <v>4</v>
      </c>
      <c r="F624" s="15">
        <v>5</v>
      </c>
      <c r="G624" s="15" t="str">
        <f t="shared" si="8"/>
        <v>2.3.3.4.5</v>
      </c>
      <c r="H624" s="495"/>
      <c r="I624" s="99"/>
      <c r="J624" s="15" t="s">
        <v>19</v>
      </c>
      <c r="K624" s="497" t="s">
        <v>11917</v>
      </c>
      <c r="L624" s="498" t="s">
        <v>10249</v>
      </c>
    </row>
    <row r="625" spans="1:12" ht="35" x14ac:dyDescent="0.25">
      <c r="A625" s="230">
        <v>613</v>
      </c>
      <c r="B625" s="235">
        <v>2</v>
      </c>
      <c r="C625" s="15">
        <v>3</v>
      </c>
      <c r="D625" s="15">
        <v>3</v>
      </c>
      <c r="E625" s="15">
        <v>4</v>
      </c>
      <c r="F625" s="15">
        <v>6</v>
      </c>
      <c r="G625" s="15" t="str">
        <f t="shared" si="8"/>
        <v>2.3.3.4.6</v>
      </c>
      <c r="H625" s="495"/>
      <c r="I625" s="99"/>
      <c r="J625" s="15" t="s">
        <v>19</v>
      </c>
      <c r="K625" s="497" t="s">
        <v>11918</v>
      </c>
      <c r="L625" s="498" t="s">
        <v>10249</v>
      </c>
    </row>
    <row r="626" spans="1:12" ht="35" x14ac:dyDescent="0.25">
      <c r="A626" s="230">
        <v>614</v>
      </c>
      <c r="B626" s="235">
        <v>2</v>
      </c>
      <c r="C626" s="15">
        <v>3</v>
      </c>
      <c r="D626" s="15">
        <v>3</v>
      </c>
      <c r="E626" s="15">
        <v>4</v>
      </c>
      <c r="F626" s="15">
        <v>7</v>
      </c>
      <c r="G626" s="15" t="str">
        <f t="shared" si="8"/>
        <v>2.3.3.4.7</v>
      </c>
      <c r="H626" s="495"/>
      <c r="I626" s="99"/>
      <c r="J626" s="15" t="s">
        <v>19</v>
      </c>
      <c r="K626" s="497" t="s">
        <v>11919</v>
      </c>
      <c r="L626" s="498" t="s">
        <v>10249</v>
      </c>
    </row>
    <row r="627" spans="1:12" ht="35" x14ac:dyDescent="0.25">
      <c r="A627" s="230">
        <v>615</v>
      </c>
      <c r="B627" s="235">
        <v>2</v>
      </c>
      <c r="C627" s="15">
        <v>3</v>
      </c>
      <c r="D627" s="15">
        <v>3</v>
      </c>
      <c r="E627" s="15">
        <v>4</v>
      </c>
      <c r="F627" s="15">
        <v>8</v>
      </c>
      <c r="G627" s="15" t="str">
        <f t="shared" si="8"/>
        <v>2.3.3.4.8</v>
      </c>
      <c r="H627" s="495"/>
      <c r="I627" s="99"/>
      <c r="J627" s="15" t="s">
        <v>19</v>
      </c>
      <c r="K627" s="497" t="s">
        <v>11920</v>
      </c>
      <c r="L627" s="498" t="s">
        <v>10249</v>
      </c>
    </row>
    <row r="628" spans="1:12" ht="35" x14ac:dyDescent="0.25">
      <c r="A628" s="230">
        <v>616</v>
      </c>
      <c r="B628" s="235">
        <v>2</v>
      </c>
      <c r="C628" s="15">
        <v>3</v>
      </c>
      <c r="D628" s="15">
        <v>3</v>
      </c>
      <c r="E628" s="15">
        <v>4</v>
      </c>
      <c r="F628" s="15">
        <v>9</v>
      </c>
      <c r="G628" s="15" t="str">
        <f t="shared" si="8"/>
        <v>2.3.3.4.9</v>
      </c>
      <c r="H628" s="495"/>
      <c r="I628" s="99"/>
      <c r="J628" s="15" t="s">
        <v>19</v>
      </c>
      <c r="K628" s="497" t="s">
        <v>11921</v>
      </c>
      <c r="L628" s="498" t="s">
        <v>10249</v>
      </c>
    </row>
    <row r="629" spans="1:12" ht="35" x14ac:dyDescent="0.25">
      <c r="A629" s="230">
        <v>617</v>
      </c>
      <c r="B629" s="235">
        <v>2</v>
      </c>
      <c r="C629" s="15">
        <v>3</v>
      </c>
      <c r="D629" s="15">
        <v>3</v>
      </c>
      <c r="E629" s="15">
        <v>4</v>
      </c>
      <c r="F629" s="15">
        <v>10</v>
      </c>
      <c r="G629" s="15" t="str">
        <f t="shared" si="8"/>
        <v>2.3.3.4.10</v>
      </c>
      <c r="H629" s="495"/>
      <c r="I629" s="99"/>
      <c r="J629" s="15" t="s">
        <v>19</v>
      </c>
      <c r="K629" s="497" t="s">
        <v>11922</v>
      </c>
      <c r="L629" s="498" t="s">
        <v>10249</v>
      </c>
    </row>
    <row r="630" spans="1:12" ht="18.5" x14ac:dyDescent="0.25">
      <c r="A630" s="230">
        <v>618</v>
      </c>
      <c r="B630" s="235">
        <v>2</v>
      </c>
      <c r="C630" s="15">
        <v>3</v>
      </c>
      <c r="D630" s="15">
        <v>3</v>
      </c>
      <c r="E630" s="15">
        <v>4</v>
      </c>
      <c r="F630" s="15">
        <v>11</v>
      </c>
      <c r="G630" s="15" t="str">
        <f t="shared" si="8"/>
        <v>2.3.3.4.11</v>
      </c>
      <c r="H630" s="495"/>
      <c r="I630" s="99"/>
      <c r="J630" s="15" t="s">
        <v>19</v>
      </c>
      <c r="K630" s="497" t="s">
        <v>11923</v>
      </c>
      <c r="L630" s="498" t="s">
        <v>10249</v>
      </c>
    </row>
    <row r="631" spans="1:12" ht="35" x14ac:dyDescent="0.25">
      <c r="A631" s="230">
        <v>619</v>
      </c>
      <c r="B631" s="235">
        <v>2</v>
      </c>
      <c r="C631" s="15">
        <v>3</v>
      </c>
      <c r="D631" s="15">
        <v>3</v>
      </c>
      <c r="E631" s="15">
        <v>4</v>
      </c>
      <c r="F631" s="15">
        <v>12</v>
      </c>
      <c r="G631" s="15" t="str">
        <f t="shared" si="8"/>
        <v>2.3.3.4.12</v>
      </c>
      <c r="H631" s="495"/>
      <c r="I631" s="99"/>
      <c r="J631" s="15" t="s">
        <v>19</v>
      </c>
      <c r="K631" s="497" t="s">
        <v>11924</v>
      </c>
      <c r="L631" s="498" t="s">
        <v>10249</v>
      </c>
    </row>
    <row r="632" spans="1:12" ht="35" x14ac:dyDescent="0.25">
      <c r="A632" s="230">
        <v>620</v>
      </c>
      <c r="B632" s="235">
        <v>2</v>
      </c>
      <c r="C632" s="15">
        <v>3</v>
      </c>
      <c r="D632" s="15">
        <v>3</v>
      </c>
      <c r="E632" s="15">
        <v>4</v>
      </c>
      <c r="F632" s="15">
        <v>13</v>
      </c>
      <c r="G632" s="15" t="str">
        <f t="shared" si="8"/>
        <v>2.3.3.4.13</v>
      </c>
      <c r="H632" s="495"/>
      <c r="I632" s="99"/>
      <c r="J632" s="15" t="s">
        <v>19</v>
      </c>
      <c r="K632" s="497" t="s">
        <v>11925</v>
      </c>
      <c r="L632" s="498" t="s">
        <v>10249</v>
      </c>
    </row>
    <row r="633" spans="1:12" ht="35" x14ac:dyDescent="0.25">
      <c r="A633" s="230">
        <v>621</v>
      </c>
      <c r="B633" s="235">
        <v>2</v>
      </c>
      <c r="C633" s="15">
        <v>3</v>
      </c>
      <c r="D633" s="15">
        <v>3</v>
      </c>
      <c r="E633" s="15">
        <v>4</v>
      </c>
      <c r="F633" s="15">
        <v>14</v>
      </c>
      <c r="G633" s="15" t="str">
        <f t="shared" si="8"/>
        <v>2.3.3.4.14</v>
      </c>
      <c r="H633" s="495"/>
      <c r="I633" s="99"/>
      <c r="J633" s="15" t="s">
        <v>19</v>
      </c>
      <c r="K633" s="497" t="s">
        <v>11926</v>
      </c>
      <c r="L633" s="498" t="s">
        <v>10249</v>
      </c>
    </row>
    <row r="634" spans="1:12" ht="35" x14ac:dyDescent="0.25">
      <c r="A634" s="230">
        <v>622</v>
      </c>
      <c r="B634" s="235">
        <v>2</v>
      </c>
      <c r="C634" s="15">
        <v>3</v>
      </c>
      <c r="D634" s="15">
        <v>3</v>
      </c>
      <c r="E634" s="15">
        <v>4</v>
      </c>
      <c r="F634" s="15">
        <v>15</v>
      </c>
      <c r="G634" s="15" t="str">
        <f t="shared" si="8"/>
        <v>2.3.3.4.15</v>
      </c>
      <c r="H634" s="495"/>
      <c r="I634" s="99"/>
      <c r="J634" s="15" t="s">
        <v>19</v>
      </c>
      <c r="K634" s="497" t="s">
        <v>11927</v>
      </c>
      <c r="L634" s="498" t="s">
        <v>10249</v>
      </c>
    </row>
    <row r="635" spans="1:12" ht="18.5" x14ac:dyDescent="0.25">
      <c r="A635" s="230">
        <v>623</v>
      </c>
      <c r="B635" s="234">
        <v>2</v>
      </c>
      <c r="C635" s="12">
        <v>3</v>
      </c>
      <c r="D635" s="12">
        <v>3</v>
      </c>
      <c r="E635" s="12">
        <v>5</v>
      </c>
      <c r="F635" s="12">
        <v>0</v>
      </c>
      <c r="G635" s="12" t="str">
        <f t="shared" si="8"/>
        <v>2.3.3.5.0</v>
      </c>
      <c r="H635" s="495"/>
      <c r="I635" s="99"/>
      <c r="J635" s="12" t="s">
        <v>16</v>
      </c>
      <c r="K635" s="485" t="s">
        <v>11928</v>
      </c>
      <c r="L635" s="118" t="s">
        <v>10249</v>
      </c>
    </row>
    <row r="636" spans="1:12" ht="52.5" x14ac:dyDescent="0.25">
      <c r="A636" s="230">
        <v>624</v>
      </c>
      <c r="B636" s="235">
        <v>2</v>
      </c>
      <c r="C636" s="15">
        <v>3</v>
      </c>
      <c r="D636" s="15">
        <v>3</v>
      </c>
      <c r="E636" s="15">
        <v>5</v>
      </c>
      <c r="F636" s="15">
        <v>1</v>
      </c>
      <c r="G636" s="15" t="str">
        <f t="shared" si="8"/>
        <v>2.3.3.5.1</v>
      </c>
      <c r="H636" s="495"/>
      <c r="I636" s="99"/>
      <c r="J636" s="15" t="s">
        <v>19</v>
      </c>
      <c r="K636" s="497" t="s">
        <v>11929</v>
      </c>
      <c r="L636" s="498" t="s">
        <v>10249</v>
      </c>
    </row>
    <row r="637" spans="1:12" ht="35" x14ac:dyDescent="0.25">
      <c r="A637" s="230">
        <v>625</v>
      </c>
      <c r="B637" s="235">
        <v>2</v>
      </c>
      <c r="C637" s="15">
        <v>3</v>
      </c>
      <c r="D637" s="15">
        <v>3</v>
      </c>
      <c r="E637" s="15">
        <v>5</v>
      </c>
      <c r="F637" s="15">
        <v>2</v>
      </c>
      <c r="G637" s="15" t="str">
        <f t="shared" si="8"/>
        <v>2.3.3.5.2</v>
      </c>
      <c r="H637" s="495"/>
      <c r="I637" s="99"/>
      <c r="J637" s="15" t="s">
        <v>19</v>
      </c>
      <c r="K637" s="497" t="s">
        <v>11930</v>
      </c>
      <c r="L637" s="498" t="s">
        <v>10249</v>
      </c>
    </row>
    <row r="638" spans="1:12" ht="35" x14ac:dyDescent="0.25">
      <c r="A638" s="230">
        <v>626</v>
      </c>
      <c r="B638" s="235">
        <v>2</v>
      </c>
      <c r="C638" s="15">
        <v>3</v>
      </c>
      <c r="D638" s="15">
        <v>3</v>
      </c>
      <c r="E638" s="15">
        <v>5</v>
      </c>
      <c r="F638" s="15">
        <v>3</v>
      </c>
      <c r="G638" s="15" t="str">
        <f t="shared" si="8"/>
        <v>2.3.3.5.3</v>
      </c>
      <c r="H638" s="495"/>
      <c r="I638" s="99"/>
      <c r="J638" s="15" t="s">
        <v>19</v>
      </c>
      <c r="K638" s="497" t="s">
        <v>11931</v>
      </c>
      <c r="L638" s="498" t="s">
        <v>10249</v>
      </c>
    </row>
    <row r="639" spans="1:12" ht="35" x14ac:dyDescent="0.25">
      <c r="A639" s="230">
        <v>627</v>
      </c>
      <c r="B639" s="235">
        <v>2</v>
      </c>
      <c r="C639" s="15">
        <v>3</v>
      </c>
      <c r="D639" s="15">
        <v>3</v>
      </c>
      <c r="E639" s="15">
        <v>5</v>
      </c>
      <c r="F639" s="15">
        <v>4</v>
      </c>
      <c r="G639" s="15" t="str">
        <f t="shared" si="8"/>
        <v>2.3.3.5.4</v>
      </c>
      <c r="H639" s="495"/>
      <c r="I639" s="99"/>
      <c r="J639" s="15" t="s">
        <v>19</v>
      </c>
      <c r="K639" s="497" t="s">
        <v>11932</v>
      </c>
      <c r="L639" s="498" t="s">
        <v>10249</v>
      </c>
    </row>
    <row r="640" spans="1:12" ht="35" x14ac:dyDescent="0.25">
      <c r="A640" s="230">
        <v>628</v>
      </c>
      <c r="B640" s="235">
        <v>2</v>
      </c>
      <c r="C640" s="15">
        <v>3</v>
      </c>
      <c r="D640" s="15">
        <v>3</v>
      </c>
      <c r="E640" s="15">
        <v>5</v>
      </c>
      <c r="F640" s="15">
        <v>5</v>
      </c>
      <c r="G640" s="15" t="str">
        <f t="shared" si="8"/>
        <v>2.3.3.5.5</v>
      </c>
      <c r="H640" s="495"/>
      <c r="I640" s="99"/>
      <c r="J640" s="15" t="s">
        <v>19</v>
      </c>
      <c r="K640" s="497" t="s">
        <v>11933</v>
      </c>
      <c r="L640" s="498" t="s">
        <v>10249</v>
      </c>
    </row>
    <row r="641" spans="1:12" ht="35" x14ac:dyDescent="0.25">
      <c r="A641" s="230">
        <v>629</v>
      </c>
      <c r="B641" s="235">
        <v>2</v>
      </c>
      <c r="C641" s="15">
        <v>3</v>
      </c>
      <c r="D641" s="15">
        <v>3</v>
      </c>
      <c r="E641" s="15">
        <v>5</v>
      </c>
      <c r="F641" s="15">
        <v>6</v>
      </c>
      <c r="G641" s="15" t="str">
        <f t="shared" si="8"/>
        <v>2.3.3.5.6</v>
      </c>
      <c r="H641" s="495"/>
      <c r="I641" s="99"/>
      <c r="J641" s="15" t="s">
        <v>19</v>
      </c>
      <c r="K641" s="497" t="s">
        <v>11934</v>
      </c>
      <c r="L641" s="498" t="s">
        <v>10249</v>
      </c>
    </row>
    <row r="642" spans="1:12" ht="35" x14ac:dyDescent="0.25">
      <c r="A642" s="230">
        <v>630</v>
      </c>
      <c r="B642" s="235">
        <v>2</v>
      </c>
      <c r="C642" s="15">
        <v>3</v>
      </c>
      <c r="D642" s="15">
        <v>3</v>
      </c>
      <c r="E642" s="15">
        <v>5</v>
      </c>
      <c r="F642" s="15">
        <v>7</v>
      </c>
      <c r="G642" s="15" t="str">
        <f t="shared" si="8"/>
        <v>2.3.3.5.7</v>
      </c>
      <c r="H642" s="495"/>
      <c r="I642" s="99"/>
      <c r="J642" s="15" t="s">
        <v>19</v>
      </c>
      <c r="K642" s="497" t="s">
        <v>11935</v>
      </c>
      <c r="L642" s="498" t="s">
        <v>10249</v>
      </c>
    </row>
    <row r="643" spans="1:12" ht="35" x14ac:dyDescent="0.25">
      <c r="A643" s="230">
        <v>631</v>
      </c>
      <c r="B643" s="235">
        <v>2</v>
      </c>
      <c r="C643" s="15">
        <v>3</v>
      </c>
      <c r="D643" s="15">
        <v>3</v>
      </c>
      <c r="E643" s="15">
        <v>5</v>
      </c>
      <c r="F643" s="15">
        <v>8</v>
      </c>
      <c r="G643" s="15" t="str">
        <f t="shared" si="8"/>
        <v>2.3.3.5.8</v>
      </c>
      <c r="H643" s="495"/>
      <c r="I643" s="99"/>
      <c r="J643" s="15" t="s">
        <v>19</v>
      </c>
      <c r="K643" s="497" t="s">
        <v>11936</v>
      </c>
      <c r="L643" s="498" t="s">
        <v>10249</v>
      </c>
    </row>
    <row r="644" spans="1:12" ht="35" x14ac:dyDescent="0.25">
      <c r="A644" s="230">
        <v>632</v>
      </c>
      <c r="B644" s="235">
        <v>2</v>
      </c>
      <c r="C644" s="15">
        <v>3</v>
      </c>
      <c r="D644" s="15">
        <v>3</v>
      </c>
      <c r="E644" s="15">
        <v>5</v>
      </c>
      <c r="F644" s="15">
        <v>9</v>
      </c>
      <c r="G644" s="15" t="str">
        <f t="shared" si="8"/>
        <v>2.3.3.5.9</v>
      </c>
      <c r="H644" s="495"/>
      <c r="I644" s="99"/>
      <c r="J644" s="15" t="s">
        <v>19</v>
      </c>
      <c r="K644" s="497" t="s">
        <v>11937</v>
      </c>
      <c r="L644" s="498" t="s">
        <v>10249</v>
      </c>
    </row>
    <row r="645" spans="1:12" ht="35" x14ac:dyDescent="0.25">
      <c r="A645" s="230">
        <v>633</v>
      </c>
      <c r="B645" s="235">
        <v>2</v>
      </c>
      <c r="C645" s="15">
        <v>3</v>
      </c>
      <c r="D645" s="15">
        <v>3</v>
      </c>
      <c r="E645" s="15">
        <v>5</v>
      </c>
      <c r="F645" s="15">
        <v>10</v>
      </c>
      <c r="G645" s="15" t="str">
        <f t="shared" si="8"/>
        <v>2.3.3.5.10</v>
      </c>
      <c r="H645" s="495"/>
      <c r="I645" s="99"/>
      <c r="J645" s="15" t="s">
        <v>19</v>
      </c>
      <c r="K645" s="497" t="s">
        <v>11938</v>
      </c>
      <c r="L645" s="498" t="s">
        <v>10249</v>
      </c>
    </row>
    <row r="646" spans="1:12" ht="18.5" x14ac:dyDescent="0.25">
      <c r="A646" s="230">
        <v>634</v>
      </c>
      <c r="B646" s="235">
        <v>2</v>
      </c>
      <c r="C646" s="15">
        <v>3</v>
      </c>
      <c r="D646" s="15">
        <v>3</v>
      </c>
      <c r="E646" s="15">
        <v>5</v>
      </c>
      <c r="F646" s="15">
        <v>11</v>
      </c>
      <c r="G646" s="15" t="str">
        <f t="shared" si="8"/>
        <v>2.3.3.5.11</v>
      </c>
      <c r="H646" s="495"/>
      <c r="I646" s="99"/>
      <c r="J646" s="15" t="s">
        <v>19</v>
      </c>
      <c r="K646" s="497" t="s">
        <v>11939</v>
      </c>
      <c r="L646" s="498" t="s">
        <v>10249</v>
      </c>
    </row>
    <row r="647" spans="1:12" ht="35" x14ac:dyDescent="0.25">
      <c r="A647" s="230">
        <v>635</v>
      </c>
      <c r="B647" s="235">
        <v>2</v>
      </c>
      <c r="C647" s="15">
        <v>3</v>
      </c>
      <c r="D647" s="15">
        <v>3</v>
      </c>
      <c r="E647" s="15">
        <v>5</v>
      </c>
      <c r="F647" s="15">
        <v>12</v>
      </c>
      <c r="G647" s="15" t="str">
        <f t="shared" si="8"/>
        <v>2.3.3.5.12</v>
      </c>
      <c r="H647" s="495"/>
      <c r="I647" s="99"/>
      <c r="J647" s="15" t="s">
        <v>19</v>
      </c>
      <c r="K647" s="497" t="s">
        <v>11940</v>
      </c>
      <c r="L647" s="498" t="s">
        <v>10249</v>
      </c>
    </row>
    <row r="648" spans="1:12" ht="35" x14ac:dyDescent="0.25">
      <c r="A648" s="230">
        <v>636</v>
      </c>
      <c r="B648" s="235">
        <v>2</v>
      </c>
      <c r="C648" s="15">
        <v>3</v>
      </c>
      <c r="D648" s="15">
        <v>3</v>
      </c>
      <c r="E648" s="15">
        <v>5</v>
      </c>
      <c r="F648" s="15">
        <v>13</v>
      </c>
      <c r="G648" s="15" t="str">
        <f t="shared" si="8"/>
        <v>2.3.3.5.13</v>
      </c>
      <c r="H648" s="495"/>
      <c r="I648" s="99"/>
      <c r="J648" s="15" t="s">
        <v>19</v>
      </c>
      <c r="K648" s="497" t="s">
        <v>11941</v>
      </c>
      <c r="L648" s="498" t="s">
        <v>10249</v>
      </c>
    </row>
    <row r="649" spans="1:12" ht="35" x14ac:dyDescent="0.25">
      <c r="A649" s="230">
        <v>637</v>
      </c>
      <c r="B649" s="235">
        <v>2</v>
      </c>
      <c r="C649" s="15">
        <v>3</v>
      </c>
      <c r="D649" s="15">
        <v>3</v>
      </c>
      <c r="E649" s="15">
        <v>5</v>
      </c>
      <c r="F649" s="15">
        <v>14</v>
      </c>
      <c r="G649" s="15" t="str">
        <f t="shared" si="8"/>
        <v>2.3.3.5.14</v>
      </c>
      <c r="H649" s="495"/>
      <c r="I649" s="99"/>
      <c r="J649" s="15" t="s">
        <v>19</v>
      </c>
      <c r="K649" s="497" t="s">
        <v>11942</v>
      </c>
      <c r="L649" s="498" t="s">
        <v>10249</v>
      </c>
    </row>
    <row r="650" spans="1:12" ht="18.5" x14ac:dyDescent="0.25">
      <c r="A650" s="230">
        <v>638</v>
      </c>
      <c r="B650" s="235">
        <v>2</v>
      </c>
      <c r="C650" s="15">
        <v>3</v>
      </c>
      <c r="D650" s="15">
        <v>3</v>
      </c>
      <c r="E650" s="15">
        <v>5</v>
      </c>
      <c r="F650" s="15">
        <v>15</v>
      </c>
      <c r="G650" s="15" t="str">
        <f t="shared" si="8"/>
        <v>2.3.3.5.15</v>
      </c>
      <c r="H650" s="495"/>
      <c r="I650" s="99"/>
      <c r="J650" s="15" t="s">
        <v>19</v>
      </c>
      <c r="K650" s="497" t="s">
        <v>11943</v>
      </c>
      <c r="L650" s="498" t="s">
        <v>10249</v>
      </c>
    </row>
    <row r="651" spans="1:12" ht="23.5" x14ac:dyDescent="0.25">
      <c r="A651" s="230">
        <v>639</v>
      </c>
      <c r="B651" s="233">
        <v>2</v>
      </c>
      <c r="C651" s="11">
        <v>3</v>
      </c>
      <c r="D651" s="11">
        <v>4</v>
      </c>
      <c r="E651" s="11">
        <v>0</v>
      </c>
      <c r="F651" s="11">
        <v>0</v>
      </c>
      <c r="G651" s="11" t="str">
        <f t="shared" si="8"/>
        <v>2.3.4.0.0</v>
      </c>
      <c r="H651" s="11" t="s">
        <v>13</v>
      </c>
      <c r="I651" s="97" t="s">
        <v>10275</v>
      </c>
      <c r="J651" s="98"/>
      <c r="K651" s="479"/>
      <c r="L651" s="480" t="s">
        <v>10276</v>
      </c>
    </row>
    <row r="652" spans="1:12" ht="18.5" x14ac:dyDescent="0.25">
      <c r="A652" s="230">
        <v>640</v>
      </c>
      <c r="B652" s="234">
        <v>2</v>
      </c>
      <c r="C652" s="12">
        <v>3</v>
      </c>
      <c r="D652" s="12">
        <v>4</v>
      </c>
      <c r="E652" s="12">
        <v>1</v>
      </c>
      <c r="F652" s="12">
        <v>0</v>
      </c>
      <c r="G652" s="12" t="str">
        <f t="shared" si="8"/>
        <v>2.3.4.1.0</v>
      </c>
      <c r="H652" s="484"/>
      <c r="I652" s="99"/>
      <c r="J652" s="12" t="s">
        <v>16</v>
      </c>
      <c r="K652" s="485" t="s">
        <v>11944</v>
      </c>
      <c r="L652" s="118" t="s">
        <v>10249</v>
      </c>
    </row>
    <row r="653" spans="1:12" ht="18.5" x14ac:dyDescent="0.25">
      <c r="A653" s="230">
        <v>641</v>
      </c>
      <c r="B653" s="234">
        <v>2</v>
      </c>
      <c r="C653" s="12">
        <v>3</v>
      </c>
      <c r="D653" s="12">
        <v>4</v>
      </c>
      <c r="E653" s="12">
        <v>2</v>
      </c>
      <c r="F653" s="12">
        <v>0</v>
      </c>
      <c r="G653" s="12" t="str">
        <f t="shared" si="8"/>
        <v>2.3.4.2.0</v>
      </c>
      <c r="H653" s="484"/>
      <c r="I653" s="99"/>
      <c r="J653" s="12" t="s">
        <v>16</v>
      </c>
      <c r="K653" s="485" t="s">
        <v>11945</v>
      </c>
      <c r="L653" s="118" t="s">
        <v>10249</v>
      </c>
    </row>
    <row r="654" spans="1:12" ht="18.5" x14ac:dyDescent="0.25">
      <c r="A654" s="230">
        <v>642</v>
      </c>
      <c r="B654" s="234">
        <v>2</v>
      </c>
      <c r="C654" s="12">
        <v>3</v>
      </c>
      <c r="D654" s="12">
        <v>4</v>
      </c>
      <c r="E654" s="12">
        <v>3</v>
      </c>
      <c r="F654" s="12">
        <v>0</v>
      </c>
      <c r="G654" s="12" t="str">
        <f t="shared" si="8"/>
        <v>2.3.4.3.0</v>
      </c>
      <c r="H654" s="484"/>
      <c r="I654" s="99"/>
      <c r="J654" s="12" t="s">
        <v>16</v>
      </c>
      <c r="K654" s="485" t="s">
        <v>11946</v>
      </c>
      <c r="L654" s="118" t="s">
        <v>10249</v>
      </c>
    </row>
    <row r="655" spans="1:12" ht="18.5" x14ac:dyDescent="0.25">
      <c r="A655" s="230">
        <v>643</v>
      </c>
      <c r="B655" s="234">
        <v>2</v>
      </c>
      <c r="C655" s="12">
        <v>3</v>
      </c>
      <c r="D655" s="12">
        <v>4</v>
      </c>
      <c r="E655" s="12">
        <v>4</v>
      </c>
      <c r="F655" s="12">
        <v>0</v>
      </c>
      <c r="G655" s="12" t="str">
        <f t="shared" si="8"/>
        <v>2.3.4.4.0</v>
      </c>
      <c r="H655" s="484"/>
      <c r="I655" s="99"/>
      <c r="J655" s="12" t="s">
        <v>16</v>
      </c>
      <c r="K655" s="485" t="s">
        <v>11947</v>
      </c>
      <c r="L655" s="118" t="s">
        <v>10249</v>
      </c>
    </row>
    <row r="656" spans="1:12" ht="18.5" x14ac:dyDescent="0.25">
      <c r="A656" s="230">
        <v>644</v>
      </c>
      <c r="B656" s="234">
        <v>2</v>
      </c>
      <c r="C656" s="12">
        <v>3</v>
      </c>
      <c r="D656" s="12">
        <v>4</v>
      </c>
      <c r="E656" s="12">
        <v>5</v>
      </c>
      <c r="F656" s="12">
        <v>0</v>
      </c>
      <c r="G656" s="12" t="str">
        <f t="shared" si="8"/>
        <v>2.3.4.5.0</v>
      </c>
      <c r="H656" s="484"/>
      <c r="I656" s="99"/>
      <c r="J656" s="12" t="s">
        <v>16</v>
      </c>
      <c r="K656" s="485" t="s">
        <v>11948</v>
      </c>
      <c r="L656" s="118" t="s">
        <v>10249</v>
      </c>
    </row>
    <row r="657" spans="1:12" ht="18.5" x14ac:dyDescent="0.25">
      <c r="A657" s="230">
        <v>645</v>
      </c>
      <c r="B657" s="234">
        <v>2</v>
      </c>
      <c r="C657" s="12">
        <v>3</v>
      </c>
      <c r="D657" s="12">
        <v>4</v>
      </c>
      <c r="E657" s="12">
        <v>6</v>
      </c>
      <c r="F657" s="12">
        <v>0</v>
      </c>
      <c r="G657" s="12" t="str">
        <f t="shared" si="8"/>
        <v>2.3.4.6.0</v>
      </c>
      <c r="H657" s="484"/>
      <c r="I657" s="99"/>
      <c r="J657" s="12" t="s">
        <v>16</v>
      </c>
      <c r="K657" s="485" t="s">
        <v>11949</v>
      </c>
      <c r="L657" s="118" t="s">
        <v>10249</v>
      </c>
    </row>
    <row r="658" spans="1:12" ht="18.5" x14ac:dyDescent="0.25">
      <c r="A658" s="230">
        <v>646</v>
      </c>
      <c r="B658" s="234">
        <v>2</v>
      </c>
      <c r="C658" s="12">
        <v>3</v>
      </c>
      <c r="D658" s="12">
        <v>4</v>
      </c>
      <c r="E658" s="12">
        <v>7</v>
      </c>
      <c r="F658" s="12">
        <v>0</v>
      </c>
      <c r="G658" s="12" t="str">
        <f t="shared" si="8"/>
        <v>2.3.4.7.0</v>
      </c>
      <c r="H658" s="484"/>
      <c r="I658" s="99"/>
      <c r="J658" s="12" t="s">
        <v>16</v>
      </c>
      <c r="K658" s="485" t="s">
        <v>11950</v>
      </c>
      <c r="L658" s="118" t="s">
        <v>10249</v>
      </c>
    </row>
    <row r="659" spans="1:12" ht="18.5" x14ac:dyDescent="0.25">
      <c r="A659" s="230">
        <v>647</v>
      </c>
      <c r="B659" s="234">
        <v>2</v>
      </c>
      <c r="C659" s="12">
        <v>3</v>
      </c>
      <c r="D659" s="12">
        <v>4</v>
      </c>
      <c r="E659" s="12">
        <v>8</v>
      </c>
      <c r="F659" s="12">
        <v>0</v>
      </c>
      <c r="G659" s="12" t="str">
        <f t="shared" si="8"/>
        <v>2.3.4.8.0</v>
      </c>
      <c r="H659" s="484"/>
      <c r="I659" s="99"/>
      <c r="J659" s="12" t="s">
        <v>16</v>
      </c>
      <c r="K659" s="485" t="s">
        <v>11951</v>
      </c>
      <c r="L659" s="118" t="s">
        <v>10249</v>
      </c>
    </row>
    <row r="660" spans="1:12" ht="18.5" x14ac:dyDescent="0.25">
      <c r="A660" s="230">
        <v>648</v>
      </c>
      <c r="B660" s="234">
        <v>2</v>
      </c>
      <c r="C660" s="12">
        <v>3</v>
      </c>
      <c r="D660" s="12">
        <v>4</v>
      </c>
      <c r="E660" s="12">
        <v>9</v>
      </c>
      <c r="F660" s="12">
        <v>0</v>
      </c>
      <c r="G660" s="12" t="str">
        <f t="shared" si="8"/>
        <v>2.3.4.9.0</v>
      </c>
      <c r="H660" s="484"/>
      <c r="I660" s="99"/>
      <c r="J660" s="12" t="s">
        <v>16</v>
      </c>
      <c r="K660" s="485" t="s">
        <v>11952</v>
      </c>
      <c r="L660" s="118" t="s">
        <v>10249</v>
      </c>
    </row>
    <row r="661" spans="1:12" ht="18.5" x14ac:dyDescent="0.25">
      <c r="A661" s="230">
        <v>649</v>
      </c>
      <c r="B661" s="234">
        <v>2</v>
      </c>
      <c r="C661" s="12">
        <v>3</v>
      </c>
      <c r="D661" s="12">
        <v>4</v>
      </c>
      <c r="E661" s="12">
        <v>10</v>
      </c>
      <c r="F661" s="12">
        <v>0</v>
      </c>
      <c r="G661" s="12" t="str">
        <f t="shared" si="8"/>
        <v>2.3.4.10.0</v>
      </c>
      <c r="H661" s="484"/>
      <c r="I661" s="99"/>
      <c r="J661" s="12" t="s">
        <v>16</v>
      </c>
      <c r="K661" s="485" t="s">
        <v>7553</v>
      </c>
      <c r="L661" s="118" t="s">
        <v>10249</v>
      </c>
    </row>
    <row r="662" spans="1:12" s="6" customFormat="1" ht="23.5" x14ac:dyDescent="0.35">
      <c r="A662" s="230">
        <v>650</v>
      </c>
      <c r="B662" s="233">
        <v>2</v>
      </c>
      <c r="C662" s="11">
        <v>3</v>
      </c>
      <c r="D662" s="11">
        <v>5</v>
      </c>
      <c r="E662" s="11">
        <v>0</v>
      </c>
      <c r="F662" s="11">
        <v>0</v>
      </c>
      <c r="G662" s="11" t="str">
        <f t="shared" si="8"/>
        <v>2.3.5.0.0</v>
      </c>
      <c r="H662" s="11" t="s">
        <v>13</v>
      </c>
      <c r="I662" s="97" t="s">
        <v>6248</v>
      </c>
      <c r="J662" s="98"/>
      <c r="K662" s="479"/>
      <c r="L662" s="480" t="s">
        <v>10277</v>
      </c>
    </row>
    <row r="663" spans="1:12" s="6" customFormat="1" ht="37" x14ac:dyDescent="0.35">
      <c r="A663" s="230">
        <v>651</v>
      </c>
      <c r="B663" s="234">
        <v>2</v>
      </c>
      <c r="C663" s="12">
        <v>3</v>
      </c>
      <c r="D663" s="12">
        <v>5</v>
      </c>
      <c r="E663" s="12">
        <v>1</v>
      </c>
      <c r="F663" s="12">
        <v>0</v>
      </c>
      <c r="G663" s="12" t="str">
        <f t="shared" si="8"/>
        <v>2.3.5.1.0</v>
      </c>
      <c r="H663" s="494"/>
      <c r="I663" s="99"/>
      <c r="J663" s="12" t="s">
        <v>16</v>
      </c>
      <c r="K663" s="485" t="s">
        <v>11953</v>
      </c>
      <c r="L663" s="118" t="s">
        <v>10249</v>
      </c>
    </row>
    <row r="664" spans="1:12" s="6" customFormat="1" ht="35" x14ac:dyDescent="0.35">
      <c r="A664" s="230">
        <v>652</v>
      </c>
      <c r="B664" s="235">
        <v>2</v>
      </c>
      <c r="C664" s="15">
        <v>3</v>
      </c>
      <c r="D664" s="15">
        <v>5</v>
      </c>
      <c r="E664" s="15">
        <v>1</v>
      </c>
      <c r="F664" s="15">
        <v>1</v>
      </c>
      <c r="G664" s="15" t="str">
        <f t="shared" si="8"/>
        <v>2.3.5.1.1</v>
      </c>
      <c r="H664" s="494"/>
      <c r="I664" s="99"/>
      <c r="J664" s="15" t="s">
        <v>19</v>
      </c>
      <c r="K664" s="497" t="s">
        <v>11761</v>
      </c>
      <c r="L664" s="498" t="s">
        <v>10249</v>
      </c>
    </row>
    <row r="665" spans="1:12" s="6" customFormat="1" ht="35" x14ac:dyDescent="0.35">
      <c r="A665" s="230">
        <v>653</v>
      </c>
      <c r="B665" s="235">
        <v>2</v>
      </c>
      <c r="C665" s="15">
        <v>3</v>
      </c>
      <c r="D665" s="15">
        <v>5</v>
      </c>
      <c r="E665" s="15">
        <v>1</v>
      </c>
      <c r="F665" s="15">
        <v>2</v>
      </c>
      <c r="G665" s="15" t="str">
        <f t="shared" si="8"/>
        <v>2.3.5.1.2</v>
      </c>
      <c r="H665" s="494"/>
      <c r="I665" s="99"/>
      <c r="J665" s="15" t="s">
        <v>19</v>
      </c>
      <c r="K665" s="497" t="s">
        <v>11762</v>
      </c>
      <c r="L665" s="498" t="s">
        <v>10249</v>
      </c>
    </row>
    <row r="666" spans="1:12" s="6" customFormat="1" ht="18.5" x14ac:dyDescent="0.35">
      <c r="A666" s="230">
        <v>654</v>
      </c>
      <c r="B666" s="235">
        <v>2</v>
      </c>
      <c r="C666" s="15">
        <v>3</v>
      </c>
      <c r="D666" s="15">
        <v>5</v>
      </c>
      <c r="E666" s="15">
        <v>1</v>
      </c>
      <c r="F666" s="15">
        <v>3</v>
      </c>
      <c r="G666" s="15" t="str">
        <f t="shared" si="8"/>
        <v>2.3.5.1.3</v>
      </c>
      <c r="H666" s="494"/>
      <c r="I666" s="99"/>
      <c r="J666" s="15" t="s">
        <v>19</v>
      </c>
      <c r="K666" s="497" t="s">
        <v>11763</v>
      </c>
      <c r="L666" s="498" t="s">
        <v>10249</v>
      </c>
    </row>
    <row r="667" spans="1:12" ht="37" x14ac:dyDescent="0.25">
      <c r="A667" s="230">
        <v>655</v>
      </c>
      <c r="B667" s="234">
        <v>2</v>
      </c>
      <c r="C667" s="12">
        <v>3</v>
      </c>
      <c r="D667" s="12">
        <v>5</v>
      </c>
      <c r="E667" s="12">
        <v>2</v>
      </c>
      <c r="F667" s="12">
        <v>0</v>
      </c>
      <c r="G667" s="12" t="str">
        <f t="shared" si="8"/>
        <v>2.3.5.2.0</v>
      </c>
      <c r="H667" s="484"/>
      <c r="I667" s="99"/>
      <c r="J667" s="12" t="s">
        <v>16</v>
      </c>
      <c r="K667" s="485" t="s">
        <v>11954</v>
      </c>
      <c r="L667" s="118" t="s">
        <v>10249</v>
      </c>
    </row>
    <row r="668" spans="1:12" ht="37" x14ac:dyDescent="0.25">
      <c r="A668" s="230">
        <v>656</v>
      </c>
      <c r="B668" s="234">
        <v>2</v>
      </c>
      <c r="C668" s="12">
        <v>3</v>
      </c>
      <c r="D668" s="12">
        <v>5</v>
      </c>
      <c r="E668" s="12">
        <v>3</v>
      </c>
      <c r="F668" s="12">
        <v>0</v>
      </c>
      <c r="G668" s="12" t="str">
        <f t="shared" si="8"/>
        <v>2.3.5.3.0</v>
      </c>
      <c r="H668" s="494"/>
      <c r="I668" s="110"/>
      <c r="J668" s="12" t="s">
        <v>16</v>
      </c>
      <c r="K668" s="485" t="s">
        <v>11955</v>
      </c>
      <c r="L668" s="118" t="s">
        <v>10249</v>
      </c>
    </row>
    <row r="669" spans="1:12" ht="37" x14ac:dyDescent="0.25">
      <c r="A669" s="230">
        <v>657</v>
      </c>
      <c r="B669" s="234">
        <v>2</v>
      </c>
      <c r="C669" s="12">
        <v>3</v>
      </c>
      <c r="D669" s="12">
        <v>5</v>
      </c>
      <c r="E669" s="12">
        <v>4</v>
      </c>
      <c r="F669" s="12">
        <v>0</v>
      </c>
      <c r="G669" s="12" t="str">
        <f t="shared" si="8"/>
        <v>2.3.5.4.0</v>
      </c>
      <c r="H669" s="495"/>
      <c r="I669" s="99"/>
      <c r="J669" s="12" t="s">
        <v>16</v>
      </c>
      <c r="K669" s="485" t="s">
        <v>11956</v>
      </c>
      <c r="L669" s="118" t="s">
        <v>10249</v>
      </c>
    </row>
    <row r="670" spans="1:12" s="6" customFormat="1" ht="18.5" x14ac:dyDescent="0.35">
      <c r="A670" s="230">
        <v>658</v>
      </c>
      <c r="B670" s="234">
        <v>2</v>
      </c>
      <c r="C670" s="12">
        <v>3</v>
      </c>
      <c r="D670" s="12">
        <v>5</v>
      </c>
      <c r="E670" s="12">
        <v>5</v>
      </c>
      <c r="F670" s="12">
        <v>0</v>
      </c>
      <c r="G670" s="12" t="str">
        <f t="shared" si="8"/>
        <v>2.3.5.5.0</v>
      </c>
      <c r="H670" s="494"/>
      <c r="I670" s="99"/>
      <c r="J670" s="12" t="s">
        <v>16</v>
      </c>
      <c r="K670" s="485" t="s">
        <v>11957</v>
      </c>
      <c r="L670" s="118" t="s">
        <v>10249</v>
      </c>
    </row>
    <row r="671" spans="1:12" s="6" customFormat="1" ht="18.5" x14ac:dyDescent="0.35">
      <c r="A671" s="230">
        <v>659</v>
      </c>
      <c r="B671" s="235">
        <v>2</v>
      </c>
      <c r="C671" s="15">
        <v>3</v>
      </c>
      <c r="D671" s="15">
        <v>5</v>
      </c>
      <c r="E671" s="15">
        <v>5</v>
      </c>
      <c r="F671" s="15">
        <v>1</v>
      </c>
      <c r="G671" s="15" t="str">
        <f t="shared" si="8"/>
        <v>2.3.5.5.1</v>
      </c>
      <c r="H671" s="494"/>
      <c r="I671" s="99"/>
      <c r="J671" s="15" t="s">
        <v>19</v>
      </c>
      <c r="K671" s="497" t="s">
        <v>11958</v>
      </c>
      <c r="L671" s="498" t="s">
        <v>10249</v>
      </c>
    </row>
    <row r="672" spans="1:12" s="6" customFormat="1" ht="18.5" x14ac:dyDescent="0.35">
      <c r="A672" s="230">
        <v>660</v>
      </c>
      <c r="B672" s="235">
        <v>2</v>
      </c>
      <c r="C672" s="15">
        <v>3</v>
      </c>
      <c r="D672" s="15">
        <v>5</v>
      </c>
      <c r="E672" s="15">
        <v>5</v>
      </c>
      <c r="F672" s="15">
        <v>2</v>
      </c>
      <c r="G672" s="15" t="str">
        <f t="shared" si="8"/>
        <v>2.3.5.5.2</v>
      </c>
      <c r="H672" s="494"/>
      <c r="I672" s="99"/>
      <c r="J672" s="15" t="s">
        <v>19</v>
      </c>
      <c r="K672" s="497" t="s">
        <v>11959</v>
      </c>
      <c r="L672" s="498" t="s">
        <v>10249</v>
      </c>
    </row>
    <row r="673" spans="1:12" s="6" customFormat="1" ht="18.5" x14ac:dyDescent="0.35">
      <c r="A673" s="230">
        <v>661</v>
      </c>
      <c r="B673" s="235">
        <v>2</v>
      </c>
      <c r="C673" s="15">
        <v>3</v>
      </c>
      <c r="D673" s="15">
        <v>5</v>
      </c>
      <c r="E673" s="15">
        <v>5</v>
      </c>
      <c r="F673" s="15">
        <v>3</v>
      </c>
      <c r="G673" s="15" t="str">
        <f t="shared" si="8"/>
        <v>2.3.5.5.3</v>
      </c>
      <c r="H673" s="494"/>
      <c r="I673" s="99"/>
      <c r="J673" s="15" t="s">
        <v>19</v>
      </c>
      <c r="K673" s="497" t="s">
        <v>11960</v>
      </c>
      <c r="L673" s="498" t="s">
        <v>10249</v>
      </c>
    </row>
    <row r="674" spans="1:12" s="6" customFormat="1" ht="18.5" x14ac:dyDescent="0.35">
      <c r="A674" s="230">
        <v>662</v>
      </c>
      <c r="B674" s="235">
        <v>2</v>
      </c>
      <c r="C674" s="15">
        <v>3</v>
      </c>
      <c r="D674" s="15">
        <v>5</v>
      </c>
      <c r="E674" s="15">
        <v>5</v>
      </c>
      <c r="F674" s="15">
        <v>4</v>
      </c>
      <c r="G674" s="15" t="str">
        <f t="shared" si="8"/>
        <v>2.3.5.5.4</v>
      </c>
      <c r="H674" s="494"/>
      <c r="I674" s="99"/>
      <c r="J674" s="15" t="s">
        <v>19</v>
      </c>
      <c r="K674" s="497" t="s">
        <v>11961</v>
      </c>
      <c r="L674" s="498" t="s">
        <v>10249</v>
      </c>
    </row>
    <row r="675" spans="1:12" s="6" customFormat="1" ht="18.5" x14ac:dyDescent="0.35">
      <c r="A675" s="230">
        <v>663</v>
      </c>
      <c r="B675" s="234">
        <v>2</v>
      </c>
      <c r="C675" s="12">
        <v>3</v>
      </c>
      <c r="D675" s="12">
        <v>5</v>
      </c>
      <c r="E675" s="12">
        <v>6</v>
      </c>
      <c r="F675" s="12">
        <v>0</v>
      </c>
      <c r="G675" s="12" t="str">
        <f t="shared" si="8"/>
        <v>2.3.5.6.0</v>
      </c>
      <c r="H675" s="484"/>
      <c r="I675" s="99"/>
      <c r="J675" s="12" t="s">
        <v>16</v>
      </c>
      <c r="K675" s="485" t="s">
        <v>11962</v>
      </c>
      <c r="L675" s="118" t="s">
        <v>10249</v>
      </c>
    </row>
    <row r="676" spans="1:12" s="6" customFormat="1" ht="35" x14ac:dyDescent="0.35">
      <c r="A676" s="230">
        <v>664</v>
      </c>
      <c r="B676" s="235">
        <v>2</v>
      </c>
      <c r="C676" s="15">
        <v>3</v>
      </c>
      <c r="D676" s="15">
        <v>5</v>
      </c>
      <c r="E676" s="15">
        <v>6</v>
      </c>
      <c r="F676" s="15">
        <v>1</v>
      </c>
      <c r="G676" s="15" t="str">
        <f t="shared" si="8"/>
        <v>2.3.5.6.1</v>
      </c>
      <c r="H676" s="484"/>
      <c r="I676" s="99"/>
      <c r="J676" s="15" t="s">
        <v>19</v>
      </c>
      <c r="K676" s="497" t="s">
        <v>11963</v>
      </c>
      <c r="L676" s="498" t="s">
        <v>10249</v>
      </c>
    </row>
    <row r="677" spans="1:12" s="6" customFormat="1" ht="18.5" x14ac:dyDescent="0.35">
      <c r="A677" s="230">
        <v>665</v>
      </c>
      <c r="B677" s="235">
        <v>2</v>
      </c>
      <c r="C677" s="15">
        <v>3</v>
      </c>
      <c r="D677" s="15">
        <v>5</v>
      </c>
      <c r="E677" s="15">
        <v>6</v>
      </c>
      <c r="F677" s="15">
        <v>2</v>
      </c>
      <c r="G677" s="15" t="str">
        <f t="shared" si="8"/>
        <v>2.3.5.6.2</v>
      </c>
      <c r="H677" s="484"/>
      <c r="I677" s="99"/>
      <c r="J677" s="15" t="s">
        <v>19</v>
      </c>
      <c r="K677" s="497" t="s">
        <v>11964</v>
      </c>
      <c r="L677" s="498" t="s">
        <v>10249</v>
      </c>
    </row>
    <row r="678" spans="1:12" s="6" customFormat="1" ht="18.5" x14ac:dyDescent="0.35">
      <c r="A678" s="230">
        <v>666</v>
      </c>
      <c r="B678" s="235">
        <v>2</v>
      </c>
      <c r="C678" s="15">
        <v>3</v>
      </c>
      <c r="D678" s="15">
        <v>5</v>
      </c>
      <c r="E678" s="15">
        <v>6</v>
      </c>
      <c r="F678" s="15">
        <v>3</v>
      </c>
      <c r="G678" s="15" t="str">
        <f t="shared" si="8"/>
        <v>2.3.5.6.3</v>
      </c>
      <c r="H678" s="484"/>
      <c r="I678" s="99"/>
      <c r="J678" s="15" t="s">
        <v>19</v>
      </c>
      <c r="K678" s="497" t="s">
        <v>11965</v>
      </c>
      <c r="L678" s="498" t="s">
        <v>10249</v>
      </c>
    </row>
    <row r="679" spans="1:12" s="6" customFormat="1" ht="35" x14ac:dyDescent="0.35">
      <c r="A679" s="230">
        <v>667</v>
      </c>
      <c r="B679" s="235">
        <v>2</v>
      </c>
      <c r="C679" s="15">
        <v>3</v>
      </c>
      <c r="D679" s="15">
        <v>5</v>
      </c>
      <c r="E679" s="15">
        <v>6</v>
      </c>
      <c r="F679" s="15">
        <v>4</v>
      </c>
      <c r="G679" s="15" t="str">
        <f t="shared" si="8"/>
        <v>2.3.5.6.4</v>
      </c>
      <c r="H679" s="484"/>
      <c r="I679" s="99"/>
      <c r="J679" s="15" t="s">
        <v>19</v>
      </c>
      <c r="K679" s="497" t="s">
        <v>11966</v>
      </c>
      <c r="L679" s="498" t="s">
        <v>10249</v>
      </c>
    </row>
    <row r="680" spans="1:12" s="6" customFormat="1" ht="18.5" x14ac:dyDescent="0.35">
      <c r="A680" s="230">
        <v>668</v>
      </c>
      <c r="B680" s="235">
        <v>2</v>
      </c>
      <c r="C680" s="15">
        <v>3</v>
      </c>
      <c r="D680" s="15">
        <v>5</v>
      </c>
      <c r="E680" s="15">
        <v>6</v>
      </c>
      <c r="F680" s="15">
        <v>5</v>
      </c>
      <c r="G680" s="15" t="str">
        <f t="shared" si="8"/>
        <v>2.3.5.6.5</v>
      </c>
      <c r="H680" s="484"/>
      <c r="I680" s="99"/>
      <c r="J680" s="15" t="s">
        <v>19</v>
      </c>
      <c r="K680" s="497" t="s">
        <v>11967</v>
      </c>
      <c r="L680" s="498" t="s">
        <v>10249</v>
      </c>
    </row>
    <row r="681" spans="1:12" s="6" customFormat="1" ht="18.5" x14ac:dyDescent="0.35">
      <c r="A681" s="230">
        <v>669</v>
      </c>
      <c r="B681" s="235">
        <v>2</v>
      </c>
      <c r="C681" s="15">
        <v>3</v>
      </c>
      <c r="D681" s="15">
        <v>5</v>
      </c>
      <c r="E681" s="15">
        <v>6</v>
      </c>
      <c r="F681" s="15">
        <v>6</v>
      </c>
      <c r="G681" s="15" t="str">
        <f t="shared" si="8"/>
        <v>2.3.5.6.6</v>
      </c>
      <c r="H681" s="484"/>
      <c r="I681" s="99"/>
      <c r="J681" s="15" t="s">
        <v>19</v>
      </c>
      <c r="K681" s="497" t="s">
        <v>11968</v>
      </c>
      <c r="L681" s="498" t="s">
        <v>10249</v>
      </c>
    </row>
    <row r="682" spans="1:12" s="6" customFormat="1" ht="18.5" x14ac:dyDescent="0.35">
      <c r="A682" s="230">
        <v>670</v>
      </c>
      <c r="B682" s="235">
        <v>2</v>
      </c>
      <c r="C682" s="15">
        <v>3</v>
      </c>
      <c r="D682" s="15">
        <v>5</v>
      </c>
      <c r="E682" s="15">
        <v>6</v>
      </c>
      <c r="F682" s="15">
        <v>7</v>
      </c>
      <c r="G682" s="15" t="str">
        <f t="shared" si="8"/>
        <v>2.3.5.6.7</v>
      </c>
      <c r="H682" s="484"/>
      <c r="I682" s="99"/>
      <c r="J682" s="15" t="s">
        <v>19</v>
      </c>
      <c r="K682" s="497" t="s">
        <v>11969</v>
      </c>
      <c r="L682" s="498" t="s">
        <v>10249</v>
      </c>
    </row>
    <row r="683" spans="1:12" s="6" customFormat="1" ht="35" x14ac:dyDescent="0.35">
      <c r="A683" s="230">
        <v>671</v>
      </c>
      <c r="B683" s="235">
        <v>2</v>
      </c>
      <c r="C683" s="15">
        <v>3</v>
      </c>
      <c r="D683" s="15">
        <v>5</v>
      </c>
      <c r="E683" s="15">
        <v>6</v>
      </c>
      <c r="F683" s="15">
        <v>8</v>
      </c>
      <c r="G683" s="15" t="str">
        <f t="shared" si="8"/>
        <v>2.3.5.6.8</v>
      </c>
      <c r="H683" s="484"/>
      <c r="I683" s="99"/>
      <c r="J683" s="15" t="s">
        <v>19</v>
      </c>
      <c r="K683" s="497" t="s">
        <v>11970</v>
      </c>
      <c r="L683" s="498" t="s">
        <v>10249</v>
      </c>
    </row>
    <row r="684" spans="1:12" s="6" customFormat="1" ht="18.5" x14ac:dyDescent="0.35">
      <c r="A684" s="230">
        <v>672</v>
      </c>
      <c r="B684" s="235">
        <v>2</v>
      </c>
      <c r="C684" s="15">
        <v>3</v>
      </c>
      <c r="D684" s="15">
        <v>5</v>
      </c>
      <c r="E684" s="15">
        <v>6</v>
      </c>
      <c r="F684" s="15">
        <v>9</v>
      </c>
      <c r="G684" s="15" t="str">
        <f t="shared" si="8"/>
        <v>2.3.5.6.9</v>
      </c>
      <c r="H684" s="484"/>
      <c r="I684" s="99"/>
      <c r="J684" s="15" t="s">
        <v>19</v>
      </c>
      <c r="K684" s="497" t="s">
        <v>11971</v>
      </c>
      <c r="L684" s="498" t="s">
        <v>10249</v>
      </c>
    </row>
    <row r="685" spans="1:12" s="6" customFormat="1" ht="35" x14ac:dyDescent="0.35">
      <c r="A685" s="230">
        <v>673</v>
      </c>
      <c r="B685" s="235">
        <v>2</v>
      </c>
      <c r="C685" s="15">
        <v>3</v>
      </c>
      <c r="D685" s="15">
        <v>5</v>
      </c>
      <c r="E685" s="15">
        <v>6</v>
      </c>
      <c r="F685" s="15">
        <v>10</v>
      </c>
      <c r="G685" s="15" t="str">
        <f t="shared" si="8"/>
        <v>2.3.5.6.10</v>
      </c>
      <c r="H685" s="484"/>
      <c r="I685" s="99"/>
      <c r="J685" s="15" t="s">
        <v>19</v>
      </c>
      <c r="K685" s="497" t="s">
        <v>11972</v>
      </c>
      <c r="L685" s="498" t="s">
        <v>10249</v>
      </c>
    </row>
    <row r="686" spans="1:12" s="6" customFormat="1" ht="18.5" x14ac:dyDescent="0.35">
      <c r="A686" s="230">
        <v>674</v>
      </c>
      <c r="B686" s="235">
        <v>2</v>
      </c>
      <c r="C686" s="15">
        <v>3</v>
      </c>
      <c r="D686" s="15">
        <v>5</v>
      </c>
      <c r="E686" s="15">
        <v>6</v>
      </c>
      <c r="F686" s="15">
        <v>11</v>
      </c>
      <c r="G686" s="15" t="str">
        <f t="shared" si="8"/>
        <v>2.3.5.6.11</v>
      </c>
      <c r="H686" s="484"/>
      <c r="I686" s="99"/>
      <c r="J686" s="15" t="s">
        <v>19</v>
      </c>
      <c r="K686" s="497" t="s">
        <v>11973</v>
      </c>
      <c r="L686" s="498" t="s">
        <v>10249</v>
      </c>
    </row>
    <row r="687" spans="1:12" s="6" customFormat="1" ht="18.5" x14ac:dyDescent="0.35">
      <c r="A687" s="230">
        <v>675</v>
      </c>
      <c r="B687" s="235">
        <v>2</v>
      </c>
      <c r="C687" s="15">
        <v>3</v>
      </c>
      <c r="D687" s="15">
        <v>5</v>
      </c>
      <c r="E687" s="15">
        <v>6</v>
      </c>
      <c r="F687" s="15">
        <v>12</v>
      </c>
      <c r="G687" s="15" t="str">
        <f t="shared" si="8"/>
        <v>2.3.5.6.12</v>
      </c>
      <c r="H687" s="484"/>
      <c r="I687" s="99"/>
      <c r="J687" s="15" t="s">
        <v>19</v>
      </c>
      <c r="K687" s="497" t="s">
        <v>11974</v>
      </c>
      <c r="L687" s="498" t="s">
        <v>10249</v>
      </c>
    </row>
    <row r="688" spans="1:12" s="6" customFormat="1" ht="18.5" x14ac:dyDescent="0.35">
      <c r="A688" s="230">
        <v>676</v>
      </c>
      <c r="B688" s="235">
        <v>2</v>
      </c>
      <c r="C688" s="15">
        <v>3</v>
      </c>
      <c r="D688" s="15">
        <v>5</v>
      </c>
      <c r="E688" s="15">
        <v>6</v>
      </c>
      <c r="F688" s="15">
        <v>13</v>
      </c>
      <c r="G688" s="15" t="str">
        <f t="shared" si="8"/>
        <v>2.3.5.6.13</v>
      </c>
      <c r="H688" s="484"/>
      <c r="I688" s="99"/>
      <c r="J688" s="15" t="s">
        <v>19</v>
      </c>
      <c r="K688" s="497" t="s">
        <v>11975</v>
      </c>
      <c r="L688" s="498" t="s">
        <v>10249</v>
      </c>
    </row>
    <row r="689" spans="1:12" s="6" customFormat="1" ht="18.5" x14ac:dyDescent="0.35">
      <c r="A689" s="230">
        <v>677</v>
      </c>
      <c r="B689" s="235">
        <v>2</v>
      </c>
      <c r="C689" s="15">
        <v>3</v>
      </c>
      <c r="D689" s="15">
        <v>5</v>
      </c>
      <c r="E689" s="15">
        <v>6</v>
      </c>
      <c r="F689" s="15">
        <v>14</v>
      </c>
      <c r="G689" s="15" t="str">
        <f t="shared" si="8"/>
        <v>2.3.5.6.14</v>
      </c>
      <c r="H689" s="484"/>
      <c r="I689" s="99"/>
      <c r="J689" s="15" t="s">
        <v>19</v>
      </c>
      <c r="K689" s="497" t="s">
        <v>11976</v>
      </c>
      <c r="L689" s="498" t="s">
        <v>10249</v>
      </c>
    </row>
    <row r="690" spans="1:12" s="6" customFormat="1" ht="18.5" x14ac:dyDescent="0.35">
      <c r="A690" s="230">
        <v>678</v>
      </c>
      <c r="B690" s="235">
        <v>2</v>
      </c>
      <c r="C690" s="15">
        <v>3</v>
      </c>
      <c r="D690" s="15">
        <v>5</v>
      </c>
      <c r="E690" s="15">
        <v>6</v>
      </c>
      <c r="F690" s="15">
        <v>15</v>
      </c>
      <c r="G690" s="15" t="str">
        <f t="shared" si="8"/>
        <v>2.3.5.6.15</v>
      </c>
      <c r="H690" s="484"/>
      <c r="I690" s="99"/>
      <c r="J690" s="15" t="s">
        <v>19</v>
      </c>
      <c r="K690" s="497" t="s">
        <v>11977</v>
      </c>
      <c r="L690" s="498" t="s">
        <v>10249</v>
      </c>
    </row>
    <row r="691" spans="1:12" s="6" customFormat="1" ht="18.5" x14ac:dyDescent="0.35">
      <c r="A691" s="230">
        <v>679</v>
      </c>
      <c r="B691" s="234">
        <v>2</v>
      </c>
      <c r="C691" s="12">
        <v>3</v>
      </c>
      <c r="D691" s="12">
        <v>5</v>
      </c>
      <c r="E691" s="12">
        <v>7</v>
      </c>
      <c r="F691" s="12">
        <v>0</v>
      </c>
      <c r="G691" s="12" t="str">
        <f t="shared" si="8"/>
        <v>2.3.5.7.0</v>
      </c>
      <c r="H691" s="484"/>
      <c r="I691" s="99"/>
      <c r="J691" s="12" t="s">
        <v>16</v>
      </c>
      <c r="K691" s="485" t="s">
        <v>11978</v>
      </c>
      <c r="L691" s="118" t="s">
        <v>10249</v>
      </c>
    </row>
    <row r="692" spans="1:12" s="6" customFormat="1" ht="52.5" x14ac:dyDescent="0.35">
      <c r="A692" s="230">
        <v>680</v>
      </c>
      <c r="B692" s="235">
        <v>2</v>
      </c>
      <c r="C692" s="15">
        <v>3</v>
      </c>
      <c r="D692" s="15">
        <v>5</v>
      </c>
      <c r="E692" s="15">
        <v>7</v>
      </c>
      <c r="F692" s="15">
        <v>1</v>
      </c>
      <c r="G692" s="15" t="str">
        <f t="shared" si="8"/>
        <v>2.3.5.7.1</v>
      </c>
      <c r="H692" s="484"/>
      <c r="I692" s="99"/>
      <c r="J692" s="15" t="s">
        <v>19</v>
      </c>
      <c r="K692" s="497" t="s">
        <v>11979</v>
      </c>
      <c r="L692" s="498" t="s">
        <v>10249</v>
      </c>
    </row>
    <row r="693" spans="1:12" s="6" customFormat="1" ht="18.5" x14ac:dyDescent="0.35">
      <c r="A693" s="230">
        <v>681</v>
      </c>
      <c r="B693" s="235">
        <v>2</v>
      </c>
      <c r="C693" s="15">
        <v>3</v>
      </c>
      <c r="D693" s="15">
        <v>5</v>
      </c>
      <c r="E693" s="15">
        <v>7</v>
      </c>
      <c r="F693" s="15">
        <v>2</v>
      </c>
      <c r="G693" s="15" t="str">
        <f t="shared" si="8"/>
        <v>2.3.5.7.2</v>
      </c>
      <c r="H693" s="484"/>
      <c r="I693" s="99"/>
      <c r="J693" s="15" t="s">
        <v>19</v>
      </c>
      <c r="K693" s="497" t="s">
        <v>11980</v>
      </c>
      <c r="L693" s="498" t="s">
        <v>10249</v>
      </c>
    </row>
    <row r="694" spans="1:12" s="6" customFormat="1" ht="18.5" x14ac:dyDescent="0.35">
      <c r="A694" s="230">
        <v>682</v>
      </c>
      <c r="B694" s="235">
        <v>2</v>
      </c>
      <c r="C694" s="15">
        <v>3</v>
      </c>
      <c r="D694" s="15">
        <v>5</v>
      </c>
      <c r="E694" s="15">
        <v>7</v>
      </c>
      <c r="F694" s="15">
        <v>3</v>
      </c>
      <c r="G694" s="15" t="str">
        <f t="shared" si="8"/>
        <v>2.3.5.7.3</v>
      </c>
      <c r="H694" s="484"/>
      <c r="I694" s="99"/>
      <c r="J694" s="15" t="s">
        <v>19</v>
      </c>
      <c r="K694" s="497" t="s">
        <v>11981</v>
      </c>
      <c r="L694" s="498" t="s">
        <v>10249</v>
      </c>
    </row>
    <row r="695" spans="1:12" s="6" customFormat="1" ht="35" x14ac:dyDescent="0.35">
      <c r="A695" s="230">
        <v>683</v>
      </c>
      <c r="B695" s="235">
        <v>2</v>
      </c>
      <c r="C695" s="15">
        <v>3</v>
      </c>
      <c r="D695" s="15">
        <v>5</v>
      </c>
      <c r="E695" s="15">
        <v>7</v>
      </c>
      <c r="F695" s="15">
        <v>4</v>
      </c>
      <c r="G695" s="15" t="str">
        <f t="shared" si="8"/>
        <v>2.3.5.7.4</v>
      </c>
      <c r="H695" s="484"/>
      <c r="I695" s="99"/>
      <c r="J695" s="15" t="s">
        <v>19</v>
      </c>
      <c r="K695" s="497" t="s">
        <v>11982</v>
      </c>
      <c r="L695" s="498" t="s">
        <v>10249</v>
      </c>
    </row>
    <row r="696" spans="1:12" s="6" customFormat="1" ht="18.5" x14ac:dyDescent="0.35">
      <c r="A696" s="230">
        <v>684</v>
      </c>
      <c r="B696" s="235">
        <v>2</v>
      </c>
      <c r="C696" s="15">
        <v>3</v>
      </c>
      <c r="D696" s="15">
        <v>5</v>
      </c>
      <c r="E696" s="15">
        <v>7</v>
      </c>
      <c r="F696" s="15">
        <v>5</v>
      </c>
      <c r="G696" s="15" t="str">
        <f t="shared" si="8"/>
        <v>2.3.5.7.5</v>
      </c>
      <c r="H696" s="484"/>
      <c r="I696" s="99"/>
      <c r="J696" s="15" t="s">
        <v>19</v>
      </c>
      <c r="K696" s="497" t="s">
        <v>11983</v>
      </c>
      <c r="L696" s="498" t="s">
        <v>10249</v>
      </c>
    </row>
    <row r="697" spans="1:12" s="6" customFormat="1" ht="35" x14ac:dyDescent="0.35">
      <c r="A697" s="230">
        <v>685</v>
      </c>
      <c r="B697" s="235">
        <v>2</v>
      </c>
      <c r="C697" s="15">
        <v>3</v>
      </c>
      <c r="D697" s="15">
        <v>5</v>
      </c>
      <c r="E697" s="15">
        <v>7</v>
      </c>
      <c r="F697" s="15">
        <v>6</v>
      </c>
      <c r="G697" s="15" t="str">
        <f t="shared" si="8"/>
        <v>2.3.5.7.6</v>
      </c>
      <c r="H697" s="484"/>
      <c r="I697" s="99"/>
      <c r="J697" s="15" t="s">
        <v>19</v>
      </c>
      <c r="K697" s="497" t="s">
        <v>11984</v>
      </c>
      <c r="L697" s="498" t="s">
        <v>10249</v>
      </c>
    </row>
    <row r="698" spans="1:12" s="6" customFormat="1" ht="18.5" x14ac:dyDescent="0.35">
      <c r="A698" s="230">
        <v>686</v>
      </c>
      <c r="B698" s="235">
        <v>2</v>
      </c>
      <c r="C698" s="15">
        <v>3</v>
      </c>
      <c r="D698" s="15">
        <v>5</v>
      </c>
      <c r="E698" s="15">
        <v>7</v>
      </c>
      <c r="F698" s="15">
        <v>7</v>
      </c>
      <c r="G698" s="15" t="str">
        <f t="shared" si="8"/>
        <v>2.3.5.7.7</v>
      </c>
      <c r="H698" s="484"/>
      <c r="I698" s="99"/>
      <c r="J698" s="15" t="s">
        <v>19</v>
      </c>
      <c r="K698" s="497" t="s">
        <v>11985</v>
      </c>
      <c r="L698" s="498" t="s">
        <v>10249</v>
      </c>
    </row>
    <row r="699" spans="1:12" s="6" customFormat="1" ht="35" x14ac:dyDescent="0.35">
      <c r="A699" s="230">
        <v>687</v>
      </c>
      <c r="B699" s="235">
        <v>2</v>
      </c>
      <c r="C699" s="15">
        <v>3</v>
      </c>
      <c r="D699" s="15">
        <v>5</v>
      </c>
      <c r="E699" s="15">
        <v>7</v>
      </c>
      <c r="F699" s="15">
        <v>8</v>
      </c>
      <c r="G699" s="15" t="str">
        <f t="shared" si="8"/>
        <v>2.3.5.7.8</v>
      </c>
      <c r="H699" s="484"/>
      <c r="I699" s="99"/>
      <c r="J699" s="15" t="s">
        <v>19</v>
      </c>
      <c r="K699" s="497" t="s">
        <v>11986</v>
      </c>
      <c r="L699" s="498" t="s">
        <v>10249</v>
      </c>
    </row>
    <row r="700" spans="1:12" s="6" customFormat="1" ht="18.5" x14ac:dyDescent="0.35">
      <c r="A700" s="230">
        <v>688</v>
      </c>
      <c r="B700" s="235">
        <v>2</v>
      </c>
      <c r="C700" s="15">
        <v>3</v>
      </c>
      <c r="D700" s="15">
        <v>5</v>
      </c>
      <c r="E700" s="15">
        <v>7</v>
      </c>
      <c r="F700" s="15">
        <v>9</v>
      </c>
      <c r="G700" s="15" t="str">
        <f t="shared" si="8"/>
        <v>2.3.5.7.9</v>
      </c>
      <c r="H700" s="484"/>
      <c r="I700" s="99"/>
      <c r="J700" s="15" t="s">
        <v>19</v>
      </c>
      <c r="K700" s="497" t="s">
        <v>11987</v>
      </c>
      <c r="L700" s="498" t="s">
        <v>10249</v>
      </c>
    </row>
    <row r="701" spans="1:12" s="6" customFormat="1" ht="35" x14ac:dyDescent="0.35">
      <c r="A701" s="230">
        <v>689</v>
      </c>
      <c r="B701" s="235">
        <v>2</v>
      </c>
      <c r="C701" s="15">
        <v>3</v>
      </c>
      <c r="D701" s="15">
        <v>5</v>
      </c>
      <c r="E701" s="15">
        <v>7</v>
      </c>
      <c r="F701" s="15">
        <v>10</v>
      </c>
      <c r="G701" s="15" t="str">
        <f t="shared" si="8"/>
        <v>2.3.5.7.10</v>
      </c>
      <c r="H701" s="484"/>
      <c r="I701" s="99"/>
      <c r="J701" s="15" t="s">
        <v>19</v>
      </c>
      <c r="K701" s="497" t="s">
        <v>11988</v>
      </c>
      <c r="L701" s="498" t="s">
        <v>10249</v>
      </c>
    </row>
    <row r="702" spans="1:12" s="6" customFormat="1" ht="18.5" x14ac:dyDescent="0.35">
      <c r="A702" s="230">
        <v>690</v>
      </c>
      <c r="B702" s="235">
        <v>2</v>
      </c>
      <c r="C702" s="15">
        <v>3</v>
      </c>
      <c r="D702" s="15">
        <v>5</v>
      </c>
      <c r="E702" s="15">
        <v>7</v>
      </c>
      <c r="F702" s="15">
        <v>11</v>
      </c>
      <c r="G702" s="15" t="str">
        <f t="shared" si="8"/>
        <v>2.3.5.7.11</v>
      </c>
      <c r="H702" s="484"/>
      <c r="I702" s="99"/>
      <c r="J702" s="15" t="s">
        <v>19</v>
      </c>
      <c r="K702" s="497" t="s">
        <v>11989</v>
      </c>
      <c r="L702" s="498" t="s">
        <v>10249</v>
      </c>
    </row>
    <row r="703" spans="1:12" s="6" customFormat="1" ht="18.5" x14ac:dyDescent="0.35">
      <c r="A703" s="230">
        <v>691</v>
      </c>
      <c r="B703" s="235">
        <v>2</v>
      </c>
      <c r="C703" s="15">
        <v>3</v>
      </c>
      <c r="D703" s="15">
        <v>5</v>
      </c>
      <c r="E703" s="15">
        <v>7</v>
      </c>
      <c r="F703" s="15">
        <v>12</v>
      </c>
      <c r="G703" s="15" t="str">
        <f t="shared" si="8"/>
        <v>2.3.5.7.12</v>
      </c>
      <c r="H703" s="484"/>
      <c r="I703" s="99"/>
      <c r="J703" s="15" t="s">
        <v>19</v>
      </c>
      <c r="K703" s="497" t="s">
        <v>11990</v>
      </c>
      <c r="L703" s="498" t="s">
        <v>10249</v>
      </c>
    </row>
    <row r="704" spans="1:12" s="6" customFormat="1" ht="18.5" x14ac:dyDescent="0.35">
      <c r="A704" s="230">
        <v>692</v>
      </c>
      <c r="B704" s="235">
        <v>2</v>
      </c>
      <c r="C704" s="15">
        <v>3</v>
      </c>
      <c r="D704" s="15">
        <v>5</v>
      </c>
      <c r="E704" s="15">
        <v>7</v>
      </c>
      <c r="F704" s="15">
        <v>13</v>
      </c>
      <c r="G704" s="15" t="str">
        <f t="shared" si="8"/>
        <v>2.3.5.7.13</v>
      </c>
      <c r="H704" s="484"/>
      <c r="I704" s="99"/>
      <c r="J704" s="15" t="s">
        <v>19</v>
      </c>
      <c r="K704" s="497" t="s">
        <v>11991</v>
      </c>
      <c r="L704" s="498" t="s">
        <v>10249</v>
      </c>
    </row>
    <row r="705" spans="1:12" s="6" customFormat="1" ht="18.5" x14ac:dyDescent="0.35">
      <c r="A705" s="230">
        <v>693</v>
      </c>
      <c r="B705" s="235">
        <v>2</v>
      </c>
      <c r="C705" s="15">
        <v>3</v>
      </c>
      <c r="D705" s="15">
        <v>5</v>
      </c>
      <c r="E705" s="15">
        <v>7</v>
      </c>
      <c r="F705" s="15">
        <v>14</v>
      </c>
      <c r="G705" s="15" t="str">
        <f t="shared" si="8"/>
        <v>2.3.5.7.14</v>
      </c>
      <c r="H705" s="484"/>
      <c r="I705" s="99"/>
      <c r="J705" s="15" t="s">
        <v>19</v>
      </c>
      <c r="K705" s="497" t="s">
        <v>11992</v>
      </c>
      <c r="L705" s="498" t="s">
        <v>10249</v>
      </c>
    </row>
    <row r="706" spans="1:12" s="6" customFormat="1" ht="18.5" x14ac:dyDescent="0.35">
      <c r="A706" s="230">
        <v>694</v>
      </c>
      <c r="B706" s="235">
        <v>2</v>
      </c>
      <c r="C706" s="15">
        <v>3</v>
      </c>
      <c r="D706" s="15">
        <v>5</v>
      </c>
      <c r="E706" s="15">
        <v>7</v>
      </c>
      <c r="F706" s="15">
        <v>15</v>
      </c>
      <c r="G706" s="15" t="str">
        <f t="shared" si="8"/>
        <v>2.3.5.7.15</v>
      </c>
      <c r="H706" s="484"/>
      <c r="I706" s="99"/>
      <c r="J706" s="15" t="s">
        <v>19</v>
      </c>
      <c r="K706" s="497" t="s">
        <v>11993</v>
      </c>
      <c r="L706" s="498" t="s">
        <v>10249</v>
      </c>
    </row>
    <row r="707" spans="1:12" s="6" customFormat="1" ht="18.5" x14ac:dyDescent="0.35">
      <c r="A707" s="230">
        <v>695</v>
      </c>
      <c r="B707" s="234">
        <v>2</v>
      </c>
      <c r="C707" s="12">
        <v>3</v>
      </c>
      <c r="D707" s="12">
        <v>5</v>
      </c>
      <c r="E707" s="12">
        <v>8</v>
      </c>
      <c r="F707" s="12">
        <v>0</v>
      </c>
      <c r="G707" s="12" t="str">
        <f t="shared" si="8"/>
        <v>2.3.5.8.0</v>
      </c>
      <c r="H707" s="484"/>
      <c r="I707" s="99"/>
      <c r="J707" s="12" t="s">
        <v>16</v>
      </c>
      <c r="K707" s="485" t="s">
        <v>11994</v>
      </c>
      <c r="L707" s="118" t="s">
        <v>10249</v>
      </c>
    </row>
    <row r="708" spans="1:12" s="6" customFormat="1" ht="18.5" x14ac:dyDescent="0.35">
      <c r="A708" s="230">
        <v>696</v>
      </c>
      <c r="B708" s="235">
        <v>2</v>
      </c>
      <c r="C708" s="15">
        <v>3</v>
      </c>
      <c r="D708" s="15">
        <v>5</v>
      </c>
      <c r="E708" s="15">
        <v>8</v>
      </c>
      <c r="F708" s="15">
        <v>1</v>
      </c>
      <c r="G708" s="15" t="str">
        <f t="shared" si="8"/>
        <v>2.3.5.8.1</v>
      </c>
      <c r="H708" s="484"/>
      <c r="I708" s="99"/>
      <c r="J708" s="15" t="s">
        <v>19</v>
      </c>
      <c r="K708" s="497" t="s">
        <v>11995</v>
      </c>
      <c r="L708" s="498" t="s">
        <v>10249</v>
      </c>
    </row>
    <row r="709" spans="1:12" s="6" customFormat="1" ht="18.5" x14ac:dyDescent="0.35">
      <c r="A709" s="230">
        <v>697</v>
      </c>
      <c r="B709" s="235">
        <v>2</v>
      </c>
      <c r="C709" s="15">
        <v>3</v>
      </c>
      <c r="D709" s="15">
        <v>5</v>
      </c>
      <c r="E709" s="15">
        <v>8</v>
      </c>
      <c r="F709" s="15">
        <v>2</v>
      </c>
      <c r="G709" s="15" t="str">
        <f t="shared" si="8"/>
        <v>2.3.5.8.2</v>
      </c>
      <c r="H709" s="484"/>
      <c r="I709" s="99"/>
      <c r="J709" s="15" t="s">
        <v>19</v>
      </c>
      <c r="K709" s="497" t="s">
        <v>11996</v>
      </c>
      <c r="L709" s="498" t="s">
        <v>10249</v>
      </c>
    </row>
    <row r="710" spans="1:12" s="6" customFormat="1" ht="18.5" x14ac:dyDescent="0.35">
      <c r="A710" s="230">
        <v>698</v>
      </c>
      <c r="B710" s="235">
        <v>2</v>
      </c>
      <c r="C710" s="15">
        <v>3</v>
      </c>
      <c r="D710" s="15">
        <v>5</v>
      </c>
      <c r="E710" s="15">
        <v>8</v>
      </c>
      <c r="F710" s="15">
        <v>3</v>
      </c>
      <c r="G710" s="15" t="str">
        <f t="shared" si="8"/>
        <v>2.3.5.8.3</v>
      </c>
      <c r="H710" s="484"/>
      <c r="I710" s="99"/>
      <c r="J710" s="15" t="s">
        <v>19</v>
      </c>
      <c r="K710" s="497" t="s">
        <v>11997</v>
      </c>
      <c r="L710" s="498" t="s">
        <v>10249</v>
      </c>
    </row>
    <row r="711" spans="1:12" s="6" customFormat="1" ht="18.5" x14ac:dyDescent="0.35">
      <c r="A711" s="230">
        <v>699</v>
      </c>
      <c r="B711" s="235">
        <v>2</v>
      </c>
      <c r="C711" s="15">
        <v>3</v>
      </c>
      <c r="D711" s="15">
        <v>5</v>
      </c>
      <c r="E711" s="15">
        <v>8</v>
      </c>
      <c r="F711" s="15">
        <v>4</v>
      </c>
      <c r="G711" s="15" t="str">
        <f t="shared" si="8"/>
        <v>2.3.5.8.4</v>
      </c>
      <c r="H711" s="484"/>
      <c r="I711" s="99"/>
      <c r="J711" s="15" t="s">
        <v>19</v>
      </c>
      <c r="K711" s="497" t="s">
        <v>11998</v>
      </c>
      <c r="L711" s="498" t="s">
        <v>10249</v>
      </c>
    </row>
    <row r="712" spans="1:12" s="6" customFormat="1" ht="18.5" x14ac:dyDescent="0.35">
      <c r="A712" s="230">
        <v>700</v>
      </c>
      <c r="B712" s="235">
        <v>2</v>
      </c>
      <c r="C712" s="15">
        <v>3</v>
      </c>
      <c r="D712" s="15">
        <v>5</v>
      </c>
      <c r="E712" s="15">
        <v>8</v>
      </c>
      <c r="F712" s="15">
        <v>5</v>
      </c>
      <c r="G712" s="15" t="str">
        <f t="shared" ref="G712:G775" si="9">CONCATENATE(B712,".",C712,".",D712,".",E712,".",F712)</f>
        <v>2.3.5.8.5</v>
      </c>
      <c r="H712" s="484"/>
      <c r="I712" s="99"/>
      <c r="J712" s="15" t="s">
        <v>19</v>
      </c>
      <c r="K712" s="497" t="s">
        <v>11999</v>
      </c>
      <c r="L712" s="498" t="s">
        <v>10249</v>
      </c>
    </row>
    <row r="713" spans="1:12" s="6" customFormat="1" ht="18.5" x14ac:dyDescent="0.35">
      <c r="A713" s="230">
        <v>701</v>
      </c>
      <c r="B713" s="235">
        <v>2</v>
      </c>
      <c r="C713" s="15">
        <v>3</v>
      </c>
      <c r="D713" s="15">
        <v>5</v>
      </c>
      <c r="E713" s="15">
        <v>8</v>
      </c>
      <c r="F713" s="15">
        <v>6</v>
      </c>
      <c r="G713" s="15" t="str">
        <f t="shared" si="9"/>
        <v>2.3.5.8.6</v>
      </c>
      <c r="H713" s="484"/>
      <c r="I713" s="99"/>
      <c r="J713" s="15" t="s">
        <v>19</v>
      </c>
      <c r="K713" s="497" t="s">
        <v>12000</v>
      </c>
      <c r="L713" s="498" t="s">
        <v>10249</v>
      </c>
    </row>
    <row r="714" spans="1:12" s="6" customFormat="1" ht="18.5" x14ac:dyDescent="0.35">
      <c r="A714" s="230">
        <v>702</v>
      </c>
      <c r="B714" s="235">
        <v>2</v>
      </c>
      <c r="C714" s="15">
        <v>3</v>
      </c>
      <c r="D714" s="15">
        <v>5</v>
      </c>
      <c r="E714" s="15">
        <v>8</v>
      </c>
      <c r="F714" s="15">
        <v>7</v>
      </c>
      <c r="G714" s="15" t="str">
        <f t="shared" si="9"/>
        <v>2.3.5.8.7</v>
      </c>
      <c r="H714" s="484"/>
      <c r="I714" s="99"/>
      <c r="J714" s="15" t="s">
        <v>19</v>
      </c>
      <c r="K714" s="497" t="s">
        <v>12001</v>
      </c>
      <c r="L714" s="498" t="s">
        <v>10249</v>
      </c>
    </row>
    <row r="715" spans="1:12" s="6" customFormat="1" ht="18.5" x14ac:dyDescent="0.35">
      <c r="A715" s="230">
        <v>703</v>
      </c>
      <c r="B715" s="235">
        <v>2</v>
      </c>
      <c r="C715" s="15">
        <v>3</v>
      </c>
      <c r="D715" s="15">
        <v>5</v>
      </c>
      <c r="E715" s="15">
        <v>8</v>
      </c>
      <c r="F715" s="15">
        <v>8</v>
      </c>
      <c r="G715" s="15" t="str">
        <f t="shared" si="9"/>
        <v>2.3.5.8.8</v>
      </c>
      <c r="H715" s="484"/>
      <c r="I715" s="99"/>
      <c r="J715" s="15" t="s">
        <v>19</v>
      </c>
      <c r="K715" s="497" t="s">
        <v>12002</v>
      </c>
      <c r="L715" s="498" t="s">
        <v>10249</v>
      </c>
    </row>
    <row r="716" spans="1:12" s="6" customFormat="1" ht="18.5" x14ac:dyDescent="0.35">
      <c r="A716" s="230">
        <v>704</v>
      </c>
      <c r="B716" s="234">
        <v>2</v>
      </c>
      <c r="C716" s="12">
        <v>3</v>
      </c>
      <c r="D716" s="12">
        <v>5</v>
      </c>
      <c r="E716" s="12">
        <v>9</v>
      </c>
      <c r="F716" s="12">
        <v>0</v>
      </c>
      <c r="G716" s="12" t="str">
        <f t="shared" si="9"/>
        <v>2.3.5.9.0</v>
      </c>
      <c r="H716" s="484"/>
      <c r="I716" s="99"/>
      <c r="J716" s="12" t="s">
        <v>16</v>
      </c>
      <c r="K716" s="485" t="s">
        <v>12003</v>
      </c>
      <c r="L716" s="118" t="s">
        <v>10249</v>
      </c>
    </row>
    <row r="717" spans="1:12" s="6" customFormat="1" ht="18.5" x14ac:dyDescent="0.35">
      <c r="A717" s="230">
        <v>705</v>
      </c>
      <c r="B717" s="234">
        <v>2</v>
      </c>
      <c r="C717" s="12">
        <v>3</v>
      </c>
      <c r="D717" s="12">
        <v>5</v>
      </c>
      <c r="E717" s="12">
        <v>10</v>
      </c>
      <c r="F717" s="12">
        <v>0</v>
      </c>
      <c r="G717" s="12" t="str">
        <f t="shared" si="9"/>
        <v>2.3.5.10.0</v>
      </c>
      <c r="H717" s="494"/>
      <c r="I717" s="99"/>
      <c r="J717" s="12" t="s">
        <v>16</v>
      </c>
      <c r="K717" s="485" t="s">
        <v>12004</v>
      </c>
      <c r="L717" s="118" t="s">
        <v>10249</v>
      </c>
    </row>
    <row r="718" spans="1:12" ht="35" x14ac:dyDescent="0.25">
      <c r="A718" s="230">
        <v>706</v>
      </c>
      <c r="B718" s="235">
        <v>2</v>
      </c>
      <c r="C718" s="15">
        <v>3</v>
      </c>
      <c r="D718" s="15">
        <v>5</v>
      </c>
      <c r="E718" s="15">
        <v>10</v>
      </c>
      <c r="F718" s="15">
        <v>1</v>
      </c>
      <c r="G718" s="15" t="str">
        <f t="shared" si="9"/>
        <v>2.3.5.10.1</v>
      </c>
      <c r="H718" s="494"/>
      <c r="I718" s="99"/>
      <c r="J718" s="15" t="s">
        <v>19</v>
      </c>
      <c r="K718" s="497" t="s">
        <v>12005</v>
      </c>
      <c r="L718" s="498" t="s">
        <v>10249</v>
      </c>
    </row>
    <row r="719" spans="1:12" ht="35" x14ac:dyDescent="0.25">
      <c r="A719" s="230">
        <v>707</v>
      </c>
      <c r="B719" s="235">
        <v>2</v>
      </c>
      <c r="C719" s="15">
        <v>3</v>
      </c>
      <c r="D719" s="15">
        <v>5</v>
      </c>
      <c r="E719" s="15">
        <v>10</v>
      </c>
      <c r="F719" s="15">
        <v>2</v>
      </c>
      <c r="G719" s="15" t="str">
        <f t="shared" si="9"/>
        <v>2.3.5.10.2</v>
      </c>
      <c r="H719" s="494"/>
      <c r="I719" s="99"/>
      <c r="J719" s="15" t="s">
        <v>19</v>
      </c>
      <c r="K719" s="497" t="s">
        <v>12006</v>
      </c>
      <c r="L719" s="498" t="s">
        <v>10249</v>
      </c>
    </row>
    <row r="720" spans="1:12" s="6" customFormat="1" ht="18.5" x14ac:dyDescent="0.35">
      <c r="A720" s="230">
        <v>708</v>
      </c>
      <c r="B720" s="235">
        <v>2</v>
      </c>
      <c r="C720" s="15">
        <v>3</v>
      </c>
      <c r="D720" s="15">
        <v>5</v>
      </c>
      <c r="E720" s="15">
        <v>10</v>
      </c>
      <c r="F720" s="15">
        <v>3</v>
      </c>
      <c r="G720" s="15" t="str">
        <f t="shared" si="9"/>
        <v>2.3.5.10.3</v>
      </c>
      <c r="H720" s="494"/>
      <c r="I720" s="99"/>
      <c r="J720" s="15" t="s">
        <v>19</v>
      </c>
      <c r="K720" s="497" t="s">
        <v>12007</v>
      </c>
      <c r="L720" s="498" t="s">
        <v>10249</v>
      </c>
    </row>
    <row r="721" spans="1:12" ht="18.5" x14ac:dyDescent="0.25">
      <c r="A721" s="230">
        <v>709</v>
      </c>
      <c r="B721" s="235">
        <v>2</v>
      </c>
      <c r="C721" s="15">
        <v>3</v>
      </c>
      <c r="D721" s="15">
        <v>5</v>
      </c>
      <c r="E721" s="15">
        <v>10</v>
      </c>
      <c r="F721" s="15">
        <v>4</v>
      </c>
      <c r="G721" s="15" t="str">
        <f t="shared" si="9"/>
        <v>2.3.5.10.4</v>
      </c>
      <c r="H721" s="494"/>
      <c r="I721" s="99"/>
      <c r="J721" s="15" t="s">
        <v>19</v>
      </c>
      <c r="K721" s="497" t="s">
        <v>12008</v>
      </c>
      <c r="L721" s="498" t="s">
        <v>10249</v>
      </c>
    </row>
    <row r="722" spans="1:12" ht="35" x14ac:dyDescent="0.25">
      <c r="A722" s="230">
        <v>710</v>
      </c>
      <c r="B722" s="235">
        <v>2</v>
      </c>
      <c r="C722" s="15">
        <v>3</v>
      </c>
      <c r="D722" s="15">
        <v>5</v>
      </c>
      <c r="E722" s="15">
        <v>10</v>
      </c>
      <c r="F722" s="15">
        <v>5</v>
      </c>
      <c r="G722" s="15" t="str">
        <f t="shared" si="9"/>
        <v>2.3.5.10.5</v>
      </c>
      <c r="H722" s="494"/>
      <c r="I722" s="99"/>
      <c r="J722" s="15" t="s">
        <v>19</v>
      </c>
      <c r="K722" s="497" t="s">
        <v>12009</v>
      </c>
      <c r="L722" s="498" t="s">
        <v>10249</v>
      </c>
    </row>
    <row r="723" spans="1:12" ht="35" x14ac:dyDescent="0.25">
      <c r="A723" s="230">
        <v>711</v>
      </c>
      <c r="B723" s="235">
        <v>2</v>
      </c>
      <c r="C723" s="15">
        <v>3</v>
      </c>
      <c r="D723" s="15">
        <v>5</v>
      </c>
      <c r="E723" s="15">
        <v>10</v>
      </c>
      <c r="F723" s="15">
        <v>6</v>
      </c>
      <c r="G723" s="15" t="str">
        <f t="shared" si="9"/>
        <v>2.3.5.10.6</v>
      </c>
      <c r="H723" s="494"/>
      <c r="I723" s="99"/>
      <c r="J723" s="15" t="s">
        <v>19</v>
      </c>
      <c r="K723" s="497" t="s">
        <v>12010</v>
      </c>
      <c r="L723" s="498" t="s">
        <v>10249</v>
      </c>
    </row>
    <row r="724" spans="1:12" ht="35" x14ac:dyDescent="0.25">
      <c r="A724" s="230">
        <v>712</v>
      </c>
      <c r="B724" s="235">
        <v>2</v>
      </c>
      <c r="C724" s="15">
        <v>3</v>
      </c>
      <c r="D724" s="15">
        <v>5</v>
      </c>
      <c r="E724" s="15">
        <v>10</v>
      </c>
      <c r="F724" s="15">
        <v>7</v>
      </c>
      <c r="G724" s="15" t="str">
        <f t="shared" si="9"/>
        <v>2.3.5.10.7</v>
      </c>
      <c r="H724" s="495"/>
      <c r="I724" s="99"/>
      <c r="J724" s="15" t="s">
        <v>19</v>
      </c>
      <c r="K724" s="497" t="s">
        <v>12011</v>
      </c>
      <c r="L724" s="498" t="s">
        <v>10249</v>
      </c>
    </row>
    <row r="725" spans="1:12" ht="18.5" x14ac:dyDescent="0.25">
      <c r="A725" s="230">
        <v>713</v>
      </c>
      <c r="B725" s="235">
        <v>2</v>
      </c>
      <c r="C725" s="15">
        <v>3</v>
      </c>
      <c r="D725" s="15">
        <v>5</v>
      </c>
      <c r="E725" s="15">
        <v>10</v>
      </c>
      <c r="F725" s="15">
        <v>8</v>
      </c>
      <c r="G725" s="15" t="str">
        <f t="shared" si="9"/>
        <v>2.3.5.10.8</v>
      </c>
      <c r="H725" s="495"/>
      <c r="I725" s="99"/>
      <c r="J725" s="15" t="s">
        <v>19</v>
      </c>
      <c r="K725" s="497" t="s">
        <v>12012</v>
      </c>
      <c r="L725" s="498" t="s">
        <v>10249</v>
      </c>
    </row>
    <row r="726" spans="1:12" ht="35" x14ac:dyDescent="0.25">
      <c r="A726" s="230">
        <v>714</v>
      </c>
      <c r="B726" s="235">
        <v>2</v>
      </c>
      <c r="C726" s="15">
        <v>3</v>
      </c>
      <c r="D726" s="15">
        <v>5</v>
      </c>
      <c r="E726" s="15">
        <v>10</v>
      </c>
      <c r="F726" s="15">
        <v>9</v>
      </c>
      <c r="G726" s="15" t="str">
        <f t="shared" si="9"/>
        <v>2.3.5.10.9</v>
      </c>
      <c r="H726" s="495"/>
      <c r="I726" s="99"/>
      <c r="J726" s="15" t="s">
        <v>19</v>
      </c>
      <c r="K726" s="497" t="s">
        <v>12013</v>
      </c>
      <c r="L726" s="498" t="s">
        <v>10249</v>
      </c>
    </row>
    <row r="727" spans="1:12" ht="18.5" x14ac:dyDescent="0.25">
      <c r="A727" s="230">
        <v>715</v>
      </c>
      <c r="B727" s="234">
        <v>2</v>
      </c>
      <c r="C727" s="12">
        <v>3</v>
      </c>
      <c r="D727" s="12">
        <v>5</v>
      </c>
      <c r="E727" s="12">
        <v>11</v>
      </c>
      <c r="F727" s="12">
        <v>0</v>
      </c>
      <c r="G727" s="12" t="str">
        <f t="shared" si="9"/>
        <v>2.3.5.11.0</v>
      </c>
      <c r="H727" s="484"/>
      <c r="I727" s="99"/>
      <c r="J727" s="12" t="s">
        <v>16</v>
      </c>
      <c r="K727" s="485" t="s">
        <v>12014</v>
      </c>
      <c r="L727" s="118" t="s">
        <v>10249</v>
      </c>
    </row>
    <row r="728" spans="1:12" ht="18.5" x14ac:dyDescent="0.25">
      <c r="A728" s="230">
        <v>716</v>
      </c>
      <c r="B728" s="234">
        <v>2</v>
      </c>
      <c r="C728" s="12">
        <v>3</v>
      </c>
      <c r="D728" s="12">
        <v>5</v>
      </c>
      <c r="E728" s="12">
        <v>12</v>
      </c>
      <c r="F728" s="12">
        <v>0</v>
      </c>
      <c r="G728" s="12" t="str">
        <f t="shared" si="9"/>
        <v>2.3.5.12.0</v>
      </c>
      <c r="H728" s="484"/>
      <c r="I728" s="99"/>
      <c r="J728" s="12" t="s">
        <v>16</v>
      </c>
      <c r="K728" s="485" t="s">
        <v>12015</v>
      </c>
      <c r="L728" s="118" t="s">
        <v>10249</v>
      </c>
    </row>
    <row r="729" spans="1:12" ht="18.5" x14ac:dyDescent="0.25">
      <c r="A729" s="230">
        <v>717</v>
      </c>
      <c r="B729" s="234">
        <v>2</v>
      </c>
      <c r="C729" s="12">
        <v>3</v>
      </c>
      <c r="D729" s="12">
        <v>5</v>
      </c>
      <c r="E729" s="12">
        <v>13</v>
      </c>
      <c r="F729" s="12">
        <v>0</v>
      </c>
      <c r="G729" s="12" t="str">
        <f t="shared" si="9"/>
        <v>2.3.5.13.0</v>
      </c>
      <c r="H729" s="484"/>
      <c r="I729" s="99"/>
      <c r="J729" s="12" t="s">
        <v>16</v>
      </c>
      <c r="K729" s="485" t="s">
        <v>12016</v>
      </c>
      <c r="L729" s="118" t="s">
        <v>10249</v>
      </c>
    </row>
    <row r="730" spans="1:12" ht="18.5" x14ac:dyDescent="0.25">
      <c r="A730" s="230">
        <v>718</v>
      </c>
      <c r="B730" s="234">
        <v>2</v>
      </c>
      <c r="C730" s="12">
        <v>3</v>
      </c>
      <c r="D730" s="12">
        <v>5</v>
      </c>
      <c r="E730" s="12">
        <v>14</v>
      </c>
      <c r="F730" s="12">
        <v>0</v>
      </c>
      <c r="G730" s="12" t="str">
        <f t="shared" si="9"/>
        <v>2.3.5.14.0</v>
      </c>
      <c r="H730" s="484"/>
      <c r="I730" s="99"/>
      <c r="J730" s="12" t="s">
        <v>16</v>
      </c>
      <c r="K730" s="485" t="s">
        <v>12017</v>
      </c>
      <c r="L730" s="118" t="s">
        <v>10249</v>
      </c>
    </row>
    <row r="731" spans="1:12" ht="18.5" x14ac:dyDescent="0.25">
      <c r="A731" s="230">
        <v>719</v>
      </c>
      <c r="B731" s="234">
        <v>2</v>
      </c>
      <c r="C731" s="12">
        <v>3</v>
      </c>
      <c r="D731" s="12">
        <v>5</v>
      </c>
      <c r="E731" s="12">
        <v>15</v>
      </c>
      <c r="F731" s="12">
        <v>0</v>
      </c>
      <c r="G731" s="12" t="str">
        <f t="shared" si="9"/>
        <v>2.3.5.15.0</v>
      </c>
      <c r="I731" s="111"/>
      <c r="J731" s="12" t="s">
        <v>16</v>
      </c>
      <c r="K731" s="485" t="s">
        <v>12018</v>
      </c>
      <c r="L731" s="118" t="s">
        <v>10249</v>
      </c>
    </row>
    <row r="732" spans="1:12" ht="18.5" x14ac:dyDescent="0.25">
      <c r="A732" s="230">
        <v>720</v>
      </c>
      <c r="B732" s="235">
        <v>2</v>
      </c>
      <c r="C732" s="15">
        <v>3</v>
      </c>
      <c r="D732" s="15">
        <v>5</v>
      </c>
      <c r="E732" s="15">
        <v>15</v>
      </c>
      <c r="F732" s="15">
        <v>1</v>
      </c>
      <c r="G732" s="15" t="str">
        <f t="shared" si="9"/>
        <v>2.3.5.15.1</v>
      </c>
      <c r="I732" s="111"/>
      <c r="J732" s="15" t="s">
        <v>19</v>
      </c>
      <c r="K732" s="497" t="s">
        <v>12019</v>
      </c>
      <c r="L732" s="498" t="s">
        <v>10249</v>
      </c>
    </row>
    <row r="733" spans="1:12" ht="18.5" x14ac:dyDescent="0.25">
      <c r="A733" s="230">
        <v>721</v>
      </c>
      <c r="B733" s="235">
        <v>2</v>
      </c>
      <c r="C733" s="15">
        <v>3</v>
      </c>
      <c r="D733" s="15">
        <v>5</v>
      </c>
      <c r="E733" s="15">
        <v>15</v>
      </c>
      <c r="F733" s="15">
        <v>2</v>
      </c>
      <c r="G733" s="15" t="str">
        <f t="shared" si="9"/>
        <v>2.3.5.15.2</v>
      </c>
      <c r="I733" s="111"/>
      <c r="J733" s="15" t="s">
        <v>19</v>
      </c>
      <c r="K733" s="497" t="s">
        <v>12020</v>
      </c>
      <c r="L733" s="498" t="s">
        <v>10249</v>
      </c>
    </row>
    <row r="734" spans="1:12" ht="18.5" x14ac:dyDescent="0.25">
      <c r="A734" s="230">
        <v>722</v>
      </c>
      <c r="B734" s="235">
        <v>2</v>
      </c>
      <c r="C734" s="15">
        <v>3</v>
      </c>
      <c r="D734" s="15">
        <v>5</v>
      </c>
      <c r="E734" s="15">
        <v>15</v>
      </c>
      <c r="F734" s="15">
        <v>3</v>
      </c>
      <c r="G734" s="15" t="str">
        <f t="shared" si="9"/>
        <v>2.3.5.15.3</v>
      </c>
      <c r="I734" s="111"/>
      <c r="J734" s="15" t="s">
        <v>19</v>
      </c>
      <c r="K734" s="497" t="s">
        <v>12021</v>
      </c>
      <c r="L734" s="498" t="s">
        <v>10249</v>
      </c>
    </row>
    <row r="735" spans="1:12" ht="35" x14ac:dyDescent="0.25">
      <c r="A735" s="230">
        <v>723</v>
      </c>
      <c r="B735" s="235">
        <v>2</v>
      </c>
      <c r="C735" s="15">
        <v>3</v>
      </c>
      <c r="D735" s="15">
        <v>5</v>
      </c>
      <c r="E735" s="15">
        <v>15</v>
      </c>
      <c r="F735" s="15">
        <v>4</v>
      </c>
      <c r="G735" s="15" t="str">
        <f t="shared" si="9"/>
        <v>2.3.5.15.4</v>
      </c>
      <c r="I735" s="111"/>
      <c r="J735" s="15" t="s">
        <v>19</v>
      </c>
      <c r="K735" s="497" t="s">
        <v>12022</v>
      </c>
      <c r="L735" s="498" t="s">
        <v>10249</v>
      </c>
    </row>
    <row r="736" spans="1:12" ht="18.5" x14ac:dyDescent="0.25">
      <c r="A736" s="230">
        <v>724</v>
      </c>
      <c r="B736" s="235">
        <v>2</v>
      </c>
      <c r="C736" s="15">
        <v>3</v>
      </c>
      <c r="D736" s="15">
        <v>5</v>
      </c>
      <c r="E736" s="15">
        <v>15</v>
      </c>
      <c r="F736" s="15">
        <v>5</v>
      </c>
      <c r="G736" s="15" t="str">
        <f t="shared" si="9"/>
        <v>2.3.5.15.5</v>
      </c>
      <c r="I736" s="111"/>
      <c r="J736" s="15" t="s">
        <v>19</v>
      </c>
      <c r="K736" s="497" t="s">
        <v>12023</v>
      </c>
      <c r="L736" s="498" t="s">
        <v>10249</v>
      </c>
    </row>
    <row r="737" spans="1:12" ht="18.5" x14ac:dyDescent="0.25">
      <c r="A737" s="230">
        <v>725</v>
      </c>
      <c r="B737" s="235">
        <v>2</v>
      </c>
      <c r="C737" s="15">
        <v>3</v>
      </c>
      <c r="D737" s="15">
        <v>5</v>
      </c>
      <c r="E737" s="15">
        <v>15</v>
      </c>
      <c r="F737" s="15">
        <v>6</v>
      </c>
      <c r="G737" s="15" t="str">
        <f t="shared" si="9"/>
        <v>2.3.5.15.6</v>
      </c>
      <c r="I737" s="111"/>
      <c r="J737" s="15" t="s">
        <v>19</v>
      </c>
      <c r="K737" s="497" t="s">
        <v>12024</v>
      </c>
      <c r="L737" s="498" t="s">
        <v>10249</v>
      </c>
    </row>
    <row r="738" spans="1:12" ht="18.5" x14ac:dyDescent="0.25">
      <c r="A738" s="230">
        <v>726</v>
      </c>
      <c r="B738" s="235">
        <v>2</v>
      </c>
      <c r="C738" s="15">
        <v>3</v>
      </c>
      <c r="D738" s="15">
        <v>5</v>
      </c>
      <c r="E738" s="15">
        <v>15</v>
      </c>
      <c r="F738" s="15">
        <v>7</v>
      </c>
      <c r="G738" s="15" t="str">
        <f t="shared" si="9"/>
        <v>2.3.5.15.7</v>
      </c>
      <c r="I738" s="111"/>
      <c r="J738" s="15" t="s">
        <v>19</v>
      </c>
      <c r="K738" s="497" t="s">
        <v>12025</v>
      </c>
      <c r="L738" s="498" t="s">
        <v>10249</v>
      </c>
    </row>
    <row r="739" spans="1:12" ht="18.5" x14ac:dyDescent="0.25">
      <c r="A739" s="230">
        <v>727</v>
      </c>
      <c r="B739" s="235">
        <v>2</v>
      </c>
      <c r="C739" s="15">
        <v>3</v>
      </c>
      <c r="D739" s="15">
        <v>5</v>
      </c>
      <c r="E739" s="15">
        <v>15</v>
      </c>
      <c r="F739" s="15">
        <v>8</v>
      </c>
      <c r="G739" s="15" t="str">
        <f t="shared" si="9"/>
        <v>2.3.5.15.8</v>
      </c>
      <c r="I739" s="111"/>
      <c r="J739" s="15" t="s">
        <v>19</v>
      </c>
      <c r="K739" s="497" t="s">
        <v>12026</v>
      </c>
      <c r="L739" s="498" t="s">
        <v>10249</v>
      </c>
    </row>
    <row r="740" spans="1:12" ht="18.5" x14ac:dyDescent="0.25">
      <c r="A740" s="230">
        <v>728</v>
      </c>
      <c r="B740" s="235">
        <v>2</v>
      </c>
      <c r="C740" s="15">
        <v>3</v>
      </c>
      <c r="D740" s="15">
        <v>5</v>
      </c>
      <c r="E740" s="15">
        <v>15</v>
      </c>
      <c r="F740" s="15">
        <v>9</v>
      </c>
      <c r="G740" s="15" t="str">
        <f t="shared" si="9"/>
        <v>2.3.5.15.9</v>
      </c>
      <c r="I740" s="111"/>
      <c r="J740" s="15" t="s">
        <v>19</v>
      </c>
      <c r="K740" s="497" t="s">
        <v>12027</v>
      </c>
      <c r="L740" s="498" t="s">
        <v>10249</v>
      </c>
    </row>
    <row r="741" spans="1:12" ht="18.5" x14ac:dyDescent="0.25">
      <c r="A741" s="230">
        <v>729</v>
      </c>
      <c r="B741" s="235">
        <v>2</v>
      </c>
      <c r="C741" s="15">
        <v>3</v>
      </c>
      <c r="D741" s="15">
        <v>5</v>
      </c>
      <c r="E741" s="15">
        <v>15</v>
      </c>
      <c r="F741" s="15">
        <v>10</v>
      </c>
      <c r="G741" s="15" t="str">
        <f t="shared" si="9"/>
        <v>2.3.5.15.10</v>
      </c>
      <c r="I741" s="111"/>
      <c r="J741" s="15" t="s">
        <v>19</v>
      </c>
      <c r="K741" s="497" t="s">
        <v>12028</v>
      </c>
      <c r="L741" s="498" t="s">
        <v>10249</v>
      </c>
    </row>
    <row r="742" spans="1:12" ht="18.5" x14ac:dyDescent="0.25">
      <c r="A742" s="230">
        <v>730</v>
      </c>
      <c r="B742" s="235">
        <v>2</v>
      </c>
      <c r="C742" s="15">
        <v>3</v>
      </c>
      <c r="D742" s="15">
        <v>5</v>
      </c>
      <c r="E742" s="15">
        <v>15</v>
      </c>
      <c r="F742" s="15">
        <v>11</v>
      </c>
      <c r="G742" s="15" t="str">
        <f t="shared" si="9"/>
        <v>2.3.5.15.11</v>
      </c>
      <c r="I742" s="111"/>
      <c r="J742" s="15" t="s">
        <v>19</v>
      </c>
      <c r="K742" s="497" t="s">
        <v>12029</v>
      </c>
      <c r="L742" s="498" t="s">
        <v>10249</v>
      </c>
    </row>
    <row r="743" spans="1:12" ht="18.5" x14ac:dyDescent="0.25">
      <c r="A743" s="230">
        <v>731</v>
      </c>
      <c r="B743" s="234">
        <v>2</v>
      </c>
      <c r="C743" s="12">
        <v>3</v>
      </c>
      <c r="D743" s="12">
        <v>5</v>
      </c>
      <c r="E743" s="12">
        <v>16</v>
      </c>
      <c r="F743" s="12">
        <v>0</v>
      </c>
      <c r="G743" s="12" t="str">
        <f t="shared" si="9"/>
        <v>2.3.5.16.0</v>
      </c>
      <c r="H743" s="484"/>
      <c r="I743" s="99"/>
      <c r="J743" s="12" t="s">
        <v>16</v>
      </c>
      <c r="K743" s="485" t="s">
        <v>6248</v>
      </c>
      <c r="L743" s="118" t="s">
        <v>10249</v>
      </c>
    </row>
    <row r="744" spans="1:12" s="6" customFormat="1" ht="26" x14ac:dyDescent="0.35">
      <c r="A744" s="230">
        <v>732</v>
      </c>
      <c r="B744" s="238">
        <v>2</v>
      </c>
      <c r="C744" s="14">
        <v>4</v>
      </c>
      <c r="D744" s="14">
        <v>0</v>
      </c>
      <c r="E744" s="14">
        <v>0</v>
      </c>
      <c r="F744" s="14">
        <v>0</v>
      </c>
      <c r="G744" s="14" t="str">
        <f t="shared" si="9"/>
        <v>2.4.0.0.0</v>
      </c>
      <c r="H744" s="9" t="s">
        <v>10</v>
      </c>
      <c r="I744" s="10" t="s">
        <v>10278</v>
      </c>
      <c r="J744" s="14"/>
      <c r="K744" s="486"/>
      <c r="L744" s="478" t="s">
        <v>12030</v>
      </c>
    </row>
    <row r="745" spans="1:12" ht="23.5" x14ac:dyDescent="0.25">
      <c r="A745" s="230">
        <v>733</v>
      </c>
      <c r="B745" s="233">
        <v>2</v>
      </c>
      <c r="C745" s="11">
        <v>4</v>
      </c>
      <c r="D745" s="11">
        <v>1</v>
      </c>
      <c r="E745" s="11">
        <v>0</v>
      </c>
      <c r="F745" s="11">
        <v>0</v>
      </c>
      <c r="G745" s="11" t="str">
        <f t="shared" si="9"/>
        <v>2.4.1.0.0</v>
      </c>
      <c r="H745" s="11" t="s">
        <v>13</v>
      </c>
      <c r="I745" s="97" t="s">
        <v>7617</v>
      </c>
      <c r="J745" s="98"/>
      <c r="K745" s="479"/>
      <c r="L745" s="480" t="s">
        <v>10279</v>
      </c>
    </row>
    <row r="746" spans="1:12" ht="23.5" x14ac:dyDescent="0.25">
      <c r="A746" s="230">
        <v>734</v>
      </c>
      <c r="B746" s="233">
        <v>2</v>
      </c>
      <c r="C746" s="11">
        <v>4</v>
      </c>
      <c r="D746" s="11">
        <v>2</v>
      </c>
      <c r="E746" s="11">
        <v>0</v>
      </c>
      <c r="F746" s="11">
        <v>0</v>
      </c>
      <c r="G746" s="11" t="str">
        <f t="shared" si="9"/>
        <v>2.4.2.0.0</v>
      </c>
      <c r="H746" s="11" t="s">
        <v>13</v>
      </c>
      <c r="I746" s="97" t="s">
        <v>10280</v>
      </c>
      <c r="J746" s="98"/>
      <c r="K746" s="479"/>
      <c r="L746" s="480" t="s">
        <v>10281</v>
      </c>
    </row>
    <row r="747" spans="1:12" ht="26" x14ac:dyDescent="0.25">
      <c r="A747" s="230">
        <v>735</v>
      </c>
      <c r="B747" s="232">
        <v>2</v>
      </c>
      <c r="C747" s="8">
        <v>5</v>
      </c>
      <c r="D747" s="8">
        <v>0</v>
      </c>
      <c r="E747" s="8">
        <v>0</v>
      </c>
      <c r="F747" s="8">
        <v>0</v>
      </c>
      <c r="G747" s="8" t="str">
        <f t="shared" si="9"/>
        <v>2.5.0.0.0</v>
      </c>
      <c r="H747" s="9" t="s">
        <v>10</v>
      </c>
      <c r="I747" s="10" t="s">
        <v>7569</v>
      </c>
      <c r="J747" s="14"/>
      <c r="K747" s="486"/>
      <c r="L747" s="478" t="s">
        <v>12031</v>
      </c>
    </row>
    <row r="748" spans="1:12" ht="23.5" x14ac:dyDescent="0.25">
      <c r="A748" s="230"/>
      <c r="B748" s="233">
        <v>2</v>
      </c>
      <c r="C748" s="11">
        <v>5</v>
      </c>
      <c r="D748" s="11">
        <v>1</v>
      </c>
      <c r="E748" s="11">
        <v>0</v>
      </c>
      <c r="F748" s="11">
        <v>0</v>
      </c>
      <c r="G748" s="11" t="str">
        <f t="shared" si="9"/>
        <v>2.5.1.0.0</v>
      </c>
      <c r="H748" s="11" t="s">
        <v>13</v>
      </c>
      <c r="I748" s="97" t="s">
        <v>10282</v>
      </c>
      <c r="J748" s="98"/>
      <c r="K748" s="479"/>
      <c r="L748" s="480" t="s">
        <v>10283</v>
      </c>
    </row>
    <row r="749" spans="1:12" ht="47" x14ac:dyDescent="0.25">
      <c r="A749" s="230">
        <v>737</v>
      </c>
      <c r="B749" s="233">
        <v>2</v>
      </c>
      <c r="C749" s="11">
        <v>5</v>
      </c>
      <c r="D749" s="11">
        <v>2</v>
      </c>
      <c r="E749" s="11">
        <v>0</v>
      </c>
      <c r="F749" s="11">
        <v>0</v>
      </c>
      <c r="G749" s="11" t="str">
        <f t="shared" si="9"/>
        <v>2.5.2.0.0</v>
      </c>
      <c r="H749" s="11" t="s">
        <v>13</v>
      </c>
      <c r="I749" s="97" t="s">
        <v>10284</v>
      </c>
      <c r="J749" s="98"/>
      <c r="K749" s="479"/>
      <c r="L749" s="480" t="s">
        <v>10285</v>
      </c>
    </row>
    <row r="750" spans="1:12" ht="18.5" x14ac:dyDescent="0.25">
      <c r="A750" s="230">
        <v>738</v>
      </c>
      <c r="B750" s="234">
        <v>2</v>
      </c>
      <c r="C750" s="12">
        <v>5</v>
      </c>
      <c r="D750" s="12">
        <v>2</v>
      </c>
      <c r="E750" s="12">
        <v>1</v>
      </c>
      <c r="F750" s="12">
        <v>0</v>
      </c>
      <c r="G750" s="12" t="str">
        <f t="shared" si="9"/>
        <v>2.5.2.1.0</v>
      </c>
      <c r="H750" s="484"/>
      <c r="I750" s="99"/>
      <c r="J750" s="12" t="s">
        <v>16</v>
      </c>
      <c r="K750" s="485" t="s">
        <v>12032</v>
      </c>
      <c r="L750" s="118" t="s">
        <v>10249</v>
      </c>
    </row>
    <row r="751" spans="1:12" ht="18.5" x14ac:dyDescent="0.25">
      <c r="A751" s="230">
        <v>739</v>
      </c>
      <c r="B751" s="234">
        <v>2</v>
      </c>
      <c r="C751" s="12">
        <v>5</v>
      </c>
      <c r="D751" s="12">
        <v>2</v>
      </c>
      <c r="E751" s="12">
        <v>2</v>
      </c>
      <c r="F751" s="12">
        <v>0</v>
      </c>
      <c r="G751" s="12" t="str">
        <f t="shared" si="9"/>
        <v>2.5.2.2.0</v>
      </c>
      <c r="H751" s="484"/>
      <c r="I751" s="99"/>
      <c r="J751" s="12" t="s">
        <v>16</v>
      </c>
      <c r="K751" s="485" t="s">
        <v>12033</v>
      </c>
      <c r="L751" s="118" t="s">
        <v>10249</v>
      </c>
    </row>
    <row r="752" spans="1:12" ht="18.5" x14ac:dyDescent="0.25">
      <c r="A752" s="230">
        <v>740</v>
      </c>
      <c r="B752" s="234">
        <v>2</v>
      </c>
      <c r="C752" s="12">
        <v>5</v>
      </c>
      <c r="D752" s="12">
        <v>2</v>
      </c>
      <c r="E752" s="12">
        <v>3</v>
      </c>
      <c r="F752" s="12">
        <v>0</v>
      </c>
      <c r="G752" s="12" t="str">
        <f t="shared" si="9"/>
        <v>2.5.2.3.0</v>
      </c>
      <c r="H752" s="484"/>
      <c r="I752" s="99"/>
      <c r="J752" s="12" t="s">
        <v>16</v>
      </c>
      <c r="K752" s="485" t="s">
        <v>12034</v>
      </c>
      <c r="L752" s="118" t="s">
        <v>10249</v>
      </c>
    </row>
    <row r="753" spans="1:12" s="6" customFormat="1" ht="18.5" x14ac:dyDescent="0.35">
      <c r="A753" s="230">
        <v>741</v>
      </c>
      <c r="B753" s="234">
        <v>2</v>
      </c>
      <c r="C753" s="12">
        <v>5</v>
      </c>
      <c r="D753" s="12">
        <v>2</v>
      </c>
      <c r="E753" s="12">
        <v>4</v>
      </c>
      <c r="F753" s="12">
        <v>0</v>
      </c>
      <c r="G753" s="12" t="str">
        <f t="shared" si="9"/>
        <v>2.5.2.4.0</v>
      </c>
      <c r="H753" s="484"/>
      <c r="I753" s="99"/>
      <c r="J753" s="12" t="s">
        <v>16</v>
      </c>
      <c r="K753" s="485" t="s">
        <v>12035</v>
      </c>
      <c r="L753" s="118" t="s">
        <v>10249</v>
      </c>
    </row>
    <row r="754" spans="1:12" ht="18.5" x14ac:dyDescent="0.25">
      <c r="A754" s="230">
        <v>742</v>
      </c>
      <c r="B754" s="234">
        <v>2</v>
      </c>
      <c r="C754" s="12">
        <v>5</v>
      </c>
      <c r="D754" s="12">
        <v>2</v>
      </c>
      <c r="E754" s="12">
        <v>5</v>
      </c>
      <c r="F754" s="12">
        <v>0</v>
      </c>
      <c r="G754" s="12" t="str">
        <f t="shared" si="9"/>
        <v>2.5.2.5.0</v>
      </c>
      <c r="H754" s="484"/>
      <c r="I754" s="99"/>
      <c r="J754" s="12" t="s">
        <v>16</v>
      </c>
      <c r="K754" s="485" t="s">
        <v>12036</v>
      </c>
      <c r="L754" s="118" t="s">
        <v>10249</v>
      </c>
    </row>
    <row r="755" spans="1:12" ht="23.5" x14ac:dyDescent="0.25">
      <c r="A755" s="230">
        <v>751</v>
      </c>
      <c r="B755" s="233">
        <v>2</v>
      </c>
      <c r="C755" s="11">
        <v>5</v>
      </c>
      <c r="D755" s="11">
        <v>3</v>
      </c>
      <c r="E755" s="11">
        <v>0</v>
      </c>
      <c r="F755" s="11">
        <v>0</v>
      </c>
      <c r="G755" s="11" t="str">
        <f t="shared" si="9"/>
        <v>2.5.3.0.0</v>
      </c>
      <c r="H755" s="11" t="s">
        <v>13</v>
      </c>
      <c r="I755" s="97" t="s">
        <v>7594</v>
      </c>
      <c r="J755" s="98"/>
      <c r="K755" s="479"/>
      <c r="L755" s="480" t="s">
        <v>10286</v>
      </c>
    </row>
    <row r="756" spans="1:12" ht="18.5" x14ac:dyDescent="0.25">
      <c r="A756" s="230">
        <v>752</v>
      </c>
      <c r="B756" s="234">
        <v>2</v>
      </c>
      <c r="C756" s="12">
        <v>5</v>
      </c>
      <c r="D756" s="12">
        <v>3</v>
      </c>
      <c r="E756" s="12">
        <v>1</v>
      </c>
      <c r="F756" s="12">
        <v>0</v>
      </c>
      <c r="G756" s="12" t="str">
        <f t="shared" si="9"/>
        <v>2.5.3.1.0</v>
      </c>
      <c r="H756" s="484"/>
      <c r="I756" s="99"/>
      <c r="J756" s="12" t="s">
        <v>16</v>
      </c>
      <c r="K756" s="485" t="s">
        <v>12037</v>
      </c>
      <c r="L756" s="118" t="s">
        <v>10249</v>
      </c>
    </row>
    <row r="757" spans="1:12" ht="18.5" x14ac:dyDescent="0.25">
      <c r="A757" s="230">
        <v>753</v>
      </c>
      <c r="B757" s="234">
        <v>2</v>
      </c>
      <c r="C757" s="12">
        <v>5</v>
      </c>
      <c r="D757" s="12">
        <v>3</v>
      </c>
      <c r="E757" s="12">
        <v>2</v>
      </c>
      <c r="F757" s="12">
        <v>0</v>
      </c>
      <c r="G757" s="12" t="str">
        <f t="shared" si="9"/>
        <v>2.5.3.2.0</v>
      </c>
      <c r="H757" s="484"/>
      <c r="I757" s="99"/>
      <c r="J757" s="12" t="s">
        <v>16</v>
      </c>
      <c r="K757" s="485" t="s">
        <v>12038</v>
      </c>
      <c r="L757" s="118" t="s">
        <v>10249</v>
      </c>
    </row>
    <row r="758" spans="1:12" ht="23.5" x14ac:dyDescent="0.25">
      <c r="A758" s="230">
        <v>754</v>
      </c>
      <c r="B758" s="233">
        <v>2</v>
      </c>
      <c r="C758" s="11">
        <v>5</v>
      </c>
      <c r="D758" s="11">
        <v>4</v>
      </c>
      <c r="E758" s="11">
        <v>0</v>
      </c>
      <c r="F758" s="11">
        <v>0</v>
      </c>
      <c r="G758" s="11" t="str">
        <f t="shared" si="9"/>
        <v>2.5.4.0.0</v>
      </c>
      <c r="H758" s="11" t="s">
        <v>13</v>
      </c>
      <c r="I758" s="97" t="s">
        <v>7611</v>
      </c>
      <c r="J758" s="98"/>
      <c r="K758" s="479"/>
      <c r="L758" s="480" t="s">
        <v>10287</v>
      </c>
    </row>
    <row r="759" spans="1:12" ht="18.5" x14ac:dyDescent="0.25">
      <c r="A759" s="230">
        <v>755</v>
      </c>
      <c r="B759" s="234">
        <v>2</v>
      </c>
      <c r="C759" s="12">
        <v>5</v>
      </c>
      <c r="D759" s="12">
        <v>4</v>
      </c>
      <c r="E759" s="12">
        <v>1</v>
      </c>
      <c r="F759" s="12">
        <v>0</v>
      </c>
      <c r="G759" s="12" t="str">
        <f t="shared" si="9"/>
        <v>2.5.4.1.0</v>
      </c>
      <c r="H759" s="484"/>
      <c r="I759" s="99"/>
      <c r="J759" s="12" t="s">
        <v>16</v>
      </c>
      <c r="K759" s="485" t="s">
        <v>12039</v>
      </c>
      <c r="L759" s="118" t="s">
        <v>10249</v>
      </c>
    </row>
    <row r="760" spans="1:12" ht="18.5" x14ac:dyDescent="0.25">
      <c r="A760" s="230">
        <v>756</v>
      </c>
      <c r="B760" s="234">
        <v>2</v>
      </c>
      <c r="C760" s="12">
        <v>5</v>
      </c>
      <c r="D760" s="12">
        <v>4</v>
      </c>
      <c r="E760" s="12">
        <v>2</v>
      </c>
      <c r="F760" s="12">
        <v>0</v>
      </c>
      <c r="G760" s="12" t="str">
        <f t="shared" si="9"/>
        <v>2.5.4.2.0</v>
      </c>
      <c r="H760" s="484"/>
      <c r="I760" s="99"/>
      <c r="J760" s="12" t="s">
        <v>16</v>
      </c>
      <c r="K760" s="485" t="s">
        <v>7605</v>
      </c>
      <c r="L760" s="118" t="s">
        <v>10249</v>
      </c>
    </row>
    <row r="761" spans="1:12" ht="18.5" x14ac:dyDescent="0.25">
      <c r="A761" s="230">
        <v>757</v>
      </c>
      <c r="B761" s="234">
        <v>2</v>
      </c>
      <c r="C761" s="12">
        <v>5</v>
      </c>
      <c r="D761" s="12">
        <v>4</v>
      </c>
      <c r="E761" s="12">
        <v>3</v>
      </c>
      <c r="F761" s="12">
        <v>0</v>
      </c>
      <c r="G761" s="12" t="str">
        <f t="shared" si="9"/>
        <v>2.5.4.3.0</v>
      </c>
      <c r="H761" s="484"/>
      <c r="I761" s="99"/>
      <c r="J761" s="12" t="s">
        <v>16</v>
      </c>
      <c r="K761" s="485" t="s">
        <v>12040</v>
      </c>
      <c r="L761" s="118" t="s">
        <v>10249</v>
      </c>
    </row>
    <row r="762" spans="1:12" ht="47" x14ac:dyDescent="0.25">
      <c r="A762" s="230">
        <v>744</v>
      </c>
      <c r="B762" s="233">
        <v>2</v>
      </c>
      <c r="C762" s="11">
        <v>5</v>
      </c>
      <c r="D762" s="11">
        <v>5</v>
      </c>
      <c r="E762" s="11">
        <v>0</v>
      </c>
      <c r="F762" s="11">
        <v>0</v>
      </c>
      <c r="G762" s="11" t="str">
        <f t="shared" si="9"/>
        <v>2.5.5.0.0</v>
      </c>
      <c r="H762" s="11" t="s">
        <v>13</v>
      </c>
      <c r="I762" s="97" t="s">
        <v>10288</v>
      </c>
      <c r="J762" s="98"/>
      <c r="K762" s="479"/>
      <c r="L762" s="480" t="s">
        <v>10289</v>
      </c>
    </row>
    <row r="763" spans="1:12" ht="18.5" x14ac:dyDescent="0.25">
      <c r="A763" s="230">
        <v>745</v>
      </c>
      <c r="B763" s="234">
        <v>2</v>
      </c>
      <c r="C763" s="12">
        <v>5</v>
      </c>
      <c r="D763" s="12">
        <v>5</v>
      </c>
      <c r="E763" s="12">
        <v>1</v>
      </c>
      <c r="F763" s="12">
        <v>0</v>
      </c>
      <c r="G763" s="12" t="str">
        <f t="shared" si="9"/>
        <v>2.5.5.1.0</v>
      </c>
      <c r="H763" s="484"/>
      <c r="I763" s="99"/>
      <c r="J763" s="12" t="s">
        <v>16</v>
      </c>
      <c r="K763" s="485" t="s">
        <v>12041</v>
      </c>
      <c r="L763" s="118" t="s">
        <v>10249</v>
      </c>
    </row>
    <row r="764" spans="1:12" ht="18.5" x14ac:dyDescent="0.25">
      <c r="A764" s="230">
        <v>746</v>
      </c>
      <c r="B764" s="234">
        <v>2</v>
      </c>
      <c r="C764" s="12">
        <v>5</v>
      </c>
      <c r="D764" s="12">
        <v>5</v>
      </c>
      <c r="E764" s="12">
        <v>2</v>
      </c>
      <c r="F764" s="12">
        <v>0</v>
      </c>
      <c r="G764" s="12" t="str">
        <f t="shared" si="9"/>
        <v>2.5.5.2.0</v>
      </c>
      <c r="H764" s="484"/>
      <c r="I764" s="99"/>
      <c r="J764" s="12" t="s">
        <v>16</v>
      </c>
      <c r="K764" s="485" t="s">
        <v>12042</v>
      </c>
      <c r="L764" s="118" t="s">
        <v>10249</v>
      </c>
    </row>
    <row r="765" spans="1:12" ht="18.5" x14ac:dyDescent="0.25">
      <c r="A765" s="230">
        <v>747</v>
      </c>
      <c r="B765" s="234">
        <v>2</v>
      </c>
      <c r="C765" s="12">
        <v>5</v>
      </c>
      <c r="D765" s="12">
        <v>5</v>
      </c>
      <c r="E765" s="12">
        <v>3</v>
      </c>
      <c r="F765" s="12">
        <v>0</v>
      </c>
      <c r="G765" s="12" t="str">
        <f t="shared" si="9"/>
        <v>2.5.5.3.0</v>
      </c>
      <c r="H765" s="484"/>
      <c r="I765" s="99"/>
      <c r="J765" s="12" t="s">
        <v>16</v>
      </c>
      <c r="K765" s="485" t="s">
        <v>12043</v>
      </c>
      <c r="L765" s="118" t="s">
        <v>10249</v>
      </c>
    </row>
    <row r="766" spans="1:12" ht="18.5" x14ac:dyDescent="0.25">
      <c r="A766" s="230">
        <v>748</v>
      </c>
      <c r="B766" s="234">
        <v>2</v>
      </c>
      <c r="C766" s="12">
        <v>5</v>
      </c>
      <c r="D766" s="12">
        <v>5</v>
      </c>
      <c r="E766" s="12">
        <v>4</v>
      </c>
      <c r="F766" s="12">
        <v>0</v>
      </c>
      <c r="G766" s="12" t="str">
        <f t="shared" si="9"/>
        <v>2.5.5.4.0</v>
      </c>
      <c r="H766" s="484"/>
      <c r="I766" s="99"/>
      <c r="J766" s="12" t="s">
        <v>16</v>
      </c>
      <c r="K766" s="485" t="s">
        <v>12044</v>
      </c>
      <c r="L766" s="118" t="s">
        <v>10249</v>
      </c>
    </row>
    <row r="767" spans="1:12" ht="18.5" x14ac:dyDescent="0.25">
      <c r="A767" s="230"/>
      <c r="B767" s="234">
        <v>2</v>
      </c>
      <c r="C767" s="12">
        <v>5</v>
      </c>
      <c r="D767" s="12">
        <v>5</v>
      </c>
      <c r="E767" s="12">
        <v>5</v>
      </c>
      <c r="F767" s="12">
        <v>0</v>
      </c>
      <c r="G767" s="12" t="str">
        <f t="shared" si="9"/>
        <v>2.5.5.5.0</v>
      </c>
      <c r="H767" s="484"/>
      <c r="I767" s="99"/>
      <c r="J767" s="12" t="s">
        <v>16</v>
      </c>
      <c r="K767" s="485" t="s">
        <v>12045</v>
      </c>
      <c r="L767" s="118" t="s">
        <v>10249</v>
      </c>
    </row>
    <row r="768" spans="1:12" ht="18.5" x14ac:dyDescent="0.25">
      <c r="A768" s="230">
        <v>749</v>
      </c>
      <c r="B768" s="234">
        <v>2</v>
      </c>
      <c r="C768" s="12">
        <v>5</v>
      </c>
      <c r="D768" s="12">
        <v>5</v>
      </c>
      <c r="E768" s="12">
        <v>6</v>
      </c>
      <c r="F768" s="12">
        <v>0</v>
      </c>
      <c r="G768" s="12" t="str">
        <f t="shared" si="9"/>
        <v>2.5.5.6.0</v>
      </c>
      <c r="H768" s="484"/>
      <c r="I768" s="99"/>
      <c r="J768" s="12" t="s">
        <v>16</v>
      </c>
      <c r="K768" s="485" t="s">
        <v>12046</v>
      </c>
      <c r="L768" s="118" t="s">
        <v>10249</v>
      </c>
    </row>
    <row r="769" spans="1:12" s="6" customFormat="1" ht="33.5" x14ac:dyDescent="0.35">
      <c r="A769" s="230">
        <v>758</v>
      </c>
      <c r="B769" s="231">
        <v>3</v>
      </c>
      <c r="C769" s="3">
        <v>0</v>
      </c>
      <c r="D769" s="3">
        <v>0</v>
      </c>
      <c r="E769" s="3">
        <v>0</v>
      </c>
      <c r="F769" s="3">
        <v>0</v>
      </c>
      <c r="G769" s="3" t="str">
        <f t="shared" si="9"/>
        <v>3.0.0.0.0</v>
      </c>
      <c r="H769" s="475" t="s">
        <v>8</v>
      </c>
      <c r="I769" s="4" t="s">
        <v>7626</v>
      </c>
      <c r="J769" s="5"/>
      <c r="K769" s="476"/>
      <c r="L769" s="3" t="s">
        <v>10249</v>
      </c>
    </row>
    <row r="770" spans="1:12" ht="26" x14ac:dyDescent="0.25">
      <c r="A770" s="230">
        <v>759</v>
      </c>
      <c r="B770" s="232">
        <v>3</v>
      </c>
      <c r="C770" s="8">
        <v>1</v>
      </c>
      <c r="D770" s="8">
        <v>0</v>
      </c>
      <c r="E770" s="8">
        <v>0</v>
      </c>
      <c r="F770" s="8">
        <v>0</v>
      </c>
      <c r="G770" s="8" t="str">
        <f t="shared" si="9"/>
        <v>3.1.0.0.0</v>
      </c>
      <c r="H770" s="9" t="s">
        <v>10</v>
      </c>
      <c r="I770" s="10" t="s">
        <v>7628</v>
      </c>
      <c r="J770" s="14"/>
      <c r="K770" s="486"/>
      <c r="L770" s="478" t="s">
        <v>10290</v>
      </c>
    </row>
    <row r="771" spans="1:12" ht="18.5" x14ac:dyDescent="0.25">
      <c r="A771" s="230">
        <v>760</v>
      </c>
      <c r="B771" s="236">
        <v>3</v>
      </c>
      <c r="C771" s="17">
        <v>1</v>
      </c>
      <c r="D771" s="17">
        <v>1</v>
      </c>
      <c r="E771" s="17">
        <v>0</v>
      </c>
      <c r="F771" s="17">
        <v>0</v>
      </c>
      <c r="G771" s="17" t="str">
        <f t="shared" si="9"/>
        <v>3.1.1.0.0</v>
      </c>
      <c r="H771" s="501"/>
      <c r="I771" s="112"/>
      <c r="J771" s="17" t="s">
        <v>13</v>
      </c>
      <c r="K771" s="502" t="s">
        <v>12047</v>
      </c>
      <c r="L771" s="499" t="s">
        <v>10249</v>
      </c>
    </row>
    <row r="772" spans="1:12" ht="18.5" x14ac:dyDescent="0.25">
      <c r="A772" s="230">
        <v>761</v>
      </c>
      <c r="B772" s="236">
        <v>3</v>
      </c>
      <c r="C772" s="17">
        <v>1</v>
      </c>
      <c r="D772" s="17">
        <v>2</v>
      </c>
      <c r="E772" s="17">
        <v>0</v>
      </c>
      <c r="F772" s="17">
        <v>0</v>
      </c>
      <c r="G772" s="17" t="str">
        <f t="shared" si="9"/>
        <v>3.1.2.0.0</v>
      </c>
      <c r="H772" s="501"/>
      <c r="I772" s="112"/>
      <c r="J772" s="17" t="s">
        <v>13</v>
      </c>
      <c r="K772" s="502" t="s">
        <v>7674</v>
      </c>
      <c r="L772" s="499" t="s">
        <v>10249</v>
      </c>
    </row>
    <row r="773" spans="1:12" ht="26" x14ac:dyDescent="0.25">
      <c r="A773" s="230">
        <v>762</v>
      </c>
      <c r="B773" s="238">
        <v>3</v>
      </c>
      <c r="C773" s="14">
        <v>2</v>
      </c>
      <c r="D773" s="14">
        <v>0</v>
      </c>
      <c r="E773" s="14">
        <v>0</v>
      </c>
      <c r="F773" s="14">
        <v>0</v>
      </c>
      <c r="G773" s="14" t="str">
        <f t="shared" si="9"/>
        <v>3.2.0.0.0</v>
      </c>
      <c r="H773" s="9" t="s">
        <v>10</v>
      </c>
      <c r="I773" s="10" t="s">
        <v>7633</v>
      </c>
      <c r="J773" s="14"/>
      <c r="K773" s="486"/>
      <c r="L773" s="478" t="s">
        <v>12048</v>
      </c>
    </row>
    <row r="774" spans="1:12" ht="23.5" x14ac:dyDescent="0.25">
      <c r="A774" s="230">
        <v>763</v>
      </c>
      <c r="B774" s="233">
        <v>3</v>
      </c>
      <c r="C774" s="11">
        <v>2</v>
      </c>
      <c r="D774" s="11">
        <v>1</v>
      </c>
      <c r="E774" s="11">
        <v>0</v>
      </c>
      <c r="F774" s="11">
        <v>0</v>
      </c>
      <c r="G774" s="11" t="str">
        <f t="shared" si="9"/>
        <v>3.2.1.0.0</v>
      </c>
      <c r="H774" s="11" t="s">
        <v>13</v>
      </c>
      <c r="I774" s="97" t="s">
        <v>10291</v>
      </c>
      <c r="J774" s="98"/>
      <c r="K774" s="479"/>
      <c r="L774" s="480" t="s">
        <v>10292</v>
      </c>
    </row>
    <row r="775" spans="1:12" ht="18.5" x14ac:dyDescent="0.25">
      <c r="A775" s="230">
        <v>764</v>
      </c>
      <c r="B775" s="234">
        <v>3</v>
      </c>
      <c r="C775" s="12">
        <v>2</v>
      </c>
      <c r="D775" s="12">
        <v>1</v>
      </c>
      <c r="E775" s="12">
        <v>1</v>
      </c>
      <c r="F775" s="12">
        <v>0</v>
      </c>
      <c r="G775" s="12" t="str">
        <f t="shared" si="9"/>
        <v>3.2.1.1.0</v>
      </c>
      <c r="J775" s="12" t="s">
        <v>16</v>
      </c>
      <c r="K775" s="485" t="s">
        <v>12049</v>
      </c>
      <c r="L775" s="118" t="s">
        <v>10249</v>
      </c>
    </row>
    <row r="776" spans="1:12" ht="18.5" x14ac:dyDescent="0.25">
      <c r="A776" s="230">
        <v>765</v>
      </c>
      <c r="B776" s="234">
        <v>3</v>
      </c>
      <c r="C776" s="12">
        <v>2</v>
      </c>
      <c r="D776" s="12">
        <v>1</v>
      </c>
      <c r="E776" s="12">
        <v>2</v>
      </c>
      <c r="F776" s="12">
        <v>0</v>
      </c>
      <c r="G776" s="12" t="str">
        <f t="shared" ref="G776:G977" si="10">CONCATENATE(B776,".",C776,".",D776,".",E776,".",F776)</f>
        <v>3.2.1.2.0</v>
      </c>
      <c r="J776" s="12" t="s">
        <v>16</v>
      </c>
      <c r="K776" s="485" t="s">
        <v>12050</v>
      </c>
      <c r="L776" s="118" t="s">
        <v>10249</v>
      </c>
    </row>
    <row r="777" spans="1:12" ht="23.5" x14ac:dyDescent="0.25">
      <c r="A777" s="230">
        <v>766</v>
      </c>
      <c r="B777" s="233">
        <v>3</v>
      </c>
      <c r="C777" s="11">
        <v>2</v>
      </c>
      <c r="D777" s="11">
        <v>2</v>
      </c>
      <c r="E777" s="11">
        <v>0</v>
      </c>
      <c r="F777" s="11">
        <v>0</v>
      </c>
      <c r="G777" s="11" t="str">
        <f t="shared" si="10"/>
        <v>3.2.2.0.0</v>
      </c>
      <c r="H777" s="11" t="s">
        <v>13</v>
      </c>
      <c r="I777" s="97" t="s">
        <v>10293</v>
      </c>
      <c r="J777" s="98"/>
      <c r="K777" s="479"/>
      <c r="L777" s="480" t="s">
        <v>12051</v>
      </c>
    </row>
    <row r="778" spans="1:12" ht="37" x14ac:dyDescent="0.25">
      <c r="A778" s="230">
        <v>770</v>
      </c>
      <c r="B778" s="234">
        <v>3</v>
      </c>
      <c r="C778" s="12">
        <v>2</v>
      </c>
      <c r="D778" s="12">
        <v>2</v>
      </c>
      <c r="E778" s="12">
        <v>1</v>
      </c>
      <c r="F778" s="12">
        <v>0</v>
      </c>
      <c r="G778" s="12" t="str">
        <f t="shared" si="10"/>
        <v>3.2.2.1.0</v>
      </c>
      <c r="H778" s="12" t="s">
        <v>16</v>
      </c>
      <c r="I778" s="13" t="s">
        <v>10294</v>
      </c>
      <c r="J778" s="113"/>
      <c r="K778" s="485"/>
      <c r="L778" s="118" t="s">
        <v>10295</v>
      </c>
    </row>
    <row r="779" spans="1:12" ht="18.5" x14ac:dyDescent="0.25">
      <c r="A779" s="230">
        <v>771</v>
      </c>
      <c r="B779" s="234">
        <v>3</v>
      </c>
      <c r="C779" s="12">
        <v>2</v>
      </c>
      <c r="D779" s="12">
        <v>2</v>
      </c>
      <c r="E779" s="12">
        <v>2</v>
      </c>
      <c r="F779" s="12">
        <v>0</v>
      </c>
      <c r="G779" s="12" t="str">
        <f>CONCATENATE(B779,".",C779,".",D779,".",E779,".",F779)</f>
        <v>3.2.2.2.0</v>
      </c>
      <c r="H779" s="12" t="s">
        <v>16</v>
      </c>
      <c r="I779" s="13" t="s">
        <v>10296</v>
      </c>
      <c r="J779" s="100"/>
      <c r="K779" s="485"/>
      <c r="L779" s="118" t="s">
        <v>10297</v>
      </c>
    </row>
    <row r="780" spans="1:12" ht="18.5" x14ac:dyDescent="0.25">
      <c r="A780" s="230">
        <v>772</v>
      </c>
      <c r="B780" s="234">
        <v>3</v>
      </c>
      <c r="C780" s="12">
        <v>2</v>
      </c>
      <c r="D780" s="12">
        <v>2</v>
      </c>
      <c r="E780" s="12">
        <v>3</v>
      </c>
      <c r="F780" s="12">
        <v>0</v>
      </c>
      <c r="G780" s="12" t="str">
        <f>CONCATENATE(B780,".",C780,".",D780,".",E780,".",F780)</f>
        <v>3.2.2.3.0</v>
      </c>
      <c r="H780" s="12" t="s">
        <v>16</v>
      </c>
      <c r="I780" s="13" t="s">
        <v>7671</v>
      </c>
      <c r="J780" s="100"/>
      <c r="K780" s="485"/>
      <c r="L780" s="118" t="s">
        <v>10298</v>
      </c>
    </row>
    <row r="781" spans="1:12" ht="18.5" x14ac:dyDescent="0.25">
      <c r="A781" s="230">
        <v>773</v>
      </c>
      <c r="B781" s="235">
        <v>3</v>
      </c>
      <c r="C781" s="15">
        <v>2</v>
      </c>
      <c r="D781" s="15">
        <v>2</v>
      </c>
      <c r="E781" s="15">
        <v>3</v>
      </c>
      <c r="F781" s="15">
        <v>1</v>
      </c>
      <c r="G781" s="15" t="str">
        <f t="shared" ref="G781:G787" si="11">CONCATENATE(B781,".",C781,".",D781,".",E781,".",F781)</f>
        <v>3.2.2.3.1</v>
      </c>
      <c r="H781" s="484"/>
      <c r="I781" s="99"/>
      <c r="J781" s="15" t="s">
        <v>19</v>
      </c>
      <c r="K781" s="497" t="s">
        <v>12052</v>
      </c>
      <c r="L781" s="503" t="s">
        <v>10249</v>
      </c>
    </row>
    <row r="782" spans="1:12" ht="18.5" x14ac:dyDescent="0.25">
      <c r="A782" s="230">
        <v>774</v>
      </c>
      <c r="B782" s="235">
        <v>3</v>
      </c>
      <c r="C782" s="15">
        <v>2</v>
      </c>
      <c r="D782" s="15">
        <v>2</v>
      </c>
      <c r="E782" s="15">
        <v>3</v>
      </c>
      <c r="F782" s="15">
        <v>2</v>
      </c>
      <c r="G782" s="15" t="str">
        <f t="shared" si="11"/>
        <v>3.2.2.3.2</v>
      </c>
      <c r="H782" s="484"/>
      <c r="I782" s="99"/>
      <c r="J782" s="15" t="s">
        <v>19</v>
      </c>
      <c r="K782" s="497" t="s">
        <v>12053</v>
      </c>
      <c r="L782" s="503" t="s">
        <v>10249</v>
      </c>
    </row>
    <row r="783" spans="1:12" ht="26" x14ac:dyDescent="0.25">
      <c r="A783" s="230">
        <v>780</v>
      </c>
      <c r="B783" s="232">
        <v>3</v>
      </c>
      <c r="C783" s="8">
        <v>3</v>
      </c>
      <c r="D783" s="8">
        <v>0</v>
      </c>
      <c r="E783" s="8">
        <v>0</v>
      </c>
      <c r="F783" s="8">
        <v>0</v>
      </c>
      <c r="G783" s="8" t="str">
        <f t="shared" si="11"/>
        <v>3.3.0.0.0</v>
      </c>
      <c r="H783" s="9" t="s">
        <v>10</v>
      </c>
      <c r="I783" s="10" t="s">
        <v>10299</v>
      </c>
      <c r="J783" s="14"/>
      <c r="K783" s="486"/>
      <c r="L783" s="478" t="s">
        <v>10300</v>
      </c>
    </row>
    <row r="784" spans="1:12" ht="23.5" x14ac:dyDescent="0.25">
      <c r="A784" s="230">
        <v>781</v>
      </c>
      <c r="B784" s="236">
        <v>3</v>
      </c>
      <c r="C784" s="17">
        <v>3</v>
      </c>
      <c r="D784" s="17">
        <v>1</v>
      </c>
      <c r="E784" s="17">
        <v>0</v>
      </c>
      <c r="F784" s="17">
        <v>0</v>
      </c>
      <c r="G784" s="17" t="str">
        <f>CONCATENATE(B784,".",C784,".",D784,".",E784,".",F784)</f>
        <v>3.3.1.0.0</v>
      </c>
      <c r="H784" s="17"/>
      <c r="I784" s="109"/>
      <c r="J784" s="17" t="s">
        <v>13</v>
      </c>
      <c r="K784" s="502" t="s">
        <v>10299</v>
      </c>
      <c r="L784" s="499" t="s">
        <v>10249</v>
      </c>
    </row>
    <row r="785" spans="1:12" ht="23.5" x14ac:dyDescent="0.25">
      <c r="A785" s="230">
        <v>782</v>
      </c>
      <c r="B785" s="236">
        <v>3</v>
      </c>
      <c r="C785" s="17">
        <v>3</v>
      </c>
      <c r="D785" s="17">
        <v>2</v>
      </c>
      <c r="E785" s="17">
        <v>0</v>
      </c>
      <c r="F785" s="17">
        <v>0</v>
      </c>
      <c r="G785" s="17" t="str">
        <f>CONCATENATE(B785,".",C785,".",D785,".",E785,".",F785)</f>
        <v>3.3.2.0.0</v>
      </c>
      <c r="H785" s="17"/>
      <c r="I785" s="109"/>
      <c r="J785" s="17" t="s">
        <v>13</v>
      </c>
      <c r="K785" s="502" t="s">
        <v>12054</v>
      </c>
      <c r="L785" s="499" t="s">
        <v>10249</v>
      </c>
    </row>
    <row r="786" spans="1:12" ht="50.15" customHeight="1" x14ac:dyDescent="0.25">
      <c r="A786" s="230">
        <v>783</v>
      </c>
      <c r="B786" s="236">
        <v>3</v>
      </c>
      <c r="C786" s="17">
        <v>3</v>
      </c>
      <c r="D786" s="17">
        <v>3</v>
      </c>
      <c r="E786" s="17">
        <v>0</v>
      </c>
      <c r="F786" s="17">
        <v>0</v>
      </c>
      <c r="G786" s="17" t="str">
        <f>CONCATENATE(B786,".",C786,".",D786,".",E786,".",F786)</f>
        <v>3.3.3.0.0</v>
      </c>
      <c r="H786" s="17"/>
      <c r="I786" s="109"/>
      <c r="J786" s="17" t="s">
        <v>13</v>
      </c>
      <c r="K786" s="502" t="s">
        <v>12055</v>
      </c>
      <c r="L786" s="499" t="s">
        <v>10249</v>
      </c>
    </row>
    <row r="787" spans="1:12" ht="26" x14ac:dyDescent="0.25">
      <c r="A787" s="230">
        <v>784</v>
      </c>
      <c r="B787" s="232">
        <v>3</v>
      </c>
      <c r="C787" s="8">
        <v>4</v>
      </c>
      <c r="D787" s="8">
        <v>0</v>
      </c>
      <c r="E787" s="8">
        <v>0</v>
      </c>
      <c r="F787" s="8">
        <v>0</v>
      </c>
      <c r="G787" s="8" t="str">
        <f t="shared" si="11"/>
        <v>3.4.0.0.0</v>
      </c>
      <c r="H787" s="9" t="s">
        <v>10</v>
      </c>
      <c r="I787" s="10" t="s">
        <v>7692</v>
      </c>
      <c r="J787" s="14"/>
      <c r="K787" s="486"/>
      <c r="L787" s="478" t="s">
        <v>10301</v>
      </c>
    </row>
    <row r="788" spans="1:12" s="6" customFormat="1" ht="33.5" x14ac:dyDescent="0.35">
      <c r="A788" s="230">
        <v>786</v>
      </c>
      <c r="B788" s="231">
        <v>4</v>
      </c>
      <c r="C788" s="3">
        <v>0</v>
      </c>
      <c r="D788" s="3">
        <v>0</v>
      </c>
      <c r="E788" s="3">
        <v>0</v>
      </c>
      <c r="F788" s="3">
        <v>0</v>
      </c>
      <c r="G788" s="3" t="str">
        <f t="shared" si="10"/>
        <v>4.0.0.0.0</v>
      </c>
      <c r="H788" s="475" t="s">
        <v>8</v>
      </c>
      <c r="I788" s="4" t="s">
        <v>10302</v>
      </c>
      <c r="J788" s="5"/>
      <c r="K788" s="476"/>
      <c r="L788" s="3"/>
    </row>
    <row r="789" spans="1:12" ht="52" x14ac:dyDescent="0.25">
      <c r="A789" s="230">
        <v>788</v>
      </c>
      <c r="B789" s="232">
        <v>4</v>
      </c>
      <c r="C789" s="8">
        <v>1</v>
      </c>
      <c r="D789" s="8">
        <v>0</v>
      </c>
      <c r="E789" s="8">
        <v>0</v>
      </c>
      <c r="F789" s="8">
        <v>0</v>
      </c>
      <c r="G789" s="8" t="str">
        <f t="shared" si="10"/>
        <v>4.1.0.0.0</v>
      </c>
      <c r="H789" s="9" t="s">
        <v>10</v>
      </c>
      <c r="I789" s="10" t="s">
        <v>10303</v>
      </c>
      <c r="J789" s="14"/>
      <c r="K789" s="486"/>
      <c r="L789" s="478" t="s">
        <v>10304</v>
      </c>
    </row>
    <row r="790" spans="1:12" ht="18.5" x14ac:dyDescent="0.25">
      <c r="A790" s="230">
        <v>789</v>
      </c>
      <c r="B790" s="236">
        <v>4</v>
      </c>
      <c r="C790" s="17">
        <v>1</v>
      </c>
      <c r="D790" s="17">
        <v>1</v>
      </c>
      <c r="E790" s="17">
        <v>0</v>
      </c>
      <c r="F790" s="17">
        <v>0</v>
      </c>
      <c r="G790" s="17" t="str">
        <f t="shared" si="10"/>
        <v>4.1.1.0.0</v>
      </c>
      <c r="H790" s="501"/>
      <c r="I790" s="112"/>
      <c r="J790" s="17" t="s">
        <v>13</v>
      </c>
      <c r="K790" s="502" t="s">
        <v>12056</v>
      </c>
      <c r="L790" s="499" t="s">
        <v>10249</v>
      </c>
    </row>
    <row r="791" spans="1:12" ht="18.5" x14ac:dyDescent="0.25">
      <c r="A791" s="230">
        <v>790</v>
      </c>
      <c r="B791" s="236">
        <v>4</v>
      </c>
      <c r="C791" s="17">
        <v>1</v>
      </c>
      <c r="D791" s="17">
        <v>2</v>
      </c>
      <c r="E791" s="17">
        <v>0</v>
      </c>
      <c r="F791" s="17">
        <v>0</v>
      </c>
      <c r="G791" s="17" t="str">
        <f t="shared" si="10"/>
        <v>4.1.2.0.0</v>
      </c>
      <c r="H791" s="501"/>
      <c r="I791" s="112"/>
      <c r="J791" s="17" t="s">
        <v>13</v>
      </c>
      <c r="K791" s="502" t="s">
        <v>12057</v>
      </c>
      <c r="L791" s="499" t="s">
        <v>10249</v>
      </c>
    </row>
    <row r="792" spans="1:12" ht="18.5" x14ac:dyDescent="0.25">
      <c r="A792" s="230">
        <v>791</v>
      </c>
      <c r="B792" s="236">
        <v>4</v>
      </c>
      <c r="C792" s="17">
        <v>1</v>
      </c>
      <c r="D792" s="17">
        <v>3</v>
      </c>
      <c r="E792" s="17">
        <v>0</v>
      </c>
      <c r="F792" s="17">
        <v>0</v>
      </c>
      <c r="G792" s="17" t="str">
        <f t="shared" si="10"/>
        <v>4.1.3.0.0</v>
      </c>
      <c r="H792" s="501"/>
      <c r="I792" s="112"/>
      <c r="J792" s="17" t="s">
        <v>13</v>
      </c>
      <c r="K792" s="502" t="s">
        <v>12058</v>
      </c>
      <c r="L792" s="499" t="s">
        <v>10249</v>
      </c>
    </row>
    <row r="793" spans="1:12" ht="18.5" x14ac:dyDescent="0.25">
      <c r="A793" s="230">
        <v>792</v>
      </c>
      <c r="B793" s="236">
        <v>4</v>
      </c>
      <c r="C793" s="17">
        <v>1</v>
      </c>
      <c r="D793" s="17">
        <v>4</v>
      </c>
      <c r="E793" s="17">
        <v>0</v>
      </c>
      <c r="F793" s="17">
        <v>0</v>
      </c>
      <c r="G793" s="17" t="str">
        <f t="shared" si="10"/>
        <v>4.1.4.0.0</v>
      </c>
      <c r="H793" s="501"/>
      <c r="I793" s="112"/>
      <c r="J793" s="17" t="s">
        <v>13</v>
      </c>
      <c r="K793" s="502" t="s">
        <v>12059</v>
      </c>
      <c r="L793" s="499" t="s">
        <v>10249</v>
      </c>
    </row>
    <row r="794" spans="1:12" ht="26" x14ac:dyDescent="0.25">
      <c r="A794" s="230">
        <v>793</v>
      </c>
      <c r="B794" s="232">
        <v>4</v>
      </c>
      <c r="C794" s="8">
        <v>2</v>
      </c>
      <c r="D794" s="8">
        <v>0</v>
      </c>
      <c r="E794" s="8">
        <v>0</v>
      </c>
      <c r="F794" s="8">
        <v>0</v>
      </c>
      <c r="G794" s="8" t="str">
        <f t="shared" si="10"/>
        <v>4.2.0.0.0</v>
      </c>
      <c r="H794" s="9" t="s">
        <v>10</v>
      </c>
      <c r="I794" s="10" t="s">
        <v>10305</v>
      </c>
      <c r="J794" s="14"/>
      <c r="K794" s="486"/>
      <c r="L794" s="478" t="s">
        <v>10306</v>
      </c>
    </row>
    <row r="795" spans="1:12" ht="18.5" x14ac:dyDescent="0.25">
      <c r="A795" s="230">
        <v>794</v>
      </c>
      <c r="B795" s="236">
        <v>4</v>
      </c>
      <c r="C795" s="17">
        <v>2</v>
      </c>
      <c r="D795" s="17">
        <v>1</v>
      </c>
      <c r="E795" s="17">
        <v>0</v>
      </c>
      <c r="F795" s="17">
        <v>0</v>
      </c>
      <c r="G795" s="17" t="str">
        <f t="shared" si="10"/>
        <v>4.2.1.0.0</v>
      </c>
      <c r="H795" s="501"/>
      <c r="I795" s="112"/>
      <c r="J795" s="17" t="s">
        <v>13</v>
      </c>
      <c r="K795" s="502" t="s">
        <v>12060</v>
      </c>
      <c r="L795" s="499" t="s">
        <v>10249</v>
      </c>
    </row>
    <row r="796" spans="1:12" ht="18.5" x14ac:dyDescent="0.25">
      <c r="A796" s="230">
        <v>795</v>
      </c>
      <c r="B796" s="236">
        <v>4</v>
      </c>
      <c r="C796" s="17">
        <v>2</v>
      </c>
      <c r="D796" s="17">
        <v>2</v>
      </c>
      <c r="E796" s="17">
        <v>0</v>
      </c>
      <c r="F796" s="17">
        <v>0</v>
      </c>
      <c r="G796" s="17" t="str">
        <f t="shared" si="10"/>
        <v>4.2.2.0.0</v>
      </c>
      <c r="H796" s="501"/>
      <c r="I796" s="112"/>
      <c r="J796" s="17" t="s">
        <v>13</v>
      </c>
      <c r="K796" s="502" t="s">
        <v>12061</v>
      </c>
      <c r="L796" s="499" t="s">
        <v>10249</v>
      </c>
    </row>
    <row r="797" spans="1:12" ht="18.5" x14ac:dyDescent="0.25">
      <c r="A797" s="230">
        <v>796</v>
      </c>
      <c r="B797" s="236">
        <v>4</v>
      </c>
      <c r="C797" s="17">
        <v>2</v>
      </c>
      <c r="D797" s="17">
        <v>3</v>
      </c>
      <c r="E797" s="17">
        <v>0</v>
      </c>
      <c r="F797" s="17">
        <v>0</v>
      </c>
      <c r="G797" s="17" t="str">
        <f t="shared" si="10"/>
        <v>4.2.3.0.0</v>
      </c>
      <c r="H797" s="501"/>
      <c r="I797" s="112"/>
      <c r="J797" s="17" t="s">
        <v>13</v>
      </c>
      <c r="K797" s="502" t="s">
        <v>12062</v>
      </c>
      <c r="L797" s="499" t="s">
        <v>10249</v>
      </c>
    </row>
    <row r="798" spans="1:12" ht="26" x14ac:dyDescent="0.25">
      <c r="A798" s="230">
        <v>797</v>
      </c>
      <c r="B798" s="232">
        <v>4</v>
      </c>
      <c r="C798" s="8">
        <v>3</v>
      </c>
      <c r="D798" s="8">
        <v>0</v>
      </c>
      <c r="E798" s="8">
        <v>0</v>
      </c>
      <c r="F798" s="8">
        <v>0</v>
      </c>
      <c r="G798" s="8" t="str">
        <f t="shared" si="10"/>
        <v>4.3.0.0.0</v>
      </c>
      <c r="H798" s="9" t="s">
        <v>10</v>
      </c>
      <c r="I798" s="10" t="s">
        <v>10307</v>
      </c>
      <c r="J798" s="14"/>
      <c r="K798" s="486"/>
      <c r="L798" s="478" t="s">
        <v>10308</v>
      </c>
    </row>
    <row r="799" spans="1:12" ht="18.5" x14ac:dyDescent="0.25">
      <c r="A799" s="230">
        <v>798</v>
      </c>
      <c r="B799" s="236">
        <v>4</v>
      </c>
      <c r="C799" s="17">
        <v>3</v>
      </c>
      <c r="D799" s="17">
        <v>1</v>
      </c>
      <c r="E799" s="17">
        <v>0</v>
      </c>
      <c r="F799" s="17">
        <v>0</v>
      </c>
      <c r="G799" s="17" t="str">
        <f t="shared" si="10"/>
        <v>4.3.1.0.0</v>
      </c>
      <c r="H799" s="501"/>
      <c r="I799" s="112"/>
      <c r="J799" s="17" t="s">
        <v>13</v>
      </c>
      <c r="K799" s="502" t="s">
        <v>12063</v>
      </c>
      <c r="L799" s="499" t="s">
        <v>10249</v>
      </c>
    </row>
    <row r="800" spans="1:12" ht="18.5" x14ac:dyDescent="0.25">
      <c r="A800" s="230">
        <v>799</v>
      </c>
      <c r="B800" s="236">
        <v>4</v>
      </c>
      <c r="C800" s="17">
        <v>3</v>
      </c>
      <c r="D800" s="17">
        <v>2</v>
      </c>
      <c r="E800" s="17">
        <v>0</v>
      </c>
      <c r="F800" s="17">
        <v>0</v>
      </c>
      <c r="G800" s="17" t="str">
        <f t="shared" si="10"/>
        <v>4.3.2.0.0</v>
      </c>
      <c r="H800" s="501"/>
      <c r="I800" s="112"/>
      <c r="J800" s="17" t="s">
        <v>13</v>
      </c>
      <c r="K800" s="502" t="s">
        <v>12064</v>
      </c>
      <c r="L800" s="499" t="s">
        <v>10249</v>
      </c>
    </row>
    <row r="801" spans="1:12" ht="26" x14ac:dyDescent="0.25">
      <c r="A801" s="230">
        <v>800</v>
      </c>
      <c r="B801" s="232">
        <v>4</v>
      </c>
      <c r="C801" s="8">
        <v>4</v>
      </c>
      <c r="D801" s="8">
        <v>0</v>
      </c>
      <c r="E801" s="8">
        <v>0</v>
      </c>
      <c r="F801" s="8">
        <v>0</v>
      </c>
      <c r="G801" s="8" t="str">
        <f t="shared" si="10"/>
        <v>4.4.0.0.0</v>
      </c>
      <c r="H801" s="9" t="s">
        <v>10</v>
      </c>
      <c r="I801" s="10" t="s">
        <v>10309</v>
      </c>
      <c r="J801" s="14"/>
      <c r="K801" s="486"/>
      <c r="L801" s="478" t="s">
        <v>10310</v>
      </c>
    </row>
    <row r="802" spans="1:12" ht="47" x14ac:dyDescent="0.25">
      <c r="A802" s="230">
        <v>801</v>
      </c>
      <c r="B802" s="236">
        <v>4</v>
      </c>
      <c r="C802" s="17">
        <v>4</v>
      </c>
      <c r="D802" s="17">
        <v>1</v>
      </c>
      <c r="E802" s="17">
        <v>0</v>
      </c>
      <c r="F802" s="17">
        <v>0</v>
      </c>
      <c r="G802" s="17" t="str">
        <f>CONCATENATE(B802,".",C802,".",D802,".",E802,".",F802)</f>
        <v>4.4.1.0.0</v>
      </c>
      <c r="H802" s="17" t="s">
        <v>13</v>
      </c>
      <c r="I802" s="109" t="s">
        <v>10311</v>
      </c>
      <c r="J802" s="18"/>
      <c r="K802" s="496"/>
      <c r="L802" s="480" t="s">
        <v>10312</v>
      </c>
    </row>
    <row r="803" spans="1:12" ht="45" customHeight="1" x14ac:dyDescent="0.25">
      <c r="A803" s="230">
        <v>802</v>
      </c>
      <c r="B803" s="234">
        <v>4</v>
      </c>
      <c r="C803" s="12">
        <v>4</v>
      </c>
      <c r="D803" s="12">
        <v>1</v>
      </c>
      <c r="E803" s="12">
        <v>1</v>
      </c>
      <c r="F803" s="12">
        <v>0</v>
      </c>
      <c r="G803" s="12" t="str">
        <f t="shared" si="10"/>
        <v>4.4.1.1.0</v>
      </c>
      <c r="H803" s="484"/>
      <c r="I803" s="99"/>
      <c r="J803" s="12" t="s">
        <v>16</v>
      </c>
      <c r="K803" s="485" t="s">
        <v>12065</v>
      </c>
      <c r="L803" s="118" t="s">
        <v>10249</v>
      </c>
    </row>
    <row r="804" spans="1:12" ht="52.5" x14ac:dyDescent="0.25">
      <c r="A804" s="230">
        <v>803</v>
      </c>
      <c r="B804" s="235">
        <v>4</v>
      </c>
      <c r="C804" s="15">
        <v>4</v>
      </c>
      <c r="D804" s="15">
        <v>1</v>
      </c>
      <c r="E804" s="15">
        <v>1</v>
      </c>
      <c r="F804" s="15">
        <v>1</v>
      </c>
      <c r="G804" s="15" t="str">
        <f t="shared" si="10"/>
        <v>4.4.1.1.1</v>
      </c>
      <c r="H804" s="484"/>
      <c r="I804" s="99"/>
      <c r="J804" s="15" t="s">
        <v>19</v>
      </c>
      <c r="K804" s="497" t="s">
        <v>12066</v>
      </c>
      <c r="L804" s="503" t="s">
        <v>10249</v>
      </c>
    </row>
    <row r="805" spans="1:12" ht="35" x14ac:dyDescent="0.25">
      <c r="A805" s="230">
        <v>804</v>
      </c>
      <c r="B805" s="235">
        <v>4</v>
      </c>
      <c r="C805" s="15">
        <v>4</v>
      </c>
      <c r="D805" s="15">
        <v>1</v>
      </c>
      <c r="E805" s="15">
        <v>1</v>
      </c>
      <c r="F805" s="15">
        <v>2</v>
      </c>
      <c r="G805" s="15" t="str">
        <f t="shared" si="10"/>
        <v>4.4.1.1.2</v>
      </c>
      <c r="H805" s="484"/>
      <c r="I805" s="99"/>
      <c r="J805" s="15" t="s">
        <v>19</v>
      </c>
      <c r="K805" s="497" t="s">
        <v>12067</v>
      </c>
      <c r="L805" s="503" t="s">
        <v>10249</v>
      </c>
    </row>
    <row r="806" spans="1:12" ht="35" x14ac:dyDescent="0.25">
      <c r="A806" s="230">
        <v>805</v>
      </c>
      <c r="B806" s="235">
        <v>4</v>
      </c>
      <c r="C806" s="15">
        <v>4</v>
      </c>
      <c r="D806" s="15">
        <v>1</v>
      </c>
      <c r="E806" s="15">
        <v>1</v>
      </c>
      <c r="F806" s="15">
        <v>3</v>
      </c>
      <c r="G806" s="15" t="str">
        <f t="shared" si="10"/>
        <v>4.4.1.1.3</v>
      </c>
      <c r="H806" s="484"/>
      <c r="I806" s="99"/>
      <c r="J806" s="15" t="s">
        <v>19</v>
      </c>
      <c r="K806" s="497" t="s">
        <v>12068</v>
      </c>
      <c r="L806" s="503" t="s">
        <v>10249</v>
      </c>
    </row>
    <row r="807" spans="1:12" ht="35" x14ac:dyDescent="0.25">
      <c r="A807" s="230">
        <v>806</v>
      </c>
      <c r="B807" s="235">
        <v>4</v>
      </c>
      <c r="C807" s="15">
        <v>4</v>
      </c>
      <c r="D807" s="15">
        <v>1</v>
      </c>
      <c r="E807" s="15">
        <v>1</v>
      </c>
      <c r="F807" s="15">
        <v>4</v>
      </c>
      <c r="G807" s="15" t="str">
        <f t="shared" si="10"/>
        <v>4.4.1.1.4</v>
      </c>
      <c r="H807" s="484"/>
      <c r="I807" s="99"/>
      <c r="J807" s="15" t="s">
        <v>19</v>
      </c>
      <c r="K807" s="497" t="s">
        <v>12069</v>
      </c>
      <c r="L807" s="503" t="s">
        <v>10249</v>
      </c>
    </row>
    <row r="808" spans="1:12" ht="35" x14ac:dyDescent="0.25">
      <c r="A808" s="230">
        <v>807</v>
      </c>
      <c r="B808" s="235">
        <v>4</v>
      </c>
      <c r="C808" s="15">
        <v>4</v>
      </c>
      <c r="D808" s="15">
        <v>1</v>
      </c>
      <c r="E808" s="15">
        <v>1</v>
      </c>
      <c r="F808" s="15">
        <v>5</v>
      </c>
      <c r="G808" s="15" t="str">
        <f t="shared" si="10"/>
        <v>4.4.1.1.5</v>
      </c>
      <c r="H808" s="484"/>
      <c r="I808" s="99"/>
      <c r="J808" s="15" t="s">
        <v>19</v>
      </c>
      <c r="K808" s="497" t="s">
        <v>12070</v>
      </c>
      <c r="L808" s="503" t="s">
        <v>10249</v>
      </c>
    </row>
    <row r="809" spans="1:12" ht="35" x14ac:dyDescent="0.25">
      <c r="A809" s="230">
        <v>808</v>
      </c>
      <c r="B809" s="235">
        <v>4</v>
      </c>
      <c r="C809" s="15">
        <v>4</v>
      </c>
      <c r="D809" s="15">
        <v>1</v>
      </c>
      <c r="E809" s="15">
        <v>1</v>
      </c>
      <c r="F809" s="15">
        <v>6</v>
      </c>
      <c r="G809" s="15" t="str">
        <f t="shared" si="10"/>
        <v>4.4.1.1.6</v>
      </c>
      <c r="H809" s="484"/>
      <c r="I809" s="99"/>
      <c r="J809" s="15" t="s">
        <v>19</v>
      </c>
      <c r="K809" s="497" t="s">
        <v>12071</v>
      </c>
      <c r="L809" s="503" t="s">
        <v>10249</v>
      </c>
    </row>
    <row r="810" spans="1:12" ht="35" x14ac:dyDescent="0.25">
      <c r="A810" s="230">
        <v>809</v>
      </c>
      <c r="B810" s="235">
        <v>4</v>
      </c>
      <c r="C810" s="15">
        <v>4</v>
      </c>
      <c r="D810" s="15">
        <v>1</v>
      </c>
      <c r="E810" s="15">
        <v>1</v>
      </c>
      <c r="F810" s="15">
        <v>7</v>
      </c>
      <c r="G810" s="15" t="str">
        <f t="shared" si="10"/>
        <v>4.4.1.1.7</v>
      </c>
      <c r="H810" s="484"/>
      <c r="I810" s="99"/>
      <c r="J810" s="15" t="s">
        <v>19</v>
      </c>
      <c r="K810" s="497" t="s">
        <v>12072</v>
      </c>
      <c r="L810" s="503" t="s">
        <v>10249</v>
      </c>
    </row>
    <row r="811" spans="1:12" ht="35" x14ac:dyDescent="0.25">
      <c r="A811" s="230">
        <v>810</v>
      </c>
      <c r="B811" s="235">
        <v>4</v>
      </c>
      <c r="C811" s="15">
        <v>4</v>
      </c>
      <c r="D811" s="15">
        <v>1</v>
      </c>
      <c r="E811" s="15">
        <v>1</v>
      </c>
      <c r="F811" s="15">
        <v>8</v>
      </c>
      <c r="G811" s="15" t="str">
        <f t="shared" si="10"/>
        <v>4.4.1.1.8</v>
      </c>
      <c r="H811" s="484"/>
      <c r="I811" s="99"/>
      <c r="J811" s="15" t="s">
        <v>19</v>
      </c>
      <c r="K811" s="497" t="s">
        <v>12073</v>
      </c>
      <c r="L811" s="503" t="s">
        <v>10249</v>
      </c>
    </row>
    <row r="812" spans="1:12" ht="37" x14ac:dyDescent="0.25">
      <c r="A812" s="230">
        <v>811</v>
      </c>
      <c r="B812" s="234">
        <v>4</v>
      </c>
      <c r="C812" s="12">
        <v>4</v>
      </c>
      <c r="D812" s="12">
        <v>1</v>
      </c>
      <c r="E812" s="12">
        <v>2</v>
      </c>
      <c r="F812" s="12">
        <v>0</v>
      </c>
      <c r="G812" s="12" t="str">
        <f t="shared" si="10"/>
        <v>4.4.1.2.0</v>
      </c>
      <c r="H812" s="484"/>
      <c r="I812" s="99"/>
      <c r="J812" s="12" t="s">
        <v>16</v>
      </c>
      <c r="K812" s="485" t="s">
        <v>12074</v>
      </c>
      <c r="L812" s="118" t="s">
        <v>10249</v>
      </c>
    </row>
    <row r="813" spans="1:12" ht="52.5" x14ac:dyDescent="0.25">
      <c r="A813" s="230">
        <v>812</v>
      </c>
      <c r="B813" s="235">
        <v>4</v>
      </c>
      <c r="C813" s="15">
        <v>4</v>
      </c>
      <c r="D813" s="15">
        <v>1</v>
      </c>
      <c r="E813" s="15">
        <v>2</v>
      </c>
      <c r="F813" s="15">
        <v>1</v>
      </c>
      <c r="G813" s="15" t="str">
        <f t="shared" si="10"/>
        <v>4.4.1.2.1</v>
      </c>
      <c r="H813" s="484"/>
      <c r="I813" s="99"/>
      <c r="J813" s="15" t="s">
        <v>19</v>
      </c>
      <c r="K813" s="497" t="s">
        <v>12075</v>
      </c>
      <c r="L813" s="503" t="s">
        <v>10249</v>
      </c>
    </row>
    <row r="814" spans="1:12" ht="35" x14ac:dyDescent="0.25">
      <c r="A814" s="230">
        <v>813</v>
      </c>
      <c r="B814" s="235">
        <v>4</v>
      </c>
      <c r="C814" s="15">
        <v>4</v>
      </c>
      <c r="D814" s="15">
        <v>1</v>
      </c>
      <c r="E814" s="15">
        <v>2</v>
      </c>
      <c r="F814" s="15">
        <v>2</v>
      </c>
      <c r="G814" s="15" t="str">
        <f t="shared" si="10"/>
        <v>4.4.1.2.2</v>
      </c>
      <c r="H814" s="484"/>
      <c r="I814" s="99"/>
      <c r="J814" s="15" t="s">
        <v>19</v>
      </c>
      <c r="K814" s="497" t="s">
        <v>12076</v>
      </c>
      <c r="L814" s="503" t="s">
        <v>10249</v>
      </c>
    </row>
    <row r="815" spans="1:12" ht="35" x14ac:dyDescent="0.25">
      <c r="A815" s="230">
        <v>814</v>
      </c>
      <c r="B815" s="235">
        <v>4</v>
      </c>
      <c r="C815" s="15">
        <v>4</v>
      </c>
      <c r="D815" s="15">
        <v>1</v>
      </c>
      <c r="E815" s="15">
        <v>2</v>
      </c>
      <c r="F815" s="15">
        <v>3</v>
      </c>
      <c r="G815" s="15" t="str">
        <f t="shared" si="10"/>
        <v>4.4.1.2.3</v>
      </c>
      <c r="H815" s="484"/>
      <c r="I815" s="99"/>
      <c r="J815" s="15" t="s">
        <v>19</v>
      </c>
      <c r="K815" s="497" t="s">
        <v>12077</v>
      </c>
      <c r="L815" s="503" t="s">
        <v>10249</v>
      </c>
    </row>
    <row r="816" spans="1:12" ht="35" x14ac:dyDescent="0.25">
      <c r="A816" s="230">
        <v>815</v>
      </c>
      <c r="B816" s="235">
        <v>4</v>
      </c>
      <c r="C816" s="15">
        <v>4</v>
      </c>
      <c r="D816" s="15">
        <v>1</v>
      </c>
      <c r="E816" s="15">
        <v>2</v>
      </c>
      <c r="F816" s="15">
        <v>4</v>
      </c>
      <c r="G816" s="15" t="str">
        <f t="shared" si="10"/>
        <v>4.4.1.2.4</v>
      </c>
      <c r="H816" s="484"/>
      <c r="I816" s="99"/>
      <c r="J816" s="15" t="s">
        <v>19</v>
      </c>
      <c r="K816" s="497" t="s">
        <v>12078</v>
      </c>
      <c r="L816" s="503" t="s">
        <v>10249</v>
      </c>
    </row>
    <row r="817" spans="1:12" ht="35" x14ac:dyDescent="0.25">
      <c r="A817" s="230">
        <v>816</v>
      </c>
      <c r="B817" s="235">
        <v>4</v>
      </c>
      <c r="C817" s="15">
        <v>4</v>
      </c>
      <c r="D817" s="15">
        <v>1</v>
      </c>
      <c r="E817" s="15">
        <v>2</v>
      </c>
      <c r="F817" s="15">
        <v>5</v>
      </c>
      <c r="G817" s="15" t="str">
        <f t="shared" si="10"/>
        <v>4.4.1.2.5</v>
      </c>
      <c r="H817" s="484"/>
      <c r="I817" s="99"/>
      <c r="J817" s="15" t="s">
        <v>19</v>
      </c>
      <c r="K817" s="497" t="s">
        <v>12079</v>
      </c>
      <c r="L817" s="503" t="s">
        <v>10249</v>
      </c>
    </row>
    <row r="818" spans="1:12" ht="35" x14ac:dyDescent="0.25">
      <c r="A818" s="230">
        <v>817</v>
      </c>
      <c r="B818" s="235">
        <v>4</v>
      </c>
      <c r="C818" s="15">
        <v>4</v>
      </c>
      <c r="D818" s="15">
        <v>1</v>
      </c>
      <c r="E818" s="15">
        <v>2</v>
      </c>
      <c r="F818" s="15">
        <v>6</v>
      </c>
      <c r="G818" s="15" t="str">
        <f t="shared" si="10"/>
        <v>4.4.1.2.6</v>
      </c>
      <c r="H818" s="484"/>
      <c r="I818" s="99"/>
      <c r="J818" s="15" t="s">
        <v>19</v>
      </c>
      <c r="K818" s="497" t="s">
        <v>12080</v>
      </c>
      <c r="L818" s="503" t="s">
        <v>10249</v>
      </c>
    </row>
    <row r="819" spans="1:12" ht="35" x14ac:dyDescent="0.25">
      <c r="A819" s="230">
        <v>818</v>
      </c>
      <c r="B819" s="235">
        <v>4</v>
      </c>
      <c r="C819" s="15">
        <v>4</v>
      </c>
      <c r="D819" s="15">
        <v>1</v>
      </c>
      <c r="E819" s="15">
        <v>2</v>
      </c>
      <c r="F819" s="15">
        <v>7</v>
      </c>
      <c r="G819" s="15" t="str">
        <f t="shared" si="10"/>
        <v>4.4.1.2.7</v>
      </c>
      <c r="H819" s="484"/>
      <c r="I819" s="99"/>
      <c r="J819" s="15" t="s">
        <v>19</v>
      </c>
      <c r="K819" s="497" t="s">
        <v>12081</v>
      </c>
      <c r="L819" s="503" t="s">
        <v>10249</v>
      </c>
    </row>
    <row r="820" spans="1:12" ht="35" x14ac:dyDescent="0.25">
      <c r="A820" s="230">
        <v>819</v>
      </c>
      <c r="B820" s="235">
        <v>4</v>
      </c>
      <c r="C820" s="15">
        <v>4</v>
      </c>
      <c r="D820" s="15">
        <v>1</v>
      </c>
      <c r="E820" s="15">
        <v>2</v>
      </c>
      <c r="F820" s="15">
        <v>8</v>
      </c>
      <c r="G820" s="15" t="str">
        <f t="shared" si="10"/>
        <v>4.4.1.2.8</v>
      </c>
      <c r="H820" s="484"/>
      <c r="I820" s="99"/>
      <c r="J820" s="15" t="s">
        <v>19</v>
      </c>
      <c r="K820" s="497" t="s">
        <v>12082</v>
      </c>
      <c r="L820" s="503" t="s">
        <v>10249</v>
      </c>
    </row>
    <row r="821" spans="1:12" ht="37" x14ac:dyDescent="0.25">
      <c r="A821" s="230">
        <v>820</v>
      </c>
      <c r="B821" s="234">
        <v>4</v>
      </c>
      <c r="C821" s="12">
        <v>4</v>
      </c>
      <c r="D821" s="12">
        <v>1</v>
      </c>
      <c r="E821" s="12">
        <v>3</v>
      </c>
      <c r="F821" s="12">
        <v>0</v>
      </c>
      <c r="G821" s="12" t="str">
        <f t="shared" si="10"/>
        <v>4.4.1.3.0</v>
      </c>
      <c r="H821" s="484"/>
      <c r="I821" s="99"/>
      <c r="J821" s="12" t="s">
        <v>16</v>
      </c>
      <c r="K821" s="485" t="s">
        <v>12083</v>
      </c>
      <c r="L821" s="118" t="s">
        <v>10249</v>
      </c>
    </row>
    <row r="822" spans="1:12" ht="52.5" x14ac:dyDescent="0.25">
      <c r="A822" s="230">
        <v>821</v>
      </c>
      <c r="B822" s="235">
        <v>4</v>
      </c>
      <c r="C822" s="15">
        <v>4</v>
      </c>
      <c r="D822" s="15">
        <v>1</v>
      </c>
      <c r="E822" s="15">
        <v>3</v>
      </c>
      <c r="F822" s="15">
        <v>1</v>
      </c>
      <c r="G822" s="15" t="str">
        <f t="shared" si="10"/>
        <v>4.4.1.3.1</v>
      </c>
      <c r="H822" s="484"/>
      <c r="I822" s="99"/>
      <c r="J822" s="15" t="s">
        <v>19</v>
      </c>
      <c r="K822" s="497" t="s">
        <v>12084</v>
      </c>
      <c r="L822" s="503" t="s">
        <v>10249</v>
      </c>
    </row>
    <row r="823" spans="1:12" ht="35" x14ac:dyDescent="0.25">
      <c r="A823" s="230">
        <v>822</v>
      </c>
      <c r="B823" s="235">
        <v>4</v>
      </c>
      <c r="C823" s="15">
        <v>4</v>
      </c>
      <c r="D823" s="15">
        <v>1</v>
      </c>
      <c r="E823" s="15">
        <v>3</v>
      </c>
      <c r="F823" s="15">
        <v>2</v>
      </c>
      <c r="G823" s="15" t="str">
        <f t="shared" si="10"/>
        <v>4.4.1.3.2</v>
      </c>
      <c r="H823" s="484"/>
      <c r="I823" s="99"/>
      <c r="J823" s="15" t="s">
        <v>19</v>
      </c>
      <c r="K823" s="497" t="s">
        <v>12085</v>
      </c>
      <c r="L823" s="503" t="s">
        <v>10249</v>
      </c>
    </row>
    <row r="824" spans="1:12" ht="35" x14ac:dyDescent="0.25">
      <c r="A824" s="230">
        <v>823</v>
      </c>
      <c r="B824" s="235">
        <v>4</v>
      </c>
      <c r="C824" s="15">
        <v>4</v>
      </c>
      <c r="D824" s="15">
        <v>1</v>
      </c>
      <c r="E824" s="15">
        <v>3</v>
      </c>
      <c r="F824" s="15">
        <v>3</v>
      </c>
      <c r="G824" s="15" t="str">
        <f t="shared" si="10"/>
        <v>4.4.1.3.3</v>
      </c>
      <c r="H824" s="484"/>
      <c r="I824" s="99"/>
      <c r="J824" s="15" t="s">
        <v>19</v>
      </c>
      <c r="K824" s="497" t="s">
        <v>12086</v>
      </c>
      <c r="L824" s="503" t="s">
        <v>10249</v>
      </c>
    </row>
    <row r="825" spans="1:12" ht="35" x14ac:dyDescent="0.25">
      <c r="A825" s="230">
        <v>824</v>
      </c>
      <c r="B825" s="235">
        <v>4</v>
      </c>
      <c r="C825" s="15">
        <v>4</v>
      </c>
      <c r="D825" s="15">
        <v>1</v>
      </c>
      <c r="E825" s="15">
        <v>3</v>
      </c>
      <c r="F825" s="15">
        <v>4</v>
      </c>
      <c r="G825" s="15" t="str">
        <f t="shared" si="10"/>
        <v>4.4.1.3.4</v>
      </c>
      <c r="H825" s="484"/>
      <c r="I825" s="99"/>
      <c r="J825" s="15" t="s">
        <v>19</v>
      </c>
      <c r="K825" s="497" t="s">
        <v>12087</v>
      </c>
      <c r="L825" s="503" t="s">
        <v>10249</v>
      </c>
    </row>
    <row r="826" spans="1:12" ht="35" x14ac:dyDescent="0.25">
      <c r="A826" s="230">
        <v>825</v>
      </c>
      <c r="B826" s="235">
        <v>4</v>
      </c>
      <c r="C826" s="15">
        <v>4</v>
      </c>
      <c r="D826" s="15">
        <v>1</v>
      </c>
      <c r="E826" s="15">
        <v>3</v>
      </c>
      <c r="F826" s="15">
        <v>5</v>
      </c>
      <c r="G826" s="15" t="str">
        <f t="shared" si="10"/>
        <v>4.4.1.3.5</v>
      </c>
      <c r="H826" s="484"/>
      <c r="I826" s="99"/>
      <c r="J826" s="15" t="s">
        <v>19</v>
      </c>
      <c r="K826" s="497" t="s">
        <v>12088</v>
      </c>
      <c r="L826" s="503" t="s">
        <v>10249</v>
      </c>
    </row>
    <row r="827" spans="1:12" ht="35" x14ac:dyDescent="0.25">
      <c r="A827" s="230">
        <v>826</v>
      </c>
      <c r="B827" s="235">
        <v>4</v>
      </c>
      <c r="C827" s="15">
        <v>4</v>
      </c>
      <c r="D827" s="15">
        <v>1</v>
      </c>
      <c r="E827" s="15">
        <v>3</v>
      </c>
      <c r="F827" s="15">
        <v>6</v>
      </c>
      <c r="G827" s="15" t="str">
        <f t="shared" si="10"/>
        <v>4.4.1.3.6</v>
      </c>
      <c r="H827" s="484"/>
      <c r="I827" s="99"/>
      <c r="J827" s="15" t="s">
        <v>19</v>
      </c>
      <c r="K827" s="497" t="s">
        <v>12089</v>
      </c>
      <c r="L827" s="503" t="s">
        <v>10249</v>
      </c>
    </row>
    <row r="828" spans="1:12" ht="35" x14ac:dyDescent="0.25">
      <c r="A828" s="230">
        <v>827</v>
      </c>
      <c r="B828" s="235">
        <v>4</v>
      </c>
      <c r="C828" s="15">
        <v>4</v>
      </c>
      <c r="D828" s="15">
        <v>1</v>
      </c>
      <c r="E828" s="15">
        <v>3</v>
      </c>
      <c r="F828" s="15">
        <v>7</v>
      </c>
      <c r="G828" s="15" t="str">
        <f t="shared" si="10"/>
        <v>4.4.1.3.7</v>
      </c>
      <c r="H828" s="484"/>
      <c r="I828" s="99"/>
      <c r="J828" s="15" t="s">
        <v>19</v>
      </c>
      <c r="K828" s="497" t="s">
        <v>12090</v>
      </c>
      <c r="L828" s="503" t="s">
        <v>10249</v>
      </c>
    </row>
    <row r="829" spans="1:12" ht="35" x14ac:dyDescent="0.25">
      <c r="A829" s="230">
        <v>828</v>
      </c>
      <c r="B829" s="235">
        <v>4</v>
      </c>
      <c r="C829" s="15">
        <v>4</v>
      </c>
      <c r="D829" s="15">
        <v>1</v>
      </c>
      <c r="E829" s="15">
        <v>3</v>
      </c>
      <c r="F829" s="15">
        <v>8</v>
      </c>
      <c r="G829" s="15" t="str">
        <f t="shared" si="10"/>
        <v>4.4.1.3.8</v>
      </c>
      <c r="H829" s="484"/>
      <c r="I829" s="99"/>
      <c r="J829" s="15" t="s">
        <v>19</v>
      </c>
      <c r="K829" s="497" t="s">
        <v>12091</v>
      </c>
      <c r="L829" s="503" t="s">
        <v>10249</v>
      </c>
    </row>
    <row r="830" spans="1:12" ht="37" x14ac:dyDescent="0.25">
      <c r="A830" s="230">
        <v>829</v>
      </c>
      <c r="B830" s="234">
        <v>4</v>
      </c>
      <c r="C830" s="12">
        <v>4</v>
      </c>
      <c r="D830" s="12">
        <v>1</v>
      </c>
      <c r="E830" s="12">
        <v>4</v>
      </c>
      <c r="F830" s="12">
        <v>0</v>
      </c>
      <c r="G830" s="12" t="str">
        <f t="shared" si="10"/>
        <v>4.4.1.4.0</v>
      </c>
      <c r="H830" s="484"/>
      <c r="I830" s="99"/>
      <c r="J830" s="12" t="s">
        <v>16</v>
      </c>
      <c r="K830" s="485" t="s">
        <v>12092</v>
      </c>
      <c r="L830" s="118" t="s">
        <v>10249</v>
      </c>
    </row>
    <row r="831" spans="1:12" ht="52.5" x14ac:dyDescent="0.25">
      <c r="A831" s="230">
        <v>830</v>
      </c>
      <c r="B831" s="235">
        <v>4</v>
      </c>
      <c r="C831" s="15">
        <v>4</v>
      </c>
      <c r="D831" s="15">
        <v>1</v>
      </c>
      <c r="E831" s="15">
        <v>4</v>
      </c>
      <c r="F831" s="15">
        <v>1</v>
      </c>
      <c r="G831" s="15" t="str">
        <f t="shared" si="10"/>
        <v>4.4.1.4.1</v>
      </c>
      <c r="H831" s="484"/>
      <c r="I831" s="99"/>
      <c r="J831" s="15" t="s">
        <v>19</v>
      </c>
      <c r="K831" s="497" t="s">
        <v>12093</v>
      </c>
      <c r="L831" s="503" t="s">
        <v>10249</v>
      </c>
    </row>
    <row r="832" spans="1:12" ht="35" x14ac:dyDescent="0.25">
      <c r="A832" s="230">
        <v>831</v>
      </c>
      <c r="B832" s="235">
        <v>4</v>
      </c>
      <c r="C832" s="15">
        <v>4</v>
      </c>
      <c r="D832" s="15">
        <v>1</v>
      </c>
      <c r="E832" s="15">
        <v>4</v>
      </c>
      <c r="F832" s="15">
        <v>2</v>
      </c>
      <c r="G832" s="15" t="str">
        <f t="shared" si="10"/>
        <v>4.4.1.4.2</v>
      </c>
      <c r="H832" s="484"/>
      <c r="I832" s="99"/>
      <c r="J832" s="15" t="s">
        <v>19</v>
      </c>
      <c r="K832" s="497" t="s">
        <v>12094</v>
      </c>
      <c r="L832" s="503" t="s">
        <v>10249</v>
      </c>
    </row>
    <row r="833" spans="1:12" ht="35" x14ac:dyDescent="0.25">
      <c r="A833" s="230">
        <v>832</v>
      </c>
      <c r="B833" s="235">
        <v>4</v>
      </c>
      <c r="C833" s="15">
        <v>4</v>
      </c>
      <c r="D833" s="15">
        <v>1</v>
      </c>
      <c r="E833" s="15">
        <v>4</v>
      </c>
      <c r="F833" s="15">
        <v>3</v>
      </c>
      <c r="G833" s="15" t="str">
        <f t="shared" si="10"/>
        <v>4.4.1.4.3</v>
      </c>
      <c r="H833" s="484"/>
      <c r="I833" s="99"/>
      <c r="J833" s="15" t="s">
        <v>19</v>
      </c>
      <c r="K833" s="497" t="s">
        <v>12095</v>
      </c>
      <c r="L833" s="503" t="s">
        <v>10249</v>
      </c>
    </row>
    <row r="834" spans="1:12" ht="35" x14ac:dyDescent="0.25">
      <c r="A834" s="230">
        <v>833</v>
      </c>
      <c r="B834" s="235">
        <v>4</v>
      </c>
      <c r="C834" s="15">
        <v>4</v>
      </c>
      <c r="D834" s="15">
        <v>1</v>
      </c>
      <c r="E834" s="15">
        <v>4</v>
      </c>
      <c r="F834" s="15">
        <v>4</v>
      </c>
      <c r="G834" s="15" t="str">
        <f t="shared" si="10"/>
        <v>4.4.1.4.4</v>
      </c>
      <c r="H834" s="484"/>
      <c r="I834" s="99"/>
      <c r="J834" s="15" t="s">
        <v>19</v>
      </c>
      <c r="K834" s="497" t="s">
        <v>12096</v>
      </c>
      <c r="L834" s="503" t="s">
        <v>10249</v>
      </c>
    </row>
    <row r="835" spans="1:12" ht="35" x14ac:dyDescent="0.25">
      <c r="A835" s="230">
        <v>834</v>
      </c>
      <c r="B835" s="235">
        <v>4</v>
      </c>
      <c r="C835" s="15">
        <v>4</v>
      </c>
      <c r="D835" s="15">
        <v>1</v>
      </c>
      <c r="E835" s="15">
        <v>4</v>
      </c>
      <c r="F835" s="15">
        <v>5</v>
      </c>
      <c r="G835" s="15" t="str">
        <f t="shared" si="10"/>
        <v>4.4.1.4.5</v>
      </c>
      <c r="H835" s="484"/>
      <c r="I835" s="99"/>
      <c r="J835" s="15" t="s">
        <v>19</v>
      </c>
      <c r="K835" s="497" t="s">
        <v>12097</v>
      </c>
      <c r="L835" s="503" t="s">
        <v>10249</v>
      </c>
    </row>
    <row r="836" spans="1:12" ht="35" x14ac:dyDescent="0.25">
      <c r="A836" s="230">
        <v>835</v>
      </c>
      <c r="B836" s="235">
        <v>4</v>
      </c>
      <c r="C836" s="15">
        <v>4</v>
      </c>
      <c r="D836" s="15">
        <v>1</v>
      </c>
      <c r="E836" s="15">
        <v>4</v>
      </c>
      <c r="F836" s="15">
        <v>6</v>
      </c>
      <c r="G836" s="15" t="str">
        <f t="shared" si="10"/>
        <v>4.4.1.4.6</v>
      </c>
      <c r="H836" s="484"/>
      <c r="I836" s="99"/>
      <c r="J836" s="15" t="s">
        <v>19</v>
      </c>
      <c r="K836" s="497" t="s">
        <v>12098</v>
      </c>
      <c r="L836" s="503" t="s">
        <v>10249</v>
      </c>
    </row>
    <row r="837" spans="1:12" ht="35" x14ac:dyDescent="0.25">
      <c r="A837" s="230">
        <v>836</v>
      </c>
      <c r="B837" s="235">
        <v>4</v>
      </c>
      <c r="C837" s="15">
        <v>4</v>
      </c>
      <c r="D837" s="15">
        <v>1</v>
      </c>
      <c r="E837" s="15">
        <v>4</v>
      </c>
      <c r="F837" s="15">
        <v>7</v>
      </c>
      <c r="G837" s="15" t="str">
        <f t="shared" si="10"/>
        <v>4.4.1.4.7</v>
      </c>
      <c r="H837" s="484"/>
      <c r="I837" s="99"/>
      <c r="J837" s="15" t="s">
        <v>19</v>
      </c>
      <c r="K837" s="497" t="s">
        <v>12099</v>
      </c>
      <c r="L837" s="503" t="s">
        <v>10249</v>
      </c>
    </row>
    <row r="838" spans="1:12" ht="35" x14ac:dyDescent="0.25">
      <c r="A838" s="230">
        <v>837</v>
      </c>
      <c r="B838" s="235">
        <v>4</v>
      </c>
      <c r="C838" s="15">
        <v>4</v>
      </c>
      <c r="D838" s="15">
        <v>1</v>
      </c>
      <c r="E838" s="15">
        <v>4</v>
      </c>
      <c r="F838" s="15">
        <v>8</v>
      </c>
      <c r="G838" s="15" t="str">
        <f t="shared" si="10"/>
        <v>4.4.1.4.8</v>
      </c>
      <c r="H838" s="484"/>
      <c r="I838" s="99"/>
      <c r="J838" s="15" t="s">
        <v>19</v>
      </c>
      <c r="K838" s="497" t="s">
        <v>12100</v>
      </c>
      <c r="L838" s="503" t="s">
        <v>10249</v>
      </c>
    </row>
    <row r="839" spans="1:12" ht="37" x14ac:dyDescent="0.25">
      <c r="A839" s="230">
        <v>838</v>
      </c>
      <c r="B839" s="234">
        <v>4</v>
      </c>
      <c r="C839" s="12">
        <v>4</v>
      </c>
      <c r="D839" s="12">
        <v>1</v>
      </c>
      <c r="E839" s="12">
        <v>5</v>
      </c>
      <c r="F839" s="12">
        <v>0</v>
      </c>
      <c r="G839" s="12" t="str">
        <f t="shared" si="10"/>
        <v>4.4.1.5.0</v>
      </c>
      <c r="H839" s="484"/>
      <c r="I839" s="99"/>
      <c r="J839" s="12" t="s">
        <v>16</v>
      </c>
      <c r="K839" s="485" t="s">
        <v>12101</v>
      </c>
      <c r="L839" s="118" t="s">
        <v>10249</v>
      </c>
    </row>
    <row r="840" spans="1:12" ht="52.5" x14ac:dyDescent="0.25">
      <c r="A840" s="230">
        <v>839</v>
      </c>
      <c r="B840" s="235">
        <v>4</v>
      </c>
      <c r="C840" s="15">
        <v>4</v>
      </c>
      <c r="D840" s="15">
        <v>1</v>
      </c>
      <c r="E840" s="15">
        <v>5</v>
      </c>
      <c r="F840" s="15">
        <v>1</v>
      </c>
      <c r="G840" s="15" t="str">
        <f t="shared" si="10"/>
        <v>4.4.1.5.1</v>
      </c>
      <c r="H840" s="484"/>
      <c r="I840" s="99"/>
      <c r="J840" s="15" t="s">
        <v>19</v>
      </c>
      <c r="K840" s="497" t="s">
        <v>12102</v>
      </c>
      <c r="L840" s="503" t="s">
        <v>10249</v>
      </c>
    </row>
    <row r="841" spans="1:12" ht="35" x14ac:dyDescent="0.25">
      <c r="A841" s="230">
        <v>840</v>
      </c>
      <c r="B841" s="235">
        <v>4</v>
      </c>
      <c r="C841" s="15">
        <v>4</v>
      </c>
      <c r="D841" s="15">
        <v>1</v>
      </c>
      <c r="E841" s="15">
        <v>5</v>
      </c>
      <c r="F841" s="15">
        <v>2</v>
      </c>
      <c r="G841" s="15" t="str">
        <f t="shared" si="10"/>
        <v>4.4.1.5.2</v>
      </c>
      <c r="H841" s="484"/>
      <c r="I841" s="99"/>
      <c r="J841" s="15" t="s">
        <v>19</v>
      </c>
      <c r="K841" s="497" t="s">
        <v>12103</v>
      </c>
      <c r="L841" s="503" t="s">
        <v>10249</v>
      </c>
    </row>
    <row r="842" spans="1:12" ht="35" x14ac:dyDescent="0.25">
      <c r="A842" s="230">
        <v>841</v>
      </c>
      <c r="B842" s="235">
        <v>4</v>
      </c>
      <c r="C842" s="15">
        <v>4</v>
      </c>
      <c r="D842" s="15">
        <v>1</v>
      </c>
      <c r="E842" s="15">
        <v>5</v>
      </c>
      <c r="F842" s="15">
        <v>3</v>
      </c>
      <c r="G842" s="15" t="str">
        <f t="shared" si="10"/>
        <v>4.4.1.5.3</v>
      </c>
      <c r="H842" s="484"/>
      <c r="I842" s="99"/>
      <c r="J842" s="15" t="s">
        <v>19</v>
      </c>
      <c r="K842" s="497" t="s">
        <v>12104</v>
      </c>
      <c r="L842" s="503" t="s">
        <v>10249</v>
      </c>
    </row>
    <row r="843" spans="1:12" ht="35" x14ac:dyDescent="0.25">
      <c r="A843" s="230">
        <v>842</v>
      </c>
      <c r="B843" s="235">
        <v>4</v>
      </c>
      <c r="C843" s="15">
        <v>4</v>
      </c>
      <c r="D843" s="15">
        <v>1</v>
      </c>
      <c r="E843" s="15">
        <v>5</v>
      </c>
      <c r="F843" s="15">
        <v>4</v>
      </c>
      <c r="G843" s="15" t="str">
        <f t="shared" si="10"/>
        <v>4.4.1.5.4</v>
      </c>
      <c r="H843" s="484"/>
      <c r="I843" s="99"/>
      <c r="J843" s="15" t="s">
        <v>19</v>
      </c>
      <c r="K843" s="497" t="s">
        <v>12105</v>
      </c>
      <c r="L843" s="503" t="s">
        <v>10249</v>
      </c>
    </row>
    <row r="844" spans="1:12" ht="35" x14ac:dyDescent="0.25">
      <c r="A844" s="230">
        <v>843</v>
      </c>
      <c r="B844" s="235">
        <v>4</v>
      </c>
      <c r="C844" s="15">
        <v>4</v>
      </c>
      <c r="D844" s="15">
        <v>1</v>
      </c>
      <c r="E844" s="15">
        <v>5</v>
      </c>
      <c r="F844" s="15">
        <v>5</v>
      </c>
      <c r="G844" s="15" t="str">
        <f t="shared" si="10"/>
        <v>4.4.1.5.5</v>
      </c>
      <c r="H844" s="484"/>
      <c r="I844" s="99"/>
      <c r="J844" s="15" t="s">
        <v>19</v>
      </c>
      <c r="K844" s="497" t="s">
        <v>12106</v>
      </c>
      <c r="L844" s="503" t="s">
        <v>10249</v>
      </c>
    </row>
    <row r="845" spans="1:12" ht="35" x14ac:dyDescent="0.25">
      <c r="A845" s="230">
        <v>844</v>
      </c>
      <c r="B845" s="235">
        <v>4</v>
      </c>
      <c r="C845" s="15">
        <v>4</v>
      </c>
      <c r="D845" s="15">
        <v>1</v>
      </c>
      <c r="E845" s="15">
        <v>5</v>
      </c>
      <c r="F845" s="15">
        <v>6</v>
      </c>
      <c r="G845" s="15" t="str">
        <f t="shared" si="10"/>
        <v>4.4.1.5.6</v>
      </c>
      <c r="H845" s="484"/>
      <c r="I845" s="99"/>
      <c r="J845" s="15" t="s">
        <v>19</v>
      </c>
      <c r="K845" s="497" t="s">
        <v>12107</v>
      </c>
      <c r="L845" s="503" t="s">
        <v>10249</v>
      </c>
    </row>
    <row r="846" spans="1:12" ht="35" x14ac:dyDescent="0.25">
      <c r="A846" s="230">
        <v>845</v>
      </c>
      <c r="B846" s="235">
        <v>4</v>
      </c>
      <c r="C846" s="15">
        <v>4</v>
      </c>
      <c r="D846" s="15">
        <v>1</v>
      </c>
      <c r="E846" s="15">
        <v>5</v>
      </c>
      <c r="F846" s="15">
        <v>7</v>
      </c>
      <c r="G846" s="15" t="str">
        <f t="shared" si="10"/>
        <v>4.4.1.5.7</v>
      </c>
      <c r="H846" s="484"/>
      <c r="I846" s="99"/>
      <c r="J846" s="15" t="s">
        <v>19</v>
      </c>
      <c r="K846" s="497" t="s">
        <v>12108</v>
      </c>
      <c r="L846" s="503" t="s">
        <v>10249</v>
      </c>
    </row>
    <row r="847" spans="1:12" ht="35" x14ac:dyDescent="0.25">
      <c r="A847" s="230">
        <v>846</v>
      </c>
      <c r="B847" s="235">
        <v>4</v>
      </c>
      <c r="C847" s="15">
        <v>4</v>
      </c>
      <c r="D847" s="15">
        <v>1</v>
      </c>
      <c r="E847" s="15">
        <v>5</v>
      </c>
      <c r="F847" s="15">
        <v>8</v>
      </c>
      <c r="G847" s="15" t="str">
        <f t="shared" si="10"/>
        <v>4.4.1.5.8</v>
      </c>
      <c r="H847" s="484"/>
      <c r="I847" s="99"/>
      <c r="J847" s="15" t="s">
        <v>19</v>
      </c>
      <c r="K847" s="497" t="s">
        <v>12109</v>
      </c>
      <c r="L847" s="503" t="s">
        <v>10249</v>
      </c>
    </row>
    <row r="848" spans="1:12" ht="37" x14ac:dyDescent="0.25">
      <c r="A848" s="230">
        <v>847</v>
      </c>
      <c r="B848" s="234">
        <v>4</v>
      </c>
      <c r="C848" s="12">
        <v>4</v>
      </c>
      <c r="D848" s="12">
        <v>1</v>
      </c>
      <c r="E848" s="12">
        <v>6</v>
      </c>
      <c r="F848" s="12">
        <v>0</v>
      </c>
      <c r="G848" s="12" t="str">
        <f t="shared" si="10"/>
        <v>4.4.1.6.0</v>
      </c>
      <c r="H848" s="484"/>
      <c r="I848" s="99"/>
      <c r="J848" s="12" t="s">
        <v>16</v>
      </c>
      <c r="K848" s="485" t="s">
        <v>12110</v>
      </c>
      <c r="L848" s="118" t="s">
        <v>10249</v>
      </c>
    </row>
    <row r="849" spans="1:12" ht="52.5" x14ac:dyDescent="0.25">
      <c r="A849" s="230">
        <v>848</v>
      </c>
      <c r="B849" s="235">
        <v>4</v>
      </c>
      <c r="C849" s="15">
        <v>4</v>
      </c>
      <c r="D849" s="15">
        <v>1</v>
      </c>
      <c r="E849" s="15">
        <v>6</v>
      </c>
      <c r="F849" s="15">
        <v>1</v>
      </c>
      <c r="G849" s="15" t="str">
        <f t="shared" si="10"/>
        <v>4.4.1.6.1</v>
      </c>
      <c r="H849" s="484"/>
      <c r="I849" s="99"/>
      <c r="J849" s="15" t="s">
        <v>19</v>
      </c>
      <c r="K849" s="497" t="s">
        <v>12111</v>
      </c>
      <c r="L849" s="503" t="s">
        <v>10249</v>
      </c>
    </row>
    <row r="850" spans="1:12" ht="35" x14ac:dyDescent="0.25">
      <c r="A850" s="230">
        <v>849</v>
      </c>
      <c r="B850" s="235">
        <v>4</v>
      </c>
      <c r="C850" s="15">
        <v>4</v>
      </c>
      <c r="D850" s="15">
        <v>1</v>
      </c>
      <c r="E850" s="15">
        <v>6</v>
      </c>
      <c r="F850" s="15">
        <v>2</v>
      </c>
      <c r="G850" s="15" t="str">
        <f t="shared" si="10"/>
        <v>4.4.1.6.2</v>
      </c>
      <c r="H850" s="484"/>
      <c r="I850" s="99"/>
      <c r="J850" s="15" t="s">
        <v>19</v>
      </c>
      <c r="K850" s="497" t="s">
        <v>12112</v>
      </c>
      <c r="L850" s="503" t="s">
        <v>10249</v>
      </c>
    </row>
    <row r="851" spans="1:12" ht="35" x14ac:dyDescent="0.25">
      <c r="A851" s="230">
        <v>850</v>
      </c>
      <c r="B851" s="235">
        <v>4</v>
      </c>
      <c r="C851" s="15">
        <v>4</v>
      </c>
      <c r="D851" s="15">
        <v>1</v>
      </c>
      <c r="E851" s="15">
        <v>6</v>
      </c>
      <c r="F851" s="15">
        <v>3</v>
      </c>
      <c r="G851" s="15" t="str">
        <f t="shared" si="10"/>
        <v>4.4.1.6.3</v>
      </c>
      <c r="H851" s="484"/>
      <c r="I851" s="99"/>
      <c r="J851" s="15" t="s">
        <v>19</v>
      </c>
      <c r="K851" s="497" t="s">
        <v>12113</v>
      </c>
      <c r="L851" s="503" t="s">
        <v>10249</v>
      </c>
    </row>
    <row r="852" spans="1:12" ht="35" x14ac:dyDescent="0.25">
      <c r="A852" s="230">
        <v>851</v>
      </c>
      <c r="B852" s="235">
        <v>4</v>
      </c>
      <c r="C852" s="15">
        <v>4</v>
      </c>
      <c r="D852" s="15">
        <v>1</v>
      </c>
      <c r="E852" s="15">
        <v>6</v>
      </c>
      <c r="F852" s="15">
        <v>4</v>
      </c>
      <c r="G852" s="15" t="str">
        <f t="shared" si="10"/>
        <v>4.4.1.6.4</v>
      </c>
      <c r="H852" s="484"/>
      <c r="I852" s="99"/>
      <c r="J852" s="15" t="s">
        <v>19</v>
      </c>
      <c r="K852" s="497" t="s">
        <v>12114</v>
      </c>
      <c r="L852" s="503" t="s">
        <v>10249</v>
      </c>
    </row>
    <row r="853" spans="1:12" ht="35" x14ac:dyDescent="0.25">
      <c r="A853" s="230">
        <v>852</v>
      </c>
      <c r="B853" s="235">
        <v>4</v>
      </c>
      <c r="C853" s="15">
        <v>4</v>
      </c>
      <c r="D853" s="15">
        <v>1</v>
      </c>
      <c r="E853" s="15">
        <v>6</v>
      </c>
      <c r="F853" s="15">
        <v>5</v>
      </c>
      <c r="G853" s="15" t="str">
        <f t="shared" si="10"/>
        <v>4.4.1.6.5</v>
      </c>
      <c r="H853" s="484"/>
      <c r="I853" s="99"/>
      <c r="J853" s="15" t="s">
        <v>19</v>
      </c>
      <c r="K853" s="497" t="s">
        <v>12115</v>
      </c>
      <c r="L853" s="503" t="s">
        <v>10249</v>
      </c>
    </row>
    <row r="854" spans="1:12" ht="35" x14ac:dyDescent="0.25">
      <c r="A854" s="230">
        <v>853</v>
      </c>
      <c r="B854" s="235">
        <v>4</v>
      </c>
      <c r="C854" s="15">
        <v>4</v>
      </c>
      <c r="D854" s="15">
        <v>1</v>
      </c>
      <c r="E854" s="15">
        <v>6</v>
      </c>
      <c r="F854" s="15">
        <v>6</v>
      </c>
      <c r="G854" s="15" t="str">
        <f t="shared" si="10"/>
        <v>4.4.1.6.6</v>
      </c>
      <c r="H854" s="484"/>
      <c r="I854" s="99"/>
      <c r="J854" s="15" t="s">
        <v>19</v>
      </c>
      <c r="K854" s="497" t="s">
        <v>12116</v>
      </c>
      <c r="L854" s="503" t="s">
        <v>10249</v>
      </c>
    </row>
    <row r="855" spans="1:12" ht="35" x14ac:dyDescent="0.25">
      <c r="A855" s="230">
        <v>854</v>
      </c>
      <c r="B855" s="235">
        <v>4</v>
      </c>
      <c r="C855" s="15">
        <v>4</v>
      </c>
      <c r="D855" s="15">
        <v>1</v>
      </c>
      <c r="E855" s="15">
        <v>6</v>
      </c>
      <c r="F855" s="15">
        <v>7</v>
      </c>
      <c r="G855" s="15" t="str">
        <f t="shared" si="10"/>
        <v>4.4.1.6.7</v>
      </c>
      <c r="H855" s="484"/>
      <c r="I855" s="99"/>
      <c r="J855" s="15" t="s">
        <v>19</v>
      </c>
      <c r="K855" s="497" t="s">
        <v>12117</v>
      </c>
      <c r="L855" s="503" t="s">
        <v>10249</v>
      </c>
    </row>
    <row r="856" spans="1:12" ht="35" x14ac:dyDescent="0.25">
      <c r="A856" s="230">
        <v>855</v>
      </c>
      <c r="B856" s="235">
        <v>4</v>
      </c>
      <c r="C856" s="15">
        <v>4</v>
      </c>
      <c r="D856" s="15">
        <v>1</v>
      </c>
      <c r="E856" s="15">
        <v>6</v>
      </c>
      <c r="F856" s="15">
        <v>8</v>
      </c>
      <c r="G856" s="15" t="str">
        <f t="shared" si="10"/>
        <v>4.4.1.6.8</v>
      </c>
      <c r="H856" s="484"/>
      <c r="I856" s="99"/>
      <c r="J856" s="15" t="s">
        <v>19</v>
      </c>
      <c r="K856" s="497" t="s">
        <v>12118</v>
      </c>
      <c r="L856" s="503" t="s">
        <v>10249</v>
      </c>
    </row>
    <row r="857" spans="1:12" ht="47" x14ac:dyDescent="0.25">
      <c r="A857" s="230">
        <v>856</v>
      </c>
      <c r="B857" s="236">
        <v>4</v>
      </c>
      <c r="C857" s="17">
        <v>4</v>
      </c>
      <c r="D857" s="17">
        <v>2</v>
      </c>
      <c r="E857" s="17">
        <v>0</v>
      </c>
      <c r="F857" s="17">
        <v>0</v>
      </c>
      <c r="G857" s="17" t="str">
        <f>CONCATENATE(B857,".",C857,".",D857,".",E857,".",F857)</f>
        <v>4.4.2.0.0</v>
      </c>
      <c r="H857" s="17" t="s">
        <v>13</v>
      </c>
      <c r="I857" s="109" t="s">
        <v>10313</v>
      </c>
      <c r="J857" s="18"/>
      <c r="K857" s="496"/>
      <c r="L857" s="480" t="s">
        <v>10314</v>
      </c>
    </row>
    <row r="858" spans="1:12" ht="18.5" x14ac:dyDescent="0.25">
      <c r="A858" s="230">
        <v>857</v>
      </c>
      <c r="B858" s="234">
        <v>4</v>
      </c>
      <c r="C858" s="12">
        <v>4</v>
      </c>
      <c r="D858" s="12">
        <v>2</v>
      </c>
      <c r="E858" s="12">
        <v>1</v>
      </c>
      <c r="F858" s="12">
        <v>0</v>
      </c>
      <c r="G858" s="12" t="str">
        <f t="shared" ref="G858:G911" si="12">CONCATENATE(B858,".",C858,".",D858,".",E858,".",F858)</f>
        <v>4.4.2.1.0</v>
      </c>
      <c r="H858" s="484"/>
      <c r="I858" s="99"/>
      <c r="J858" s="12" t="s">
        <v>16</v>
      </c>
      <c r="K858" s="485" t="s">
        <v>12119</v>
      </c>
      <c r="L858" s="118" t="s">
        <v>10249</v>
      </c>
    </row>
    <row r="859" spans="1:12" ht="52.5" x14ac:dyDescent="0.25">
      <c r="A859" s="230">
        <v>858</v>
      </c>
      <c r="B859" s="235">
        <v>4</v>
      </c>
      <c r="C859" s="15">
        <v>4</v>
      </c>
      <c r="D859" s="15">
        <v>2</v>
      </c>
      <c r="E859" s="15">
        <v>1</v>
      </c>
      <c r="F859" s="15">
        <v>1</v>
      </c>
      <c r="G859" s="15" t="str">
        <f t="shared" si="12"/>
        <v>4.4.2.1.1</v>
      </c>
      <c r="H859" s="484"/>
      <c r="I859" s="99"/>
      <c r="J859" s="15" t="s">
        <v>19</v>
      </c>
      <c r="K859" s="497" t="s">
        <v>12120</v>
      </c>
      <c r="L859" s="503" t="s">
        <v>10249</v>
      </c>
    </row>
    <row r="860" spans="1:12" ht="35" x14ac:dyDescent="0.25">
      <c r="A860" s="230">
        <v>859</v>
      </c>
      <c r="B860" s="235">
        <v>4</v>
      </c>
      <c r="C860" s="15">
        <v>4</v>
      </c>
      <c r="D860" s="15">
        <v>2</v>
      </c>
      <c r="E860" s="15">
        <v>1</v>
      </c>
      <c r="F860" s="15">
        <v>2</v>
      </c>
      <c r="G860" s="15" t="str">
        <f t="shared" si="12"/>
        <v>4.4.2.1.2</v>
      </c>
      <c r="H860" s="484"/>
      <c r="I860" s="99"/>
      <c r="J860" s="15" t="s">
        <v>19</v>
      </c>
      <c r="K860" s="497" t="s">
        <v>12121</v>
      </c>
      <c r="L860" s="503" t="s">
        <v>10249</v>
      </c>
    </row>
    <row r="861" spans="1:12" ht="35" x14ac:dyDescent="0.25">
      <c r="A861" s="230">
        <v>860</v>
      </c>
      <c r="B861" s="235">
        <v>4</v>
      </c>
      <c r="C861" s="15">
        <v>4</v>
      </c>
      <c r="D861" s="15">
        <v>2</v>
      </c>
      <c r="E861" s="15">
        <v>1</v>
      </c>
      <c r="F861" s="15">
        <v>3</v>
      </c>
      <c r="G861" s="15" t="str">
        <f t="shared" si="12"/>
        <v>4.4.2.1.3</v>
      </c>
      <c r="H861" s="484"/>
      <c r="I861" s="99"/>
      <c r="J861" s="15" t="s">
        <v>19</v>
      </c>
      <c r="K861" s="497" t="s">
        <v>12122</v>
      </c>
      <c r="L861" s="503" t="s">
        <v>10249</v>
      </c>
    </row>
    <row r="862" spans="1:12" ht="35" x14ac:dyDescent="0.25">
      <c r="A862" s="230">
        <v>861</v>
      </c>
      <c r="B862" s="235">
        <v>4</v>
      </c>
      <c r="C862" s="15">
        <v>4</v>
      </c>
      <c r="D862" s="15">
        <v>2</v>
      </c>
      <c r="E862" s="15">
        <v>1</v>
      </c>
      <c r="F862" s="15">
        <v>4</v>
      </c>
      <c r="G862" s="15" t="str">
        <f t="shared" si="12"/>
        <v>4.4.2.1.4</v>
      </c>
      <c r="H862" s="484"/>
      <c r="I862" s="99"/>
      <c r="J862" s="15" t="s">
        <v>19</v>
      </c>
      <c r="K862" s="497" t="s">
        <v>12123</v>
      </c>
      <c r="L862" s="503" t="s">
        <v>10249</v>
      </c>
    </row>
    <row r="863" spans="1:12" ht="35" x14ac:dyDescent="0.25">
      <c r="A863" s="230">
        <v>862</v>
      </c>
      <c r="B863" s="235">
        <v>4</v>
      </c>
      <c r="C863" s="15">
        <v>4</v>
      </c>
      <c r="D863" s="15">
        <v>2</v>
      </c>
      <c r="E863" s="15">
        <v>1</v>
      </c>
      <c r="F863" s="15">
        <v>5</v>
      </c>
      <c r="G863" s="15" t="str">
        <f t="shared" si="12"/>
        <v>4.4.2.1.5</v>
      </c>
      <c r="H863" s="484"/>
      <c r="I863" s="99"/>
      <c r="J863" s="15" t="s">
        <v>19</v>
      </c>
      <c r="K863" s="497" t="s">
        <v>12124</v>
      </c>
      <c r="L863" s="503" t="s">
        <v>10249</v>
      </c>
    </row>
    <row r="864" spans="1:12" ht="35" x14ac:dyDescent="0.25">
      <c r="A864" s="230">
        <v>863</v>
      </c>
      <c r="B864" s="235">
        <v>4</v>
      </c>
      <c r="C864" s="15">
        <v>4</v>
      </c>
      <c r="D864" s="15">
        <v>2</v>
      </c>
      <c r="E864" s="15">
        <v>1</v>
      </c>
      <c r="F864" s="15">
        <v>6</v>
      </c>
      <c r="G864" s="15" t="str">
        <f t="shared" si="12"/>
        <v>4.4.2.1.6</v>
      </c>
      <c r="H864" s="484"/>
      <c r="I864" s="99"/>
      <c r="J864" s="15" t="s">
        <v>19</v>
      </c>
      <c r="K864" s="497" t="s">
        <v>12125</v>
      </c>
      <c r="L864" s="503" t="s">
        <v>10249</v>
      </c>
    </row>
    <row r="865" spans="1:12" ht="35" x14ac:dyDescent="0.25">
      <c r="A865" s="230">
        <v>864</v>
      </c>
      <c r="B865" s="235">
        <v>4</v>
      </c>
      <c r="C865" s="15">
        <v>4</v>
      </c>
      <c r="D865" s="15">
        <v>2</v>
      </c>
      <c r="E865" s="15">
        <v>1</v>
      </c>
      <c r="F865" s="15">
        <v>7</v>
      </c>
      <c r="G865" s="15" t="str">
        <f t="shared" si="12"/>
        <v>4.4.2.1.7</v>
      </c>
      <c r="H865" s="484"/>
      <c r="I865" s="99"/>
      <c r="J865" s="15" t="s">
        <v>19</v>
      </c>
      <c r="K865" s="497" t="s">
        <v>12126</v>
      </c>
      <c r="L865" s="503" t="s">
        <v>10249</v>
      </c>
    </row>
    <row r="866" spans="1:12" ht="35" x14ac:dyDescent="0.25">
      <c r="A866" s="230">
        <v>865</v>
      </c>
      <c r="B866" s="235">
        <v>4</v>
      </c>
      <c r="C866" s="15">
        <v>4</v>
      </c>
      <c r="D866" s="15">
        <v>2</v>
      </c>
      <c r="E866" s="15">
        <v>1</v>
      </c>
      <c r="F866" s="15">
        <v>8</v>
      </c>
      <c r="G866" s="15" t="str">
        <f t="shared" si="12"/>
        <v>4.4.2.1.8</v>
      </c>
      <c r="H866" s="484"/>
      <c r="I866" s="99"/>
      <c r="J866" s="15" t="s">
        <v>19</v>
      </c>
      <c r="K866" s="497" t="s">
        <v>12127</v>
      </c>
      <c r="L866" s="503" t="s">
        <v>10249</v>
      </c>
    </row>
    <row r="867" spans="1:12" ht="37" x14ac:dyDescent="0.25">
      <c r="A867" s="230">
        <v>866</v>
      </c>
      <c r="B867" s="234">
        <v>4</v>
      </c>
      <c r="C867" s="12">
        <v>4</v>
      </c>
      <c r="D867" s="12">
        <v>2</v>
      </c>
      <c r="E867" s="12">
        <v>2</v>
      </c>
      <c r="F867" s="12">
        <v>0</v>
      </c>
      <c r="G867" s="12" t="str">
        <f t="shared" si="12"/>
        <v>4.4.2.2.0</v>
      </c>
      <c r="H867" s="484"/>
      <c r="I867" s="99"/>
      <c r="J867" s="12" t="s">
        <v>16</v>
      </c>
      <c r="K867" s="485" t="s">
        <v>12128</v>
      </c>
      <c r="L867" s="118" t="s">
        <v>10249</v>
      </c>
    </row>
    <row r="868" spans="1:12" ht="52.5" x14ac:dyDescent="0.25">
      <c r="A868" s="230">
        <v>867</v>
      </c>
      <c r="B868" s="235">
        <v>4</v>
      </c>
      <c r="C868" s="15">
        <v>4</v>
      </c>
      <c r="D868" s="15">
        <v>2</v>
      </c>
      <c r="E868" s="15">
        <v>2</v>
      </c>
      <c r="F868" s="15">
        <v>1</v>
      </c>
      <c r="G868" s="15" t="str">
        <f t="shared" si="12"/>
        <v>4.4.2.2.1</v>
      </c>
      <c r="H868" s="484"/>
      <c r="I868" s="99"/>
      <c r="J868" s="15" t="s">
        <v>19</v>
      </c>
      <c r="K868" s="497" t="s">
        <v>12129</v>
      </c>
      <c r="L868" s="503" t="s">
        <v>10249</v>
      </c>
    </row>
    <row r="869" spans="1:12" ht="35" x14ac:dyDescent="0.25">
      <c r="A869" s="230">
        <v>868</v>
      </c>
      <c r="B869" s="235">
        <v>4</v>
      </c>
      <c r="C869" s="15">
        <v>4</v>
      </c>
      <c r="D869" s="15">
        <v>2</v>
      </c>
      <c r="E869" s="15">
        <v>2</v>
      </c>
      <c r="F869" s="15">
        <v>2</v>
      </c>
      <c r="G869" s="15" t="str">
        <f t="shared" si="12"/>
        <v>4.4.2.2.2</v>
      </c>
      <c r="H869" s="484"/>
      <c r="I869" s="99"/>
      <c r="J869" s="15" t="s">
        <v>19</v>
      </c>
      <c r="K869" s="497" t="s">
        <v>12130</v>
      </c>
      <c r="L869" s="503" t="s">
        <v>10249</v>
      </c>
    </row>
    <row r="870" spans="1:12" ht="35" x14ac:dyDescent="0.25">
      <c r="A870" s="230">
        <v>869</v>
      </c>
      <c r="B870" s="235">
        <v>4</v>
      </c>
      <c r="C870" s="15">
        <v>4</v>
      </c>
      <c r="D870" s="15">
        <v>2</v>
      </c>
      <c r="E870" s="15">
        <v>2</v>
      </c>
      <c r="F870" s="15">
        <v>3</v>
      </c>
      <c r="G870" s="15" t="str">
        <f t="shared" si="12"/>
        <v>4.4.2.2.3</v>
      </c>
      <c r="H870" s="484"/>
      <c r="I870" s="99"/>
      <c r="J870" s="15" t="s">
        <v>19</v>
      </c>
      <c r="K870" s="497" t="s">
        <v>12131</v>
      </c>
      <c r="L870" s="503" t="s">
        <v>10249</v>
      </c>
    </row>
    <row r="871" spans="1:12" ht="35" x14ac:dyDescent="0.25">
      <c r="A871" s="230">
        <v>870</v>
      </c>
      <c r="B871" s="235">
        <v>4</v>
      </c>
      <c r="C871" s="15">
        <v>4</v>
      </c>
      <c r="D871" s="15">
        <v>2</v>
      </c>
      <c r="E871" s="15">
        <v>2</v>
      </c>
      <c r="F871" s="15">
        <v>4</v>
      </c>
      <c r="G871" s="15" t="str">
        <f t="shared" si="12"/>
        <v>4.4.2.2.4</v>
      </c>
      <c r="H871" s="484"/>
      <c r="I871" s="99"/>
      <c r="J871" s="15" t="s">
        <v>19</v>
      </c>
      <c r="K871" s="497" t="s">
        <v>12132</v>
      </c>
      <c r="L871" s="503" t="s">
        <v>10249</v>
      </c>
    </row>
    <row r="872" spans="1:12" ht="35" x14ac:dyDescent="0.25">
      <c r="A872" s="230">
        <v>871</v>
      </c>
      <c r="B872" s="235">
        <v>4</v>
      </c>
      <c r="C872" s="15">
        <v>4</v>
      </c>
      <c r="D872" s="15">
        <v>2</v>
      </c>
      <c r="E872" s="15">
        <v>2</v>
      </c>
      <c r="F872" s="15">
        <v>5</v>
      </c>
      <c r="G872" s="15" t="str">
        <f t="shared" si="12"/>
        <v>4.4.2.2.5</v>
      </c>
      <c r="H872" s="484"/>
      <c r="I872" s="99"/>
      <c r="J872" s="15" t="s">
        <v>19</v>
      </c>
      <c r="K872" s="497" t="s">
        <v>12133</v>
      </c>
      <c r="L872" s="503" t="s">
        <v>10249</v>
      </c>
    </row>
    <row r="873" spans="1:12" ht="35" x14ac:dyDescent="0.25">
      <c r="A873" s="230">
        <v>872</v>
      </c>
      <c r="B873" s="235">
        <v>4</v>
      </c>
      <c r="C873" s="15">
        <v>4</v>
      </c>
      <c r="D873" s="15">
        <v>2</v>
      </c>
      <c r="E873" s="15">
        <v>2</v>
      </c>
      <c r="F873" s="15">
        <v>6</v>
      </c>
      <c r="G873" s="15" t="str">
        <f t="shared" si="12"/>
        <v>4.4.2.2.6</v>
      </c>
      <c r="H873" s="484"/>
      <c r="I873" s="99"/>
      <c r="J873" s="15" t="s">
        <v>19</v>
      </c>
      <c r="K873" s="497" t="s">
        <v>12134</v>
      </c>
      <c r="L873" s="503" t="s">
        <v>10249</v>
      </c>
    </row>
    <row r="874" spans="1:12" ht="35" x14ac:dyDescent="0.25">
      <c r="A874" s="230">
        <v>873</v>
      </c>
      <c r="B874" s="235">
        <v>4</v>
      </c>
      <c r="C874" s="15">
        <v>4</v>
      </c>
      <c r="D874" s="15">
        <v>2</v>
      </c>
      <c r="E874" s="15">
        <v>2</v>
      </c>
      <c r="F874" s="15">
        <v>7</v>
      </c>
      <c r="G874" s="15" t="str">
        <f t="shared" si="12"/>
        <v>4.4.2.2.7</v>
      </c>
      <c r="H874" s="484"/>
      <c r="I874" s="99"/>
      <c r="J874" s="15" t="s">
        <v>19</v>
      </c>
      <c r="K874" s="497" t="s">
        <v>12135</v>
      </c>
      <c r="L874" s="503" t="s">
        <v>10249</v>
      </c>
    </row>
    <row r="875" spans="1:12" ht="35" x14ac:dyDescent="0.25">
      <c r="A875" s="230">
        <v>874</v>
      </c>
      <c r="B875" s="235">
        <v>4</v>
      </c>
      <c r="C875" s="15">
        <v>4</v>
      </c>
      <c r="D875" s="15">
        <v>2</v>
      </c>
      <c r="E875" s="15">
        <v>2</v>
      </c>
      <c r="F875" s="15">
        <v>8</v>
      </c>
      <c r="G875" s="15" t="str">
        <f t="shared" si="12"/>
        <v>4.4.2.2.8</v>
      </c>
      <c r="H875" s="484"/>
      <c r="I875" s="99"/>
      <c r="J875" s="15" t="s">
        <v>19</v>
      </c>
      <c r="K875" s="497" t="s">
        <v>12136</v>
      </c>
      <c r="L875" s="503" t="s">
        <v>10249</v>
      </c>
    </row>
    <row r="876" spans="1:12" ht="37" x14ac:dyDescent="0.25">
      <c r="A876" s="230">
        <v>875</v>
      </c>
      <c r="B876" s="234">
        <v>4</v>
      </c>
      <c r="C876" s="12">
        <v>4</v>
      </c>
      <c r="D876" s="12">
        <v>2</v>
      </c>
      <c r="E876" s="12">
        <v>3</v>
      </c>
      <c r="F876" s="12">
        <v>0</v>
      </c>
      <c r="G876" s="12" t="str">
        <f t="shared" si="12"/>
        <v>4.4.2.3.0</v>
      </c>
      <c r="H876" s="484"/>
      <c r="I876" s="99"/>
      <c r="J876" s="12" t="s">
        <v>16</v>
      </c>
      <c r="K876" s="485" t="s">
        <v>12137</v>
      </c>
      <c r="L876" s="118" t="s">
        <v>10249</v>
      </c>
    </row>
    <row r="877" spans="1:12" ht="52.5" x14ac:dyDescent="0.25">
      <c r="A877" s="230">
        <v>876</v>
      </c>
      <c r="B877" s="235">
        <v>4</v>
      </c>
      <c r="C877" s="15">
        <v>4</v>
      </c>
      <c r="D877" s="15">
        <v>2</v>
      </c>
      <c r="E877" s="15">
        <v>3</v>
      </c>
      <c r="F877" s="15">
        <v>1</v>
      </c>
      <c r="G877" s="15" t="str">
        <f t="shared" si="12"/>
        <v>4.4.2.3.1</v>
      </c>
      <c r="H877" s="484"/>
      <c r="I877" s="99"/>
      <c r="J877" s="15" t="s">
        <v>19</v>
      </c>
      <c r="K877" s="497" t="s">
        <v>12138</v>
      </c>
      <c r="L877" s="503" t="s">
        <v>10249</v>
      </c>
    </row>
    <row r="878" spans="1:12" ht="35" x14ac:dyDescent="0.25">
      <c r="A878" s="230">
        <v>877</v>
      </c>
      <c r="B878" s="235">
        <v>4</v>
      </c>
      <c r="C878" s="15">
        <v>4</v>
      </c>
      <c r="D878" s="15">
        <v>2</v>
      </c>
      <c r="E878" s="15">
        <v>3</v>
      </c>
      <c r="F878" s="15">
        <v>2</v>
      </c>
      <c r="G878" s="15" t="str">
        <f t="shared" si="12"/>
        <v>4.4.2.3.2</v>
      </c>
      <c r="H878" s="484"/>
      <c r="I878" s="99"/>
      <c r="J878" s="15" t="s">
        <v>19</v>
      </c>
      <c r="K878" s="497" t="s">
        <v>12139</v>
      </c>
      <c r="L878" s="503" t="s">
        <v>10249</v>
      </c>
    </row>
    <row r="879" spans="1:12" ht="35" x14ac:dyDescent="0.25">
      <c r="A879" s="230">
        <v>878</v>
      </c>
      <c r="B879" s="235">
        <v>4</v>
      </c>
      <c r="C879" s="15">
        <v>4</v>
      </c>
      <c r="D879" s="15">
        <v>2</v>
      </c>
      <c r="E879" s="15">
        <v>3</v>
      </c>
      <c r="F879" s="15">
        <v>3</v>
      </c>
      <c r="G879" s="15" t="str">
        <f t="shared" si="12"/>
        <v>4.4.2.3.3</v>
      </c>
      <c r="H879" s="484"/>
      <c r="I879" s="99"/>
      <c r="J879" s="15" t="s">
        <v>19</v>
      </c>
      <c r="K879" s="497" t="s">
        <v>12140</v>
      </c>
      <c r="L879" s="503" t="s">
        <v>10249</v>
      </c>
    </row>
    <row r="880" spans="1:12" ht="35" x14ac:dyDescent="0.25">
      <c r="A880" s="230">
        <v>879</v>
      </c>
      <c r="B880" s="235">
        <v>4</v>
      </c>
      <c r="C880" s="15">
        <v>4</v>
      </c>
      <c r="D880" s="15">
        <v>2</v>
      </c>
      <c r="E880" s="15">
        <v>3</v>
      </c>
      <c r="F880" s="15">
        <v>4</v>
      </c>
      <c r="G880" s="15" t="str">
        <f t="shared" si="12"/>
        <v>4.4.2.3.4</v>
      </c>
      <c r="H880" s="484"/>
      <c r="I880" s="99"/>
      <c r="J880" s="15" t="s">
        <v>19</v>
      </c>
      <c r="K880" s="497" t="s">
        <v>12141</v>
      </c>
      <c r="L880" s="503" t="s">
        <v>10249</v>
      </c>
    </row>
    <row r="881" spans="1:12" ht="35" x14ac:dyDescent="0.25">
      <c r="A881" s="230">
        <v>880</v>
      </c>
      <c r="B881" s="235">
        <v>4</v>
      </c>
      <c r="C881" s="15">
        <v>4</v>
      </c>
      <c r="D881" s="15">
        <v>2</v>
      </c>
      <c r="E881" s="15">
        <v>3</v>
      </c>
      <c r="F881" s="15">
        <v>5</v>
      </c>
      <c r="G881" s="15" t="str">
        <f t="shared" si="12"/>
        <v>4.4.2.3.5</v>
      </c>
      <c r="H881" s="484"/>
      <c r="I881" s="99"/>
      <c r="J881" s="15" t="s">
        <v>19</v>
      </c>
      <c r="K881" s="497" t="s">
        <v>12142</v>
      </c>
      <c r="L881" s="503" t="s">
        <v>10249</v>
      </c>
    </row>
    <row r="882" spans="1:12" ht="35" x14ac:dyDescent="0.25">
      <c r="A882" s="230">
        <v>881</v>
      </c>
      <c r="B882" s="235">
        <v>4</v>
      </c>
      <c r="C882" s="15">
        <v>4</v>
      </c>
      <c r="D882" s="15">
        <v>2</v>
      </c>
      <c r="E882" s="15">
        <v>3</v>
      </c>
      <c r="F882" s="15">
        <v>6</v>
      </c>
      <c r="G882" s="15" t="str">
        <f t="shared" si="12"/>
        <v>4.4.2.3.6</v>
      </c>
      <c r="H882" s="484"/>
      <c r="I882" s="99"/>
      <c r="J882" s="15" t="s">
        <v>19</v>
      </c>
      <c r="K882" s="497" t="s">
        <v>12143</v>
      </c>
      <c r="L882" s="503" t="s">
        <v>10249</v>
      </c>
    </row>
    <row r="883" spans="1:12" ht="35" x14ac:dyDescent="0.25">
      <c r="A883" s="230">
        <v>882</v>
      </c>
      <c r="B883" s="235">
        <v>4</v>
      </c>
      <c r="C883" s="15">
        <v>4</v>
      </c>
      <c r="D883" s="15">
        <v>2</v>
      </c>
      <c r="E883" s="15">
        <v>3</v>
      </c>
      <c r="F883" s="15">
        <v>7</v>
      </c>
      <c r="G883" s="15" t="str">
        <f t="shared" si="12"/>
        <v>4.4.2.3.7</v>
      </c>
      <c r="H883" s="484"/>
      <c r="I883" s="99"/>
      <c r="J883" s="15" t="s">
        <v>19</v>
      </c>
      <c r="K883" s="497" t="s">
        <v>12144</v>
      </c>
      <c r="L883" s="503" t="s">
        <v>10249</v>
      </c>
    </row>
    <row r="884" spans="1:12" ht="35" x14ac:dyDescent="0.25">
      <c r="A884" s="230">
        <v>883</v>
      </c>
      <c r="B884" s="235">
        <v>4</v>
      </c>
      <c r="C884" s="15">
        <v>4</v>
      </c>
      <c r="D884" s="15">
        <v>2</v>
      </c>
      <c r="E884" s="15">
        <v>3</v>
      </c>
      <c r="F884" s="15">
        <v>8</v>
      </c>
      <c r="G884" s="15" t="str">
        <f t="shared" si="12"/>
        <v>4.4.2.3.8</v>
      </c>
      <c r="H884" s="484"/>
      <c r="I884" s="99"/>
      <c r="J884" s="15" t="s">
        <v>19</v>
      </c>
      <c r="K884" s="497" t="s">
        <v>12145</v>
      </c>
      <c r="L884" s="503" t="s">
        <v>10249</v>
      </c>
    </row>
    <row r="885" spans="1:12" ht="37" x14ac:dyDescent="0.25">
      <c r="A885" s="230">
        <v>884</v>
      </c>
      <c r="B885" s="234">
        <v>4</v>
      </c>
      <c r="C885" s="12">
        <v>4</v>
      </c>
      <c r="D885" s="12">
        <v>2</v>
      </c>
      <c r="E885" s="12">
        <v>4</v>
      </c>
      <c r="F885" s="12">
        <v>0</v>
      </c>
      <c r="G885" s="12" t="str">
        <f t="shared" si="12"/>
        <v>4.4.2.4.0</v>
      </c>
      <c r="H885" s="484"/>
      <c r="I885" s="99"/>
      <c r="J885" s="12" t="s">
        <v>16</v>
      </c>
      <c r="K885" s="485" t="s">
        <v>12146</v>
      </c>
      <c r="L885" s="118" t="s">
        <v>10249</v>
      </c>
    </row>
    <row r="886" spans="1:12" ht="52.5" x14ac:dyDescent="0.25">
      <c r="A886" s="230">
        <v>885</v>
      </c>
      <c r="B886" s="235">
        <v>4</v>
      </c>
      <c r="C886" s="15">
        <v>4</v>
      </c>
      <c r="D886" s="15">
        <v>2</v>
      </c>
      <c r="E886" s="15">
        <v>4</v>
      </c>
      <c r="F886" s="15">
        <v>1</v>
      </c>
      <c r="G886" s="15" t="str">
        <f t="shared" si="12"/>
        <v>4.4.2.4.1</v>
      </c>
      <c r="H886" s="484"/>
      <c r="I886" s="99"/>
      <c r="J886" s="15" t="s">
        <v>19</v>
      </c>
      <c r="K886" s="497" t="s">
        <v>12147</v>
      </c>
      <c r="L886" s="503" t="s">
        <v>10249</v>
      </c>
    </row>
    <row r="887" spans="1:12" ht="35" x14ac:dyDescent="0.25">
      <c r="A887" s="230">
        <v>886</v>
      </c>
      <c r="B887" s="235">
        <v>4</v>
      </c>
      <c r="C887" s="15">
        <v>4</v>
      </c>
      <c r="D887" s="15">
        <v>2</v>
      </c>
      <c r="E887" s="15">
        <v>4</v>
      </c>
      <c r="F887" s="15">
        <v>2</v>
      </c>
      <c r="G887" s="15" t="str">
        <f t="shared" si="12"/>
        <v>4.4.2.4.2</v>
      </c>
      <c r="H887" s="484"/>
      <c r="I887" s="99"/>
      <c r="J887" s="15" t="s">
        <v>19</v>
      </c>
      <c r="K887" s="497" t="s">
        <v>12148</v>
      </c>
      <c r="L887" s="503" t="s">
        <v>10249</v>
      </c>
    </row>
    <row r="888" spans="1:12" ht="35" x14ac:dyDescent="0.25">
      <c r="A888" s="230">
        <v>887</v>
      </c>
      <c r="B888" s="235">
        <v>4</v>
      </c>
      <c r="C888" s="15">
        <v>4</v>
      </c>
      <c r="D888" s="15">
        <v>2</v>
      </c>
      <c r="E888" s="15">
        <v>4</v>
      </c>
      <c r="F888" s="15">
        <v>3</v>
      </c>
      <c r="G888" s="15" t="str">
        <f t="shared" si="12"/>
        <v>4.4.2.4.3</v>
      </c>
      <c r="H888" s="484"/>
      <c r="I888" s="99"/>
      <c r="J888" s="15" t="s">
        <v>19</v>
      </c>
      <c r="K888" s="497" t="s">
        <v>12149</v>
      </c>
      <c r="L888" s="503" t="s">
        <v>10249</v>
      </c>
    </row>
    <row r="889" spans="1:12" ht="35" x14ac:dyDescent="0.25">
      <c r="A889" s="230">
        <v>888</v>
      </c>
      <c r="B889" s="235">
        <v>4</v>
      </c>
      <c r="C889" s="15">
        <v>4</v>
      </c>
      <c r="D889" s="15">
        <v>2</v>
      </c>
      <c r="E889" s="15">
        <v>4</v>
      </c>
      <c r="F889" s="15">
        <v>4</v>
      </c>
      <c r="G889" s="15" t="str">
        <f t="shared" si="12"/>
        <v>4.4.2.4.4</v>
      </c>
      <c r="H889" s="484"/>
      <c r="I889" s="99"/>
      <c r="J889" s="15" t="s">
        <v>19</v>
      </c>
      <c r="K889" s="497" t="s">
        <v>12150</v>
      </c>
      <c r="L889" s="503" t="s">
        <v>10249</v>
      </c>
    </row>
    <row r="890" spans="1:12" ht="35" x14ac:dyDescent="0.25">
      <c r="A890" s="230">
        <v>889</v>
      </c>
      <c r="B890" s="235">
        <v>4</v>
      </c>
      <c r="C890" s="15">
        <v>4</v>
      </c>
      <c r="D890" s="15">
        <v>2</v>
      </c>
      <c r="E890" s="15">
        <v>4</v>
      </c>
      <c r="F890" s="15">
        <v>5</v>
      </c>
      <c r="G890" s="15" t="str">
        <f t="shared" si="12"/>
        <v>4.4.2.4.5</v>
      </c>
      <c r="H890" s="484"/>
      <c r="I890" s="99"/>
      <c r="J890" s="15" t="s">
        <v>19</v>
      </c>
      <c r="K890" s="497" t="s">
        <v>12151</v>
      </c>
      <c r="L890" s="503" t="s">
        <v>10249</v>
      </c>
    </row>
    <row r="891" spans="1:12" ht="35" x14ac:dyDescent="0.25">
      <c r="A891" s="230">
        <v>890</v>
      </c>
      <c r="B891" s="235">
        <v>4</v>
      </c>
      <c r="C891" s="15">
        <v>4</v>
      </c>
      <c r="D891" s="15">
        <v>2</v>
      </c>
      <c r="E891" s="15">
        <v>4</v>
      </c>
      <c r="F891" s="15">
        <v>6</v>
      </c>
      <c r="G891" s="15" t="str">
        <f t="shared" si="12"/>
        <v>4.4.2.4.6</v>
      </c>
      <c r="H891" s="484"/>
      <c r="I891" s="99"/>
      <c r="J891" s="15" t="s">
        <v>19</v>
      </c>
      <c r="K891" s="497" t="s">
        <v>12152</v>
      </c>
      <c r="L891" s="503" t="s">
        <v>10249</v>
      </c>
    </row>
    <row r="892" spans="1:12" ht="35" x14ac:dyDescent="0.25">
      <c r="A892" s="230">
        <v>891</v>
      </c>
      <c r="B892" s="235">
        <v>4</v>
      </c>
      <c r="C892" s="15">
        <v>4</v>
      </c>
      <c r="D892" s="15">
        <v>2</v>
      </c>
      <c r="E892" s="15">
        <v>4</v>
      </c>
      <c r="F892" s="15">
        <v>7</v>
      </c>
      <c r="G892" s="15" t="str">
        <f t="shared" si="12"/>
        <v>4.4.2.4.7</v>
      </c>
      <c r="H892" s="484"/>
      <c r="I892" s="99"/>
      <c r="J892" s="15" t="s">
        <v>19</v>
      </c>
      <c r="K892" s="497" t="s">
        <v>12153</v>
      </c>
      <c r="L892" s="503" t="s">
        <v>10249</v>
      </c>
    </row>
    <row r="893" spans="1:12" ht="35" x14ac:dyDescent="0.25">
      <c r="A893" s="230">
        <v>892</v>
      </c>
      <c r="B893" s="235">
        <v>4</v>
      </c>
      <c r="C893" s="15">
        <v>4</v>
      </c>
      <c r="D893" s="15">
        <v>2</v>
      </c>
      <c r="E893" s="15">
        <v>4</v>
      </c>
      <c r="F893" s="15">
        <v>8</v>
      </c>
      <c r="G893" s="15" t="str">
        <f t="shared" si="12"/>
        <v>4.4.2.4.8</v>
      </c>
      <c r="H893" s="484"/>
      <c r="I893" s="99"/>
      <c r="J893" s="15" t="s">
        <v>19</v>
      </c>
      <c r="K893" s="497" t="s">
        <v>12154</v>
      </c>
      <c r="L893" s="503" t="s">
        <v>10249</v>
      </c>
    </row>
    <row r="894" spans="1:12" ht="37" x14ac:dyDescent="0.25">
      <c r="A894" s="230">
        <v>893</v>
      </c>
      <c r="B894" s="234">
        <v>4</v>
      </c>
      <c r="C894" s="12">
        <v>4</v>
      </c>
      <c r="D894" s="12">
        <v>2</v>
      </c>
      <c r="E894" s="12">
        <v>5</v>
      </c>
      <c r="F894" s="12">
        <v>0</v>
      </c>
      <c r="G894" s="12" t="str">
        <f t="shared" si="12"/>
        <v>4.4.2.5.0</v>
      </c>
      <c r="H894" s="484"/>
      <c r="I894" s="99"/>
      <c r="J894" s="12" t="s">
        <v>16</v>
      </c>
      <c r="K894" s="485" t="s">
        <v>12155</v>
      </c>
      <c r="L894" s="118" t="s">
        <v>10249</v>
      </c>
    </row>
    <row r="895" spans="1:12" ht="52.5" x14ac:dyDescent="0.25">
      <c r="A895" s="230">
        <v>894</v>
      </c>
      <c r="B895" s="235">
        <v>4</v>
      </c>
      <c r="C895" s="15">
        <v>4</v>
      </c>
      <c r="D895" s="15">
        <v>2</v>
      </c>
      <c r="E895" s="15">
        <v>5</v>
      </c>
      <c r="F895" s="15">
        <v>1</v>
      </c>
      <c r="G895" s="15" t="str">
        <f t="shared" si="12"/>
        <v>4.4.2.5.1</v>
      </c>
      <c r="H895" s="484"/>
      <c r="I895" s="99"/>
      <c r="J895" s="15" t="s">
        <v>19</v>
      </c>
      <c r="K895" s="497" t="s">
        <v>12156</v>
      </c>
      <c r="L895" s="503" t="s">
        <v>10249</v>
      </c>
    </row>
    <row r="896" spans="1:12" ht="35" x14ac:dyDescent="0.25">
      <c r="A896" s="230">
        <v>895</v>
      </c>
      <c r="B896" s="235">
        <v>4</v>
      </c>
      <c r="C896" s="15">
        <v>4</v>
      </c>
      <c r="D896" s="15">
        <v>2</v>
      </c>
      <c r="E896" s="15">
        <v>5</v>
      </c>
      <c r="F896" s="15">
        <v>2</v>
      </c>
      <c r="G896" s="15" t="str">
        <f t="shared" si="12"/>
        <v>4.4.2.5.2</v>
      </c>
      <c r="H896" s="484"/>
      <c r="I896" s="99"/>
      <c r="J896" s="15" t="s">
        <v>19</v>
      </c>
      <c r="K896" s="497" t="s">
        <v>12157</v>
      </c>
      <c r="L896" s="503" t="s">
        <v>10249</v>
      </c>
    </row>
    <row r="897" spans="1:12" ht="35" x14ac:dyDescent="0.25">
      <c r="A897" s="230">
        <v>896</v>
      </c>
      <c r="B897" s="235">
        <v>4</v>
      </c>
      <c r="C897" s="15">
        <v>4</v>
      </c>
      <c r="D897" s="15">
        <v>2</v>
      </c>
      <c r="E897" s="15">
        <v>5</v>
      </c>
      <c r="F897" s="15">
        <v>3</v>
      </c>
      <c r="G897" s="15" t="str">
        <f t="shared" si="12"/>
        <v>4.4.2.5.3</v>
      </c>
      <c r="H897" s="484"/>
      <c r="I897" s="99"/>
      <c r="J897" s="15" t="s">
        <v>19</v>
      </c>
      <c r="K897" s="497" t="s">
        <v>12158</v>
      </c>
      <c r="L897" s="503" t="s">
        <v>10249</v>
      </c>
    </row>
    <row r="898" spans="1:12" ht="35" x14ac:dyDescent="0.25">
      <c r="A898" s="230">
        <v>897</v>
      </c>
      <c r="B898" s="235">
        <v>4</v>
      </c>
      <c r="C898" s="15">
        <v>4</v>
      </c>
      <c r="D898" s="15">
        <v>2</v>
      </c>
      <c r="E898" s="15">
        <v>5</v>
      </c>
      <c r="F898" s="15">
        <v>4</v>
      </c>
      <c r="G898" s="15" t="str">
        <f t="shared" si="12"/>
        <v>4.4.2.5.4</v>
      </c>
      <c r="H898" s="484"/>
      <c r="I898" s="99"/>
      <c r="J898" s="15" t="s">
        <v>19</v>
      </c>
      <c r="K898" s="497" t="s">
        <v>12159</v>
      </c>
      <c r="L898" s="503" t="s">
        <v>10249</v>
      </c>
    </row>
    <row r="899" spans="1:12" ht="35" x14ac:dyDescent="0.25">
      <c r="A899" s="230">
        <v>898</v>
      </c>
      <c r="B899" s="235">
        <v>4</v>
      </c>
      <c r="C899" s="15">
        <v>4</v>
      </c>
      <c r="D899" s="15">
        <v>2</v>
      </c>
      <c r="E899" s="15">
        <v>5</v>
      </c>
      <c r="F899" s="15">
        <v>5</v>
      </c>
      <c r="G899" s="15" t="str">
        <f t="shared" si="12"/>
        <v>4.4.2.5.5</v>
      </c>
      <c r="H899" s="484"/>
      <c r="I899" s="99"/>
      <c r="J899" s="15" t="s">
        <v>19</v>
      </c>
      <c r="K899" s="497" t="s">
        <v>12160</v>
      </c>
      <c r="L899" s="503" t="s">
        <v>10249</v>
      </c>
    </row>
    <row r="900" spans="1:12" ht="35" x14ac:dyDescent="0.25">
      <c r="A900" s="230">
        <v>899</v>
      </c>
      <c r="B900" s="235">
        <v>4</v>
      </c>
      <c r="C900" s="15">
        <v>4</v>
      </c>
      <c r="D900" s="15">
        <v>2</v>
      </c>
      <c r="E900" s="15">
        <v>5</v>
      </c>
      <c r="F900" s="15">
        <v>6</v>
      </c>
      <c r="G900" s="15" t="str">
        <f t="shared" si="12"/>
        <v>4.4.2.5.6</v>
      </c>
      <c r="H900" s="484"/>
      <c r="I900" s="99"/>
      <c r="J900" s="15" t="s">
        <v>19</v>
      </c>
      <c r="K900" s="497" t="s">
        <v>12161</v>
      </c>
      <c r="L900" s="503" t="s">
        <v>10249</v>
      </c>
    </row>
    <row r="901" spans="1:12" ht="35" x14ac:dyDescent="0.25">
      <c r="A901" s="230">
        <v>900</v>
      </c>
      <c r="B901" s="235">
        <v>4</v>
      </c>
      <c r="C901" s="15">
        <v>4</v>
      </c>
      <c r="D901" s="15">
        <v>2</v>
      </c>
      <c r="E901" s="15">
        <v>5</v>
      </c>
      <c r="F901" s="15">
        <v>7</v>
      </c>
      <c r="G901" s="15" t="str">
        <f t="shared" si="12"/>
        <v>4.4.2.5.7</v>
      </c>
      <c r="H901" s="484"/>
      <c r="I901" s="99"/>
      <c r="J901" s="15" t="s">
        <v>19</v>
      </c>
      <c r="K901" s="497" t="s">
        <v>12162</v>
      </c>
      <c r="L901" s="503" t="s">
        <v>10249</v>
      </c>
    </row>
    <row r="902" spans="1:12" ht="35" x14ac:dyDescent="0.25">
      <c r="A902" s="230">
        <v>901</v>
      </c>
      <c r="B902" s="235">
        <v>4</v>
      </c>
      <c r="C902" s="15">
        <v>4</v>
      </c>
      <c r="D902" s="15">
        <v>2</v>
      </c>
      <c r="E902" s="15">
        <v>5</v>
      </c>
      <c r="F902" s="15">
        <v>8</v>
      </c>
      <c r="G902" s="15" t="str">
        <f t="shared" si="12"/>
        <v>4.4.2.5.8</v>
      </c>
      <c r="H902" s="484"/>
      <c r="I902" s="99"/>
      <c r="J902" s="15" t="s">
        <v>19</v>
      </c>
      <c r="K902" s="497" t="s">
        <v>12163</v>
      </c>
      <c r="L902" s="503" t="s">
        <v>10249</v>
      </c>
    </row>
    <row r="903" spans="1:12" ht="37" x14ac:dyDescent="0.25">
      <c r="A903" s="230">
        <v>902</v>
      </c>
      <c r="B903" s="234">
        <v>4</v>
      </c>
      <c r="C903" s="12">
        <v>4</v>
      </c>
      <c r="D903" s="12">
        <v>2</v>
      </c>
      <c r="E903" s="12">
        <v>6</v>
      </c>
      <c r="F903" s="12">
        <v>0</v>
      </c>
      <c r="G903" s="12" t="str">
        <f t="shared" si="12"/>
        <v>4.4.2.6.0</v>
      </c>
      <c r="H903" s="484"/>
      <c r="I903" s="99"/>
      <c r="J903" s="12" t="s">
        <v>16</v>
      </c>
      <c r="K903" s="485" t="s">
        <v>12164</v>
      </c>
      <c r="L903" s="118" t="s">
        <v>10249</v>
      </c>
    </row>
    <row r="904" spans="1:12" ht="52.5" x14ac:dyDescent="0.25">
      <c r="A904" s="230">
        <v>903</v>
      </c>
      <c r="B904" s="235">
        <v>4</v>
      </c>
      <c r="C904" s="15">
        <v>4</v>
      </c>
      <c r="D904" s="15">
        <v>2</v>
      </c>
      <c r="E904" s="15">
        <v>6</v>
      </c>
      <c r="F904" s="15">
        <v>1</v>
      </c>
      <c r="G904" s="15" t="str">
        <f t="shared" si="12"/>
        <v>4.4.2.6.1</v>
      </c>
      <c r="H904" s="484"/>
      <c r="I904" s="99"/>
      <c r="J904" s="15" t="s">
        <v>19</v>
      </c>
      <c r="K904" s="497" t="s">
        <v>12165</v>
      </c>
      <c r="L904" s="503" t="s">
        <v>10249</v>
      </c>
    </row>
    <row r="905" spans="1:12" ht="35" x14ac:dyDescent="0.25">
      <c r="A905" s="230">
        <v>904</v>
      </c>
      <c r="B905" s="235">
        <v>4</v>
      </c>
      <c r="C905" s="15">
        <v>4</v>
      </c>
      <c r="D905" s="15">
        <v>2</v>
      </c>
      <c r="E905" s="15">
        <v>6</v>
      </c>
      <c r="F905" s="15">
        <v>2</v>
      </c>
      <c r="G905" s="15" t="str">
        <f t="shared" si="12"/>
        <v>4.4.2.6.2</v>
      </c>
      <c r="H905" s="484"/>
      <c r="I905" s="99"/>
      <c r="J905" s="15" t="s">
        <v>19</v>
      </c>
      <c r="K905" s="497" t="s">
        <v>12166</v>
      </c>
      <c r="L905" s="503" t="s">
        <v>10249</v>
      </c>
    </row>
    <row r="906" spans="1:12" ht="35" x14ac:dyDescent="0.25">
      <c r="A906" s="230">
        <v>905</v>
      </c>
      <c r="B906" s="235">
        <v>4</v>
      </c>
      <c r="C906" s="15">
        <v>4</v>
      </c>
      <c r="D906" s="15">
        <v>2</v>
      </c>
      <c r="E906" s="15">
        <v>6</v>
      </c>
      <c r="F906" s="15">
        <v>3</v>
      </c>
      <c r="G906" s="15" t="str">
        <f t="shared" si="12"/>
        <v>4.4.2.6.3</v>
      </c>
      <c r="H906" s="484"/>
      <c r="I906" s="99"/>
      <c r="J906" s="15" t="s">
        <v>19</v>
      </c>
      <c r="K906" s="497" t="s">
        <v>12167</v>
      </c>
      <c r="L906" s="503" t="s">
        <v>10249</v>
      </c>
    </row>
    <row r="907" spans="1:12" ht="35" x14ac:dyDescent="0.25">
      <c r="A907" s="230">
        <v>906</v>
      </c>
      <c r="B907" s="235">
        <v>4</v>
      </c>
      <c r="C907" s="15">
        <v>4</v>
      </c>
      <c r="D907" s="15">
        <v>2</v>
      </c>
      <c r="E907" s="15">
        <v>6</v>
      </c>
      <c r="F907" s="15">
        <v>4</v>
      </c>
      <c r="G907" s="15" t="str">
        <f t="shared" si="12"/>
        <v>4.4.2.6.4</v>
      </c>
      <c r="H907" s="484"/>
      <c r="I907" s="99"/>
      <c r="J907" s="15" t="s">
        <v>19</v>
      </c>
      <c r="K907" s="497" t="s">
        <v>12168</v>
      </c>
      <c r="L907" s="503" t="s">
        <v>10249</v>
      </c>
    </row>
    <row r="908" spans="1:12" ht="35" x14ac:dyDescent="0.25">
      <c r="A908" s="230">
        <v>907</v>
      </c>
      <c r="B908" s="235">
        <v>4</v>
      </c>
      <c r="C908" s="15">
        <v>4</v>
      </c>
      <c r="D908" s="15">
        <v>2</v>
      </c>
      <c r="E908" s="15">
        <v>6</v>
      </c>
      <c r="F908" s="15">
        <v>5</v>
      </c>
      <c r="G908" s="15" t="str">
        <f t="shared" si="12"/>
        <v>4.4.2.6.5</v>
      </c>
      <c r="H908" s="484"/>
      <c r="I908" s="99"/>
      <c r="J908" s="15" t="s">
        <v>19</v>
      </c>
      <c r="K908" s="497" t="s">
        <v>12169</v>
      </c>
      <c r="L908" s="503" t="s">
        <v>10249</v>
      </c>
    </row>
    <row r="909" spans="1:12" ht="35" x14ac:dyDescent="0.25">
      <c r="A909" s="230">
        <v>908</v>
      </c>
      <c r="B909" s="235">
        <v>4</v>
      </c>
      <c r="C909" s="15">
        <v>4</v>
      </c>
      <c r="D909" s="15">
        <v>2</v>
      </c>
      <c r="E909" s="15">
        <v>6</v>
      </c>
      <c r="F909" s="15">
        <v>6</v>
      </c>
      <c r="G909" s="15" t="str">
        <f t="shared" si="12"/>
        <v>4.4.2.6.6</v>
      </c>
      <c r="H909" s="484"/>
      <c r="I909" s="99"/>
      <c r="J909" s="15" t="s">
        <v>19</v>
      </c>
      <c r="K909" s="497" t="s">
        <v>12170</v>
      </c>
      <c r="L909" s="503" t="s">
        <v>10249</v>
      </c>
    </row>
    <row r="910" spans="1:12" ht="35" x14ac:dyDescent="0.25">
      <c r="A910" s="230">
        <v>909</v>
      </c>
      <c r="B910" s="235">
        <v>4</v>
      </c>
      <c r="C910" s="15">
        <v>4</v>
      </c>
      <c r="D910" s="15">
        <v>2</v>
      </c>
      <c r="E910" s="15">
        <v>6</v>
      </c>
      <c r="F910" s="15">
        <v>7</v>
      </c>
      <c r="G910" s="15" t="str">
        <f t="shared" si="12"/>
        <v>4.4.2.6.7</v>
      </c>
      <c r="H910" s="484"/>
      <c r="I910" s="99"/>
      <c r="J910" s="15" t="s">
        <v>19</v>
      </c>
      <c r="K910" s="497" t="s">
        <v>12171</v>
      </c>
      <c r="L910" s="503" t="s">
        <v>10249</v>
      </c>
    </row>
    <row r="911" spans="1:12" ht="35" x14ac:dyDescent="0.25">
      <c r="A911" s="230">
        <v>910</v>
      </c>
      <c r="B911" s="235">
        <v>4</v>
      </c>
      <c r="C911" s="15">
        <v>4</v>
      </c>
      <c r="D911" s="15">
        <v>2</v>
      </c>
      <c r="E911" s="15">
        <v>6</v>
      </c>
      <c r="F911" s="15">
        <v>8</v>
      </c>
      <c r="G911" s="15" t="str">
        <f t="shared" si="12"/>
        <v>4.4.2.6.8</v>
      </c>
      <c r="H911" s="484"/>
      <c r="I911" s="99"/>
      <c r="J911" s="15" t="s">
        <v>19</v>
      </c>
      <c r="K911" s="497" t="s">
        <v>12172</v>
      </c>
      <c r="L911" s="503" t="s">
        <v>10249</v>
      </c>
    </row>
    <row r="912" spans="1:12" ht="23.5" x14ac:dyDescent="0.25">
      <c r="A912" s="230">
        <v>911</v>
      </c>
      <c r="B912" s="236">
        <v>4</v>
      </c>
      <c r="C912" s="17">
        <v>4</v>
      </c>
      <c r="D912" s="17">
        <v>3</v>
      </c>
      <c r="E912" s="17">
        <v>0</v>
      </c>
      <c r="F912" s="17">
        <v>0</v>
      </c>
      <c r="G912" s="17" t="str">
        <f>CONCATENATE(B912,".",C912,".",D912,".",E912,".",F912)</f>
        <v>4.4.3.0.0</v>
      </c>
      <c r="H912" s="17" t="s">
        <v>13</v>
      </c>
      <c r="I912" s="109" t="s">
        <v>10315</v>
      </c>
      <c r="J912" s="18"/>
      <c r="K912" s="496"/>
      <c r="L912" s="480" t="s">
        <v>10316</v>
      </c>
    </row>
    <row r="913" spans="1:12" ht="18.5" x14ac:dyDescent="0.25">
      <c r="A913" s="230">
        <v>912</v>
      </c>
      <c r="B913" s="234">
        <v>4</v>
      </c>
      <c r="C913" s="12">
        <v>4</v>
      </c>
      <c r="D913" s="12">
        <v>3</v>
      </c>
      <c r="E913" s="12">
        <v>1</v>
      </c>
      <c r="F913" s="12">
        <v>0</v>
      </c>
      <c r="G913" s="12" t="str">
        <f t="shared" ref="G913:G944" si="13">CONCATENATE(B913,".",C913,".",D913,".",E913,".",F913)</f>
        <v>4.4.3.1.0</v>
      </c>
      <c r="H913" s="484"/>
      <c r="I913" s="99"/>
      <c r="J913" s="12" t="s">
        <v>16</v>
      </c>
      <c r="K913" s="485" t="s">
        <v>12173</v>
      </c>
      <c r="L913" s="118" t="s">
        <v>10249</v>
      </c>
    </row>
    <row r="914" spans="1:12" ht="18.5" x14ac:dyDescent="0.25">
      <c r="A914" s="230">
        <v>913</v>
      </c>
      <c r="B914" s="235">
        <v>4</v>
      </c>
      <c r="C914" s="15">
        <v>4</v>
      </c>
      <c r="D914" s="15">
        <v>3</v>
      </c>
      <c r="E914" s="15">
        <v>1</v>
      </c>
      <c r="F914" s="15">
        <v>1</v>
      </c>
      <c r="G914" s="15" t="str">
        <f t="shared" si="13"/>
        <v>4.4.3.1.1</v>
      </c>
      <c r="H914" s="484"/>
      <c r="I914" s="99"/>
      <c r="J914" s="15" t="s">
        <v>19</v>
      </c>
      <c r="K914" s="497" t="s">
        <v>12174</v>
      </c>
      <c r="L914" s="107" t="s">
        <v>10249</v>
      </c>
    </row>
    <row r="915" spans="1:12" ht="18.5" x14ac:dyDescent="0.25">
      <c r="A915" s="230">
        <v>914</v>
      </c>
      <c r="B915" s="235">
        <v>4</v>
      </c>
      <c r="C915" s="15">
        <v>4</v>
      </c>
      <c r="D915" s="15">
        <v>3</v>
      </c>
      <c r="E915" s="15">
        <v>1</v>
      </c>
      <c r="F915" s="15">
        <v>2</v>
      </c>
      <c r="G915" s="15" t="str">
        <f t="shared" si="13"/>
        <v>4.4.3.1.2</v>
      </c>
      <c r="H915" s="484"/>
      <c r="I915" s="99"/>
      <c r="J915" s="15" t="s">
        <v>19</v>
      </c>
      <c r="K915" s="497" t="s">
        <v>12175</v>
      </c>
      <c r="L915" s="107" t="s">
        <v>10249</v>
      </c>
    </row>
    <row r="916" spans="1:12" ht="35" x14ac:dyDescent="0.25">
      <c r="A916" s="230">
        <v>915</v>
      </c>
      <c r="B916" s="235">
        <v>4</v>
      </c>
      <c r="C916" s="15">
        <v>4</v>
      </c>
      <c r="D916" s="15">
        <v>3</v>
      </c>
      <c r="E916" s="15">
        <v>1</v>
      </c>
      <c r="F916" s="15">
        <v>3</v>
      </c>
      <c r="G916" s="15" t="str">
        <f t="shared" si="13"/>
        <v>4.4.3.1.3</v>
      </c>
      <c r="H916" s="484"/>
      <c r="I916" s="99"/>
      <c r="J916" s="15" t="s">
        <v>19</v>
      </c>
      <c r="K916" s="497" t="s">
        <v>12176</v>
      </c>
      <c r="L916" s="107" t="s">
        <v>10249</v>
      </c>
    </row>
    <row r="917" spans="1:12" ht="35" x14ac:dyDescent="0.25">
      <c r="A917" s="230">
        <v>916</v>
      </c>
      <c r="B917" s="235">
        <v>4</v>
      </c>
      <c r="C917" s="15">
        <v>4</v>
      </c>
      <c r="D917" s="15">
        <v>3</v>
      </c>
      <c r="E917" s="15">
        <v>1</v>
      </c>
      <c r="F917" s="15">
        <v>4</v>
      </c>
      <c r="G917" s="15" t="str">
        <f t="shared" si="13"/>
        <v>4.4.3.1.4</v>
      </c>
      <c r="H917" s="484"/>
      <c r="I917" s="99"/>
      <c r="J917" s="15" t="s">
        <v>19</v>
      </c>
      <c r="K917" s="497" t="s">
        <v>12177</v>
      </c>
      <c r="L917" s="107" t="s">
        <v>10249</v>
      </c>
    </row>
    <row r="918" spans="1:12" ht="18.5" x14ac:dyDescent="0.25">
      <c r="A918" s="230">
        <v>917</v>
      </c>
      <c r="B918" s="234">
        <v>4</v>
      </c>
      <c r="C918" s="12">
        <v>4</v>
      </c>
      <c r="D918" s="12">
        <v>3</v>
      </c>
      <c r="E918" s="12">
        <v>2</v>
      </c>
      <c r="F918" s="12">
        <v>0</v>
      </c>
      <c r="G918" s="12" t="str">
        <f t="shared" si="13"/>
        <v>4.4.3.2.0</v>
      </c>
      <c r="H918" s="484"/>
      <c r="I918" s="99"/>
      <c r="J918" s="12" t="s">
        <v>16</v>
      </c>
      <c r="K918" s="485" t="s">
        <v>12178</v>
      </c>
      <c r="L918" s="118" t="s">
        <v>10249</v>
      </c>
    </row>
    <row r="919" spans="1:12" ht="18.5" x14ac:dyDescent="0.25">
      <c r="A919" s="230">
        <v>918</v>
      </c>
      <c r="B919" s="235">
        <v>4</v>
      </c>
      <c r="C919" s="15">
        <v>4</v>
      </c>
      <c r="D919" s="15">
        <v>3</v>
      </c>
      <c r="E919" s="15">
        <v>2</v>
      </c>
      <c r="F919" s="15">
        <v>1</v>
      </c>
      <c r="G919" s="15" t="str">
        <f t="shared" si="13"/>
        <v>4.4.3.2.1</v>
      </c>
      <c r="H919" s="484"/>
      <c r="I919" s="99"/>
      <c r="J919" s="15" t="s">
        <v>19</v>
      </c>
      <c r="K919" s="497" t="s">
        <v>12179</v>
      </c>
      <c r="L919" s="107" t="s">
        <v>10249</v>
      </c>
    </row>
    <row r="920" spans="1:12" ht="18.5" x14ac:dyDescent="0.25">
      <c r="A920" s="230">
        <v>919</v>
      </c>
      <c r="B920" s="235">
        <v>4</v>
      </c>
      <c r="C920" s="15">
        <v>4</v>
      </c>
      <c r="D920" s="15">
        <v>3</v>
      </c>
      <c r="E920" s="15">
        <v>2</v>
      </c>
      <c r="F920" s="15">
        <v>2</v>
      </c>
      <c r="G920" s="15" t="str">
        <f t="shared" si="13"/>
        <v>4.4.3.2.2</v>
      </c>
      <c r="H920" s="484"/>
      <c r="I920" s="99"/>
      <c r="J920" s="15" t="s">
        <v>19</v>
      </c>
      <c r="K920" s="497" t="s">
        <v>12180</v>
      </c>
      <c r="L920" s="107" t="s">
        <v>10249</v>
      </c>
    </row>
    <row r="921" spans="1:12" ht="37" x14ac:dyDescent="0.25">
      <c r="A921" s="230">
        <v>920</v>
      </c>
      <c r="B921" s="234">
        <v>4</v>
      </c>
      <c r="C921" s="12">
        <v>4</v>
      </c>
      <c r="D921" s="12">
        <v>3</v>
      </c>
      <c r="E921" s="12">
        <v>3</v>
      </c>
      <c r="F921" s="12">
        <v>0</v>
      </c>
      <c r="G921" s="12" t="str">
        <f t="shared" si="13"/>
        <v>4.4.3.3.0</v>
      </c>
      <c r="H921" s="484"/>
      <c r="I921" s="99"/>
      <c r="J921" s="12" t="s">
        <v>16</v>
      </c>
      <c r="K921" s="485" t="s">
        <v>12181</v>
      </c>
      <c r="L921" s="118" t="s">
        <v>10249</v>
      </c>
    </row>
    <row r="922" spans="1:12" ht="18.5" x14ac:dyDescent="0.25">
      <c r="A922" s="230">
        <v>921</v>
      </c>
      <c r="B922" s="234">
        <v>4</v>
      </c>
      <c r="C922" s="12">
        <v>4</v>
      </c>
      <c r="D922" s="12">
        <v>3</v>
      </c>
      <c r="E922" s="12">
        <v>4</v>
      </c>
      <c r="F922" s="12">
        <v>0</v>
      </c>
      <c r="G922" s="12" t="str">
        <f t="shared" si="13"/>
        <v>4.4.3.4.0</v>
      </c>
      <c r="H922" s="484"/>
      <c r="I922" s="99"/>
      <c r="J922" s="12" t="s">
        <v>16</v>
      </c>
      <c r="K922" s="485" t="s">
        <v>12182</v>
      </c>
      <c r="L922" s="118" t="s">
        <v>10249</v>
      </c>
    </row>
    <row r="923" spans="1:12" ht="18.5" x14ac:dyDescent="0.25">
      <c r="A923" s="230">
        <v>922</v>
      </c>
      <c r="B923" s="235">
        <v>4</v>
      </c>
      <c r="C923" s="15">
        <v>4</v>
      </c>
      <c r="D923" s="15">
        <v>3</v>
      </c>
      <c r="E923" s="15">
        <v>4</v>
      </c>
      <c r="F923" s="15">
        <v>1</v>
      </c>
      <c r="G923" s="15" t="str">
        <f t="shared" si="13"/>
        <v>4.4.3.4.1</v>
      </c>
      <c r="H923" s="484"/>
      <c r="I923" s="99"/>
      <c r="J923" s="15" t="s">
        <v>19</v>
      </c>
      <c r="K923" s="497" t="s">
        <v>12183</v>
      </c>
      <c r="L923" s="107" t="s">
        <v>10249</v>
      </c>
    </row>
    <row r="924" spans="1:12" ht="18.5" x14ac:dyDescent="0.25">
      <c r="A924" s="230">
        <v>923</v>
      </c>
      <c r="B924" s="235">
        <v>4</v>
      </c>
      <c r="C924" s="15">
        <v>4</v>
      </c>
      <c r="D924" s="15">
        <v>3</v>
      </c>
      <c r="E924" s="15">
        <v>4</v>
      </c>
      <c r="F924" s="15">
        <v>2</v>
      </c>
      <c r="G924" s="15" t="str">
        <f t="shared" si="13"/>
        <v>4.4.3.4.2</v>
      </c>
      <c r="H924" s="484"/>
      <c r="I924" s="99"/>
      <c r="J924" s="15" t="s">
        <v>19</v>
      </c>
      <c r="K924" s="497" t="s">
        <v>12184</v>
      </c>
      <c r="L924" s="107" t="s">
        <v>10249</v>
      </c>
    </row>
    <row r="925" spans="1:12" ht="18.5" x14ac:dyDescent="0.25">
      <c r="A925" s="230">
        <v>924</v>
      </c>
      <c r="B925" s="234">
        <v>4</v>
      </c>
      <c r="C925" s="12">
        <v>4</v>
      </c>
      <c r="D925" s="12">
        <v>3</v>
      </c>
      <c r="E925" s="12">
        <v>5</v>
      </c>
      <c r="F925" s="12">
        <v>0</v>
      </c>
      <c r="G925" s="12" t="str">
        <f t="shared" si="13"/>
        <v>4.4.3.5.0</v>
      </c>
      <c r="H925" s="484"/>
      <c r="I925" s="99"/>
      <c r="J925" s="12" t="s">
        <v>16</v>
      </c>
      <c r="K925" s="485" t="s">
        <v>12185</v>
      </c>
      <c r="L925" s="118" t="s">
        <v>10249</v>
      </c>
    </row>
    <row r="926" spans="1:12" ht="18.5" x14ac:dyDescent="0.25">
      <c r="A926" s="230">
        <v>925</v>
      </c>
      <c r="B926" s="235">
        <v>4</v>
      </c>
      <c r="C926" s="15">
        <v>4</v>
      </c>
      <c r="D926" s="15">
        <v>3</v>
      </c>
      <c r="E926" s="15">
        <v>5</v>
      </c>
      <c r="F926" s="15">
        <v>1</v>
      </c>
      <c r="G926" s="15" t="str">
        <f t="shared" si="13"/>
        <v>4.4.3.5.1</v>
      </c>
      <c r="H926" s="484"/>
      <c r="I926" s="99"/>
      <c r="J926" s="15" t="s">
        <v>19</v>
      </c>
      <c r="K926" s="497" t="s">
        <v>12186</v>
      </c>
      <c r="L926" s="107" t="s">
        <v>10249</v>
      </c>
    </row>
    <row r="927" spans="1:12" ht="18.5" x14ac:dyDescent="0.25">
      <c r="A927" s="230">
        <v>926</v>
      </c>
      <c r="B927" s="235">
        <v>4</v>
      </c>
      <c r="C927" s="15">
        <v>4</v>
      </c>
      <c r="D927" s="15">
        <v>3</v>
      </c>
      <c r="E927" s="15">
        <v>5</v>
      </c>
      <c r="F927" s="15">
        <v>2</v>
      </c>
      <c r="G927" s="15" t="str">
        <f t="shared" si="13"/>
        <v>4.4.3.5.2</v>
      </c>
      <c r="H927" s="484"/>
      <c r="I927" s="99"/>
      <c r="J927" s="15" t="s">
        <v>19</v>
      </c>
      <c r="K927" s="497" t="s">
        <v>12187</v>
      </c>
      <c r="L927" s="107" t="s">
        <v>10249</v>
      </c>
    </row>
    <row r="928" spans="1:12" ht="35" x14ac:dyDescent="0.25">
      <c r="A928" s="230">
        <v>927</v>
      </c>
      <c r="B928" s="235">
        <v>4</v>
      </c>
      <c r="C928" s="15">
        <v>4</v>
      </c>
      <c r="D928" s="15">
        <v>3</v>
      </c>
      <c r="E928" s="15">
        <v>5</v>
      </c>
      <c r="F928" s="15">
        <v>3</v>
      </c>
      <c r="G928" s="15" t="str">
        <f t="shared" si="13"/>
        <v>4.4.3.5.3</v>
      </c>
      <c r="H928" s="484"/>
      <c r="I928" s="99"/>
      <c r="J928" s="15" t="s">
        <v>19</v>
      </c>
      <c r="K928" s="497" t="s">
        <v>12188</v>
      </c>
      <c r="L928" s="107" t="s">
        <v>10249</v>
      </c>
    </row>
    <row r="929" spans="1:12" ht="35" x14ac:dyDescent="0.25">
      <c r="A929" s="230">
        <v>928</v>
      </c>
      <c r="B929" s="235">
        <v>4</v>
      </c>
      <c r="C929" s="15">
        <v>4</v>
      </c>
      <c r="D929" s="15">
        <v>3</v>
      </c>
      <c r="E929" s="15">
        <v>5</v>
      </c>
      <c r="F929" s="15">
        <v>4</v>
      </c>
      <c r="G929" s="15" t="str">
        <f t="shared" si="13"/>
        <v>4.4.3.5.4</v>
      </c>
      <c r="H929" s="484"/>
      <c r="I929" s="99"/>
      <c r="J929" s="15" t="s">
        <v>19</v>
      </c>
      <c r="K929" s="497" t="s">
        <v>12189</v>
      </c>
      <c r="L929" s="107" t="s">
        <v>10249</v>
      </c>
    </row>
    <row r="930" spans="1:12" ht="18.5" x14ac:dyDescent="0.25">
      <c r="A930" s="230">
        <v>929</v>
      </c>
      <c r="B930" s="234">
        <v>4</v>
      </c>
      <c r="C930" s="12">
        <v>4</v>
      </c>
      <c r="D930" s="12">
        <v>3</v>
      </c>
      <c r="E930" s="12">
        <v>6</v>
      </c>
      <c r="F930" s="12">
        <v>0</v>
      </c>
      <c r="G930" s="12" t="str">
        <f t="shared" si="13"/>
        <v>4.4.3.6.0</v>
      </c>
      <c r="H930" s="484"/>
      <c r="I930" s="99"/>
      <c r="J930" s="12" t="s">
        <v>16</v>
      </c>
      <c r="K930" s="485" t="s">
        <v>12190</v>
      </c>
      <c r="L930" s="118" t="s">
        <v>10249</v>
      </c>
    </row>
    <row r="931" spans="1:12" ht="18.5" x14ac:dyDescent="0.25">
      <c r="A931" s="230">
        <v>930</v>
      </c>
      <c r="B931" s="235">
        <v>4</v>
      </c>
      <c r="C931" s="15">
        <v>4</v>
      </c>
      <c r="D931" s="15">
        <v>3</v>
      </c>
      <c r="E931" s="15">
        <v>6</v>
      </c>
      <c r="F931" s="15">
        <v>1</v>
      </c>
      <c r="G931" s="15" t="str">
        <f t="shared" si="13"/>
        <v>4.4.3.6.1</v>
      </c>
      <c r="H931" s="484"/>
      <c r="I931" s="99"/>
      <c r="J931" s="15" t="s">
        <v>19</v>
      </c>
      <c r="K931" s="497" t="s">
        <v>12191</v>
      </c>
      <c r="L931" s="107" t="s">
        <v>10249</v>
      </c>
    </row>
    <row r="932" spans="1:12" ht="18.5" x14ac:dyDescent="0.25">
      <c r="A932" s="230">
        <v>931</v>
      </c>
      <c r="B932" s="235">
        <v>4</v>
      </c>
      <c r="C932" s="15">
        <v>4</v>
      </c>
      <c r="D932" s="15">
        <v>3</v>
      </c>
      <c r="E932" s="15">
        <v>6</v>
      </c>
      <c r="F932" s="15">
        <v>2</v>
      </c>
      <c r="G932" s="15" t="str">
        <f t="shared" si="13"/>
        <v>4.4.3.6.2</v>
      </c>
      <c r="H932" s="484"/>
      <c r="I932" s="99"/>
      <c r="J932" s="15" t="s">
        <v>19</v>
      </c>
      <c r="K932" s="497" t="s">
        <v>12192</v>
      </c>
      <c r="L932" s="107" t="s">
        <v>10249</v>
      </c>
    </row>
    <row r="933" spans="1:12" ht="18.5" x14ac:dyDescent="0.25">
      <c r="A933" s="230">
        <v>932</v>
      </c>
      <c r="B933" s="235">
        <v>4</v>
      </c>
      <c r="C933" s="15">
        <v>4</v>
      </c>
      <c r="D933" s="15">
        <v>3</v>
      </c>
      <c r="E933" s="15">
        <v>6</v>
      </c>
      <c r="F933" s="15">
        <v>3</v>
      </c>
      <c r="G933" s="15" t="str">
        <f t="shared" si="13"/>
        <v>4.4.3.6.3</v>
      </c>
      <c r="H933" s="484"/>
      <c r="I933" s="99"/>
      <c r="J933" s="15" t="s">
        <v>19</v>
      </c>
      <c r="K933" s="497" t="s">
        <v>12193</v>
      </c>
      <c r="L933" s="107" t="s">
        <v>10249</v>
      </c>
    </row>
    <row r="934" spans="1:12" ht="35" x14ac:dyDescent="0.25">
      <c r="A934" s="230">
        <v>933</v>
      </c>
      <c r="B934" s="235">
        <v>4</v>
      </c>
      <c r="C934" s="15">
        <v>4</v>
      </c>
      <c r="D934" s="15">
        <v>3</v>
      </c>
      <c r="E934" s="15">
        <v>6</v>
      </c>
      <c r="F934" s="15">
        <v>4</v>
      </c>
      <c r="G934" s="15" t="str">
        <f t="shared" si="13"/>
        <v>4.4.3.6.4</v>
      </c>
      <c r="H934" s="484"/>
      <c r="I934" s="99"/>
      <c r="J934" s="15" t="s">
        <v>19</v>
      </c>
      <c r="K934" s="497" t="s">
        <v>12194</v>
      </c>
      <c r="L934" s="107" t="s">
        <v>10249</v>
      </c>
    </row>
    <row r="935" spans="1:12" ht="18.5" x14ac:dyDescent="0.25">
      <c r="A935" s="230">
        <v>934</v>
      </c>
      <c r="B935" s="234">
        <v>4</v>
      </c>
      <c r="C935" s="12">
        <v>4</v>
      </c>
      <c r="D935" s="12">
        <v>3</v>
      </c>
      <c r="E935" s="12">
        <v>7</v>
      </c>
      <c r="F935" s="12">
        <v>0</v>
      </c>
      <c r="G935" s="12" t="str">
        <f t="shared" si="13"/>
        <v>4.4.3.7.0</v>
      </c>
      <c r="H935" s="484"/>
      <c r="I935" s="99"/>
      <c r="J935" s="12" t="s">
        <v>16</v>
      </c>
      <c r="K935" s="485" t="s">
        <v>12195</v>
      </c>
      <c r="L935" s="504" t="s">
        <v>10249</v>
      </c>
    </row>
    <row r="936" spans="1:12" ht="18.5" x14ac:dyDescent="0.25">
      <c r="A936" s="230">
        <v>935</v>
      </c>
      <c r="B936" s="234">
        <v>4</v>
      </c>
      <c r="C936" s="12">
        <v>4</v>
      </c>
      <c r="D936" s="12">
        <v>3</v>
      </c>
      <c r="E936" s="12">
        <v>8</v>
      </c>
      <c r="F936" s="12">
        <v>0</v>
      </c>
      <c r="G936" s="12" t="str">
        <f t="shared" si="13"/>
        <v>4.4.3.8.0</v>
      </c>
      <c r="H936" s="484"/>
      <c r="I936" s="99"/>
      <c r="J936" s="12" t="s">
        <v>16</v>
      </c>
      <c r="K936" s="485" t="s">
        <v>12196</v>
      </c>
      <c r="L936" s="504" t="s">
        <v>10249</v>
      </c>
    </row>
    <row r="937" spans="1:12" ht="35" x14ac:dyDescent="0.25">
      <c r="A937" s="230">
        <v>936</v>
      </c>
      <c r="B937" s="235">
        <v>4</v>
      </c>
      <c r="C937" s="15">
        <v>4</v>
      </c>
      <c r="D937" s="15">
        <v>3</v>
      </c>
      <c r="E937" s="15">
        <v>8</v>
      </c>
      <c r="F937" s="15">
        <v>1</v>
      </c>
      <c r="G937" s="15" t="str">
        <f t="shared" si="13"/>
        <v>4.4.3.8.1</v>
      </c>
      <c r="H937" s="484"/>
      <c r="I937" s="99"/>
      <c r="J937" s="15" t="s">
        <v>19</v>
      </c>
      <c r="K937" s="497" t="s">
        <v>12197</v>
      </c>
      <c r="L937" s="505" t="s">
        <v>10249</v>
      </c>
    </row>
    <row r="938" spans="1:12" ht="35" x14ac:dyDescent="0.25">
      <c r="A938" s="230">
        <v>937</v>
      </c>
      <c r="B938" s="235">
        <v>4</v>
      </c>
      <c r="C938" s="15">
        <v>4</v>
      </c>
      <c r="D938" s="15">
        <v>3</v>
      </c>
      <c r="E938" s="15">
        <v>8</v>
      </c>
      <c r="F938" s="15">
        <v>2</v>
      </c>
      <c r="G938" s="15" t="str">
        <f t="shared" si="13"/>
        <v>4.4.3.8.2</v>
      </c>
      <c r="H938" s="484"/>
      <c r="I938" s="99"/>
      <c r="J938" s="15" t="s">
        <v>19</v>
      </c>
      <c r="K938" s="497" t="s">
        <v>12198</v>
      </c>
      <c r="L938" s="505" t="s">
        <v>10249</v>
      </c>
    </row>
    <row r="939" spans="1:12" ht="35" x14ac:dyDescent="0.25">
      <c r="A939" s="230">
        <v>938</v>
      </c>
      <c r="B939" s="235">
        <v>4</v>
      </c>
      <c r="C939" s="15">
        <v>4</v>
      </c>
      <c r="D939" s="15">
        <v>3</v>
      </c>
      <c r="E939" s="15">
        <v>8</v>
      </c>
      <c r="F939" s="15">
        <v>3</v>
      </c>
      <c r="G939" s="15" t="str">
        <f t="shared" si="13"/>
        <v>4.4.3.8.3</v>
      </c>
      <c r="H939" s="484"/>
      <c r="I939" s="99"/>
      <c r="J939" s="15" t="s">
        <v>19</v>
      </c>
      <c r="K939" s="497" t="s">
        <v>12199</v>
      </c>
      <c r="L939" s="505" t="s">
        <v>10249</v>
      </c>
    </row>
    <row r="940" spans="1:12" ht="18.5" x14ac:dyDescent="0.25">
      <c r="A940" s="230">
        <v>939</v>
      </c>
      <c r="B940" s="234">
        <v>4</v>
      </c>
      <c r="C940" s="12">
        <v>4</v>
      </c>
      <c r="D940" s="12">
        <v>3</v>
      </c>
      <c r="E940" s="12">
        <v>9</v>
      </c>
      <c r="F940" s="12">
        <v>0</v>
      </c>
      <c r="G940" s="12" t="str">
        <f t="shared" si="13"/>
        <v>4.4.3.9.0</v>
      </c>
      <c r="H940" s="506"/>
      <c r="I940" s="13"/>
      <c r="J940" s="12" t="s">
        <v>16</v>
      </c>
      <c r="K940" s="485" t="s">
        <v>12200</v>
      </c>
      <c r="L940" s="504" t="s">
        <v>10249</v>
      </c>
    </row>
    <row r="941" spans="1:12" ht="18.5" x14ac:dyDescent="0.25">
      <c r="A941" s="230">
        <v>940</v>
      </c>
      <c r="B941" s="235">
        <v>4</v>
      </c>
      <c r="C941" s="15">
        <v>4</v>
      </c>
      <c r="D941" s="15">
        <v>3</v>
      </c>
      <c r="E941" s="15">
        <v>9</v>
      </c>
      <c r="F941" s="15">
        <v>1</v>
      </c>
      <c r="G941" s="15" t="str">
        <f t="shared" si="13"/>
        <v>4.4.3.9.1</v>
      </c>
      <c r="H941" s="484"/>
      <c r="I941" s="99"/>
      <c r="J941" s="15" t="s">
        <v>19</v>
      </c>
      <c r="K941" s="497" t="s">
        <v>12201</v>
      </c>
      <c r="L941" s="505" t="s">
        <v>10249</v>
      </c>
    </row>
    <row r="942" spans="1:12" ht="18.5" x14ac:dyDescent="0.25">
      <c r="A942" s="230">
        <v>941</v>
      </c>
      <c r="B942" s="235">
        <v>4</v>
      </c>
      <c r="C942" s="15">
        <v>4</v>
      </c>
      <c r="D942" s="15">
        <v>3</v>
      </c>
      <c r="E942" s="15">
        <v>9</v>
      </c>
      <c r="F942" s="15">
        <v>2</v>
      </c>
      <c r="G942" s="15" t="str">
        <f t="shared" si="13"/>
        <v>4.4.3.9.2</v>
      </c>
      <c r="H942" s="484"/>
      <c r="I942" s="99"/>
      <c r="J942" s="15" t="s">
        <v>19</v>
      </c>
      <c r="K942" s="497" t="s">
        <v>12202</v>
      </c>
      <c r="L942" s="505" t="s">
        <v>10249</v>
      </c>
    </row>
    <row r="943" spans="1:12" ht="18.5" x14ac:dyDescent="0.25">
      <c r="A943" s="230">
        <v>947</v>
      </c>
      <c r="B943" s="235">
        <v>4</v>
      </c>
      <c r="C943" s="15">
        <v>4</v>
      </c>
      <c r="D943" s="15">
        <v>3</v>
      </c>
      <c r="E943" s="15">
        <v>9</v>
      </c>
      <c r="F943" s="15">
        <v>3</v>
      </c>
      <c r="G943" s="15" t="str">
        <f t="shared" si="13"/>
        <v>4.4.3.9.3</v>
      </c>
      <c r="H943" s="484"/>
      <c r="I943" s="99"/>
      <c r="J943" s="15" t="s">
        <v>19</v>
      </c>
      <c r="K943" s="497" t="s">
        <v>12203</v>
      </c>
      <c r="L943" s="505" t="s">
        <v>10249</v>
      </c>
    </row>
    <row r="944" spans="1:12" ht="18.5" x14ac:dyDescent="0.25">
      <c r="A944" s="230">
        <v>948</v>
      </c>
      <c r="B944" s="235">
        <v>4</v>
      </c>
      <c r="C944" s="15">
        <v>4</v>
      </c>
      <c r="D944" s="15">
        <v>3</v>
      </c>
      <c r="E944" s="15">
        <v>9</v>
      </c>
      <c r="F944" s="15">
        <v>4</v>
      </c>
      <c r="G944" s="15" t="str">
        <f t="shared" si="13"/>
        <v>4.4.3.9.4</v>
      </c>
      <c r="H944" s="484"/>
      <c r="I944" s="99"/>
      <c r="J944" s="15" t="s">
        <v>19</v>
      </c>
      <c r="K944" s="497" t="s">
        <v>12204</v>
      </c>
      <c r="L944" s="505" t="s">
        <v>10249</v>
      </c>
    </row>
    <row r="945" spans="1:12" ht="26" x14ac:dyDescent="0.25">
      <c r="A945" s="230">
        <v>949</v>
      </c>
      <c r="B945" s="238">
        <v>4</v>
      </c>
      <c r="C945" s="14">
        <v>5</v>
      </c>
      <c r="D945" s="14">
        <v>0</v>
      </c>
      <c r="E945" s="14">
        <v>0</v>
      </c>
      <c r="F945" s="14">
        <v>0</v>
      </c>
      <c r="G945" s="14" t="str">
        <f t="shared" si="10"/>
        <v>4.5.0.0.0</v>
      </c>
      <c r="H945" s="9" t="s">
        <v>10</v>
      </c>
      <c r="I945" s="10" t="s">
        <v>10317</v>
      </c>
      <c r="J945" s="14"/>
      <c r="K945" s="486"/>
      <c r="L945" s="478" t="s">
        <v>10318</v>
      </c>
    </row>
    <row r="946" spans="1:12" ht="18.5" x14ac:dyDescent="0.25">
      <c r="A946" s="230">
        <v>950</v>
      </c>
      <c r="B946" s="236">
        <v>4</v>
      </c>
      <c r="C946" s="17">
        <v>5</v>
      </c>
      <c r="D946" s="17">
        <v>1</v>
      </c>
      <c r="E946" s="17">
        <v>0</v>
      </c>
      <c r="F946" s="17">
        <v>0</v>
      </c>
      <c r="G946" s="17" t="str">
        <f t="shared" si="10"/>
        <v>4.5.1.0.0</v>
      </c>
      <c r="H946" s="501"/>
      <c r="I946" s="112"/>
      <c r="J946" s="17" t="s">
        <v>13</v>
      </c>
      <c r="K946" s="502" t="s">
        <v>12205</v>
      </c>
      <c r="L946" s="499" t="s">
        <v>10249</v>
      </c>
    </row>
    <row r="947" spans="1:12" ht="37" x14ac:dyDescent="0.25">
      <c r="A947" s="230">
        <v>951</v>
      </c>
      <c r="B947" s="236">
        <v>4</v>
      </c>
      <c r="C947" s="17">
        <v>5</v>
      </c>
      <c r="D947" s="17">
        <v>2</v>
      </c>
      <c r="E947" s="17">
        <v>0</v>
      </c>
      <c r="F947" s="17">
        <v>0</v>
      </c>
      <c r="G947" s="17" t="str">
        <f t="shared" si="10"/>
        <v>4.5.2.0.0</v>
      </c>
      <c r="H947" s="501"/>
      <c r="I947" s="112"/>
      <c r="J947" s="17" t="s">
        <v>13</v>
      </c>
      <c r="K947" s="502" t="s">
        <v>12206</v>
      </c>
      <c r="L947" s="499" t="s">
        <v>10249</v>
      </c>
    </row>
    <row r="948" spans="1:12" ht="18.5" x14ac:dyDescent="0.25">
      <c r="A948" s="230">
        <v>952</v>
      </c>
      <c r="B948" s="236">
        <v>4</v>
      </c>
      <c r="C948" s="17">
        <v>5</v>
      </c>
      <c r="D948" s="17">
        <v>3</v>
      </c>
      <c r="E948" s="17">
        <v>0</v>
      </c>
      <c r="F948" s="17">
        <v>0</v>
      </c>
      <c r="G948" s="17" t="str">
        <f t="shared" si="10"/>
        <v>4.5.3.0.0</v>
      </c>
      <c r="H948" s="501"/>
      <c r="I948" s="112"/>
      <c r="J948" s="17" t="s">
        <v>13</v>
      </c>
      <c r="K948" s="502" t="s">
        <v>12207</v>
      </c>
      <c r="L948" s="499" t="s">
        <v>10249</v>
      </c>
    </row>
    <row r="949" spans="1:12" ht="18.5" x14ac:dyDescent="0.25">
      <c r="A949" s="230">
        <v>953</v>
      </c>
      <c r="B949" s="236">
        <v>4</v>
      </c>
      <c r="C949" s="17">
        <v>5</v>
      </c>
      <c r="D949" s="17">
        <v>4</v>
      </c>
      <c r="E949" s="17">
        <v>0</v>
      </c>
      <c r="F949" s="17">
        <v>0</v>
      </c>
      <c r="G949" s="17" t="str">
        <f t="shared" si="10"/>
        <v>4.5.4.0.0</v>
      </c>
      <c r="H949" s="501"/>
      <c r="I949" s="112"/>
      <c r="J949" s="17" t="s">
        <v>13</v>
      </c>
      <c r="K949" s="502" t="s">
        <v>12208</v>
      </c>
      <c r="L949" s="499" t="s">
        <v>10249</v>
      </c>
    </row>
    <row r="950" spans="1:12" ht="18.5" x14ac:dyDescent="0.25">
      <c r="A950" s="230">
        <v>954</v>
      </c>
      <c r="B950" s="236">
        <v>4</v>
      </c>
      <c r="C950" s="17">
        <v>5</v>
      </c>
      <c r="D950" s="17">
        <v>5</v>
      </c>
      <c r="E950" s="17">
        <v>0</v>
      </c>
      <c r="F950" s="17">
        <v>0</v>
      </c>
      <c r="G950" s="17" t="str">
        <f t="shared" si="10"/>
        <v>4.5.5.0.0</v>
      </c>
      <c r="H950" s="501"/>
      <c r="I950" s="112"/>
      <c r="J950" s="17" t="s">
        <v>13</v>
      </c>
      <c r="K950" s="502" t="s">
        <v>12209</v>
      </c>
      <c r="L950" s="499" t="s">
        <v>10249</v>
      </c>
    </row>
    <row r="951" spans="1:12" ht="18.5" x14ac:dyDescent="0.25">
      <c r="A951" s="230">
        <v>955</v>
      </c>
      <c r="B951" s="236">
        <v>4</v>
      </c>
      <c r="C951" s="17">
        <v>5</v>
      </c>
      <c r="D951" s="17">
        <v>6</v>
      </c>
      <c r="E951" s="17">
        <v>0</v>
      </c>
      <c r="F951" s="17">
        <v>0</v>
      </c>
      <c r="G951" s="17" t="str">
        <f t="shared" si="10"/>
        <v>4.5.6.0.0</v>
      </c>
      <c r="H951" s="501"/>
      <c r="I951" s="112"/>
      <c r="J951" s="17" t="s">
        <v>13</v>
      </c>
      <c r="K951" s="502" t="s">
        <v>12210</v>
      </c>
      <c r="L951" s="499" t="s">
        <v>10249</v>
      </c>
    </row>
    <row r="952" spans="1:12" ht="18.5" x14ac:dyDescent="0.25">
      <c r="A952" s="230">
        <v>956</v>
      </c>
      <c r="B952" s="236">
        <v>4</v>
      </c>
      <c r="C952" s="17">
        <v>5</v>
      </c>
      <c r="D952" s="17">
        <v>7</v>
      </c>
      <c r="E952" s="17">
        <v>0</v>
      </c>
      <c r="F952" s="17">
        <v>0</v>
      </c>
      <c r="G952" s="17" t="str">
        <f t="shared" si="10"/>
        <v>4.5.7.0.0</v>
      </c>
      <c r="H952" s="501"/>
      <c r="I952" s="112"/>
      <c r="J952" s="17" t="s">
        <v>13</v>
      </c>
      <c r="K952" s="502" t="s">
        <v>12211</v>
      </c>
      <c r="L952" s="499" t="s">
        <v>10249</v>
      </c>
    </row>
    <row r="953" spans="1:12" ht="26" x14ac:dyDescent="0.25">
      <c r="A953" s="230">
        <v>957</v>
      </c>
      <c r="B953" s="238">
        <v>4</v>
      </c>
      <c r="C953" s="14">
        <v>6</v>
      </c>
      <c r="D953" s="14">
        <v>0</v>
      </c>
      <c r="E953" s="14">
        <v>0</v>
      </c>
      <c r="F953" s="14">
        <v>0</v>
      </c>
      <c r="G953" s="14" t="str">
        <f t="shared" si="10"/>
        <v>4.6.0.0.0</v>
      </c>
      <c r="H953" s="9" t="s">
        <v>10</v>
      </c>
      <c r="I953" s="10" t="s">
        <v>10319</v>
      </c>
      <c r="J953" s="14"/>
      <c r="K953" s="486"/>
      <c r="L953" s="478" t="s">
        <v>10320</v>
      </c>
    </row>
    <row r="954" spans="1:12" ht="47" x14ac:dyDescent="0.25">
      <c r="A954" s="230">
        <v>958</v>
      </c>
      <c r="B954" s="236">
        <v>4</v>
      </c>
      <c r="C954" s="17">
        <v>6</v>
      </c>
      <c r="D954" s="17">
        <v>1</v>
      </c>
      <c r="E954" s="17">
        <v>0</v>
      </c>
      <c r="F954" s="17">
        <v>0</v>
      </c>
      <c r="G954" s="17" t="str">
        <f>CONCATENATE(B954,".",C954,".",D954,".",E954,".",F954)</f>
        <v>4.6.1.0.0</v>
      </c>
      <c r="H954" s="17" t="s">
        <v>13</v>
      </c>
      <c r="I954" s="109" t="s">
        <v>10321</v>
      </c>
      <c r="J954" s="18"/>
      <c r="K954" s="496"/>
      <c r="L954" s="480" t="s">
        <v>10322</v>
      </c>
    </row>
    <row r="955" spans="1:12" ht="37" x14ac:dyDescent="0.25">
      <c r="A955" s="230">
        <v>939</v>
      </c>
      <c r="B955" s="234">
        <v>4</v>
      </c>
      <c r="C955" s="12">
        <v>6</v>
      </c>
      <c r="D955" s="12">
        <v>1</v>
      </c>
      <c r="E955" s="12">
        <v>1</v>
      </c>
      <c r="F955" s="12">
        <v>0</v>
      </c>
      <c r="G955" s="12" t="str">
        <f t="shared" ref="G955:G956" si="14">CONCATENATE(B955,".",C955,".",D955,".",E955,".",F955)</f>
        <v>4.6.1.1.0</v>
      </c>
      <c r="H955" s="506"/>
      <c r="I955" s="13"/>
      <c r="J955" s="12" t="s">
        <v>16</v>
      </c>
      <c r="K955" s="485" t="s">
        <v>13456</v>
      </c>
      <c r="L955" s="504" t="s">
        <v>10249</v>
      </c>
    </row>
    <row r="956" spans="1:12" ht="37" x14ac:dyDescent="0.25">
      <c r="A956" s="230">
        <v>939</v>
      </c>
      <c r="B956" s="234">
        <v>4</v>
      </c>
      <c r="C956" s="12">
        <v>6</v>
      </c>
      <c r="D956" s="12">
        <v>1</v>
      </c>
      <c r="E956" s="12">
        <v>2</v>
      </c>
      <c r="F956" s="12">
        <v>0</v>
      </c>
      <c r="G956" s="12" t="str">
        <f t="shared" si="14"/>
        <v>4.6.1.2.0</v>
      </c>
      <c r="H956" s="506"/>
      <c r="I956" s="13"/>
      <c r="J956" s="12" t="s">
        <v>16</v>
      </c>
      <c r="K956" s="485" t="s">
        <v>13457</v>
      </c>
      <c r="L956" s="504" t="s">
        <v>10249</v>
      </c>
    </row>
    <row r="957" spans="1:12" ht="70.5" x14ac:dyDescent="0.25">
      <c r="A957" s="230">
        <v>959</v>
      </c>
      <c r="B957" s="236">
        <v>4</v>
      </c>
      <c r="C957" s="17">
        <v>6</v>
      </c>
      <c r="D957" s="17">
        <v>2</v>
      </c>
      <c r="E957" s="17">
        <v>0</v>
      </c>
      <c r="F957" s="17">
        <v>0</v>
      </c>
      <c r="G957" s="17" t="str">
        <f>CONCATENATE(B957,".",C957,".",D957,".",E957,".",F957)</f>
        <v>4.6.2.0.0</v>
      </c>
      <c r="H957" s="17" t="s">
        <v>13</v>
      </c>
      <c r="I957" s="109" t="s">
        <v>10323</v>
      </c>
      <c r="J957" s="18"/>
      <c r="K957" s="496"/>
      <c r="L957" s="480" t="s">
        <v>10324</v>
      </c>
    </row>
    <row r="958" spans="1:12" ht="37" x14ac:dyDescent="0.25">
      <c r="A958" s="230">
        <v>939</v>
      </c>
      <c r="B958" s="234">
        <v>4</v>
      </c>
      <c r="C958" s="12">
        <v>6</v>
      </c>
      <c r="D958" s="12">
        <v>2</v>
      </c>
      <c r="E958" s="12">
        <v>1</v>
      </c>
      <c r="F958" s="12">
        <v>0</v>
      </c>
      <c r="G958" s="12" t="str">
        <f t="shared" ref="G958:G959" si="15">CONCATENATE(B958,".",C958,".",D958,".",E958,".",F958)</f>
        <v>4.6.2.1.0</v>
      </c>
      <c r="H958" s="506"/>
      <c r="I958" s="13"/>
      <c r="J958" s="12" t="s">
        <v>16</v>
      </c>
      <c r="K958" s="485" t="s">
        <v>13458</v>
      </c>
      <c r="L958" s="504" t="s">
        <v>10249</v>
      </c>
    </row>
    <row r="959" spans="1:12" ht="37" x14ac:dyDescent="0.25">
      <c r="A959" s="230">
        <v>939</v>
      </c>
      <c r="B959" s="234">
        <v>4</v>
      </c>
      <c r="C959" s="12">
        <v>6</v>
      </c>
      <c r="D959" s="12">
        <v>2</v>
      </c>
      <c r="E959" s="12">
        <v>2</v>
      </c>
      <c r="F959" s="12">
        <v>0</v>
      </c>
      <c r="G959" s="12" t="str">
        <f t="shared" si="15"/>
        <v>4.6.2.2.0</v>
      </c>
      <c r="H959" s="506"/>
      <c r="I959" s="13"/>
      <c r="J959" s="12" t="s">
        <v>16</v>
      </c>
      <c r="K959" s="485" t="s">
        <v>13459</v>
      </c>
      <c r="L959" s="504" t="s">
        <v>10249</v>
      </c>
    </row>
    <row r="960" spans="1:12" ht="26" x14ac:dyDescent="0.25">
      <c r="A960" s="230">
        <v>960</v>
      </c>
      <c r="B960" s="238">
        <v>4</v>
      </c>
      <c r="C960" s="14">
        <v>7</v>
      </c>
      <c r="D960" s="14">
        <v>0</v>
      </c>
      <c r="E960" s="14">
        <v>0</v>
      </c>
      <c r="F960" s="14">
        <v>0</v>
      </c>
      <c r="G960" s="14" t="str">
        <f t="shared" si="10"/>
        <v>4.7.0.0.0</v>
      </c>
      <c r="H960" s="9" t="s">
        <v>10</v>
      </c>
      <c r="I960" s="10" t="s">
        <v>10325</v>
      </c>
      <c r="J960" s="14"/>
      <c r="K960" s="486"/>
      <c r="L960" s="478" t="s">
        <v>10326</v>
      </c>
    </row>
    <row r="961" spans="1:12" ht="18.5" x14ac:dyDescent="0.25">
      <c r="A961" s="230">
        <v>961</v>
      </c>
      <c r="B961" s="236">
        <v>4</v>
      </c>
      <c r="C961" s="17">
        <v>7</v>
      </c>
      <c r="D961" s="17">
        <v>1</v>
      </c>
      <c r="E961" s="17">
        <v>0</v>
      </c>
      <c r="F961" s="17">
        <v>0</v>
      </c>
      <c r="G961" s="17" t="str">
        <f t="shared" si="10"/>
        <v>4.7.1.0.0</v>
      </c>
      <c r="I961" s="111"/>
      <c r="J961" s="17" t="s">
        <v>13</v>
      </c>
      <c r="K961" s="502" t="s">
        <v>12212</v>
      </c>
      <c r="L961" s="499" t="s">
        <v>10249</v>
      </c>
    </row>
    <row r="962" spans="1:12" ht="18.5" x14ac:dyDescent="0.25">
      <c r="A962" s="230">
        <v>962</v>
      </c>
      <c r="B962" s="236">
        <v>4</v>
      </c>
      <c r="C962" s="17">
        <v>7</v>
      </c>
      <c r="D962" s="17">
        <v>2</v>
      </c>
      <c r="E962" s="17">
        <v>0</v>
      </c>
      <c r="F962" s="17">
        <v>0</v>
      </c>
      <c r="G962" s="17" t="str">
        <f t="shared" si="10"/>
        <v>4.7.2.0.0</v>
      </c>
      <c r="I962" s="111"/>
      <c r="J962" s="17" t="s">
        <v>13</v>
      </c>
      <c r="K962" s="502" t="s">
        <v>12213</v>
      </c>
      <c r="L962" s="499" t="s">
        <v>10249</v>
      </c>
    </row>
    <row r="963" spans="1:12" ht="18.5" x14ac:dyDescent="0.25">
      <c r="A963" s="230">
        <v>963</v>
      </c>
      <c r="B963" s="236">
        <v>4</v>
      </c>
      <c r="C963" s="17">
        <v>7</v>
      </c>
      <c r="D963" s="17">
        <v>3</v>
      </c>
      <c r="E963" s="17">
        <v>0</v>
      </c>
      <c r="F963" s="17">
        <v>0</v>
      </c>
      <c r="G963" s="17" t="str">
        <f t="shared" si="10"/>
        <v>4.7.3.0.0</v>
      </c>
      <c r="I963" s="111"/>
      <c r="J963" s="17" t="s">
        <v>13</v>
      </c>
      <c r="K963" s="502" t="s">
        <v>12214</v>
      </c>
      <c r="L963" s="499" t="s">
        <v>10249</v>
      </c>
    </row>
    <row r="964" spans="1:12" ht="18.5" x14ac:dyDescent="0.25">
      <c r="A964" s="230">
        <v>964</v>
      </c>
      <c r="B964" s="236">
        <v>4</v>
      </c>
      <c r="C964" s="17">
        <v>7</v>
      </c>
      <c r="D964" s="17">
        <v>4</v>
      </c>
      <c r="E964" s="17">
        <v>0</v>
      </c>
      <c r="F964" s="17">
        <v>0</v>
      </c>
      <c r="G964" s="17" t="str">
        <f t="shared" si="10"/>
        <v>4.7.4.0.0</v>
      </c>
      <c r="I964" s="111"/>
      <c r="J964" s="17" t="s">
        <v>13</v>
      </c>
      <c r="K964" s="502" t="s">
        <v>12215</v>
      </c>
      <c r="L964" s="499" t="s">
        <v>10249</v>
      </c>
    </row>
    <row r="965" spans="1:12" ht="18.5" x14ac:dyDescent="0.25">
      <c r="A965" s="230">
        <v>965</v>
      </c>
      <c r="B965" s="236">
        <v>4</v>
      </c>
      <c r="C965" s="17">
        <v>7</v>
      </c>
      <c r="D965" s="17">
        <v>5</v>
      </c>
      <c r="E965" s="17">
        <v>0</v>
      </c>
      <c r="F965" s="17">
        <v>0</v>
      </c>
      <c r="G965" s="17" t="str">
        <f t="shared" si="10"/>
        <v>4.7.5.0.0</v>
      </c>
      <c r="I965" s="111"/>
      <c r="J965" s="17" t="s">
        <v>13</v>
      </c>
      <c r="K965" s="502" t="s">
        <v>12216</v>
      </c>
      <c r="L965" s="499" t="s">
        <v>10249</v>
      </c>
    </row>
    <row r="966" spans="1:12" ht="18.5" x14ac:dyDescent="0.25">
      <c r="A966" s="230">
        <v>966</v>
      </c>
      <c r="B966" s="234">
        <v>4</v>
      </c>
      <c r="C966" s="12">
        <v>7</v>
      </c>
      <c r="D966" s="12">
        <v>5</v>
      </c>
      <c r="E966" s="12">
        <v>1</v>
      </c>
      <c r="F966" s="12">
        <v>0</v>
      </c>
      <c r="G966" s="12" t="str">
        <f t="shared" si="10"/>
        <v>4.7.5.1.0</v>
      </c>
      <c r="I966" s="114"/>
      <c r="J966" s="12" t="s">
        <v>16</v>
      </c>
      <c r="K966" s="485" t="s">
        <v>12217</v>
      </c>
      <c r="L966" s="118" t="s">
        <v>10249</v>
      </c>
    </row>
    <row r="967" spans="1:12" ht="18.5" x14ac:dyDescent="0.25">
      <c r="A967" s="230">
        <v>967</v>
      </c>
      <c r="B967" s="234">
        <v>4</v>
      </c>
      <c r="C967" s="12">
        <v>7</v>
      </c>
      <c r="D967" s="12">
        <v>5</v>
      </c>
      <c r="E967" s="12">
        <v>2</v>
      </c>
      <c r="F967" s="12">
        <v>0</v>
      </c>
      <c r="G967" s="12" t="str">
        <f t="shared" si="10"/>
        <v>4.7.5.2.0</v>
      </c>
      <c r="I967" s="114"/>
      <c r="J967" s="12" t="s">
        <v>16</v>
      </c>
      <c r="K967" s="485" t="s">
        <v>12218</v>
      </c>
      <c r="L967" s="118" t="s">
        <v>10249</v>
      </c>
    </row>
    <row r="968" spans="1:12" ht="18.5" x14ac:dyDescent="0.25">
      <c r="A968" s="230">
        <v>968</v>
      </c>
      <c r="B968" s="236">
        <v>4</v>
      </c>
      <c r="C968" s="17">
        <v>7</v>
      </c>
      <c r="D968" s="17">
        <v>6</v>
      </c>
      <c r="E968" s="17">
        <v>0</v>
      </c>
      <c r="F968" s="17">
        <v>0</v>
      </c>
      <c r="G968" s="17" t="str">
        <f t="shared" si="10"/>
        <v>4.7.6.0.0</v>
      </c>
      <c r="I968" s="114"/>
      <c r="J968" s="17" t="s">
        <v>13</v>
      </c>
      <c r="K968" s="502" t="s">
        <v>12219</v>
      </c>
      <c r="L968" s="499" t="s">
        <v>10249</v>
      </c>
    </row>
    <row r="969" spans="1:12" ht="18.5" x14ac:dyDescent="0.25">
      <c r="A969" s="230">
        <v>969</v>
      </c>
      <c r="B969" s="234">
        <v>4</v>
      </c>
      <c r="C969" s="12">
        <v>7</v>
      </c>
      <c r="D969" s="12">
        <v>6</v>
      </c>
      <c r="E969" s="12">
        <v>1</v>
      </c>
      <c r="F969" s="12">
        <v>0</v>
      </c>
      <c r="G969" s="12" t="str">
        <f t="shared" si="10"/>
        <v>4.7.6.1.0</v>
      </c>
      <c r="I969" s="114"/>
      <c r="J969" s="12" t="s">
        <v>16</v>
      </c>
      <c r="K969" s="485" t="s">
        <v>12220</v>
      </c>
      <c r="L969" s="118" t="s">
        <v>10249</v>
      </c>
    </row>
    <row r="970" spans="1:12" ht="18.5" x14ac:dyDescent="0.25">
      <c r="A970" s="230">
        <v>970</v>
      </c>
      <c r="B970" s="234">
        <v>4</v>
      </c>
      <c r="C970" s="12">
        <v>7</v>
      </c>
      <c r="D970" s="12">
        <v>6</v>
      </c>
      <c r="E970" s="12">
        <v>2</v>
      </c>
      <c r="F970" s="12">
        <v>0</v>
      </c>
      <c r="G970" s="12" t="str">
        <f t="shared" si="10"/>
        <v>4.7.6.2.0</v>
      </c>
      <c r="I970" s="23"/>
      <c r="J970" s="12" t="s">
        <v>16</v>
      </c>
      <c r="K970" s="485" t="s">
        <v>12221</v>
      </c>
      <c r="L970" s="118" t="s">
        <v>10249</v>
      </c>
    </row>
    <row r="971" spans="1:12" ht="18.5" x14ac:dyDescent="0.25">
      <c r="A971" s="230">
        <v>971</v>
      </c>
      <c r="B971" s="234">
        <v>4</v>
      </c>
      <c r="C971" s="12">
        <v>7</v>
      </c>
      <c r="D971" s="12">
        <v>6</v>
      </c>
      <c r="E971" s="12">
        <v>3</v>
      </c>
      <c r="F971" s="12">
        <v>0</v>
      </c>
      <c r="G971" s="12" t="str">
        <f t="shared" si="10"/>
        <v>4.7.6.3.0</v>
      </c>
      <c r="I971" s="114"/>
      <c r="J971" s="12" t="s">
        <v>16</v>
      </c>
      <c r="K971" s="485" t="s">
        <v>12222</v>
      </c>
      <c r="L971" s="118" t="s">
        <v>10249</v>
      </c>
    </row>
    <row r="972" spans="1:12" ht="18.5" x14ac:dyDescent="0.25">
      <c r="A972" s="230">
        <v>976</v>
      </c>
      <c r="B972" s="234">
        <v>4</v>
      </c>
      <c r="C972" s="12">
        <v>7</v>
      </c>
      <c r="D972" s="12">
        <v>6</v>
      </c>
      <c r="E972" s="12">
        <v>4</v>
      </c>
      <c r="F972" s="12">
        <v>0</v>
      </c>
      <c r="G972" s="12" t="str">
        <f t="shared" si="10"/>
        <v>4.7.6.4.0</v>
      </c>
      <c r="I972" s="114"/>
      <c r="J972" s="12" t="s">
        <v>16</v>
      </c>
      <c r="K972" s="485" t="s">
        <v>12223</v>
      </c>
      <c r="L972" s="118" t="s">
        <v>10249</v>
      </c>
    </row>
    <row r="973" spans="1:12" ht="18.5" x14ac:dyDescent="0.25">
      <c r="A973" s="230">
        <v>977</v>
      </c>
      <c r="B973" s="234">
        <v>4</v>
      </c>
      <c r="C973" s="12">
        <v>7</v>
      </c>
      <c r="D973" s="12">
        <v>6</v>
      </c>
      <c r="E973" s="12">
        <v>5</v>
      </c>
      <c r="F973" s="12">
        <v>0</v>
      </c>
      <c r="G973" s="12" t="str">
        <f t="shared" si="10"/>
        <v>4.7.6.5.0</v>
      </c>
      <c r="I973" s="114"/>
      <c r="J973" s="12" t="s">
        <v>16</v>
      </c>
      <c r="K973" s="485" t="s">
        <v>12224</v>
      </c>
      <c r="L973" s="118" t="s">
        <v>10249</v>
      </c>
    </row>
    <row r="974" spans="1:12" ht="18.5" x14ac:dyDescent="0.25">
      <c r="A974" s="230">
        <v>978</v>
      </c>
      <c r="B974" s="236">
        <v>4</v>
      </c>
      <c r="C974" s="17">
        <v>7</v>
      </c>
      <c r="D974" s="17">
        <v>7</v>
      </c>
      <c r="E974" s="17">
        <v>0</v>
      </c>
      <c r="F974" s="17">
        <v>0</v>
      </c>
      <c r="G974" s="17" t="str">
        <f t="shared" si="10"/>
        <v>4.7.7.0.0</v>
      </c>
      <c r="I974" s="114"/>
      <c r="J974" s="17" t="s">
        <v>13</v>
      </c>
      <c r="K974" s="502" t="s">
        <v>12225</v>
      </c>
      <c r="L974" s="499" t="s">
        <v>10249</v>
      </c>
    </row>
    <row r="975" spans="1:12" s="6" customFormat="1" ht="18.5" x14ac:dyDescent="0.35">
      <c r="A975" s="230">
        <v>1115</v>
      </c>
      <c r="B975" s="236">
        <v>4</v>
      </c>
      <c r="C975" s="17">
        <v>7</v>
      </c>
      <c r="D975" s="17">
        <v>8</v>
      </c>
      <c r="E975" s="17">
        <v>0</v>
      </c>
      <c r="F975" s="17">
        <v>0</v>
      </c>
      <c r="G975" s="17" t="str">
        <f t="shared" si="10"/>
        <v>4.7.8.0.0</v>
      </c>
      <c r="H975" s="500"/>
      <c r="I975" s="111"/>
      <c r="J975" s="17" t="s">
        <v>13</v>
      </c>
      <c r="K975" s="502" t="s">
        <v>12226</v>
      </c>
      <c r="L975" s="499" t="s">
        <v>10249</v>
      </c>
    </row>
    <row r="976" spans="1:12" s="6" customFormat="1" ht="26" x14ac:dyDescent="0.35">
      <c r="A976" s="230">
        <v>1116</v>
      </c>
      <c r="B976" s="238">
        <v>4</v>
      </c>
      <c r="C976" s="14">
        <v>8</v>
      </c>
      <c r="D976" s="14">
        <v>0</v>
      </c>
      <c r="E976" s="14">
        <v>0</v>
      </c>
      <c r="F976" s="14">
        <v>0</v>
      </c>
      <c r="G976" s="14" t="str">
        <f t="shared" si="10"/>
        <v>4.8.0.0.0</v>
      </c>
      <c r="H976" s="9" t="s">
        <v>10</v>
      </c>
      <c r="I976" s="10" t="s">
        <v>10327</v>
      </c>
      <c r="J976" s="14"/>
      <c r="K976" s="486"/>
      <c r="L976" s="478" t="s">
        <v>10328</v>
      </c>
    </row>
    <row r="977" spans="1:12" s="6" customFormat="1" ht="26" x14ac:dyDescent="0.35">
      <c r="A977" s="230">
        <v>1117</v>
      </c>
      <c r="B977" s="238">
        <v>4</v>
      </c>
      <c r="C977" s="14">
        <v>9</v>
      </c>
      <c r="D977" s="14">
        <v>0</v>
      </c>
      <c r="E977" s="14">
        <v>0</v>
      </c>
      <c r="F977" s="14">
        <v>0</v>
      </c>
      <c r="G977" s="14" t="str">
        <f t="shared" si="10"/>
        <v>4.9.0.0.0</v>
      </c>
      <c r="H977" s="9" t="s">
        <v>10</v>
      </c>
      <c r="I977" s="10" t="s">
        <v>10329</v>
      </c>
      <c r="J977" s="14"/>
      <c r="K977" s="486"/>
      <c r="L977" s="478" t="s">
        <v>10330</v>
      </c>
    </row>
    <row r="978" spans="1:12" s="6" customFormat="1" ht="37" x14ac:dyDescent="0.35">
      <c r="A978" s="230">
        <v>1118</v>
      </c>
      <c r="B978" s="236">
        <v>4</v>
      </c>
      <c r="C978" s="17">
        <v>9</v>
      </c>
      <c r="D978" s="17">
        <v>1</v>
      </c>
      <c r="E978" s="17">
        <v>0</v>
      </c>
      <c r="F978" s="17">
        <v>0</v>
      </c>
      <c r="G978" s="17" t="str">
        <f t="shared" ref="G978:G1237" si="16">CONCATENATE(B978,".",C978,".",D978,".",E978,".",F978)</f>
        <v>4.9.1.0.0</v>
      </c>
      <c r="H978" s="17"/>
      <c r="I978" s="109"/>
      <c r="J978" s="17" t="s">
        <v>13</v>
      </c>
      <c r="K978" s="502" t="s">
        <v>12227</v>
      </c>
      <c r="L978" s="499" t="s">
        <v>10249</v>
      </c>
    </row>
    <row r="979" spans="1:12" s="6" customFormat="1" ht="37" x14ac:dyDescent="0.35">
      <c r="A979" s="230">
        <v>1119</v>
      </c>
      <c r="B979" s="234">
        <v>4</v>
      </c>
      <c r="C979" s="12">
        <v>9</v>
      </c>
      <c r="D979" s="12">
        <v>1</v>
      </c>
      <c r="E979" s="12">
        <v>1</v>
      </c>
      <c r="F979" s="12">
        <v>0</v>
      </c>
      <c r="G979" s="12" t="str">
        <f t="shared" si="16"/>
        <v>4.9.1.1.0</v>
      </c>
      <c r="H979" s="500"/>
      <c r="I979" s="111"/>
      <c r="J979" s="12" t="s">
        <v>16</v>
      </c>
      <c r="K979" s="485" t="s">
        <v>12228</v>
      </c>
      <c r="L979" s="118" t="s">
        <v>10249</v>
      </c>
    </row>
    <row r="980" spans="1:12" s="6" customFormat="1" ht="18.5" x14ac:dyDescent="0.35">
      <c r="A980" s="230">
        <v>1120</v>
      </c>
      <c r="B980" s="235">
        <v>4</v>
      </c>
      <c r="C980" s="15">
        <v>9</v>
      </c>
      <c r="D980" s="15">
        <v>1</v>
      </c>
      <c r="E980" s="15">
        <v>1</v>
      </c>
      <c r="F980" s="15">
        <v>1</v>
      </c>
      <c r="G980" s="15" t="str">
        <f t="shared" si="16"/>
        <v>4.9.1.1.1</v>
      </c>
      <c r="H980" s="484"/>
      <c r="I980" s="99"/>
      <c r="J980" s="15" t="s">
        <v>19</v>
      </c>
      <c r="K980" s="497" t="s">
        <v>12229</v>
      </c>
      <c r="L980" s="107" t="s">
        <v>10249</v>
      </c>
    </row>
    <row r="981" spans="1:12" s="6" customFormat="1" ht="35" x14ac:dyDescent="0.35">
      <c r="A981" s="230">
        <v>1121</v>
      </c>
      <c r="B981" s="235">
        <v>4</v>
      </c>
      <c r="C981" s="15">
        <v>9</v>
      </c>
      <c r="D981" s="15">
        <v>1</v>
      </c>
      <c r="E981" s="15">
        <v>1</v>
      </c>
      <c r="F981" s="15">
        <v>2</v>
      </c>
      <c r="G981" s="15" t="str">
        <f t="shared" si="16"/>
        <v>4.9.1.1.2</v>
      </c>
      <c r="H981" s="484"/>
      <c r="I981" s="99"/>
      <c r="J981" s="15" t="s">
        <v>19</v>
      </c>
      <c r="K981" s="497" t="s">
        <v>12230</v>
      </c>
      <c r="L981" s="107" t="s">
        <v>10249</v>
      </c>
    </row>
    <row r="982" spans="1:12" s="6" customFormat="1" ht="18.5" x14ac:dyDescent="0.35">
      <c r="A982" s="230">
        <v>1122</v>
      </c>
      <c r="B982" s="235">
        <v>4</v>
      </c>
      <c r="C982" s="15">
        <v>9</v>
      </c>
      <c r="D982" s="15">
        <v>1</v>
      </c>
      <c r="E982" s="15">
        <v>1</v>
      </c>
      <c r="F982" s="15">
        <v>3</v>
      </c>
      <c r="G982" s="15" t="str">
        <f t="shared" si="16"/>
        <v>4.9.1.1.3</v>
      </c>
      <c r="H982" s="484"/>
      <c r="I982" s="99"/>
      <c r="J982" s="15" t="s">
        <v>19</v>
      </c>
      <c r="K982" s="497" t="s">
        <v>12231</v>
      </c>
      <c r="L982" s="107" t="s">
        <v>10249</v>
      </c>
    </row>
    <row r="983" spans="1:12" s="6" customFormat="1" ht="35" x14ac:dyDescent="0.35">
      <c r="A983" s="230">
        <v>1123</v>
      </c>
      <c r="B983" s="235">
        <v>4</v>
      </c>
      <c r="C983" s="15">
        <v>9</v>
      </c>
      <c r="D983" s="15">
        <v>1</v>
      </c>
      <c r="E983" s="15">
        <v>1</v>
      </c>
      <c r="F983" s="15">
        <v>4</v>
      </c>
      <c r="G983" s="15" t="str">
        <f t="shared" si="16"/>
        <v>4.9.1.1.4</v>
      </c>
      <c r="H983" s="484"/>
      <c r="I983" s="99"/>
      <c r="J983" s="15" t="s">
        <v>19</v>
      </c>
      <c r="K983" s="497" t="s">
        <v>12232</v>
      </c>
      <c r="L983" s="107" t="s">
        <v>10249</v>
      </c>
    </row>
    <row r="984" spans="1:12" s="6" customFormat="1" ht="35" x14ac:dyDescent="0.35">
      <c r="A984" s="230">
        <v>1124</v>
      </c>
      <c r="B984" s="235">
        <v>4</v>
      </c>
      <c r="C984" s="15">
        <v>9</v>
      </c>
      <c r="D984" s="15">
        <v>1</v>
      </c>
      <c r="E984" s="15">
        <v>1</v>
      </c>
      <c r="F984" s="15">
        <v>5</v>
      </c>
      <c r="G984" s="15" t="str">
        <f t="shared" si="16"/>
        <v>4.9.1.1.5</v>
      </c>
      <c r="H984" s="484"/>
      <c r="I984" s="99"/>
      <c r="J984" s="15" t="s">
        <v>19</v>
      </c>
      <c r="K984" s="497" t="s">
        <v>12233</v>
      </c>
      <c r="L984" s="107" t="s">
        <v>10249</v>
      </c>
    </row>
    <row r="985" spans="1:12" s="6" customFormat="1" ht="18.5" x14ac:dyDescent="0.35">
      <c r="A985" s="230">
        <v>1125</v>
      </c>
      <c r="B985" s="235">
        <v>4</v>
      </c>
      <c r="C985" s="15">
        <v>9</v>
      </c>
      <c r="D985" s="15">
        <v>1</v>
      </c>
      <c r="E985" s="15">
        <v>1</v>
      </c>
      <c r="F985" s="15">
        <v>6</v>
      </c>
      <c r="G985" s="15" t="str">
        <f t="shared" si="16"/>
        <v>4.9.1.1.6</v>
      </c>
      <c r="H985" s="484"/>
      <c r="I985" s="99"/>
      <c r="J985" s="15" t="s">
        <v>19</v>
      </c>
      <c r="K985" s="497" t="s">
        <v>12234</v>
      </c>
      <c r="L985" s="107" t="s">
        <v>10249</v>
      </c>
    </row>
    <row r="986" spans="1:12" s="6" customFormat="1" ht="18.5" x14ac:dyDescent="0.35">
      <c r="A986" s="230">
        <v>1126</v>
      </c>
      <c r="B986" s="235">
        <v>4</v>
      </c>
      <c r="C986" s="15">
        <v>9</v>
      </c>
      <c r="D986" s="15">
        <v>1</v>
      </c>
      <c r="E986" s="15">
        <v>1</v>
      </c>
      <c r="F986" s="15">
        <v>7</v>
      </c>
      <c r="G986" s="15" t="str">
        <f t="shared" si="16"/>
        <v>4.9.1.1.7</v>
      </c>
      <c r="H986" s="484"/>
      <c r="I986" s="99"/>
      <c r="J986" s="15" t="s">
        <v>19</v>
      </c>
      <c r="K986" s="497" t="s">
        <v>12235</v>
      </c>
      <c r="L986" s="107" t="s">
        <v>10249</v>
      </c>
    </row>
    <row r="987" spans="1:12" s="6" customFormat="1" ht="37" x14ac:dyDescent="0.35">
      <c r="A987" s="230">
        <v>1127</v>
      </c>
      <c r="B987" s="234">
        <v>4</v>
      </c>
      <c r="C987" s="12">
        <v>9</v>
      </c>
      <c r="D987" s="12">
        <v>1</v>
      </c>
      <c r="E987" s="12">
        <v>2</v>
      </c>
      <c r="F987" s="12">
        <v>0</v>
      </c>
      <c r="G987" s="12" t="str">
        <f t="shared" si="16"/>
        <v>4.9.1.2.0</v>
      </c>
      <c r="H987" s="500"/>
      <c r="I987" s="111"/>
      <c r="J987" s="12" t="s">
        <v>16</v>
      </c>
      <c r="K987" s="485" t="s">
        <v>12236</v>
      </c>
      <c r="L987" s="118" t="s">
        <v>10249</v>
      </c>
    </row>
    <row r="988" spans="1:12" s="6" customFormat="1" ht="35" x14ac:dyDescent="0.35">
      <c r="A988" s="230">
        <v>1128</v>
      </c>
      <c r="B988" s="235">
        <v>4</v>
      </c>
      <c r="C988" s="15">
        <v>9</v>
      </c>
      <c r="D988" s="15">
        <v>1</v>
      </c>
      <c r="E988" s="15">
        <v>2</v>
      </c>
      <c r="F988" s="15">
        <v>1</v>
      </c>
      <c r="G988" s="15" t="str">
        <f t="shared" si="16"/>
        <v>4.9.1.2.1</v>
      </c>
      <c r="H988" s="484"/>
      <c r="I988" s="99"/>
      <c r="J988" s="15" t="s">
        <v>19</v>
      </c>
      <c r="K988" s="497" t="s">
        <v>12237</v>
      </c>
      <c r="L988" s="107" t="s">
        <v>10249</v>
      </c>
    </row>
    <row r="989" spans="1:12" s="6" customFormat="1" ht="35" x14ac:dyDescent="0.35">
      <c r="A989" s="230">
        <v>1129</v>
      </c>
      <c r="B989" s="235">
        <v>4</v>
      </c>
      <c r="C989" s="15">
        <v>9</v>
      </c>
      <c r="D989" s="15">
        <v>1</v>
      </c>
      <c r="E989" s="15">
        <v>2</v>
      </c>
      <c r="F989" s="15">
        <v>2</v>
      </c>
      <c r="G989" s="15" t="str">
        <f t="shared" si="16"/>
        <v>4.9.1.2.2</v>
      </c>
      <c r="H989" s="484"/>
      <c r="I989" s="99"/>
      <c r="J989" s="15" t="s">
        <v>19</v>
      </c>
      <c r="K989" s="497" t="s">
        <v>12238</v>
      </c>
      <c r="L989" s="107" t="s">
        <v>10249</v>
      </c>
    </row>
    <row r="990" spans="1:12" s="6" customFormat="1" ht="35" x14ac:dyDescent="0.35">
      <c r="A990" s="230">
        <v>1130</v>
      </c>
      <c r="B990" s="235">
        <v>4</v>
      </c>
      <c r="C990" s="15">
        <v>9</v>
      </c>
      <c r="D990" s="15">
        <v>1</v>
      </c>
      <c r="E990" s="15">
        <v>2</v>
      </c>
      <c r="F990" s="15">
        <v>3</v>
      </c>
      <c r="G990" s="15" t="str">
        <f t="shared" si="16"/>
        <v>4.9.1.2.3</v>
      </c>
      <c r="H990" s="484"/>
      <c r="I990" s="99"/>
      <c r="J990" s="15" t="s">
        <v>19</v>
      </c>
      <c r="K990" s="497" t="s">
        <v>12239</v>
      </c>
      <c r="L990" s="107" t="s">
        <v>10249</v>
      </c>
    </row>
    <row r="991" spans="1:12" s="6" customFormat="1" ht="35" x14ac:dyDescent="0.35">
      <c r="A991" s="230">
        <v>1131</v>
      </c>
      <c r="B991" s="235">
        <v>4</v>
      </c>
      <c r="C991" s="15">
        <v>9</v>
      </c>
      <c r="D991" s="15">
        <v>1</v>
      </c>
      <c r="E991" s="15">
        <v>2</v>
      </c>
      <c r="F991" s="15">
        <v>4</v>
      </c>
      <c r="G991" s="15" t="str">
        <f t="shared" si="16"/>
        <v>4.9.1.2.4</v>
      </c>
      <c r="H991" s="484"/>
      <c r="I991" s="99"/>
      <c r="J991" s="15" t="s">
        <v>19</v>
      </c>
      <c r="K991" s="497" t="s">
        <v>12240</v>
      </c>
      <c r="L991" s="107" t="s">
        <v>10249</v>
      </c>
    </row>
    <row r="992" spans="1:12" s="6" customFormat="1" ht="35" x14ac:dyDescent="0.35">
      <c r="A992" s="230">
        <v>1132</v>
      </c>
      <c r="B992" s="235">
        <v>4</v>
      </c>
      <c r="C992" s="15">
        <v>9</v>
      </c>
      <c r="D992" s="15">
        <v>1</v>
      </c>
      <c r="E992" s="15">
        <v>2</v>
      </c>
      <c r="F992" s="15">
        <v>5</v>
      </c>
      <c r="G992" s="15" t="str">
        <f t="shared" si="16"/>
        <v>4.9.1.2.5</v>
      </c>
      <c r="H992" s="484"/>
      <c r="I992" s="99"/>
      <c r="J992" s="15" t="s">
        <v>19</v>
      </c>
      <c r="K992" s="497" t="s">
        <v>12241</v>
      </c>
      <c r="L992" s="107" t="s">
        <v>10249</v>
      </c>
    </row>
    <row r="993" spans="1:12" s="6" customFormat="1" ht="35" x14ac:dyDescent="0.35">
      <c r="A993" s="230">
        <v>1133</v>
      </c>
      <c r="B993" s="235">
        <v>4</v>
      </c>
      <c r="C993" s="15">
        <v>9</v>
      </c>
      <c r="D993" s="15">
        <v>1</v>
      </c>
      <c r="E993" s="15">
        <v>2</v>
      </c>
      <c r="F993" s="15">
        <v>6</v>
      </c>
      <c r="G993" s="15" t="str">
        <f t="shared" si="16"/>
        <v>4.9.1.2.6</v>
      </c>
      <c r="H993" s="484"/>
      <c r="I993" s="99"/>
      <c r="J993" s="15" t="s">
        <v>19</v>
      </c>
      <c r="K993" s="497" t="s">
        <v>12242</v>
      </c>
      <c r="L993" s="107" t="s">
        <v>10249</v>
      </c>
    </row>
    <row r="994" spans="1:12" s="6" customFormat="1" ht="35" x14ac:dyDescent="0.35">
      <c r="A994" s="230">
        <v>1134</v>
      </c>
      <c r="B994" s="235">
        <v>4</v>
      </c>
      <c r="C994" s="15">
        <v>9</v>
      </c>
      <c r="D994" s="15">
        <v>1</v>
      </c>
      <c r="E994" s="15">
        <v>2</v>
      </c>
      <c r="F994" s="15">
        <v>7</v>
      </c>
      <c r="G994" s="15" t="str">
        <f t="shared" si="16"/>
        <v>4.9.1.2.7</v>
      </c>
      <c r="H994" s="484"/>
      <c r="I994" s="99"/>
      <c r="J994" s="15" t="s">
        <v>19</v>
      </c>
      <c r="K994" s="497" t="s">
        <v>12243</v>
      </c>
      <c r="L994" s="107" t="s">
        <v>10249</v>
      </c>
    </row>
    <row r="995" spans="1:12" s="6" customFormat="1" ht="37" x14ac:dyDescent="0.35">
      <c r="A995" s="230">
        <v>1135</v>
      </c>
      <c r="B995" s="234">
        <v>4</v>
      </c>
      <c r="C995" s="12">
        <v>9</v>
      </c>
      <c r="D995" s="12">
        <v>1</v>
      </c>
      <c r="E995" s="12">
        <v>3</v>
      </c>
      <c r="F995" s="12">
        <v>0</v>
      </c>
      <c r="G995" s="12" t="str">
        <f t="shared" si="16"/>
        <v>4.9.1.3.0</v>
      </c>
      <c r="H995" s="500"/>
      <c r="I995" s="111"/>
      <c r="J995" s="12" t="s">
        <v>16</v>
      </c>
      <c r="K995" s="485" t="s">
        <v>12244</v>
      </c>
      <c r="L995" s="118" t="s">
        <v>10249</v>
      </c>
    </row>
    <row r="996" spans="1:12" s="6" customFormat="1" ht="35" x14ac:dyDescent="0.35">
      <c r="A996" s="230">
        <v>1136</v>
      </c>
      <c r="B996" s="235">
        <v>4</v>
      </c>
      <c r="C996" s="15">
        <v>9</v>
      </c>
      <c r="D996" s="15">
        <v>1</v>
      </c>
      <c r="E996" s="15">
        <v>3</v>
      </c>
      <c r="F996" s="15">
        <v>1</v>
      </c>
      <c r="G996" s="15" t="str">
        <f t="shared" si="16"/>
        <v>4.9.1.3.1</v>
      </c>
      <c r="H996" s="484"/>
      <c r="I996" s="99"/>
      <c r="J996" s="15" t="s">
        <v>19</v>
      </c>
      <c r="K996" s="497" t="s">
        <v>12245</v>
      </c>
      <c r="L996" s="107" t="s">
        <v>10249</v>
      </c>
    </row>
    <row r="997" spans="1:12" s="6" customFormat="1" ht="35" x14ac:dyDescent="0.35">
      <c r="A997" s="230">
        <v>1137</v>
      </c>
      <c r="B997" s="235">
        <v>4</v>
      </c>
      <c r="C997" s="15">
        <v>9</v>
      </c>
      <c r="D997" s="15">
        <v>1</v>
      </c>
      <c r="E997" s="15">
        <v>3</v>
      </c>
      <c r="F997" s="15">
        <v>2</v>
      </c>
      <c r="G997" s="15" t="str">
        <f t="shared" si="16"/>
        <v>4.9.1.3.2</v>
      </c>
      <c r="H997" s="484"/>
      <c r="I997" s="99"/>
      <c r="J997" s="15" t="s">
        <v>19</v>
      </c>
      <c r="K997" s="497" t="s">
        <v>12246</v>
      </c>
      <c r="L997" s="107" t="s">
        <v>10249</v>
      </c>
    </row>
    <row r="998" spans="1:12" s="6" customFormat="1" ht="35" x14ac:dyDescent="0.35">
      <c r="A998" s="230">
        <v>1138</v>
      </c>
      <c r="B998" s="235">
        <v>4</v>
      </c>
      <c r="C998" s="15">
        <v>9</v>
      </c>
      <c r="D998" s="15">
        <v>1</v>
      </c>
      <c r="E998" s="15">
        <v>3</v>
      </c>
      <c r="F998" s="15">
        <v>3</v>
      </c>
      <c r="G998" s="15" t="str">
        <f t="shared" si="16"/>
        <v>4.9.1.3.3</v>
      </c>
      <c r="H998" s="484"/>
      <c r="I998" s="99"/>
      <c r="J998" s="15" t="s">
        <v>19</v>
      </c>
      <c r="K998" s="497" t="s">
        <v>12247</v>
      </c>
      <c r="L998" s="107" t="s">
        <v>10249</v>
      </c>
    </row>
    <row r="999" spans="1:12" s="6" customFormat="1" ht="35" x14ac:dyDescent="0.35">
      <c r="A999" s="230">
        <v>1139</v>
      </c>
      <c r="B999" s="235">
        <v>4</v>
      </c>
      <c r="C999" s="15">
        <v>9</v>
      </c>
      <c r="D999" s="15">
        <v>1</v>
      </c>
      <c r="E999" s="15">
        <v>3</v>
      </c>
      <c r="F999" s="15">
        <v>4</v>
      </c>
      <c r="G999" s="15" t="str">
        <f t="shared" si="16"/>
        <v>4.9.1.3.4</v>
      </c>
      <c r="H999" s="484"/>
      <c r="I999" s="99"/>
      <c r="J999" s="15" t="s">
        <v>19</v>
      </c>
      <c r="K999" s="497" t="s">
        <v>12248</v>
      </c>
      <c r="L999" s="107" t="s">
        <v>10249</v>
      </c>
    </row>
    <row r="1000" spans="1:12" s="6" customFormat="1" ht="35" x14ac:dyDescent="0.35">
      <c r="A1000" s="230">
        <v>1140</v>
      </c>
      <c r="B1000" s="235">
        <v>4</v>
      </c>
      <c r="C1000" s="15">
        <v>9</v>
      </c>
      <c r="D1000" s="15">
        <v>1</v>
      </c>
      <c r="E1000" s="15">
        <v>3</v>
      </c>
      <c r="F1000" s="15">
        <v>5</v>
      </c>
      <c r="G1000" s="15" t="str">
        <f t="shared" si="16"/>
        <v>4.9.1.3.5</v>
      </c>
      <c r="H1000" s="484"/>
      <c r="I1000" s="99"/>
      <c r="J1000" s="15" t="s">
        <v>19</v>
      </c>
      <c r="K1000" s="497" t="s">
        <v>12249</v>
      </c>
      <c r="L1000" s="107" t="s">
        <v>10249</v>
      </c>
    </row>
    <row r="1001" spans="1:12" s="6" customFormat="1" ht="35" x14ac:dyDescent="0.35">
      <c r="A1001" s="230">
        <v>1141</v>
      </c>
      <c r="B1001" s="235">
        <v>4</v>
      </c>
      <c r="C1001" s="15">
        <v>9</v>
      </c>
      <c r="D1001" s="15">
        <v>1</v>
      </c>
      <c r="E1001" s="15">
        <v>3</v>
      </c>
      <c r="F1001" s="15">
        <v>6</v>
      </c>
      <c r="G1001" s="15" t="str">
        <f t="shared" si="16"/>
        <v>4.9.1.3.6</v>
      </c>
      <c r="H1001" s="484"/>
      <c r="I1001" s="99"/>
      <c r="J1001" s="15" t="s">
        <v>19</v>
      </c>
      <c r="K1001" s="497" t="s">
        <v>12250</v>
      </c>
      <c r="L1001" s="107" t="s">
        <v>10249</v>
      </c>
    </row>
    <row r="1002" spans="1:12" s="6" customFormat="1" ht="35" x14ac:dyDescent="0.35">
      <c r="A1002" s="230">
        <v>1142</v>
      </c>
      <c r="B1002" s="235">
        <v>4</v>
      </c>
      <c r="C1002" s="15">
        <v>9</v>
      </c>
      <c r="D1002" s="15">
        <v>1</v>
      </c>
      <c r="E1002" s="15">
        <v>3</v>
      </c>
      <c r="F1002" s="15">
        <v>7</v>
      </c>
      <c r="G1002" s="15" t="str">
        <f t="shared" si="16"/>
        <v>4.9.1.3.7</v>
      </c>
      <c r="H1002" s="484"/>
      <c r="I1002" s="99"/>
      <c r="J1002" s="15" t="s">
        <v>19</v>
      </c>
      <c r="K1002" s="497" t="s">
        <v>12251</v>
      </c>
      <c r="L1002" s="107" t="s">
        <v>10249</v>
      </c>
    </row>
    <row r="1003" spans="1:12" s="6" customFormat="1" ht="37" x14ac:dyDescent="0.35">
      <c r="A1003" s="230">
        <v>1143</v>
      </c>
      <c r="B1003" s="234">
        <v>4</v>
      </c>
      <c r="C1003" s="12">
        <v>9</v>
      </c>
      <c r="D1003" s="12">
        <v>1</v>
      </c>
      <c r="E1003" s="12">
        <v>4</v>
      </c>
      <c r="F1003" s="12">
        <v>0</v>
      </c>
      <c r="G1003" s="12" t="str">
        <f t="shared" si="16"/>
        <v>4.9.1.4.0</v>
      </c>
      <c r="H1003" s="500"/>
      <c r="I1003" s="111"/>
      <c r="J1003" s="12" t="s">
        <v>16</v>
      </c>
      <c r="K1003" s="485" t="s">
        <v>12252</v>
      </c>
      <c r="L1003" s="118" t="s">
        <v>10249</v>
      </c>
    </row>
    <row r="1004" spans="1:12" s="6" customFormat="1" ht="35" x14ac:dyDescent="0.35">
      <c r="A1004" s="230">
        <v>1144</v>
      </c>
      <c r="B1004" s="235">
        <v>4</v>
      </c>
      <c r="C1004" s="15">
        <v>9</v>
      </c>
      <c r="D1004" s="15">
        <v>1</v>
      </c>
      <c r="E1004" s="15">
        <v>4</v>
      </c>
      <c r="F1004" s="15">
        <v>1</v>
      </c>
      <c r="G1004" s="15" t="str">
        <f t="shared" si="16"/>
        <v>4.9.1.4.1</v>
      </c>
      <c r="H1004" s="484"/>
      <c r="I1004" s="99"/>
      <c r="J1004" s="15" t="s">
        <v>19</v>
      </c>
      <c r="K1004" s="497" t="s">
        <v>12253</v>
      </c>
      <c r="L1004" s="107" t="s">
        <v>10249</v>
      </c>
    </row>
    <row r="1005" spans="1:12" s="6" customFormat="1" ht="35" x14ac:dyDescent="0.35">
      <c r="A1005" s="230">
        <v>1145</v>
      </c>
      <c r="B1005" s="235">
        <v>4</v>
      </c>
      <c r="C1005" s="15">
        <v>9</v>
      </c>
      <c r="D1005" s="15">
        <v>1</v>
      </c>
      <c r="E1005" s="15">
        <v>4</v>
      </c>
      <c r="F1005" s="15">
        <v>2</v>
      </c>
      <c r="G1005" s="15" t="str">
        <f t="shared" si="16"/>
        <v>4.9.1.4.2</v>
      </c>
      <c r="H1005" s="484"/>
      <c r="I1005" s="99"/>
      <c r="J1005" s="15" t="s">
        <v>19</v>
      </c>
      <c r="K1005" s="497" t="s">
        <v>12254</v>
      </c>
      <c r="L1005" s="107" t="s">
        <v>10249</v>
      </c>
    </row>
    <row r="1006" spans="1:12" s="6" customFormat="1" ht="35" x14ac:dyDescent="0.35">
      <c r="A1006" s="230">
        <v>1146</v>
      </c>
      <c r="B1006" s="235">
        <v>4</v>
      </c>
      <c r="C1006" s="15">
        <v>9</v>
      </c>
      <c r="D1006" s="15">
        <v>1</v>
      </c>
      <c r="E1006" s="15">
        <v>4</v>
      </c>
      <c r="F1006" s="15">
        <v>3</v>
      </c>
      <c r="G1006" s="15" t="str">
        <f t="shared" si="16"/>
        <v>4.9.1.4.3</v>
      </c>
      <c r="H1006" s="484"/>
      <c r="I1006" s="99"/>
      <c r="J1006" s="15" t="s">
        <v>19</v>
      </c>
      <c r="K1006" s="497" t="s">
        <v>12255</v>
      </c>
      <c r="L1006" s="107" t="s">
        <v>10249</v>
      </c>
    </row>
    <row r="1007" spans="1:12" s="6" customFormat="1" ht="35" x14ac:dyDescent="0.35">
      <c r="A1007" s="230">
        <v>1147</v>
      </c>
      <c r="B1007" s="235">
        <v>4</v>
      </c>
      <c r="C1007" s="15">
        <v>9</v>
      </c>
      <c r="D1007" s="15">
        <v>1</v>
      </c>
      <c r="E1007" s="15">
        <v>4</v>
      </c>
      <c r="F1007" s="15">
        <v>4</v>
      </c>
      <c r="G1007" s="15" t="str">
        <f t="shared" si="16"/>
        <v>4.9.1.4.4</v>
      </c>
      <c r="H1007" s="484"/>
      <c r="I1007" s="99"/>
      <c r="J1007" s="15" t="s">
        <v>19</v>
      </c>
      <c r="K1007" s="497" t="s">
        <v>12256</v>
      </c>
      <c r="L1007" s="107" t="s">
        <v>10249</v>
      </c>
    </row>
    <row r="1008" spans="1:12" s="6" customFormat="1" ht="35" x14ac:dyDescent="0.35">
      <c r="A1008" s="230">
        <v>1148</v>
      </c>
      <c r="B1008" s="235">
        <v>4</v>
      </c>
      <c r="C1008" s="15">
        <v>9</v>
      </c>
      <c r="D1008" s="15">
        <v>1</v>
      </c>
      <c r="E1008" s="15">
        <v>4</v>
      </c>
      <c r="F1008" s="15">
        <v>5</v>
      </c>
      <c r="G1008" s="15" t="str">
        <f t="shared" si="16"/>
        <v>4.9.1.4.5</v>
      </c>
      <c r="H1008" s="484"/>
      <c r="I1008" s="99"/>
      <c r="J1008" s="15" t="s">
        <v>19</v>
      </c>
      <c r="K1008" s="497" t="s">
        <v>12257</v>
      </c>
      <c r="L1008" s="107" t="s">
        <v>10249</v>
      </c>
    </row>
    <row r="1009" spans="1:12" s="6" customFormat="1" ht="35" x14ac:dyDescent="0.35">
      <c r="A1009" s="230">
        <v>1149</v>
      </c>
      <c r="B1009" s="235">
        <v>4</v>
      </c>
      <c r="C1009" s="15">
        <v>9</v>
      </c>
      <c r="D1009" s="15">
        <v>1</v>
      </c>
      <c r="E1009" s="15">
        <v>4</v>
      </c>
      <c r="F1009" s="15">
        <v>6</v>
      </c>
      <c r="G1009" s="15" t="str">
        <f t="shared" si="16"/>
        <v>4.9.1.4.6</v>
      </c>
      <c r="H1009" s="484"/>
      <c r="I1009" s="99"/>
      <c r="J1009" s="15" t="s">
        <v>19</v>
      </c>
      <c r="K1009" s="497" t="s">
        <v>12258</v>
      </c>
      <c r="L1009" s="107" t="s">
        <v>10249</v>
      </c>
    </row>
    <row r="1010" spans="1:12" s="6" customFormat="1" ht="35" x14ac:dyDescent="0.35">
      <c r="A1010" s="230">
        <v>1150</v>
      </c>
      <c r="B1010" s="235">
        <v>4</v>
      </c>
      <c r="C1010" s="15">
        <v>9</v>
      </c>
      <c r="D1010" s="15">
        <v>1</v>
      </c>
      <c r="E1010" s="15">
        <v>4</v>
      </c>
      <c r="F1010" s="15">
        <v>7</v>
      </c>
      <c r="G1010" s="15" t="str">
        <f t="shared" si="16"/>
        <v>4.9.1.4.7</v>
      </c>
      <c r="H1010" s="484"/>
      <c r="I1010" s="99"/>
      <c r="J1010" s="15" t="s">
        <v>19</v>
      </c>
      <c r="K1010" s="497" t="s">
        <v>12259</v>
      </c>
      <c r="L1010" s="107" t="s">
        <v>10249</v>
      </c>
    </row>
    <row r="1011" spans="1:12" s="6" customFormat="1" ht="37" x14ac:dyDescent="0.35">
      <c r="A1011" s="230">
        <v>1151</v>
      </c>
      <c r="B1011" s="234">
        <v>4</v>
      </c>
      <c r="C1011" s="12">
        <v>9</v>
      </c>
      <c r="D1011" s="12">
        <v>1</v>
      </c>
      <c r="E1011" s="12">
        <v>5</v>
      </c>
      <c r="F1011" s="12">
        <v>0</v>
      </c>
      <c r="G1011" s="12" t="str">
        <f t="shared" si="16"/>
        <v>4.9.1.5.0</v>
      </c>
      <c r="H1011" s="500"/>
      <c r="I1011" s="111"/>
      <c r="J1011" s="12" t="s">
        <v>16</v>
      </c>
      <c r="K1011" s="485" t="s">
        <v>12260</v>
      </c>
      <c r="L1011" s="118" t="s">
        <v>10249</v>
      </c>
    </row>
    <row r="1012" spans="1:12" s="6" customFormat="1" ht="35" x14ac:dyDescent="0.35">
      <c r="A1012" s="230">
        <v>1152</v>
      </c>
      <c r="B1012" s="235">
        <v>4</v>
      </c>
      <c r="C1012" s="15">
        <v>9</v>
      </c>
      <c r="D1012" s="15">
        <v>1</v>
      </c>
      <c r="E1012" s="15">
        <v>5</v>
      </c>
      <c r="F1012" s="15">
        <v>1</v>
      </c>
      <c r="G1012" s="15" t="str">
        <f t="shared" si="16"/>
        <v>4.9.1.5.1</v>
      </c>
      <c r="H1012" s="484"/>
      <c r="I1012" s="99"/>
      <c r="J1012" s="15" t="s">
        <v>19</v>
      </c>
      <c r="K1012" s="497" t="s">
        <v>12261</v>
      </c>
      <c r="L1012" s="107" t="s">
        <v>10249</v>
      </c>
    </row>
    <row r="1013" spans="1:12" s="6" customFormat="1" ht="35" x14ac:dyDescent="0.35">
      <c r="A1013" s="230">
        <v>1153</v>
      </c>
      <c r="B1013" s="235">
        <v>4</v>
      </c>
      <c r="C1013" s="15">
        <v>9</v>
      </c>
      <c r="D1013" s="15">
        <v>1</v>
      </c>
      <c r="E1013" s="15">
        <v>5</v>
      </c>
      <c r="F1013" s="15">
        <v>2</v>
      </c>
      <c r="G1013" s="15" t="str">
        <f t="shared" si="16"/>
        <v>4.9.1.5.2</v>
      </c>
      <c r="H1013" s="484"/>
      <c r="I1013" s="99"/>
      <c r="J1013" s="15" t="s">
        <v>19</v>
      </c>
      <c r="K1013" s="497" t="s">
        <v>12262</v>
      </c>
      <c r="L1013" s="107" t="s">
        <v>10249</v>
      </c>
    </row>
    <row r="1014" spans="1:12" s="6" customFormat="1" ht="35" x14ac:dyDescent="0.35">
      <c r="A1014" s="230">
        <v>1154</v>
      </c>
      <c r="B1014" s="235">
        <v>4</v>
      </c>
      <c r="C1014" s="15">
        <v>9</v>
      </c>
      <c r="D1014" s="15">
        <v>1</v>
      </c>
      <c r="E1014" s="15">
        <v>5</v>
      </c>
      <c r="F1014" s="15">
        <v>3</v>
      </c>
      <c r="G1014" s="15" t="str">
        <f t="shared" si="16"/>
        <v>4.9.1.5.3</v>
      </c>
      <c r="H1014" s="484"/>
      <c r="I1014" s="99"/>
      <c r="J1014" s="15" t="s">
        <v>19</v>
      </c>
      <c r="K1014" s="497" t="s">
        <v>12263</v>
      </c>
      <c r="L1014" s="107" t="s">
        <v>10249</v>
      </c>
    </row>
    <row r="1015" spans="1:12" s="6" customFormat="1" ht="35" x14ac:dyDescent="0.35">
      <c r="A1015" s="230">
        <v>1155</v>
      </c>
      <c r="B1015" s="235">
        <v>4</v>
      </c>
      <c r="C1015" s="15">
        <v>9</v>
      </c>
      <c r="D1015" s="15">
        <v>1</v>
      </c>
      <c r="E1015" s="15">
        <v>5</v>
      </c>
      <c r="F1015" s="15">
        <v>4</v>
      </c>
      <c r="G1015" s="15" t="str">
        <f t="shared" si="16"/>
        <v>4.9.1.5.4</v>
      </c>
      <c r="H1015" s="484"/>
      <c r="I1015" s="99"/>
      <c r="J1015" s="15" t="s">
        <v>19</v>
      </c>
      <c r="K1015" s="497" t="s">
        <v>12264</v>
      </c>
      <c r="L1015" s="107" t="s">
        <v>10249</v>
      </c>
    </row>
    <row r="1016" spans="1:12" s="6" customFormat="1" ht="35" x14ac:dyDescent="0.35">
      <c r="A1016" s="230">
        <v>1156</v>
      </c>
      <c r="B1016" s="235">
        <v>4</v>
      </c>
      <c r="C1016" s="15">
        <v>9</v>
      </c>
      <c r="D1016" s="15">
        <v>1</v>
      </c>
      <c r="E1016" s="15">
        <v>5</v>
      </c>
      <c r="F1016" s="15">
        <v>5</v>
      </c>
      <c r="G1016" s="15" t="str">
        <f t="shared" si="16"/>
        <v>4.9.1.5.5</v>
      </c>
      <c r="H1016" s="484"/>
      <c r="I1016" s="99"/>
      <c r="J1016" s="15" t="s">
        <v>19</v>
      </c>
      <c r="K1016" s="497" t="s">
        <v>12265</v>
      </c>
      <c r="L1016" s="107" t="s">
        <v>10249</v>
      </c>
    </row>
    <row r="1017" spans="1:12" s="6" customFormat="1" ht="35" x14ac:dyDescent="0.35">
      <c r="A1017" s="230">
        <v>1157</v>
      </c>
      <c r="B1017" s="235">
        <v>4</v>
      </c>
      <c r="C1017" s="15">
        <v>9</v>
      </c>
      <c r="D1017" s="15">
        <v>1</v>
      </c>
      <c r="E1017" s="15">
        <v>5</v>
      </c>
      <c r="F1017" s="15">
        <v>6</v>
      </c>
      <c r="G1017" s="15" t="str">
        <f t="shared" si="16"/>
        <v>4.9.1.5.6</v>
      </c>
      <c r="H1017" s="484"/>
      <c r="I1017" s="99"/>
      <c r="J1017" s="15" t="s">
        <v>19</v>
      </c>
      <c r="K1017" s="497" t="s">
        <v>12266</v>
      </c>
      <c r="L1017" s="107" t="s">
        <v>10249</v>
      </c>
    </row>
    <row r="1018" spans="1:12" s="6" customFormat="1" ht="35" x14ac:dyDescent="0.35">
      <c r="A1018" s="230">
        <v>1158</v>
      </c>
      <c r="B1018" s="235">
        <v>4</v>
      </c>
      <c r="C1018" s="15">
        <v>9</v>
      </c>
      <c r="D1018" s="15">
        <v>1</v>
      </c>
      <c r="E1018" s="15">
        <v>5</v>
      </c>
      <c r="F1018" s="15">
        <v>7</v>
      </c>
      <c r="G1018" s="15" t="str">
        <f t="shared" si="16"/>
        <v>4.9.1.5.7</v>
      </c>
      <c r="H1018" s="484"/>
      <c r="I1018" s="99"/>
      <c r="J1018" s="15" t="s">
        <v>19</v>
      </c>
      <c r="K1018" s="497" t="s">
        <v>12267</v>
      </c>
      <c r="L1018" s="107" t="s">
        <v>10249</v>
      </c>
    </row>
    <row r="1019" spans="1:12" s="6" customFormat="1" ht="37" x14ac:dyDescent="0.35">
      <c r="A1019" s="230">
        <v>1159</v>
      </c>
      <c r="B1019" s="234">
        <v>4</v>
      </c>
      <c r="C1019" s="12">
        <v>9</v>
      </c>
      <c r="D1019" s="12">
        <v>1</v>
      </c>
      <c r="E1019" s="12">
        <v>6</v>
      </c>
      <c r="F1019" s="12">
        <v>0</v>
      </c>
      <c r="G1019" s="12" t="str">
        <f t="shared" si="16"/>
        <v>4.9.1.6.0</v>
      </c>
      <c r="H1019" s="500"/>
      <c r="I1019" s="111"/>
      <c r="J1019" s="12" t="s">
        <v>16</v>
      </c>
      <c r="K1019" s="485" t="s">
        <v>12268</v>
      </c>
      <c r="L1019" s="118" t="s">
        <v>10249</v>
      </c>
    </row>
    <row r="1020" spans="1:12" s="6" customFormat="1" ht="35" x14ac:dyDescent="0.35">
      <c r="A1020" s="230">
        <v>1160</v>
      </c>
      <c r="B1020" s="235">
        <v>4</v>
      </c>
      <c r="C1020" s="15">
        <v>9</v>
      </c>
      <c r="D1020" s="15">
        <v>1</v>
      </c>
      <c r="E1020" s="15">
        <v>6</v>
      </c>
      <c r="F1020" s="15">
        <v>1</v>
      </c>
      <c r="G1020" s="15" t="str">
        <f t="shared" si="16"/>
        <v>4.9.1.6.1</v>
      </c>
      <c r="H1020" s="484"/>
      <c r="I1020" s="99"/>
      <c r="J1020" s="15" t="s">
        <v>19</v>
      </c>
      <c r="K1020" s="497" t="s">
        <v>12269</v>
      </c>
      <c r="L1020" s="107" t="s">
        <v>10249</v>
      </c>
    </row>
    <row r="1021" spans="1:12" s="6" customFormat="1" ht="35" x14ac:dyDescent="0.35">
      <c r="A1021" s="230">
        <v>1161</v>
      </c>
      <c r="B1021" s="235">
        <v>4</v>
      </c>
      <c r="C1021" s="15">
        <v>9</v>
      </c>
      <c r="D1021" s="15">
        <v>1</v>
      </c>
      <c r="E1021" s="15">
        <v>6</v>
      </c>
      <c r="F1021" s="15">
        <v>2</v>
      </c>
      <c r="G1021" s="15" t="str">
        <f t="shared" si="16"/>
        <v>4.9.1.6.2</v>
      </c>
      <c r="H1021" s="484"/>
      <c r="I1021" s="99"/>
      <c r="J1021" s="15" t="s">
        <v>19</v>
      </c>
      <c r="K1021" s="497" t="s">
        <v>12270</v>
      </c>
      <c r="L1021" s="107" t="s">
        <v>10249</v>
      </c>
    </row>
    <row r="1022" spans="1:12" s="6" customFormat="1" ht="18.5" x14ac:dyDescent="0.35">
      <c r="A1022" s="230">
        <v>1162</v>
      </c>
      <c r="B1022" s="235">
        <v>4</v>
      </c>
      <c r="C1022" s="15">
        <v>9</v>
      </c>
      <c r="D1022" s="15">
        <v>1</v>
      </c>
      <c r="E1022" s="15">
        <v>6</v>
      </c>
      <c r="F1022" s="15">
        <v>3</v>
      </c>
      <c r="G1022" s="15" t="str">
        <f t="shared" si="16"/>
        <v>4.9.1.6.3</v>
      </c>
      <c r="H1022" s="484"/>
      <c r="I1022" s="99"/>
      <c r="J1022" s="15" t="s">
        <v>19</v>
      </c>
      <c r="K1022" s="497" t="s">
        <v>12271</v>
      </c>
      <c r="L1022" s="107" t="s">
        <v>10249</v>
      </c>
    </row>
    <row r="1023" spans="1:12" s="6" customFormat="1" ht="35" x14ac:dyDescent="0.35">
      <c r="A1023" s="230">
        <v>1163</v>
      </c>
      <c r="B1023" s="235">
        <v>4</v>
      </c>
      <c r="C1023" s="15">
        <v>9</v>
      </c>
      <c r="D1023" s="15">
        <v>1</v>
      </c>
      <c r="E1023" s="15">
        <v>6</v>
      </c>
      <c r="F1023" s="15">
        <v>4</v>
      </c>
      <c r="G1023" s="15" t="str">
        <f t="shared" si="16"/>
        <v>4.9.1.6.4</v>
      </c>
      <c r="H1023" s="484"/>
      <c r="I1023" s="99"/>
      <c r="J1023" s="15" t="s">
        <v>19</v>
      </c>
      <c r="K1023" s="497" t="s">
        <v>12272</v>
      </c>
      <c r="L1023" s="107" t="s">
        <v>10249</v>
      </c>
    </row>
    <row r="1024" spans="1:12" s="6" customFormat="1" ht="35" x14ac:dyDescent="0.35">
      <c r="A1024" s="230">
        <v>1164</v>
      </c>
      <c r="B1024" s="235">
        <v>4</v>
      </c>
      <c r="C1024" s="15">
        <v>9</v>
      </c>
      <c r="D1024" s="15">
        <v>1</v>
      </c>
      <c r="E1024" s="15">
        <v>6</v>
      </c>
      <c r="F1024" s="15">
        <v>5</v>
      </c>
      <c r="G1024" s="15" t="str">
        <f t="shared" si="16"/>
        <v>4.9.1.6.5</v>
      </c>
      <c r="H1024" s="484"/>
      <c r="I1024" s="99"/>
      <c r="J1024" s="15" t="s">
        <v>19</v>
      </c>
      <c r="K1024" s="497" t="s">
        <v>12273</v>
      </c>
      <c r="L1024" s="107" t="s">
        <v>10249</v>
      </c>
    </row>
    <row r="1025" spans="1:12" s="6" customFormat="1" ht="35" x14ac:dyDescent="0.35">
      <c r="A1025" s="230">
        <v>1165</v>
      </c>
      <c r="B1025" s="235">
        <v>4</v>
      </c>
      <c r="C1025" s="15">
        <v>9</v>
      </c>
      <c r="D1025" s="15">
        <v>1</v>
      </c>
      <c r="E1025" s="15">
        <v>6</v>
      </c>
      <c r="F1025" s="15">
        <v>6</v>
      </c>
      <c r="G1025" s="15" t="str">
        <f t="shared" si="16"/>
        <v>4.9.1.6.6</v>
      </c>
      <c r="H1025" s="484"/>
      <c r="I1025" s="99"/>
      <c r="J1025" s="15" t="s">
        <v>19</v>
      </c>
      <c r="K1025" s="497" t="s">
        <v>12274</v>
      </c>
      <c r="L1025" s="107" t="s">
        <v>10249</v>
      </c>
    </row>
    <row r="1026" spans="1:12" s="6" customFormat="1" ht="35" x14ac:dyDescent="0.35">
      <c r="A1026" s="230">
        <v>1166</v>
      </c>
      <c r="B1026" s="235">
        <v>4</v>
      </c>
      <c r="C1026" s="15">
        <v>9</v>
      </c>
      <c r="D1026" s="15">
        <v>1</v>
      </c>
      <c r="E1026" s="15">
        <v>6</v>
      </c>
      <c r="F1026" s="15">
        <v>7</v>
      </c>
      <c r="G1026" s="15" t="str">
        <f t="shared" si="16"/>
        <v>4.9.1.6.7</v>
      </c>
      <c r="H1026" s="484"/>
      <c r="I1026" s="99"/>
      <c r="J1026" s="15" t="s">
        <v>19</v>
      </c>
      <c r="K1026" s="497" t="s">
        <v>12275</v>
      </c>
      <c r="L1026" s="107" t="s">
        <v>10249</v>
      </c>
    </row>
    <row r="1027" spans="1:12" s="6" customFormat="1" ht="37" x14ac:dyDescent="0.35">
      <c r="A1027" s="230">
        <v>1167</v>
      </c>
      <c r="B1027" s="236">
        <v>4</v>
      </c>
      <c r="C1027" s="17">
        <v>9</v>
      </c>
      <c r="D1027" s="17">
        <v>2</v>
      </c>
      <c r="E1027" s="17">
        <v>0</v>
      </c>
      <c r="F1027" s="17">
        <v>0</v>
      </c>
      <c r="G1027" s="17" t="str">
        <f t="shared" si="16"/>
        <v>4.9.2.0.0</v>
      </c>
      <c r="H1027" s="17"/>
      <c r="I1027" s="109"/>
      <c r="J1027" s="17" t="s">
        <v>13</v>
      </c>
      <c r="K1027" s="502" t="s">
        <v>12276</v>
      </c>
      <c r="L1027" s="499" t="s">
        <v>10249</v>
      </c>
    </row>
    <row r="1028" spans="1:12" s="6" customFormat="1" ht="37" x14ac:dyDescent="0.35">
      <c r="A1028" s="230">
        <v>1168</v>
      </c>
      <c r="B1028" s="234">
        <v>4</v>
      </c>
      <c r="C1028" s="12">
        <v>9</v>
      </c>
      <c r="D1028" s="12">
        <v>2</v>
      </c>
      <c r="E1028" s="12">
        <v>1</v>
      </c>
      <c r="F1028" s="12">
        <v>0</v>
      </c>
      <c r="G1028" s="12" t="str">
        <f t="shared" si="16"/>
        <v>4.9.2.1.0</v>
      </c>
      <c r="H1028" s="500"/>
      <c r="I1028" s="111"/>
      <c r="J1028" s="12" t="s">
        <v>16</v>
      </c>
      <c r="K1028" s="485" t="s">
        <v>12277</v>
      </c>
      <c r="L1028" s="118" t="s">
        <v>10249</v>
      </c>
    </row>
    <row r="1029" spans="1:12" s="6" customFormat="1" ht="18.5" x14ac:dyDescent="0.35">
      <c r="A1029" s="230">
        <v>1169</v>
      </c>
      <c r="B1029" s="235">
        <v>4</v>
      </c>
      <c r="C1029" s="15">
        <v>9</v>
      </c>
      <c r="D1029" s="15">
        <v>2</v>
      </c>
      <c r="E1029" s="15">
        <v>1</v>
      </c>
      <c r="F1029" s="15">
        <v>1</v>
      </c>
      <c r="G1029" s="15" t="str">
        <f t="shared" si="16"/>
        <v>4.9.2.1.1</v>
      </c>
      <c r="H1029" s="484"/>
      <c r="I1029" s="99"/>
      <c r="J1029" s="15" t="s">
        <v>19</v>
      </c>
      <c r="K1029" s="497" t="s">
        <v>12278</v>
      </c>
      <c r="L1029" s="107" t="s">
        <v>10249</v>
      </c>
    </row>
    <row r="1030" spans="1:12" s="6" customFormat="1" ht="35" x14ac:dyDescent="0.35">
      <c r="A1030" s="230">
        <v>1170</v>
      </c>
      <c r="B1030" s="235">
        <v>4</v>
      </c>
      <c r="C1030" s="15">
        <v>9</v>
      </c>
      <c r="D1030" s="15">
        <v>2</v>
      </c>
      <c r="E1030" s="15">
        <v>1</v>
      </c>
      <c r="F1030" s="15">
        <v>2</v>
      </c>
      <c r="G1030" s="15" t="str">
        <f t="shared" si="16"/>
        <v>4.9.2.1.2</v>
      </c>
      <c r="H1030" s="484"/>
      <c r="I1030" s="99"/>
      <c r="J1030" s="15" t="s">
        <v>19</v>
      </c>
      <c r="K1030" s="497" t="s">
        <v>12279</v>
      </c>
      <c r="L1030" s="107" t="s">
        <v>10249</v>
      </c>
    </row>
    <row r="1031" spans="1:12" s="6" customFormat="1" ht="18.5" x14ac:dyDescent="0.35">
      <c r="A1031" s="230">
        <v>1171</v>
      </c>
      <c r="B1031" s="235">
        <v>4</v>
      </c>
      <c r="C1031" s="15">
        <v>9</v>
      </c>
      <c r="D1031" s="15">
        <v>2</v>
      </c>
      <c r="E1031" s="15">
        <v>1</v>
      </c>
      <c r="F1031" s="15">
        <v>3</v>
      </c>
      <c r="G1031" s="15" t="str">
        <f t="shared" si="16"/>
        <v>4.9.2.1.3</v>
      </c>
      <c r="H1031" s="484"/>
      <c r="I1031" s="99"/>
      <c r="J1031" s="15" t="s">
        <v>19</v>
      </c>
      <c r="K1031" s="497" t="s">
        <v>12280</v>
      </c>
      <c r="L1031" s="107" t="s">
        <v>10249</v>
      </c>
    </row>
    <row r="1032" spans="1:12" s="6" customFormat="1" ht="35" x14ac:dyDescent="0.35">
      <c r="A1032" s="230">
        <v>1172</v>
      </c>
      <c r="B1032" s="235">
        <v>4</v>
      </c>
      <c r="C1032" s="15">
        <v>9</v>
      </c>
      <c r="D1032" s="15">
        <v>2</v>
      </c>
      <c r="E1032" s="15">
        <v>1</v>
      </c>
      <c r="F1032" s="15">
        <v>4</v>
      </c>
      <c r="G1032" s="15" t="str">
        <f t="shared" si="16"/>
        <v>4.9.2.1.4</v>
      </c>
      <c r="H1032" s="484"/>
      <c r="I1032" s="99"/>
      <c r="J1032" s="15" t="s">
        <v>19</v>
      </c>
      <c r="K1032" s="497" t="s">
        <v>12281</v>
      </c>
      <c r="L1032" s="107" t="s">
        <v>10249</v>
      </c>
    </row>
    <row r="1033" spans="1:12" s="6" customFormat="1" ht="18.5" x14ac:dyDescent="0.35">
      <c r="A1033" s="230">
        <v>1173</v>
      </c>
      <c r="B1033" s="235">
        <v>4</v>
      </c>
      <c r="C1033" s="15">
        <v>9</v>
      </c>
      <c r="D1033" s="15">
        <v>2</v>
      </c>
      <c r="E1033" s="15">
        <v>1</v>
      </c>
      <c r="F1033" s="15">
        <v>5</v>
      </c>
      <c r="G1033" s="15" t="str">
        <f t="shared" si="16"/>
        <v>4.9.2.1.5</v>
      </c>
      <c r="H1033" s="484"/>
      <c r="I1033" s="99"/>
      <c r="J1033" s="15" t="s">
        <v>19</v>
      </c>
      <c r="K1033" s="497" t="s">
        <v>12282</v>
      </c>
      <c r="L1033" s="107" t="s">
        <v>10249</v>
      </c>
    </row>
    <row r="1034" spans="1:12" s="6" customFormat="1" ht="18.5" x14ac:dyDescent="0.35">
      <c r="A1034" s="230">
        <v>1174</v>
      </c>
      <c r="B1034" s="235">
        <v>4</v>
      </c>
      <c r="C1034" s="15">
        <v>9</v>
      </c>
      <c r="D1034" s="15">
        <v>2</v>
      </c>
      <c r="E1034" s="15">
        <v>1</v>
      </c>
      <c r="F1034" s="15">
        <v>6</v>
      </c>
      <c r="G1034" s="15" t="str">
        <f t="shared" si="16"/>
        <v>4.9.2.1.6</v>
      </c>
      <c r="H1034" s="484"/>
      <c r="I1034" s="99"/>
      <c r="J1034" s="15" t="s">
        <v>19</v>
      </c>
      <c r="K1034" s="497" t="s">
        <v>12283</v>
      </c>
      <c r="L1034" s="107" t="s">
        <v>10249</v>
      </c>
    </row>
    <row r="1035" spans="1:12" s="6" customFormat="1" ht="18.5" x14ac:dyDescent="0.35">
      <c r="A1035" s="230">
        <v>1175</v>
      </c>
      <c r="B1035" s="235">
        <v>4</v>
      </c>
      <c r="C1035" s="15">
        <v>9</v>
      </c>
      <c r="D1035" s="15">
        <v>2</v>
      </c>
      <c r="E1035" s="15">
        <v>1</v>
      </c>
      <c r="F1035" s="15">
        <v>7</v>
      </c>
      <c r="G1035" s="15" t="str">
        <f t="shared" si="16"/>
        <v>4.9.2.1.7</v>
      </c>
      <c r="H1035" s="484"/>
      <c r="I1035" s="99"/>
      <c r="J1035" s="15" t="s">
        <v>19</v>
      </c>
      <c r="K1035" s="497" t="s">
        <v>12284</v>
      </c>
      <c r="L1035" s="107" t="s">
        <v>10249</v>
      </c>
    </row>
    <row r="1036" spans="1:12" s="6" customFormat="1" ht="37" x14ac:dyDescent="0.35">
      <c r="A1036" s="230">
        <v>1176</v>
      </c>
      <c r="B1036" s="234">
        <v>4</v>
      </c>
      <c r="C1036" s="12">
        <v>9</v>
      </c>
      <c r="D1036" s="12">
        <v>2</v>
      </c>
      <c r="E1036" s="12">
        <v>2</v>
      </c>
      <c r="F1036" s="12">
        <v>0</v>
      </c>
      <c r="G1036" s="12" t="str">
        <f t="shared" si="16"/>
        <v>4.9.2.2.0</v>
      </c>
      <c r="H1036" s="500"/>
      <c r="I1036" s="111"/>
      <c r="J1036" s="12" t="s">
        <v>16</v>
      </c>
      <c r="K1036" s="485" t="s">
        <v>12285</v>
      </c>
      <c r="L1036" s="118" t="s">
        <v>10249</v>
      </c>
    </row>
    <row r="1037" spans="1:12" s="6" customFormat="1" ht="35" x14ac:dyDescent="0.35">
      <c r="A1037" s="230">
        <v>1177</v>
      </c>
      <c r="B1037" s="235">
        <v>4</v>
      </c>
      <c r="C1037" s="15">
        <v>9</v>
      </c>
      <c r="D1037" s="15">
        <v>2</v>
      </c>
      <c r="E1037" s="15">
        <v>2</v>
      </c>
      <c r="F1037" s="15">
        <v>1</v>
      </c>
      <c r="G1037" s="15" t="str">
        <f t="shared" si="16"/>
        <v>4.9.2.2.1</v>
      </c>
      <c r="H1037" s="484"/>
      <c r="I1037" s="99"/>
      <c r="J1037" s="15" t="s">
        <v>19</v>
      </c>
      <c r="K1037" s="497" t="s">
        <v>12286</v>
      </c>
      <c r="L1037" s="107" t="s">
        <v>10249</v>
      </c>
    </row>
    <row r="1038" spans="1:12" s="6" customFormat="1" ht="35" x14ac:dyDescent="0.35">
      <c r="A1038" s="230">
        <v>1178</v>
      </c>
      <c r="B1038" s="235">
        <v>4</v>
      </c>
      <c r="C1038" s="15">
        <v>9</v>
      </c>
      <c r="D1038" s="15">
        <v>2</v>
      </c>
      <c r="E1038" s="15">
        <v>2</v>
      </c>
      <c r="F1038" s="15">
        <v>2</v>
      </c>
      <c r="G1038" s="15" t="str">
        <f t="shared" si="16"/>
        <v>4.9.2.2.2</v>
      </c>
      <c r="H1038" s="484"/>
      <c r="I1038" s="99"/>
      <c r="J1038" s="15" t="s">
        <v>19</v>
      </c>
      <c r="K1038" s="497" t="s">
        <v>12287</v>
      </c>
      <c r="L1038" s="107" t="s">
        <v>10249</v>
      </c>
    </row>
    <row r="1039" spans="1:12" s="6" customFormat="1" ht="35" x14ac:dyDescent="0.35">
      <c r="A1039" s="230">
        <v>1179</v>
      </c>
      <c r="B1039" s="235">
        <v>4</v>
      </c>
      <c r="C1039" s="15">
        <v>9</v>
      </c>
      <c r="D1039" s="15">
        <v>2</v>
      </c>
      <c r="E1039" s="15">
        <v>2</v>
      </c>
      <c r="F1039" s="15">
        <v>3</v>
      </c>
      <c r="G1039" s="15" t="str">
        <f t="shared" si="16"/>
        <v>4.9.2.2.3</v>
      </c>
      <c r="H1039" s="484"/>
      <c r="I1039" s="99"/>
      <c r="J1039" s="15" t="s">
        <v>19</v>
      </c>
      <c r="K1039" s="497" t="s">
        <v>12288</v>
      </c>
      <c r="L1039" s="107" t="s">
        <v>10249</v>
      </c>
    </row>
    <row r="1040" spans="1:12" s="6" customFormat="1" ht="35" x14ac:dyDescent="0.35">
      <c r="A1040" s="230">
        <v>1180</v>
      </c>
      <c r="B1040" s="235">
        <v>4</v>
      </c>
      <c r="C1040" s="15">
        <v>9</v>
      </c>
      <c r="D1040" s="15">
        <v>2</v>
      </c>
      <c r="E1040" s="15">
        <v>2</v>
      </c>
      <c r="F1040" s="15">
        <v>4</v>
      </c>
      <c r="G1040" s="15" t="str">
        <f t="shared" si="16"/>
        <v>4.9.2.2.4</v>
      </c>
      <c r="H1040" s="484"/>
      <c r="I1040" s="99"/>
      <c r="J1040" s="15" t="s">
        <v>19</v>
      </c>
      <c r="K1040" s="497" t="s">
        <v>12289</v>
      </c>
      <c r="L1040" s="107" t="s">
        <v>10249</v>
      </c>
    </row>
    <row r="1041" spans="1:12" s="6" customFormat="1" ht="35" x14ac:dyDescent="0.35">
      <c r="A1041" s="230">
        <v>1181</v>
      </c>
      <c r="B1041" s="235">
        <v>4</v>
      </c>
      <c r="C1041" s="15">
        <v>9</v>
      </c>
      <c r="D1041" s="15">
        <v>2</v>
      </c>
      <c r="E1041" s="15">
        <v>2</v>
      </c>
      <c r="F1041" s="15">
        <v>5</v>
      </c>
      <c r="G1041" s="15" t="str">
        <f t="shared" si="16"/>
        <v>4.9.2.2.5</v>
      </c>
      <c r="H1041" s="484"/>
      <c r="I1041" s="99"/>
      <c r="J1041" s="15" t="s">
        <v>19</v>
      </c>
      <c r="K1041" s="497" t="s">
        <v>12290</v>
      </c>
      <c r="L1041" s="107" t="s">
        <v>10249</v>
      </c>
    </row>
    <row r="1042" spans="1:12" s="6" customFormat="1" ht="35" x14ac:dyDescent="0.35">
      <c r="A1042" s="230">
        <v>1182</v>
      </c>
      <c r="B1042" s="235">
        <v>4</v>
      </c>
      <c r="C1042" s="15">
        <v>9</v>
      </c>
      <c r="D1042" s="15">
        <v>2</v>
      </c>
      <c r="E1042" s="15">
        <v>2</v>
      </c>
      <c r="F1042" s="15">
        <v>6</v>
      </c>
      <c r="G1042" s="15" t="str">
        <f t="shared" si="16"/>
        <v>4.9.2.2.6</v>
      </c>
      <c r="H1042" s="484"/>
      <c r="I1042" s="99"/>
      <c r="J1042" s="15" t="s">
        <v>19</v>
      </c>
      <c r="K1042" s="497" t="s">
        <v>12291</v>
      </c>
      <c r="L1042" s="107" t="s">
        <v>10249</v>
      </c>
    </row>
    <row r="1043" spans="1:12" s="6" customFormat="1" ht="35" x14ac:dyDescent="0.35">
      <c r="A1043" s="230">
        <v>1183</v>
      </c>
      <c r="B1043" s="235">
        <v>4</v>
      </c>
      <c r="C1043" s="15">
        <v>9</v>
      </c>
      <c r="D1043" s="15">
        <v>2</v>
      </c>
      <c r="E1043" s="15">
        <v>2</v>
      </c>
      <c r="F1043" s="15">
        <v>7</v>
      </c>
      <c r="G1043" s="15" t="str">
        <f t="shared" si="16"/>
        <v>4.9.2.2.7</v>
      </c>
      <c r="H1043" s="484"/>
      <c r="I1043" s="99"/>
      <c r="J1043" s="15" t="s">
        <v>19</v>
      </c>
      <c r="K1043" s="497" t="s">
        <v>12292</v>
      </c>
      <c r="L1043" s="107" t="s">
        <v>10249</v>
      </c>
    </row>
    <row r="1044" spans="1:12" s="6" customFormat="1" ht="37" x14ac:dyDescent="0.35">
      <c r="A1044" s="230">
        <v>1184</v>
      </c>
      <c r="B1044" s="234">
        <v>4</v>
      </c>
      <c r="C1044" s="12">
        <v>9</v>
      </c>
      <c r="D1044" s="12">
        <v>2</v>
      </c>
      <c r="E1044" s="12">
        <v>3</v>
      </c>
      <c r="F1044" s="12">
        <v>0</v>
      </c>
      <c r="G1044" s="12" t="str">
        <f t="shared" si="16"/>
        <v>4.9.2.3.0</v>
      </c>
      <c r="H1044" s="500"/>
      <c r="I1044" s="111"/>
      <c r="J1044" s="12" t="s">
        <v>16</v>
      </c>
      <c r="K1044" s="485" t="s">
        <v>12293</v>
      </c>
      <c r="L1044" s="118" t="s">
        <v>10249</v>
      </c>
    </row>
    <row r="1045" spans="1:12" s="6" customFormat="1" ht="35" x14ac:dyDescent="0.35">
      <c r="A1045" s="230">
        <v>1185</v>
      </c>
      <c r="B1045" s="235">
        <v>4</v>
      </c>
      <c r="C1045" s="15">
        <v>9</v>
      </c>
      <c r="D1045" s="15">
        <v>2</v>
      </c>
      <c r="E1045" s="15">
        <v>3</v>
      </c>
      <c r="F1045" s="15">
        <v>1</v>
      </c>
      <c r="G1045" s="15" t="str">
        <f t="shared" si="16"/>
        <v>4.9.2.3.1</v>
      </c>
      <c r="H1045" s="484"/>
      <c r="I1045" s="99"/>
      <c r="J1045" s="15" t="s">
        <v>19</v>
      </c>
      <c r="K1045" s="497" t="s">
        <v>12294</v>
      </c>
      <c r="L1045" s="107" t="s">
        <v>10249</v>
      </c>
    </row>
    <row r="1046" spans="1:12" s="6" customFormat="1" ht="35" x14ac:dyDescent="0.35">
      <c r="A1046" s="230">
        <v>1186</v>
      </c>
      <c r="B1046" s="235">
        <v>4</v>
      </c>
      <c r="C1046" s="15">
        <v>9</v>
      </c>
      <c r="D1046" s="15">
        <v>2</v>
      </c>
      <c r="E1046" s="15">
        <v>3</v>
      </c>
      <c r="F1046" s="15">
        <v>2</v>
      </c>
      <c r="G1046" s="15" t="str">
        <f t="shared" si="16"/>
        <v>4.9.2.3.2</v>
      </c>
      <c r="H1046" s="484"/>
      <c r="I1046" s="99"/>
      <c r="J1046" s="15" t="s">
        <v>19</v>
      </c>
      <c r="K1046" s="497" t="s">
        <v>12295</v>
      </c>
      <c r="L1046" s="107" t="s">
        <v>10249</v>
      </c>
    </row>
    <row r="1047" spans="1:12" s="6" customFormat="1" ht="35" x14ac:dyDescent="0.35">
      <c r="A1047" s="230">
        <v>1187</v>
      </c>
      <c r="B1047" s="235">
        <v>4</v>
      </c>
      <c r="C1047" s="15">
        <v>9</v>
      </c>
      <c r="D1047" s="15">
        <v>2</v>
      </c>
      <c r="E1047" s="15">
        <v>3</v>
      </c>
      <c r="F1047" s="15">
        <v>3</v>
      </c>
      <c r="G1047" s="15" t="str">
        <f t="shared" si="16"/>
        <v>4.9.2.3.3</v>
      </c>
      <c r="H1047" s="484"/>
      <c r="I1047" s="99"/>
      <c r="J1047" s="15" t="s">
        <v>19</v>
      </c>
      <c r="K1047" s="497" t="s">
        <v>12296</v>
      </c>
      <c r="L1047" s="107" t="s">
        <v>10249</v>
      </c>
    </row>
    <row r="1048" spans="1:12" s="6" customFormat="1" ht="35" x14ac:dyDescent="0.35">
      <c r="A1048" s="230">
        <v>1188</v>
      </c>
      <c r="B1048" s="235">
        <v>4</v>
      </c>
      <c r="C1048" s="15">
        <v>9</v>
      </c>
      <c r="D1048" s="15">
        <v>2</v>
      </c>
      <c r="E1048" s="15">
        <v>3</v>
      </c>
      <c r="F1048" s="15">
        <v>4</v>
      </c>
      <c r="G1048" s="15" t="str">
        <f t="shared" si="16"/>
        <v>4.9.2.3.4</v>
      </c>
      <c r="H1048" s="484"/>
      <c r="I1048" s="99"/>
      <c r="J1048" s="15" t="s">
        <v>19</v>
      </c>
      <c r="K1048" s="497" t="s">
        <v>12297</v>
      </c>
      <c r="L1048" s="107" t="s">
        <v>10249</v>
      </c>
    </row>
    <row r="1049" spans="1:12" s="6" customFormat="1" ht="35" x14ac:dyDescent="0.35">
      <c r="A1049" s="230">
        <v>1189</v>
      </c>
      <c r="B1049" s="235">
        <v>4</v>
      </c>
      <c r="C1049" s="15">
        <v>9</v>
      </c>
      <c r="D1049" s="15">
        <v>2</v>
      </c>
      <c r="E1049" s="15">
        <v>3</v>
      </c>
      <c r="F1049" s="15">
        <v>5</v>
      </c>
      <c r="G1049" s="15" t="str">
        <f t="shared" si="16"/>
        <v>4.9.2.3.5</v>
      </c>
      <c r="H1049" s="484"/>
      <c r="I1049" s="99"/>
      <c r="J1049" s="15" t="s">
        <v>19</v>
      </c>
      <c r="K1049" s="497" t="s">
        <v>12298</v>
      </c>
      <c r="L1049" s="107" t="s">
        <v>10249</v>
      </c>
    </row>
    <row r="1050" spans="1:12" s="6" customFormat="1" ht="35" x14ac:dyDescent="0.35">
      <c r="A1050" s="230">
        <v>1190</v>
      </c>
      <c r="B1050" s="235">
        <v>4</v>
      </c>
      <c r="C1050" s="15">
        <v>9</v>
      </c>
      <c r="D1050" s="15">
        <v>2</v>
      </c>
      <c r="E1050" s="15">
        <v>3</v>
      </c>
      <c r="F1050" s="15">
        <v>6</v>
      </c>
      <c r="G1050" s="15" t="str">
        <f t="shared" si="16"/>
        <v>4.9.2.3.6</v>
      </c>
      <c r="H1050" s="484"/>
      <c r="I1050" s="99"/>
      <c r="J1050" s="15" t="s">
        <v>19</v>
      </c>
      <c r="K1050" s="497" t="s">
        <v>12299</v>
      </c>
      <c r="L1050" s="107" t="s">
        <v>10249</v>
      </c>
    </row>
    <row r="1051" spans="1:12" s="6" customFormat="1" ht="35" x14ac:dyDescent="0.35">
      <c r="A1051" s="230">
        <v>1191</v>
      </c>
      <c r="B1051" s="235">
        <v>4</v>
      </c>
      <c r="C1051" s="15">
        <v>9</v>
      </c>
      <c r="D1051" s="15">
        <v>2</v>
      </c>
      <c r="E1051" s="15">
        <v>3</v>
      </c>
      <c r="F1051" s="15">
        <v>7</v>
      </c>
      <c r="G1051" s="15" t="str">
        <f t="shared" si="16"/>
        <v>4.9.2.3.7</v>
      </c>
      <c r="H1051" s="484"/>
      <c r="I1051" s="99"/>
      <c r="J1051" s="15" t="s">
        <v>19</v>
      </c>
      <c r="K1051" s="497" t="s">
        <v>12300</v>
      </c>
      <c r="L1051" s="107" t="s">
        <v>10249</v>
      </c>
    </row>
    <row r="1052" spans="1:12" s="6" customFormat="1" ht="37" x14ac:dyDescent="0.35">
      <c r="A1052" s="230">
        <v>1192</v>
      </c>
      <c r="B1052" s="234">
        <v>4</v>
      </c>
      <c r="C1052" s="12">
        <v>9</v>
      </c>
      <c r="D1052" s="12">
        <v>2</v>
      </c>
      <c r="E1052" s="12">
        <v>4</v>
      </c>
      <c r="F1052" s="12">
        <v>0</v>
      </c>
      <c r="G1052" s="12" t="str">
        <f t="shared" si="16"/>
        <v>4.9.2.4.0</v>
      </c>
      <c r="H1052" s="500"/>
      <c r="I1052" s="111"/>
      <c r="J1052" s="12" t="s">
        <v>16</v>
      </c>
      <c r="K1052" s="485" t="s">
        <v>12301</v>
      </c>
      <c r="L1052" s="118" t="s">
        <v>10249</v>
      </c>
    </row>
    <row r="1053" spans="1:12" s="6" customFormat="1" ht="35" x14ac:dyDescent="0.35">
      <c r="A1053" s="230">
        <v>1193</v>
      </c>
      <c r="B1053" s="235">
        <v>4</v>
      </c>
      <c r="C1053" s="15">
        <v>9</v>
      </c>
      <c r="D1053" s="15">
        <v>2</v>
      </c>
      <c r="E1053" s="15">
        <v>4</v>
      </c>
      <c r="F1053" s="15">
        <v>1</v>
      </c>
      <c r="G1053" s="15" t="str">
        <f t="shared" si="16"/>
        <v>4.9.2.4.1</v>
      </c>
      <c r="H1053" s="484"/>
      <c r="I1053" s="99"/>
      <c r="J1053" s="15" t="s">
        <v>19</v>
      </c>
      <c r="K1053" s="497" t="s">
        <v>12302</v>
      </c>
      <c r="L1053" s="107" t="s">
        <v>10249</v>
      </c>
    </row>
    <row r="1054" spans="1:12" s="6" customFormat="1" ht="35" x14ac:dyDescent="0.35">
      <c r="A1054" s="230">
        <v>1194</v>
      </c>
      <c r="B1054" s="235">
        <v>4</v>
      </c>
      <c r="C1054" s="15">
        <v>9</v>
      </c>
      <c r="D1054" s="15">
        <v>2</v>
      </c>
      <c r="E1054" s="15">
        <v>4</v>
      </c>
      <c r="F1054" s="15">
        <v>2</v>
      </c>
      <c r="G1054" s="15" t="str">
        <f t="shared" si="16"/>
        <v>4.9.2.4.2</v>
      </c>
      <c r="H1054" s="484"/>
      <c r="I1054" s="99"/>
      <c r="J1054" s="15" t="s">
        <v>19</v>
      </c>
      <c r="K1054" s="497" t="s">
        <v>12303</v>
      </c>
      <c r="L1054" s="107" t="s">
        <v>10249</v>
      </c>
    </row>
    <row r="1055" spans="1:12" s="6" customFormat="1" ht="35" x14ac:dyDescent="0.35">
      <c r="A1055" s="230">
        <v>1195</v>
      </c>
      <c r="B1055" s="235">
        <v>4</v>
      </c>
      <c r="C1055" s="15">
        <v>9</v>
      </c>
      <c r="D1055" s="15">
        <v>2</v>
      </c>
      <c r="E1055" s="15">
        <v>4</v>
      </c>
      <c r="F1055" s="15">
        <v>3</v>
      </c>
      <c r="G1055" s="15" t="str">
        <f t="shared" si="16"/>
        <v>4.9.2.4.3</v>
      </c>
      <c r="H1055" s="484"/>
      <c r="I1055" s="99"/>
      <c r="J1055" s="15" t="s">
        <v>19</v>
      </c>
      <c r="K1055" s="497" t="s">
        <v>12304</v>
      </c>
      <c r="L1055" s="107" t="s">
        <v>10249</v>
      </c>
    </row>
    <row r="1056" spans="1:12" s="6" customFormat="1" ht="35" x14ac:dyDescent="0.35">
      <c r="A1056" s="230">
        <v>1196</v>
      </c>
      <c r="B1056" s="235">
        <v>4</v>
      </c>
      <c r="C1056" s="15">
        <v>9</v>
      </c>
      <c r="D1056" s="15">
        <v>2</v>
      </c>
      <c r="E1056" s="15">
        <v>4</v>
      </c>
      <c r="F1056" s="15">
        <v>4</v>
      </c>
      <c r="G1056" s="15" t="str">
        <f t="shared" si="16"/>
        <v>4.9.2.4.4</v>
      </c>
      <c r="H1056" s="484"/>
      <c r="I1056" s="99"/>
      <c r="J1056" s="15" t="s">
        <v>19</v>
      </c>
      <c r="K1056" s="497" t="s">
        <v>12305</v>
      </c>
      <c r="L1056" s="107" t="s">
        <v>10249</v>
      </c>
    </row>
    <row r="1057" spans="1:12" s="6" customFormat="1" ht="35" x14ac:dyDescent="0.35">
      <c r="A1057" s="230">
        <v>1197</v>
      </c>
      <c r="B1057" s="235">
        <v>4</v>
      </c>
      <c r="C1057" s="15">
        <v>9</v>
      </c>
      <c r="D1057" s="15">
        <v>2</v>
      </c>
      <c r="E1057" s="15">
        <v>4</v>
      </c>
      <c r="F1057" s="15">
        <v>5</v>
      </c>
      <c r="G1057" s="15" t="str">
        <f t="shared" si="16"/>
        <v>4.9.2.4.5</v>
      </c>
      <c r="H1057" s="484"/>
      <c r="I1057" s="99"/>
      <c r="J1057" s="15" t="s">
        <v>19</v>
      </c>
      <c r="K1057" s="497" t="s">
        <v>12306</v>
      </c>
      <c r="L1057" s="107" t="s">
        <v>10249</v>
      </c>
    </row>
    <row r="1058" spans="1:12" s="6" customFormat="1" ht="35" x14ac:dyDescent="0.35">
      <c r="A1058" s="230">
        <v>1198</v>
      </c>
      <c r="B1058" s="235">
        <v>4</v>
      </c>
      <c r="C1058" s="15">
        <v>9</v>
      </c>
      <c r="D1058" s="15">
        <v>2</v>
      </c>
      <c r="E1058" s="15">
        <v>4</v>
      </c>
      <c r="F1058" s="15">
        <v>6</v>
      </c>
      <c r="G1058" s="15" t="str">
        <f t="shared" si="16"/>
        <v>4.9.2.4.6</v>
      </c>
      <c r="H1058" s="484"/>
      <c r="I1058" s="99"/>
      <c r="J1058" s="15" t="s">
        <v>19</v>
      </c>
      <c r="K1058" s="497" t="s">
        <v>12307</v>
      </c>
      <c r="L1058" s="107" t="s">
        <v>10249</v>
      </c>
    </row>
    <row r="1059" spans="1:12" s="6" customFormat="1" ht="35" x14ac:dyDescent="0.35">
      <c r="A1059" s="230">
        <v>1199</v>
      </c>
      <c r="B1059" s="235">
        <v>4</v>
      </c>
      <c r="C1059" s="15">
        <v>9</v>
      </c>
      <c r="D1059" s="15">
        <v>2</v>
      </c>
      <c r="E1059" s="15">
        <v>4</v>
      </c>
      <c r="F1059" s="15">
        <v>7</v>
      </c>
      <c r="G1059" s="15" t="str">
        <f t="shared" si="16"/>
        <v>4.9.2.4.7</v>
      </c>
      <c r="H1059" s="484"/>
      <c r="I1059" s="99"/>
      <c r="J1059" s="15" t="s">
        <v>19</v>
      </c>
      <c r="K1059" s="497" t="s">
        <v>12308</v>
      </c>
      <c r="L1059" s="107" t="s">
        <v>10249</v>
      </c>
    </row>
    <row r="1060" spans="1:12" s="6" customFormat="1" ht="37" x14ac:dyDescent="0.35">
      <c r="A1060" s="230">
        <v>1200</v>
      </c>
      <c r="B1060" s="234">
        <v>4</v>
      </c>
      <c r="C1060" s="12">
        <v>9</v>
      </c>
      <c r="D1060" s="12">
        <v>2</v>
      </c>
      <c r="E1060" s="12">
        <v>5</v>
      </c>
      <c r="F1060" s="12">
        <v>0</v>
      </c>
      <c r="G1060" s="12" t="str">
        <f t="shared" si="16"/>
        <v>4.9.2.5.0</v>
      </c>
      <c r="H1060" s="500"/>
      <c r="I1060" s="111"/>
      <c r="J1060" s="12" t="s">
        <v>16</v>
      </c>
      <c r="K1060" s="485" t="s">
        <v>12309</v>
      </c>
      <c r="L1060" s="118" t="s">
        <v>10249</v>
      </c>
    </row>
    <row r="1061" spans="1:12" s="6" customFormat="1" ht="35" x14ac:dyDescent="0.35">
      <c r="A1061" s="230">
        <v>1201</v>
      </c>
      <c r="B1061" s="235">
        <v>4</v>
      </c>
      <c r="C1061" s="15">
        <v>9</v>
      </c>
      <c r="D1061" s="15">
        <v>2</v>
      </c>
      <c r="E1061" s="15">
        <v>5</v>
      </c>
      <c r="F1061" s="15">
        <v>1</v>
      </c>
      <c r="G1061" s="15" t="str">
        <f t="shared" si="16"/>
        <v>4.9.2.5.1</v>
      </c>
      <c r="H1061" s="484"/>
      <c r="I1061" s="99"/>
      <c r="J1061" s="15" t="s">
        <v>19</v>
      </c>
      <c r="K1061" s="497" t="s">
        <v>12310</v>
      </c>
      <c r="L1061" s="107" t="s">
        <v>10249</v>
      </c>
    </row>
    <row r="1062" spans="1:12" s="6" customFormat="1" ht="35" x14ac:dyDescent="0.35">
      <c r="A1062" s="230">
        <v>1202</v>
      </c>
      <c r="B1062" s="235">
        <v>4</v>
      </c>
      <c r="C1062" s="15">
        <v>9</v>
      </c>
      <c r="D1062" s="15">
        <v>2</v>
      </c>
      <c r="E1062" s="15">
        <v>5</v>
      </c>
      <c r="F1062" s="15">
        <v>2</v>
      </c>
      <c r="G1062" s="15" t="str">
        <f t="shared" si="16"/>
        <v>4.9.2.5.2</v>
      </c>
      <c r="H1062" s="484"/>
      <c r="I1062" s="99"/>
      <c r="J1062" s="15" t="s">
        <v>19</v>
      </c>
      <c r="K1062" s="497" t="s">
        <v>12311</v>
      </c>
      <c r="L1062" s="107" t="s">
        <v>10249</v>
      </c>
    </row>
    <row r="1063" spans="1:12" s="6" customFormat="1" ht="35" x14ac:dyDescent="0.35">
      <c r="A1063" s="230">
        <v>1203</v>
      </c>
      <c r="B1063" s="235">
        <v>4</v>
      </c>
      <c r="C1063" s="15">
        <v>9</v>
      </c>
      <c r="D1063" s="15">
        <v>2</v>
      </c>
      <c r="E1063" s="15">
        <v>5</v>
      </c>
      <c r="F1063" s="15">
        <v>3</v>
      </c>
      <c r="G1063" s="15" t="str">
        <f t="shared" si="16"/>
        <v>4.9.2.5.3</v>
      </c>
      <c r="H1063" s="484"/>
      <c r="I1063" s="99"/>
      <c r="J1063" s="15" t="s">
        <v>19</v>
      </c>
      <c r="K1063" s="497" t="s">
        <v>12312</v>
      </c>
      <c r="L1063" s="107" t="s">
        <v>10249</v>
      </c>
    </row>
    <row r="1064" spans="1:12" s="6" customFormat="1" ht="35" x14ac:dyDescent="0.35">
      <c r="A1064" s="230">
        <v>1204</v>
      </c>
      <c r="B1064" s="235">
        <v>4</v>
      </c>
      <c r="C1064" s="15">
        <v>9</v>
      </c>
      <c r="D1064" s="15">
        <v>2</v>
      </c>
      <c r="E1064" s="15">
        <v>5</v>
      </c>
      <c r="F1064" s="15">
        <v>4</v>
      </c>
      <c r="G1064" s="15" t="str">
        <f t="shared" si="16"/>
        <v>4.9.2.5.4</v>
      </c>
      <c r="H1064" s="484"/>
      <c r="I1064" s="99"/>
      <c r="J1064" s="15" t="s">
        <v>19</v>
      </c>
      <c r="K1064" s="497" t="s">
        <v>12313</v>
      </c>
      <c r="L1064" s="107" t="s">
        <v>10249</v>
      </c>
    </row>
    <row r="1065" spans="1:12" s="6" customFormat="1" ht="35" x14ac:dyDescent="0.35">
      <c r="A1065" s="230">
        <v>1205</v>
      </c>
      <c r="B1065" s="235">
        <v>4</v>
      </c>
      <c r="C1065" s="15">
        <v>9</v>
      </c>
      <c r="D1065" s="15">
        <v>2</v>
      </c>
      <c r="E1065" s="15">
        <v>5</v>
      </c>
      <c r="F1065" s="15">
        <v>5</v>
      </c>
      <c r="G1065" s="15" t="str">
        <f t="shared" si="16"/>
        <v>4.9.2.5.5</v>
      </c>
      <c r="H1065" s="484"/>
      <c r="I1065" s="99"/>
      <c r="J1065" s="15" t="s">
        <v>19</v>
      </c>
      <c r="K1065" s="497" t="s">
        <v>12314</v>
      </c>
      <c r="L1065" s="107" t="s">
        <v>10249</v>
      </c>
    </row>
    <row r="1066" spans="1:12" s="6" customFormat="1" ht="35" x14ac:dyDescent="0.35">
      <c r="A1066" s="230">
        <v>1206</v>
      </c>
      <c r="B1066" s="235">
        <v>4</v>
      </c>
      <c r="C1066" s="15">
        <v>9</v>
      </c>
      <c r="D1066" s="15">
        <v>2</v>
      </c>
      <c r="E1066" s="15">
        <v>5</v>
      </c>
      <c r="F1066" s="15">
        <v>6</v>
      </c>
      <c r="G1066" s="15" t="str">
        <f t="shared" si="16"/>
        <v>4.9.2.5.6</v>
      </c>
      <c r="H1066" s="484"/>
      <c r="I1066" s="99"/>
      <c r="J1066" s="15" t="s">
        <v>19</v>
      </c>
      <c r="K1066" s="497" t="s">
        <v>12315</v>
      </c>
      <c r="L1066" s="107" t="s">
        <v>10249</v>
      </c>
    </row>
    <row r="1067" spans="1:12" s="6" customFormat="1" ht="35" x14ac:dyDescent="0.35">
      <c r="A1067" s="230">
        <v>1207</v>
      </c>
      <c r="B1067" s="235">
        <v>4</v>
      </c>
      <c r="C1067" s="15">
        <v>9</v>
      </c>
      <c r="D1067" s="15">
        <v>2</v>
      </c>
      <c r="E1067" s="15">
        <v>5</v>
      </c>
      <c r="F1067" s="15">
        <v>7</v>
      </c>
      <c r="G1067" s="15" t="str">
        <f t="shared" si="16"/>
        <v>4.9.2.5.7</v>
      </c>
      <c r="H1067" s="484"/>
      <c r="I1067" s="99"/>
      <c r="J1067" s="15" t="s">
        <v>19</v>
      </c>
      <c r="K1067" s="497" t="s">
        <v>12316</v>
      </c>
      <c r="L1067" s="107" t="s">
        <v>10249</v>
      </c>
    </row>
    <row r="1068" spans="1:12" s="6" customFormat="1" ht="37" x14ac:dyDescent="0.35">
      <c r="A1068" s="230">
        <v>1208</v>
      </c>
      <c r="B1068" s="234">
        <v>4</v>
      </c>
      <c r="C1068" s="12">
        <v>9</v>
      </c>
      <c r="D1068" s="12">
        <v>2</v>
      </c>
      <c r="E1068" s="12">
        <v>6</v>
      </c>
      <c r="F1068" s="12">
        <v>0</v>
      </c>
      <c r="G1068" s="12" t="str">
        <f t="shared" si="16"/>
        <v>4.9.2.6.0</v>
      </c>
      <c r="H1068" s="500"/>
      <c r="I1068" s="111"/>
      <c r="J1068" s="12" t="s">
        <v>16</v>
      </c>
      <c r="K1068" s="485" t="s">
        <v>12317</v>
      </c>
      <c r="L1068" s="118" t="s">
        <v>10249</v>
      </c>
    </row>
    <row r="1069" spans="1:12" s="6" customFormat="1" ht="35" x14ac:dyDescent="0.35">
      <c r="A1069" s="230">
        <v>1209</v>
      </c>
      <c r="B1069" s="235">
        <v>4</v>
      </c>
      <c r="C1069" s="15">
        <v>9</v>
      </c>
      <c r="D1069" s="15">
        <v>2</v>
      </c>
      <c r="E1069" s="15">
        <v>6</v>
      </c>
      <c r="F1069" s="15">
        <v>1</v>
      </c>
      <c r="G1069" s="15" t="str">
        <f t="shared" si="16"/>
        <v>4.9.2.6.1</v>
      </c>
      <c r="H1069" s="484"/>
      <c r="I1069" s="99"/>
      <c r="J1069" s="15" t="s">
        <v>19</v>
      </c>
      <c r="K1069" s="497" t="s">
        <v>12318</v>
      </c>
      <c r="L1069" s="107" t="s">
        <v>10249</v>
      </c>
    </row>
    <row r="1070" spans="1:12" s="6" customFormat="1" ht="35" x14ac:dyDescent="0.35">
      <c r="A1070" s="230">
        <v>1210</v>
      </c>
      <c r="B1070" s="235">
        <v>4</v>
      </c>
      <c r="C1070" s="15">
        <v>9</v>
      </c>
      <c r="D1070" s="15">
        <v>2</v>
      </c>
      <c r="E1070" s="15">
        <v>6</v>
      </c>
      <c r="F1070" s="15">
        <v>2</v>
      </c>
      <c r="G1070" s="15" t="str">
        <f t="shared" si="16"/>
        <v>4.9.2.6.2</v>
      </c>
      <c r="H1070" s="484"/>
      <c r="I1070" s="99"/>
      <c r="J1070" s="15" t="s">
        <v>19</v>
      </c>
      <c r="K1070" s="497" t="s">
        <v>12319</v>
      </c>
      <c r="L1070" s="107" t="s">
        <v>10249</v>
      </c>
    </row>
    <row r="1071" spans="1:12" s="6" customFormat="1" ht="18.5" x14ac:dyDescent="0.35">
      <c r="A1071" s="230">
        <v>1211</v>
      </c>
      <c r="B1071" s="235">
        <v>4</v>
      </c>
      <c r="C1071" s="15">
        <v>9</v>
      </c>
      <c r="D1071" s="15">
        <v>2</v>
      </c>
      <c r="E1071" s="15">
        <v>6</v>
      </c>
      <c r="F1071" s="15">
        <v>3</v>
      </c>
      <c r="G1071" s="15" t="str">
        <f t="shared" si="16"/>
        <v>4.9.2.6.3</v>
      </c>
      <c r="H1071" s="484"/>
      <c r="I1071" s="99"/>
      <c r="J1071" s="15" t="s">
        <v>19</v>
      </c>
      <c r="K1071" s="497" t="s">
        <v>12320</v>
      </c>
      <c r="L1071" s="107" t="s">
        <v>10249</v>
      </c>
    </row>
    <row r="1072" spans="1:12" s="6" customFormat="1" ht="35" x14ac:dyDescent="0.35">
      <c r="A1072" s="230">
        <v>1212</v>
      </c>
      <c r="B1072" s="235">
        <v>4</v>
      </c>
      <c r="C1072" s="15">
        <v>9</v>
      </c>
      <c r="D1072" s="15">
        <v>2</v>
      </c>
      <c r="E1072" s="15">
        <v>6</v>
      </c>
      <c r="F1072" s="15">
        <v>4</v>
      </c>
      <c r="G1072" s="15" t="str">
        <f t="shared" si="16"/>
        <v>4.9.2.6.4</v>
      </c>
      <c r="H1072" s="484"/>
      <c r="I1072" s="99"/>
      <c r="J1072" s="15" t="s">
        <v>19</v>
      </c>
      <c r="K1072" s="497" t="s">
        <v>12321</v>
      </c>
      <c r="L1072" s="107" t="s">
        <v>10249</v>
      </c>
    </row>
    <row r="1073" spans="1:12" s="6" customFormat="1" ht="35" x14ac:dyDescent="0.35">
      <c r="A1073" s="230">
        <v>1213</v>
      </c>
      <c r="B1073" s="235">
        <v>4</v>
      </c>
      <c r="C1073" s="15">
        <v>9</v>
      </c>
      <c r="D1073" s="15">
        <v>2</v>
      </c>
      <c r="E1073" s="15">
        <v>6</v>
      </c>
      <c r="F1073" s="15">
        <v>5</v>
      </c>
      <c r="G1073" s="15" t="str">
        <f t="shared" si="16"/>
        <v>4.9.2.6.5</v>
      </c>
      <c r="H1073" s="484"/>
      <c r="I1073" s="99"/>
      <c r="J1073" s="15" t="s">
        <v>19</v>
      </c>
      <c r="K1073" s="497" t="s">
        <v>12322</v>
      </c>
      <c r="L1073" s="107" t="s">
        <v>10249</v>
      </c>
    </row>
    <row r="1074" spans="1:12" s="6" customFormat="1" ht="35" x14ac:dyDescent="0.35">
      <c r="A1074" s="230">
        <v>1214</v>
      </c>
      <c r="B1074" s="235">
        <v>4</v>
      </c>
      <c r="C1074" s="15">
        <v>9</v>
      </c>
      <c r="D1074" s="15">
        <v>2</v>
      </c>
      <c r="E1074" s="15">
        <v>6</v>
      </c>
      <c r="F1074" s="15">
        <v>6</v>
      </c>
      <c r="G1074" s="15" t="str">
        <f t="shared" si="16"/>
        <v>4.9.2.6.6</v>
      </c>
      <c r="H1074" s="484"/>
      <c r="I1074" s="99"/>
      <c r="J1074" s="15" t="s">
        <v>19</v>
      </c>
      <c r="K1074" s="497" t="s">
        <v>12323</v>
      </c>
      <c r="L1074" s="107" t="s">
        <v>10249</v>
      </c>
    </row>
    <row r="1075" spans="1:12" s="6" customFormat="1" ht="35" x14ac:dyDescent="0.35">
      <c r="A1075" s="230">
        <v>1215</v>
      </c>
      <c r="B1075" s="235">
        <v>4</v>
      </c>
      <c r="C1075" s="15">
        <v>9</v>
      </c>
      <c r="D1075" s="15">
        <v>2</v>
      </c>
      <c r="E1075" s="15">
        <v>6</v>
      </c>
      <c r="F1075" s="15">
        <v>7</v>
      </c>
      <c r="G1075" s="15" t="str">
        <f t="shared" si="16"/>
        <v>4.9.2.6.7</v>
      </c>
      <c r="H1075" s="484"/>
      <c r="I1075" s="99"/>
      <c r="J1075" s="15" t="s">
        <v>19</v>
      </c>
      <c r="K1075" s="497" t="s">
        <v>12324</v>
      </c>
      <c r="L1075" s="107" t="s">
        <v>10249</v>
      </c>
    </row>
    <row r="1076" spans="1:12" s="6" customFormat="1" ht="23.5" x14ac:dyDescent="0.35">
      <c r="A1076" s="230">
        <v>1216</v>
      </c>
      <c r="B1076" s="236">
        <v>4</v>
      </c>
      <c r="C1076" s="17">
        <v>9</v>
      </c>
      <c r="D1076" s="17">
        <v>3</v>
      </c>
      <c r="E1076" s="17">
        <v>0</v>
      </c>
      <c r="F1076" s="17">
        <v>0</v>
      </c>
      <c r="G1076" s="17" t="str">
        <f t="shared" si="16"/>
        <v>4.9.3.0.0</v>
      </c>
      <c r="H1076" s="17"/>
      <c r="I1076" s="109"/>
      <c r="J1076" s="17" t="s">
        <v>13</v>
      </c>
      <c r="K1076" s="502" t="s">
        <v>12325</v>
      </c>
      <c r="L1076" s="499" t="s">
        <v>10249</v>
      </c>
    </row>
    <row r="1077" spans="1:12" s="6" customFormat="1" ht="37" x14ac:dyDescent="0.35">
      <c r="A1077" s="230">
        <v>1217</v>
      </c>
      <c r="B1077" s="234">
        <v>4</v>
      </c>
      <c r="C1077" s="12">
        <v>9</v>
      </c>
      <c r="D1077" s="12">
        <v>3</v>
      </c>
      <c r="E1077" s="12">
        <v>1</v>
      </c>
      <c r="F1077" s="12">
        <v>0</v>
      </c>
      <c r="G1077" s="12" t="str">
        <f t="shared" si="16"/>
        <v>4.9.3.1.0</v>
      </c>
      <c r="H1077" s="500"/>
      <c r="I1077" s="111"/>
      <c r="J1077" s="12" t="s">
        <v>16</v>
      </c>
      <c r="K1077" s="485" t="s">
        <v>12326</v>
      </c>
      <c r="L1077" s="118" t="s">
        <v>10249</v>
      </c>
    </row>
    <row r="1078" spans="1:12" s="6" customFormat="1" ht="18.5" x14ac:dyDescent="0.35">
      <c r="A1078" s="230">
        <v>1218</v>
      </c>
      <c r="B1078" s="234">
        <v>4</v>
      </c>
      <c r="C1078" s="12">
        <v>9</v>
      </c>
      <c r="D1078" s="12">
        <v>3</v>
      </c>
      <c r="E1078" s="12">
        <v>2</v>
      </c>
      <c r="F1078" s="12">
        <v>0</v>
      </c>
      <c r="G1078" s="12" t="str">
        <f t="shared" si="16"/>
        <v>4.9.3.2.0</v>
      </c>
      <c r="H1078" s="500"/>
      <c r="I1078" s="111"/>
      <c r="J1078" s="12" t="s">
        <v>16</v>
      </c>
      <c r="K1078" s="485" t="s">
        <v>12327</v>
      </c>
      <c r="L1078" s="118" t="s">
        <v>10249</v>
      </c>
    </row>
    <row r="1079" spans="1:12" s="6" customFormat="1" ht="35" x14ac:dyDescent="0.35">
      <c r="A1079" s="230">
        <v>1219</v>
      </c>
      <c r="B1079" s="235">
        <v>4</v>
      </c>
      <c r="C1079" s="15">
        <v>9</v>
      </c>
      <c r="D1079" s="15">
        <v>3</v>
      </c>
      <c r="E1079" s="15">
        <v>2</v>
      </c>
      <c r="F1079" s="15">
        <v>1</v>
      </c>
      <c r="G1079" s="15" t="str">
        <f t="shared" si="16"/>
        <v>4.9.3.2.1</v>
      </c>
      <c r="H1079" s="484"/>
      <c r="I1079" s="99"/>
      <c r="J1079" s="15" t="s">
        <v>19</v>
      </c>
      <c r="K1079" s="497" t="s">
        <v>12328</v>
      </c>
      <c r="L1079" s="107" t="s">
        <v>10249</v>
      </c>
    </row>
    <row r="1080" spans="1:12" s="6" customFormat="1" ht="35" x14ac:dyDescent="0.35">
      <c r="A1080" s="230">
        <v>1220</v>
      </c>
      <c r="B1080" s="235">
        <v>4</v>
      </c>
      <c r="C1080" s="15">
        <v>9</v>
      </c>
      <c r="D1080" s="15">
        <v>3</v>
      </c>
      <c r="E1080" s="15">
        <v>2</v>
      </c>
      <c r="F1080" s="15">
        <v>2</v>
      </c>
      <c r="G1080" s="15" t="str">
        <f t="shared" si="16"/>
        <v>4.9.3.2.2</v>
      </c>
      <c r="H1080" s="484"/>
      <c r="I1080" s="99"/>
      <c r="J1080" s="15" t="s">
        <v>19</v>
      </c>
      <c r="K1080" s="497" t="s">
        <v>12329</v>
      </c>
      <c r="L1080" s="107" t="s">
        <v>10249</v>
      </c>
    </row>
    <row r="1081" spans="1:12" s="6" customFormat="1" ht="18.5" x14ac:dyDescent="0.35">
      <c r="A1081" s="230">
        <v>1221</v>
      </c>
      <c r="B1081" s="235">
        <v>4</v>
      </c>
      <c r="C1081" s="15">
        <v>9</v>
      </c>
      <c r="D1081" s="15">
        <v>3</v>
      </c>
      <c r="E1081" s="15">
        <v>2</v>
      </c>
      <c r="F1081" s="15">
        <v>3</v>
      </c>
      <c r="G1081" s="15" t="str">
        <f t="shared" si="16"/>
        <v>4.9.3.2.3</v>
      </c>
      <c r="H1081" s="484"/>
      <c r="I1081" s="99"/>
      <c r="J1081" s="15" t="s">
        <v>19</v>
      </c>
      <c r="K1081" s="497" t="s">
        <v>12330</v>
      </c>
      <c r="L1081" s="107" t="s">
        <v>10249</v>
      </c>
    </row>
    <row r="1082" spans="1:12" s="6" customFormat="1" ht="37" x14ac:dyDescent="0.35">
      <c r="A1082" s="230">
        <v>1222</v>
      </c>
      <c r="B1082" s="234">
        <v>4</v>
      </c>
      <c r="C1082" s="12">
        <v>9</v>
      </c>
      <c r="D1082" s="12">
        <v>3</v>
      </c>
      <c r="E1082" s="12">
        <v>3</v>
      </c>
      <c r="F1082" s="12">
        <v>0</v>
      </c>
      <c r="G1082" s="12" t="str">
        <f t="shared" si="16"/>
        <v>4.9.3.3.0</v>
      </c>
      <c r="H1082" s="500"/>
      <c r="I1082" s="111"/>
      <c r="J1082" s="12" t="s">
        <v>16</v>
      </c>
      <c r="K1082" s="485" t="s">
        <v>12331</v>
      </c>
      <c r="L1082" s="118" t="s">
        <v>10249</v>
      </c>
    </row>
    <row r="1083" spans="1:12" s="6" customFormat="1" ht="18.5" x14ac:dyDescent="0.35">
      <c r="A1083" s="230">
        <v>1223</v>
      </c>
      <c r="B1083" s="235">
        <v>4</v>
      </c>
      <c r="C1083" s="15">
        <v>9</v>
      </c>
      <c r="D1083" s="15">
        <v>3</v>
      </c>
      <c r="E1083" s="15">
        <v>3</v>
      </c>
      <c r="F1083" s="15">
        <v>1</v>
      </c>
      <c r="G1083" s="15" t="str">
        <f t="shared" si="16"/>
        <v>4.9.3.3.1</v>
      </c>
      <c r="H1083" s="484"/>
      <c r="I1083" s="99"/>
      <c r="J1083" s="15" t="s">
        <v>19</v>
      </c>
      <c r="K1083" s="497" t="s">
        <v>12332</v>
      </c>
      <c r="L1083" s="107" t="s">
        <v>10249</v>
      </c>
    </row>
    <row r="1084" spans="1:12" s="6" customFormat="1" ht="35" x14ac:dyDescent="0.35">
      <c r="A1084" s="230">
        <v>1224</v>
      </c>
      <c r="B1084" s="235">
        <v>4</v>
      </c>
      <c r="C1084" s="15">
        <v>9</v>
      </c>
      <c r="D1084" s="15">
        <v>3</v>
      </c>
      <c r="E1084" s="15">
        <v>3</v>
      </c>
      <c r="F1084" s="15">
        <v>2</v>
      </c>
      <c r="G1084" s="15" t="str">
        <f t="shared" si="16"/>
        <v>4.9.3.3.2</v>
      </c>
      <c r="H1084" s="484"/>
      <c r="I1084" s="99"/>
      <c r="J1084" s="15" t="s">
        <v>19</v>
      </c>
      <c r="K1084" s="497" t="s">
        <v>12333</v>
      </c>
      <c r="L1084" s="107" t="s">
        <v>10249</v>
      </c>
    </row>
    <row r="1085" spans="1:12" s="6" customFormat="1" ht="18.5" x14ac:dyDescent="0.35">
      <c r="A1085" s="230">
        <v>1225</v>
      </c>
      <c r="B1085" s="235">
        <v>4</v>
      </c>
      <c r="C1085" s="15">
        <v>9</v>
      </c>
      <c r="D1085" s="15">
        <v>3</v>
      </c>
      <c r="E1085" s="15">
        <v>3</v>
      </c>
      <c r="F1085" s="15">
        <v>3</v>
      </c>
      <c r="G1085" s="15" t="str">
        <f t="shared" si="16"/>
        <v>4.9.3.3.3</v>
      </c>
      <c r="H1085" s="484"/>
      <c r="I1085" s="99"/>
      <c r="J1085" s="15" t="s">
        <v>19</v>
      </c>
      <c r="K1085" s="497" t="s">
        <v>12334</v>
      </c>
      <c r="L1085" s="107" t="s">
        <v>10249</v>
      </c>
    </row>
    <row r="1086" spans="1:12" s="6" customFormat="1" ht="18.5" x14ac:dyDescent="0.35">
      <c r="A1086" s="230">
        <v>1226</v>
      </c>
      <c r="B1086" s="235">
        <v>4</v>
      </c>
      <c r="C1086" s="15">
        <v>9</v>
      </c>
      <c r="D1086" s="15">
        <v>3</v>
      </c>
      <c r="E1086" s="15">
        <v>3</v>
      </c>
      <c r="F1086" s="15">
        <v>4</v>
      </c>
      <c r="G1086" s="15" t="str">
        <f t="shared" si="16"/>
        <v>4.9.3.3.4</v>
      </c>
      <c r="H1086" s="484"/>
      <c r="I1086" s="99"/>
      <c r="J1086" s="15" t="s">
        <v>19</v>
      </c>
      <c r="K1086" s="497" t="s">
        <v>12335</v>
      </c>
      <c r="L1086" s="107" t="s">
        <v>10249</v>
      </c>
    </row>
    <row r="1087" spans="1:12" s="6" customFormat="1" ht="18.5" x14ac:dyDescent="0.35">
      <c r="A1087" s="230">
        <v>1227</v>
      </c>
      <c r="B1087" s="235">
        <v>4</v>
      </c>
      <c r="C1087" s="15">
        <v>9</v>
      </c>
      <c r="D1087" s="15">
        <v>3</v>
      </c>
      <c r="E1087" s="15">
        <v>3</v>
      </c>
      <c r="F1087" s="15">
        <v>5</v>
      </c>
      <c r="G1087" s="15" t="str">
        <f t="shared" si="16"/>
        <v>4.9.3.3.5</v>
      </c>
      <c r="H1087" s="484"/>
      <c r="I1087" s="99"/>
      <c r="J1087" s="15" t="s">
        <v>19</v>
      </c>
      <c r="K1087" s="497" t="s">
        <v>12336</v>
      </c>
      <c r="L1087" s="107" t="s">
        <v>10249</v>
      </c>
    </row>
    <row r="1088" spans="1:12" s="6" customFormat="1" ht="18.5" x14ac:dyDescent="0.35">
      <c r="A1088" s="230">
        <v>1228</v>
      </c>
      <c r="B1088" s="235">
        <v>4</v>
      </c>
      <c r="C1088" s="15">
        <v>9</v>
      </c>
      <c r="D1088" s="15">
        <v>3</v>
      </c>
      <c r="E1088" s="15">
        <v>3</v>
      </c>
      <c r="F1088" s="15">
        <v>6</v>
      </c>
      <c r="G1088" s="15" t="str">
        <f t="shared" si="16"/>
        <v>4.9.3.3.6</v>
      </c>
      <c r="H1088" s="484"/>
      <c r="I1088" s="99"/>
      <c r="J1088" s="15" t="s">
        <v>19</v>
      </c>
      <c r="K1088" s="497" t="s">
        <v>12337</v>
      </c>
      <c r="L1088" s="107" t="s">
        <v>10249</v>
      </c>
    </row>
    <row r="1089" spans="1:12" s="6" customFormat="1" ht="18.5" x14ac:dyDescent="0.35">
      <c r="A1089" s="230">
        <v>1229</v>
      </c>
      <c r="B1089" s="234">
        <v>4</v>
      </c>
      <c r="C1089" s="12">
        <v>9</v>
      </c>
      <c r="D1089" s="12">
        <v>3</v>
      </c>
      <c r="E1089" s="12">
        <v>4</v>
      </c>
      <c r="F1089" s="12">
        <v>0</v>
      </c>
      <c r="G1089" s="12" t="str">
        <f t="shared" si="16"/>
        <v>4.9.3.4.0</v>
      </c>
      <c r="H1089" s="500"/>
      <c r="I1089" s="114"/>
      <c r="J1089" s="12" t="s">
        <v>16</v>
      </c>
      <c r="K1089" s="485" t="s">
        <v>12338</v>
      </c>
      <c r="L1089" s="118" t="s">
        <v>10249</v>
      </c>
    </row>
    <row r="1090" spans="1:12" s="6" customFormat="1" ht="18.5" x14ac:dyDescent="0.35">
      <c r="A1090" s="230">
        <v>1230</v>
      </c>
      <c r="B1090" s="234">
        <v>4</v>
      </c>
      <c r="C1090" s="12">
        <v>9</v>
      </c>
      <c r="D1090" s="12">
        <v>3</v>
      </c>
      <c r="E1090" s="12">
        <v>5</v>
      </c>
      <c r="F1090" s="12">
        <v>0</v>
      </c>
      <c r="G1090" s="12" t="str">
        <f t="shared" si="16"/>
        <v>4.9.3.5.0</v>
      </c>
      <c r="H1090" s="500"/>
      <c r="I1090" s="114"/>
      <c r="J1090" s="12" t="s">
        <v>16</v>
      </c>
      <c r="K1090" s="485" t="s">
        <v>12339</v>
      </c>
      <c r="L1090" s="118" t="s">
        <v>10249</v>
      </c>
    </row>
    <row r="1091" spans="1:12" s="6" customFormat="1" ht="37" x14ac:dyDescent="0.35">
      <c r="A1091" s="230">
        <v>1232</v>
      </c>
      <c r="B1091" s="234">
        <v>4</v>
      </c>
      <c r="C1091" s="12">
        <v>9</v>
      </c>
      <c r="D1091" s="12">
        <v>3</v>
      </c>
      <c r="E1091" s="12">
        <v>6</v>
      </c>
      <c r="F1091" s="12">
        <v>0</v>
      </c>
      <c r="G1091" s="12" t="str">
        <f t="shared" si="16"/>
        <v>4.9.3.6.0</v>
      </c>
      <c r="H1091" s="500"/>
      <c r="I1091" s="111"/>
      <c r="J1091" s="12" t="s">
        <v>16</v>
      </c>
      <c r="K1091" s="485" t="s">
        <v>12340</v>
      </c>
      <c r="L1091" s="118" t="s">
        <v>10249</v>
      </c>
    </row>
    <row r="1092" spans="1:12" s="6" customFormat="1" ht="18.5" x14ac:dyDescent="0.35">
      <c r="A1092" s="230">
        <v>1233</v>
      </c>
      <c r="B1092" s="234">
        <v>4</v>
      </c>
      <c r="C1092" s="12">
        <v>9</v>
      </c>
      <c r="D1092" s="12">
        <v>3</v>
      </c>
      <c r="E1092" s="12">
        <v>7</v>
      </c>
      <c r="F1092" s="12">
        <v>0</v>
      </c>
      <c r="G1092" s="12" t="str">
        <f t="shared" si="16"/>
        <v>4.9.3.7.0</v>
      </c>
      <c r="H1092" s="500"/>
      <c r="I1092" s="111"/>
      <c r="J1092" s="12" t="s">
        <v>16</v>
      </c>
      <c r="K1092" s="485" t="s">
        <v>12341</v>
      </c>
      <c r="L1092" s="118" t="s">
        <v>10249</v>
      </c>
    </row>
    <row r="1093" spans="1:12" s="6" customFormat="1" ht="18.5" x14ac:dyDescent="0.35">
      <c r="A1093" s="230">
        <v>1234</v>
      </c>
      <c r="B1093" s="234">
        <v>4</v>
      </c>
      <c r="C1093" s="12">
        <v>9</v>
      </c>
      <c r="D1093" s="12">
        <v>3</v>
      </c>
      <c r="E1093" s="12">
        <v>8</v>
      </c>
      <c r="F1093" s="12">
        <v>0</v>
      </c>
      <c r="G1093" s="12" t="str">
        <f t="shared" si="16"/>
        <v>4.9.3.8.0</v>
      </c>
      <c r="H1093" s="500"/>
      <c r="I1093" s="111"/>
      <c r="J1093" s="12" t="s">
        <v>16</v>
      </c>
      <c r="K1093" s="485" t="s">
        <v>12342</v>
      </c>
      <c r="L1093" s="118" t="s">
        <v>10249</v>
      </c>
    </row>
    <row r="1094" spans="1:12" ht="37" x14ac:dyDescent="0.25">
      <c r="A1094" s="230">
        <v>1235</v>
      </c>
      <c r="B1094" s="234">
        <v>4</v>
      </c>
      <c r="C1094" s="12">
        <v>9</v>
      </c>
      <c r="D1094" s="12">
        <v>3</v>
      </c>
      <c r="E1094" s="12">
        <v>9</v>
      </c>
      <c r="F1094" s="12">
        <v>0</v>
      </c>
      <c r="G1094" s="12" t="str">
        <f t="shared" si="16"/>
        <v>4.9.3.9.0</v>
      </c>
      <c r="I1094" s="111"/>
      <c r="J1094" s="12" t="s">
        <v>16</v>
      </c>
      <c r="K1094" s="485" t="s">
        <v>12343</v>
      </c>
      <c r="L1094" s="118" t="s">
        <v>10249</v>
      </c>
    </row>
    <row r="1095" spans="1:12" ht="18.5" x14ac:dyDescent="0.25">
      <c r="A1095" s="230">
        <v>1236</v>
      </c>
      <c r="B1095" s="234">
        <v>4</v>
      </c>
      <c r="C1095" s="12">
        <v>9</v>
      </c>
      <c r="D1095" s="12">
        <v>3</v>
      </c>
      <c r="E1095" s="12">
        <v>10</v>
      </c>
      <c r="F1095" s="12">
        <v>0</v>
      </c>
      <c r="G1095" s="12" t="str">
        <f t="shared" si="16"/>
        <v>4.9.3.10.0</v>
      </c>
      <c r="I1095" s="111"/>
      <c r="J1095" s="12" t="s">
        <v>16</v>
      </c>
      <c r="K1095" s="485" t="s">
        <v>12344</v>
      </c>
      <c r="L1095" s="118" t="s">
        <v>10249</v>
      </c>
    </row>
    <row r="1096" spans="1:12" ht="26" x14ac:dyDescent="0.25">
      <c r="A1096" s="230">
        <v>1238</v>
      </c>
      <c r="B1096" s="238">
        <v>4</v>
      </c>
      <c r="C1096" s="14">
        <v>10</v>
      </c>
      <c r="D1096" s="14">
        <v>0</v>
      </c>
      <c r="E1096" s="14">
        <v>0</v>
      </c>
      <c r="F1096" s="14">
        <v>0</v>
      </c>
      <c r="G1096" s="14" t="str">
        <f t="shared" si="16"/>
        <v>4.10.0.0.0</v>
      </c>
      <c r="H1096" s="9" t="s">
        <v>10</v>
      </c>
      <c r="I1096" s="10" t="s">
        <v>10331</v>
      </c>
      <c r="J1096" s="14"/>
      <c r="K1096" s="486"/>
      <c r="L1096" s="478" t="s">
        <v>12345</v>
      </c>
    </row>
    <row r="1097" spans="1:12" ht="23.5" x14ac:dyDescent="0.25">
      <c r="A1097" s="230">
        <v>1239</v>
      </c>
      <c r="B1097" s="233">
        <v>4</v>
      </c>
      <c r="C1097" s="11">
        <v>10</v>
      </c>
      <c r="D1097" s="11">
        <v>1</v>
      </c>
      <c r="E1097" s="11">
        <v>0</v>
      </c>
      <c r="F1097" s="11">
        <v>0</v>
      </c>
      <c r="G1097" s="11" t="str">
        <f t="shared" si="16"/>
        <v>4.10.1.0.0</v>
      </c>
      <c r="H1097" s="11" t="s">
        <v>13</v>
      </c>
      <c r="I1097" s="97" t="s">
        <v>10332</v>
      </c>
      <c r="J1097" s="98"/>
      <c r="K1097" s="479"/>
      <c r="L1097" s="480" t="s">
        <v>10333</v>
      </c>
    </row>
    <row r="1098" spans="1:12" ht="23.5" x14ac:dyDescent="0.25">
      <c r="A1098" s="230">
        <v>1240</v>
      </c>
      <c r="B1098" s="233">
        <v>4</v>
      </c>
      <c r="C1098" s="11">
        <v>10</v>
      </c>
      <c r="D1098" s="11">
        <v>2</v>
      </c>
      <c r="E1098" s="11">
        <v>0</v>
      </c>
      <c r="F1098" s="11">
        <v>0</v>
      </c>
      <c r="G1098" s="11" t="str">
        <f t="shared" si="16"/>
        <v>4.10.2.0.0</v>
      </c>
      <c r="H1098" s="11" t="s">
        <v>13</v>
      </c>
      <c r="I1098" s="97" t="s">
        <v>10334</v>
      </c>
      <c r="J1098" s="98"/>
      <c r="K1098" s="479"/>
      <c r="L1098" s="480" t="s">
        <v>10335</v>
      </c>
    </row>
    <row r="1099" spans="1:12" ht="23.5" x14ac:dyDescent="0.25">
      <c r="A1099" s="230">
        <v>1241</v>
      </c>
      <c r="B1099" s="233">
        <v>4</v>
      </c>
      <c r="C1099" s="11">
        <v>10</v>
      </c>
      <c r="D1099" s="11">
        <v>3</v>
      </c>
      <c r="E1099" s="11">
        <v>0</v>
      </c>
      <c r="F1099" s="11">
        <v>0</v>
      </c>
      <c r="G1099" s="11" t="str">
        <f t="shared" si="16"/>
        <v>4.10.3.0.0</v>
      </c>
      <c r="H1099" s="11" t="s">
        <v>13</v>
      </c>
      <c r="I1099" s="97" t="s">
        <v>10336</v>
      </c>
      <c r="J1099" s="98"/>
      <c r="K1099" s="479"/>
      <c r="L1099" s="480" t="s">
        <v>10337</v>
      </c>
    </row>
    <row r="1100" spans="1:12" ht="18.5" x14ac:dyDescent="0.25">
      <c r="A1100" s="230">
        <v>1242</v>
      </c>
      <c r="B1100" s="234">
        <v>4</v>
      </c>
      <c r="C1100" s="12">
        <v>10</v>
      </c>
      <c r="D1100" s="12">
        <v>3</v>
      </c>
      <c r="E1100" s="12">
        <v>1</v>
      </c>
      <c r="F1100" s="12">
        <v>0</v>
      </c>
      <c r="G1100" s="12" t="str">
        <f t="shared" si="16"/>
        <v>4.10.3.1.0</v>
      </c>
      <c r="J1100" s="12" t="s">
        <v>16</v>
      </c>
      <c r="K1100" s="485" t="s">
        <v>12346</v>
      </c>
      <c r="L1100" s="118" t="s">
        <v>10249</v>
      </c>
    </row>
    <row r="1101" spans="1:12" ht="18.5" x14ac:dyDescent="0.25">
      <c r="A1101" s="230">
        <v>1244</v>
      </c>
      <c r="B1101" s="234">
        <v>4</v>
      </c>
      <c r="C1101" s="12">
        <v>10</v>
      </c>
      <c r="D1101" s="12">
        <v>3</v>
      </c>
      <c r="E1101" s="12">
        <v>2</v>
      </c>
      <c r="F1101" s="12">
        <v>0</v>
      </c>
      <c r="G1101" s="12" t="str">
        <f t="shared" si="16"/>
        <v>4.10.3.2.0</v>
      </c>
      <c r="J1101" s="12" t="s">
        <v>16</v>
      </c>
      <c r="K1101" s="485" t="s">
        <v>12347</v>
      </c>
      <c r="L1101" s="118" t="s">
        <v>10249</v>
      </c>
    </row>
    <row r="1102" spans="1:12" ht="18.5" x14ac:dyDescent="0.25">
      <c r="A1102" s="230">
        <v>1245</v>
      </c>
      <c r="B1102" s="234">
        <v>4</v>
      </c>
      <c r="C1102" s="12">
        <v>10</v>
      </c>
      <c r="D1102" s="12">
        <v>3</v>
      </c>
      <c r="E1102" s="12">
        <v>3</v>
      </c>
      <c r="F1102" s="12">
        <v>0</v>
      </c>
      <c r="G1102" s="12" t="str">
        <f t="shared" si="16"/>
        <v>4.10.3.3.0</v>
      </c>
      <c r="J1102" s="12" t="s">
        <v>16</v>
      </c>
      <c r="K1102" s="485" t="s">
        <v>12348</v>
      </c>
      <c r="L1102" s="118" t="s">
        <v>10249</v>
      </c>
    </row>
    <row r="1103" spans="1:12" ht="18.5" x14ac:dyDescent="0.25">
      <c r="A1103" s="230">
        <v>1246</v>
      </c>
      <c r="B1103" s="234">
        <v>4</v>
      </c>
      <c r="C1103" s="12">
        <v>10</v>
      </c>
      <c r="D1103" s="12">
        <v>3</v>
      </c>
      <c r="E1103" s="12">
        <v>4</v>
      </c>
      <c r="F1103" s="12">
        <v>0</v>
      </c>
      <c r="G1103" s="12" t="str">
        <f t="shared" si="16"/>
        <v>4.10.3.4.0</v>
      </c>
      <c r="J1103" s="12" t="s">
        <v>16</v>
      </c>
      <c r="K1103" s="485" t="s">
        <v>12349</v>
      </c>
      <c r="L1103" s="118" t="s">
        <v>10249</v>
      </c>
    </row>
    <row r="1104" spans="1:12" ht="18.5" x14ac:dyDescent="0.25">
      <c r="A1104" s="230">
        <v>1247</v>
      </c>
      <c r="B1104" s="234">
        <v>4</v>
      </c>
      <c r="C1104" s="12">
        <v>10</v>
      </c>
      <c r="D1104" s="12">
        <v>3</v>
      </c>
      <c r="E1104" s="12">
        <v>5</v>
      </c>
      <c r="F1104" s="12">
        <v>0</v>
      </c>
      <c r="G1104" s="12" t="str">
        <f t="shared" si="16"/>
        <v>4.10.3.5.0</v>
      </c>
      <c r="J1104" s="12" t="s">
        <v>16</v>
      </c>
      <c r="K1104" s="485" t="s">
        <v>12350</v>
      </c>
      <c r="L1104" s="118" t="s">
        <v>10249</v>
      </c>
    </row>
    <row r="1105" spans="1:12" ht="18.5" x14ac:dyDescent="0.25">
      <c r="A1105" s="230">
        <v>1249</v>
      </c>
      <c r="B1105" s="234">
        <v>4</v>
      </c>
      <c r="C1105" s="12">
        <v>10</v>
      </c>
      <c r="D1105" s="12">
        <v>3</v>
      </c>
      <c r="E1105" s="12">
        <v>6</v>
      </c>
      <c r="F1105" s="12">
        <v>0</v>
      </c>
      <c r="G1105" s="12" t="str">
        <f t="shared" si="16"/>
        <v>4.10.3.6.0</v>
      </c>
      <c r="J1105" s="12" t="s">
        <v>16</v>
      </c>
      <c r="K1105" s="485" t="s">
        <v>12351</v>
      </c>
      <c r="L1105" s="118" t="s">
        <v>10249</v>
      </c>
    </row>
    <row r="1106" spans="1:12" s="6" customFormat="1" ht="18.5" x14ac:dyDescent="0.35">
      <c r="A1106" s="230">
        <v>3</v>
      </c>
      <c r="B1106" s="234">
        <v>4</v>
      </c>
      <c r="C1106" s="12">
        <v>10</v>
      </c>
      <c r="D1106" s="12">
        <v>3</v>
      </c>
      <c r="E1106" s="12">
        <v>7</v>
      </c>
      <c r="F1106" s="12">
        <v>0</v>
      </c>
      <c r="G1106" s="12" t="str">
        <f t="shared" si="16"/>
        <v>4.10.3.7.0</v>
      </c>
      <c r="H1106" s="500"/>
      <c r="I1106" s="22"/>
      <c r="J1106" s="12" t="s">
        <v>16</v>
      </c>
      <c r="K1106" s="485" t="s">
        <v>10336</v>
      </c>
      <c r="L1106" s="118" t="s">
        <v>10249</v>
      </c>
    </row>
    <row r="1107" spans="1:12" s="6" customFormat="1" ht="26" x14ac:dyDescent="0.35">
      <c r="A1107" s="230"/>
      <c r="B1107" s="232">
        <v>4</v>
      </c>
      <c r="C1107" s="8">
        <v>11</v>
      </c>
      <c r="D1107" s="8">
        <v>0</v>
      </c>
      <c r="E1107" s="8">
        <v>0</v>
      </c>
      <c r="F1107" s="8">
        <v>0</v>
      </c>
      <c r="G1107" s="8" t="str">
        <f t="shared" si="16"/>
        <v>4.11.0.0.0</v>
      </c>
      <c r="H1107" s="9" t="s">
        <v>10</v>
      </c>
      <c r="I1107" s="10" t="s">
        <v>10338</v>
      </c>
      <c r="J1107" s="14"/>
      <c r="K1107" s="486"/>
      <c r="L1107" s="8" t="s">
        <v>10249</v>
      </c>
    </row>
    <row r="1108" spans="1:12" s="6" customFormat="1" ht="47" x14ac:dyDescent="0.35">
      <c r="A1108" s="230">
        <v>4</v>
      </c>
      <c r="B1108" s="233">
        <v>4</v>
      </c>
      <c r="C1108" s="11">
        <v>11</v>
      </c>
      <c r="D1108" s="11">
        <v>1</v>
      </c>
      <c r="E1108" s="11">
        <v>0</v>
      </c>
      <c r="F1108" s="11">
        <v>0</v>
      </c>
      <c r="G1108" s="11" t="str">
        <f t="shared" si="16"/>
        <v>4.11.1.0.0</v>
      </c>
      <c r="H1108" s="11" t="s">
        <v>13</v>
      </c>
      <c r="I1108" s="97" t="s">
        <v>10339</v>
      </c>
      <c r="J1108" s="98"/>
      <c r="K1108" s="479"/>
      <c r="L1108" s="480" t="s">
        <v>10340</v>
      </c>
    </row>
    <row r="1109" spans="1:12" s="6" customFormat="1" ht="37" x14ac:dyDescent="0.35">
      <c r="A1109" s="230">
        <v>5</v>
      </c>
      <c r="B1109" s="234">
        <v>4</v>
      </c>
      <c r="C1109" s="12">
        <v>11</v>
      </c>
      <c r="D1109" s="12">
        <v>1</v>
      </c>
      <c r="E1109" s="12">
        <v>1</v>
      </c>
      <c r="F1109" s="12">
        <v>0</v>
      </c>
      <c r="G1109" s="12" t="str">
        <f t="shared" si="16"/>
        <v>4.11.1.1.0</v>
      </c>
      <c r="H1109" s="12" t="s">
        <v>16</v>
      </c>
      <c r="I1109" s="13" t="s">
        <v>10341</v>
      </c>
      <c r="J1109" s="102"/>
      <c r="K1109" s="481"/>
      <c r="L1109" s="118" t="s">
        <v>10342</v>
      </c>
    </row>
    <row r="1110" spans="1:12" s="6" customFormat="1" ht="18.5" x14ac:dyDescent="0.35">
      <c r="A1110" s="230"/>
      <c r="B1110" s="235">
        <v>4</v>
      </c>
      <c r="C1110" s="15">
        <v>11</v>
      </c>
      <c r="D1110" s="15">
        <v>1</v>
      </c>
      <c r="E1110" s="15">
        <v>1</v>
      </c>
      <c r="F1110" s="15">
        <v>1</v>
      </c>
      <c r="G1110" s="15" t="str">
        <f t="shared" si="16"/>
        <v>4.11.1.1.1</v>
      </c>
      <c r="H1110" s="15"/>
      <c r="I1110" s="16"/>
      <c r="J1110" s="15" t="s">
        <v>19</v>
      </c>
      <c r="K1110" s="482" t="s">
        <v>12352</v>
      </c>
      <c r="L1110" s="483" t="s">
        <v>10249</v>
      </c>
    </row>
    <row r="1111" spans="1:12" s="6" customFormat="1" ht="37" x14ac:dyDescent="0.35">
      <c r="A1111" s="230">
        <v>4</v>
      </c>
      <c r="B1111" s="235">
        <v>4</v>
      </c>
      <c r="C1111" s="15">
        <v>11</v>
      </c>
      <c r="D1111" s="15">
        <v>1</v>
      </c>
      <c r="E1111" s="15">
        <v>1</v>
      </c>
      <c r="F1111" s="15">
        <v>2</v>
      </c>
      <c r="G1111" s="15" t="str">
        <f t="shared" si="16"/>
        <v>4.11.1.1.2</v>
      </c>
      <c r="H1111" s="15"/>
      <c r="I1111" s="16"/>
      <c r="J1111" s="15" t="s">
        <v>19</v>
      </c>
      <c r="K1111" s="482" t="s">
        <v>12353</v>
      </c>
      <c r="L1111" s="483" t="s">
        <v>10249</v>
      </c>
    </row>
    <row r="1112" spans="1:12" s="6" customFormat="1" ht="37" x14ac:dyDescent="0.35">
      <c r="A1112" s="230">
        <v>5</v>
      </c>
      <c r="B1112" s="234">
        <v>4</v>
      </c>
      <c r="C1112" s="12">
        <v>11</v>
      </c>
      <c r="D1112" s="12">
        <v>1</v>
      </c>
      <c r="E1112" s="12">
        <v>2</v>
      </c>
      <c r="F1112" s="12">
        <v>0</v>
      </c>
      <c r="G1112" s="12" t="str">
        <f t="shared" si="16"/>
        <v>4.11.1.2.0</v>
      </c>
      <c r="H1112" s="12" t="s">
        <v>16</v>
      </c>
      <c r="I1112" s="13" t="s">
        <v>10343</v>
      </c>
      <c r="J1112" s="102"/>
      <c r="K1112" s="481"/>
      <c r="L1112" s="118" t="s">
        <v>10344</v>
      </c>
    </row>
    <row r="1113" spans="1:12" s="6" customFormat="1" ht="18.5" x14ac:dyDescent="0.35">
      <c r="A1113" s="230"/>
      <c r="B1113" s="235">
        <v>4</v>
      </c>
      <c r="C1113" s="15">
        <v>11</v>
      </c>
      <c r="D1113" s="15">
        <v>1</v>
      </c>
      <c r="E1113" s="15">
        <v>2</v>
      </c>
      <c r="F1113" s="15">
        <v>1</v>
      </c>
      <c r="G1113" s="15" t="str">
        <f t="shared" si="16"/>
        <v>4.11.1.2.1</v>
      </c>
      <c r="H1113" s="15"/>
      <c r="I1113" s="16"/>
      <c r="J1113" s="15" t="s">
        <v>19</v>
      </c>
      <c r="K1113" s="482" t="s">
        <v>12354</v>
      </c>
      <c r="L1113" s="483" t="s">
        <v>10249</v>
      </c>
    </row>
    <row r="1114" spans="1:12" s="6" customFormat="1" ht="37" x14ac:dyDescent="0.35">
      <c r="A1114" s="230">
        <v>4</v>
      </c>
      <c r="B1114" s="235">
        <v>4</v>
      </c>
      <c r="C1114" s="15">
        <v>11</v>
      </c>
      <c r="D1114" s="15">
        <v>1</v>
      </c>
      <c r="E1114" s="15">
        <v>2</v>
      </c>
      <c r="F1114" s="15">
        <v>2</v>
      </c>
      <c r="G1114" s="15" t="str">
        <f t="shared" si="16"/>
        <v>4.11.1.2.2</v>
      </c>
      <c r="H1114" s="15"/>
      <c r="I1114" s="16"/>
      <c r="J1114" s="15" t="s">
        <v>19</v>
      </c>
      <c r="K1114" s="482" t="s">
        <v>12355</v>
      </c>
      <c r="L1114" s="483" t="s">
        <v>10249</v>
      </c>
    </row>
    <row r="1115" spans="1:12" s="6" customFormat="1" ht="37" x14ac:dyDescent="0.35">
      <c r="A1115" s="230">
        <v>5</v>
      </c>
      <c r="B1115" s="234">
        <v>4</v>
      </c>
      <c r="C1115" s="12">
        <v>11</v>
      </c>
      <c r="D1115" s="12">
        <v>1</v>
      </c>
      <c r="E1115" s="12">
        <v>3</v>
      </c>
      <c r="F1115" s="12">
        <v>0</v>
      </c>
      <c r="G1115" s="12" t="str">
        <f t="shared" si="16"/>
        <v>4.11.1.3.0</v>
      </c>
      <c r="H1115" s="12" t="s">
        <v>16</v>
      </c>
      <c r="I1115" s="13" t="s">
        <v>10345</v>
      </c>
      <c r="J1115" s="102"/>
      <c r="K1115" s="481"/>
      <c r="L1115" s="118" t="s">
        <v>10346</v>
      </c>
    </row>
    <row r="1116" spans="1:12" s="6" customFormat="1" ht="18.5" x14ac:dyDescent="0.35">
      <c r="A1116" s="230">
        <v>6</v>
      </c>
      <c r="B1116" s="235">
        <v>4</v>
      </c>
      <c r="C1116" s="15">
        <v>11</v>
      </c>
      <c r="D1116" s="15">
        <v>1</v>
      </c>
      <c r="E1116" s="15">
        <v>3</v>
      </c>
      <c r="F1116" s="15">
        <v>1</v>
      </c>
      <c r="G1116" s="15" t="str">
        <f t="shared" si="16"/>
        <v>4.11.1.3.1</v>
      </c>
      <c r="H1116" s="15"/>
      <c r="I1116" s="16"/>
      <c r="J1116" s="15" t="s">
        <v>19</v>
      </c>
      <c r="K1116" s="482" t="s">
        <v>12356</v>
      </c>
      <c r="L1116" s="483" t="s">
        <v>10249</v>
      </c>
    </row>
    <row r="1117" spans="1:12" s="6" customFormat="1" ht="18.5" x14ac:dyDescent="0.35">
      <c r="A1117" s="230">
        <v>8</v>
      </c>
      <c r="B1117" s="235">
        <v>4</v>
      </c>
      <c r="C1117" s="15">
        <v>11</v>
      </c>
      <c r="D1117" s="15">
        <v>1</v>
      </c>
      <c r="E1117" s="15">
        <v>3</v>
      </c>
      <c r="F1117" s="15">
        <v>2</v>
      </c>
      <c r="G1117" s="15" t="str">
        <f t="shared" si="16"/>
        <v>4.11.1.3.2</v>
      </c>
      <c r="H1117" s="15"/>
      <c r="I1117" s="16"/>
      <c r="J1117" s="15" t="s">
        <v>19</v>
      </c>
      <c r="K1117" s="482" t="s">
        <v>12357</v>
      </c>
      <c r="L1117" s="483" t="s">
        <v>10249</v>
      </c>
    </row>
    <row r="1118" spans="1:12" s="6" customFormat="1" ht="37" x14ac:dyDescent="0.35">
      <c r="A1118" s="230"/>
      <c r="B1118" s="235">
        <v>4</v>
      </c>
      <c r="C1118" s="15">
        <v>11</v>
      </c>
      <c r="D1118" s="15">
        <v>1</v>
      </c>
      <c r="E1118" s="15">
        <v>3</v>
      </c>
      <c r="F1118" s="15">
        <v>3</v>
      </c>
      <c r="G1118" s="15" t="str">
        <f t="shared" si="16"/>
        <v>4.11.1.3.3</v>
      </c>
      <c r="H1118" s="484"/>
      <c r="I1118" s="99"/>
      <c r="J1118" s="15" t="s">
        <v>19</v>
      </c>
      <c r="K1118" s="482" t="s">
        <v>12355</v>
      </c>
      <c r="L1118" s="483" t="s">
        <v>10249</v>
      </c>
    </row>
    <row r="1119" spans="1:12" s="6" customFormat="1" ht="23.5" x14ac:dyDescent="0.35">
      <c r="A1119" s="230"/>
      <c r="B1119" s="233">
        <v>4</v>
      </c>
      <c r="C1119" s="11">
        <v>11</v>
      </c>
      <c r="D1119" s="11">
        <v>2</v>
      </c>
      <c r="E1119" s="11">
        <v>0</v>
      </c>
      <c r="F1119" s="11">
        <v>0</v>
      </c>
      <c r="G1119" s="11" t="str">
        <f t="shared" si="16"/>
        <v>4.11.2.0.0</v>
      </c>
      <c r="H1119" s="11" t="s">
        <v>13</v>
      </c>
      <c r="I1119" s="97" t="s">
        <v>10347</v>
      </c>
      <c r="J1119" s="98"/>
      <c r="K1119" s="479"/>
      <c r="L1119" s="480" t="s">
        <v>10348</v>
      </c>
    </row>
    <row r="1120" spans="1:12" s="6" customFormat="1" ht="18.5" x14ac:dyDescent="0.35">
      <c r="A1120" s="230"/>
      <c r="B1120" s="234">
        <v>4</v>
      </c>
      <c r="C1120" s="12">
        <v>11</v>
      </c>
      <c r="D1120" s="12">
        <v>2</v>
      </c>
      <c r="E1120" s="12">
        <v>1</v>
      </c>
      <c r="F1120" s="12">
        <v>0</v>
      </c>
      <c r="G1120" s="12" t="str">
        <f t="shared" si="16"/>
        <v>4.11.2.1.0</v>
      </c>
      <c r="H1120" s="12" t="s">
        <v>16</v>
      </c>
      <c r="I1120" s="13" t="s">
        <v>10349</v>
      </c>
      <c r="J1120" s="102"/>
      <c r="K1120" s="481"/>
      <c r="L1120" s="118" t="s">
        <v>10350</v>
      </c>
    </row>
    <row r="1121" spans="1:12" s="6" customFormat="1" ht="18.5" x14ac:dyDescent="0.35">
      <c r="A1121" s="230">
        <v>12</v>
      </c>
      <c r="B1121" s="234">
        <v>4</v>
      </c>
      <c r="C1121" s="12">
        <v>11</v>
      </c>
      <c r="D1121" s="12">
        <v>2</v>
      </c>
      <c r="E1121" s="12">
        <v>2</v>
      </c>
      <c r="F1121" s="12">
        <v>0</v>
      </c>
      <c r="G1121" s="12" t="str">
        <f t="shared" si="16"/>
        <v>4.11.2.2.0</v>
      </c>
      <c r="H1121" s="12" t="s">
        <v>16</v>
      </c>
      <c r="I1121" s="13" t="s">
        <v>10351</v>
      </c>
      <c r="J1121" s="102"/>
      <c r="K1121" s="481"/>
      <c r="L1121" s="118" t="s">
        <v>10352</v>
      </c>
    </row>
    <row r="1122" spans="1:12" s="6" customFormat="1" ht="37" x14ac:dyDescent="0.35">
      <c r="A1122" s="230"/>
      <c r="B1122" s="234">
        <v>4</v>
      </c>
      <c r="C1122" s="12">
        <v>11</v>
      </c>
      <c r="D1122" s="12">
        <v>2</v>
      </c>
      <c r="E1122" s="12">
        <v>3</v>
      </c>
      <c r="F1122" s="12">
        <v>0</v>
      </c>
      <c r="G1122" s="12" t="str">
        <f t="shared" si="16"/>
        <v>4.11.2.3.0</v>
      </c>
      <c r="H1122" s="12" t="s">
        <v>16</v>
      </c>
      <c r="I1122" s="13" t="s">
        <v>10353</v>
      </c>
      <c r="J1122" s="102"/>
      <c r="K1122" s="481"/>
      <c r="L1122" s="118" t="s">
        <v>10354</v>
      </c>
    </row>
    <row r="1123" spans="1:12" s="6" customFormat="1" ht="23.5" x14ac:dyDescent="0.35">
      <c r="A1123" s="230"/>
      <c r="B1123" s="233">
        <v>4</v>
      </c>
      <c r="C1123" s="11">
        <v>11</v>
      </c>
      <c r="D1123" s="11">
        <v>3</v>
      </c>
      <c r="E1123" s="11">
        <v>0</v>
      </c>
      <c r="F1123" s="11">
        <v>0</v>
      </c>
      <c r="G1123" s="11" t="str">
        <f t="shared" si="16"/>
        <v>4.11.3.0.0</v>
      </c>
      <c r="H1123" s="11" t="s">
        <v>13</v>
      </c>
      <c r="I1123" s="97" t="s">
        <v>10355</v>
      </c>
      <c r="J1123" s="98"/>
      <c r="K1123" s="479"/>
      <c r="L1123" s="480" t="s">
        <v>10356</v>
      </c>
    </row>
    <row r="1124" spans="1:12" s="6" customFormat="1" ht="18.5" x14ac:dyDescent="0.35">
      <c r="A1124" s="230"/>
      <c r="B1124" s="234">
        <v>4</v>
      </c>
      <c r="C1124" s="12">
        <v>11</v>
      </c>
      <c r="D1124" s="12">
        <v>3</v>
      </c>
      <c r="E1124" s="12">
        <v>1</v>
      </c>
      <c r="F1124" s="12">
        <v>0</v>
      </c>
      <c r="G1124" s="12" t="str">
        <f t="shared" si="16"/>
        <v>4.11.3.1.0</v>
      </c>
      <c r="H1124" s="12" t="s">
        <v>16</v>
      </c>
      <c r="I1124" s="13" t="s">
        <v>10357</v>
      </c>
      <c r="J1124" s="102"/>
      <c r="K1124" s="481"/>
      <c r="L1124" s="118" t="s">
        <v>10358</v>
      </c>
    </row>
    <row r="1125" spans="1:12" s="6" customFormat="1" ht="18.5" x14ac:dyDescent="0.35">
      <c r="A1125" s="230">
        <v>15</v>
      </c>
      <c r="B1125" s="234">
        <v>4</v>
      </c>
      <c r="C1125" s="12">
        <v>11</v>
      </c>
      <c r="D1125" s="12">
        <v>3</v>
      </c>
      <c r="E1125" s="12">
        <v>2</v>
      </c>
      <c r="F1125" s="12">
        <v>0</v>
      </c>
      <c r="G1125" s="12" t="str">
        <f t="shared" si="16"/>
        <v>4.11.3.2.0</v>
      </c>
      <c r="H1125" s="12" t="s">
        <v>16</v>
      </c>
      <c r="I1125" s="13" t="s">
        <v>10359</v>
      </c>
      <c r="J1125" s="102"/>
      <c r="K1125" s="481"/>
      <c r="L1125" s="118" t="s">
        <v>10360</v>
      </c>
    </row>
    <row r="1126" spans="1:12" s="6" customFormat="1" ht="37" x14ac:dyDescent="0.35">
      <c r="A1126" s="230"/>
      <c r="B1126" s="234">
        <v>4</v>
      </c>
      <c r="C1126" s="12">
        <v>11</v>
      </c>
      <c r="D1126" s="12">
        <v>3</v>
      </c>
      <c r="E1126" s="12">
        <v>3</v>
      </c>
      <c r="F1126" s="12">
        <v>0</v>
      </c>
      <c r="G1126" s="12" t="str">
        <f t="shared" si="16"/>
        <v>4.11.3.3.0</v>
      </c>
      <c r="H1126" s="12" t="s">
        <v>16</v>
      </c>
      <c r="I1126" s="13" t="s">
        <v>10361</v>
      </c>
      <c r="J1126" s="102"/>
      <c r="K1126" s="481"/>
      <c r="L1126" s="118" t="s">
        <v>10362</v>
      </c>
    </row>
    <row r="1127" spans="1:12" s="6" customFormat="1" ht="23.5" x14ac:dyDescent="0.35">
      <c r="A1127" s="230"/>
      <c r="B1127" s="233">
        <v>4</v>
      </c>
      <c r="C1127" s="11">
        <v>11</v>
      </c>
      <c r="D1127" s="11">
        <v>4</v>
      </c>
      <c r="E1127" s="11">
        <v>0</v>
      </c>
      <c r="F1127" s="11">
        <v>0</v>
      </c>
      <c r="G1127" s="11" t="str">
        <f t="shared" si="16"/>
        <v>4.11.4.0.0</v>
      </c>
      <c r="H1127" s="11" t="s">
        <v>13</v>
      </c>
      <c r="I1127" s="97" t="s">
        <v>10363</v>
      </c>
      <c r="J1127" s="98"/>
      <c r="K1127" s="479"/>
      <c r="L1127" s="480" t="s">
        <v>10364</v>
      </c>
    </row>
    <row r="1128" spans="1:12" s="6" customFormat="1" ht="18.5" x14ac:dyDescent="0.35">
      <c r="A1128" s="230"/>
      <c r="B1128" s="234">
        <v>4</v>
      </c>
      <c r="C1128" s="12">
        <v>11</v>
      </c>
      <c r="D1128" s="12">
        <v>4</v>
      </c>
      <c r="E1128" s="12">
        <v>1</v>
      </c>
      <c r="F1128" s="12">
        <v>0</v>
      </c>
      <c r="G1128" s="12" t="str">
        <f t="shared" si="16"/>
        <v>4.11.4.1.0</v>
      </c>
      <c r="H1128" s="12" t="s">
        <v>16</v>
      </c>
      <c r="I1128" s="13" t="s">
        <v>10365</v>
      </c>
      <c r="J1128" s="102"/>
      <c r="K1128" s="481"/>
      <c r="L1128" s="118" t="s">
        <v>10366</v>
      </c>
    </row>
    <row r="1129" spans="1:12" s="6" customFormat="1" ht="18.5" x14ac:dyDescent="0.35">
      <c r="A1129" s="230">
        <v>16</v>
      </c>
      <c r="B1129" s="234">
        <v>4</v>
      </c>
      <c r="C1129" s="12">
        <v>11</v>
      </c>
      <c r="D1129" s="12">
        <v>4</v>
      </c>
      <c r="E1129" s="12">
        <v>2</v>
      </c>
      <c r="F1129" s="12">
        <v>0</v>
      </c>
      <c r="G1129" s="12" t="str">
        <f t="shared" si="16"/>
        <v>4.11.4.2.0</v>
      </c>
      <c r="H1129" s="12" t="s">
        <v>16</v>
      </c>
      <c r="I1129" s="13" t="s">
        <v>10367</v>
      </c>
      <c r="J1129" s="102"/>
      <c r="K1129" s="481"/>
      <c r="L1129" s="118" t="s">
        <v>10368</v>
      </c>
    </row>
    <row r="1130" spans="1:12" s="6" customFormat="1" ht="37" x14ac:dyDescent="0.35">
      <c r="A1130" s="230">
        <v>17</v>
      </c>
      <c r="B1130" s="234">
        <v>4</v>
      </c>
      <c r="C1130" s="12">
        <v>11</v>
      </c>
      <c r="D1130" s="12">
        <v>4</v>
      </c>
      <c r="E1130" s="12">
        <v>3</v>
      </c>
      <c r="F1130" s="12">
        <v>0</v>
      </c>
      <c r="G1130" s="12" t="str">
        <f t="shared" si="16"/>
        <v>4.11.4.3.0</v>
      </c>
      <c r="H1130" s="12" t="s">
        <v>16</v>
      </c>
      <c r="I1130" s="13" t="s">
        <v>10369</v>
      </c>
      <c r="J1130" s="102"/>
      <c r="K1130" s="481"/>
      <c r="L1130" s="118" t="s">
        <v>10370</v>
      </c>
    </row>
    <row r="1131" spans="1:12" s="6" customFormat="1" ht="47" x14ac:dyDescent="0.35">
      <c r="A1131" s="230">
        <v>18</v>
      </c>
      <c r="B1131" s="233">
        <v>4</v>
      </c>
      <c r="C1131" s="11">
        <v>11</v>
      </c>
      <c r="D1131" s="11">
        <v>5</v>
      </c>
      <c r="E1131" s="11">
        <v>0</v>
      </c>
      <c r="F1131" s="11">
        <v>0</v>
      </c>
      <c r="G1131" s="11" t="str">
        <f t="shared" si="16"/>
        <v>4.11.5.0.0</v>
      </c>
      <c r="H1131" s="11" t="s">
        <v>13</v>
      </c>
      <c r="I1131" s="97" t="s">
        <v>10371</v>
      </c>
      <c r="J1131" s="98"/>
      <c r="K1131" s="479"/>
      <c r="L1131" s="480" t="s">
        <v>10372</v>
      </c>
    </row>
    <row r="1132" spans="1:12" s="6" customFormat="1" ht="18.5" x14ac:dyDescent="0.35">
      <c r="A1132" s="230">
        <v>19</v>
      </c>
      <c r="B1132" s="234">
        <v>4</v>
      </c>
      <c r="C1132" s="12">
        <v>11</v>
      </c>
      <c r="D1132" s="12">
        <v>5</v>
      </c>
      <c r="E1132" s="12">
        <v>1</v>
      </c>
      <c r="F1132" s="12">
        <v>0</v>
      </c>
      <c r="G1132" s="12" t="str">
        <f t="shared" si="16"/>
        <v>4.11.5.1.0</v>
      </c>
      <c r="H1132" s="15"/>
      <c r="I1132" s="16"/>
      <c r="J1132" s="12" t="s">
        <v>16</v>
      </c>
      <c r="K1132" s="485" t="s">
        <v>12358</v>
      </c>
      <c r="L1132" s="118" t="s">
        <v>10249</v>
      </c>
    </row>
    <row r="1133" spans="1:12" s="6" customFormat="1" ht="18.5" x14ac:dyDescent="0.35">
      <c r="A1133" s="230"/>
      <c r="B1133" s="234">
        <v>4</v>
      </c>
      <c r="C1133" s="12">
        <v>11</v>
      </c>
      <c r="D1133" s="12">
        <v>5</v>
      </c>
      <c r="E1133" s="12">
        <v>2</v>
      </c>
      <c r="F1133" s="12">
        <v>0</v>
      </c>
      <c r="G1133" s="12" t="str">
        <f t="shared" si="16"/>
        <v>4.11.5.2.0</v>
      </c>
      <c r="H1133" s="15"/>
      <c r="I1133" s="16"/>
      <c r="J1133" s="12" t="s">
        <v>16</v>
      </c>
      <c r="K1133" s="485" t="s">
        <v>12359</v>
      </c>
      <c r="L1133" s="118" t="s">
        <v>10249</v>
      </c>
    </row>
    <row r="1134" spans="1:12" s="6" customFormat="1" ht="23.5" x14ac:dyDescent="0.35">
      <c r="A1134" s="230"/>
      <c r="B1134" s="233">
        <v>4</v>
      </c>
      <c r="C1134" s="11">
        <v>11</v>
      </c>
      <c r="D1134" s="11">
        <v>6</v>
      </c>
      <c r="E1134" s="11">
        <v>0</v>
      </c>
      <c r="F1134" s="11">
        <v>0</v>
      </c>
      <c r="G1134" s="11" t="str">
        <f t="shared" si="16"/>
        <v>4.11.6.0.0</v>
      </c>
      <c r="H1134" s="11" t="s">
        <v>13</v>
      </c>
      <c r="I1134" s="97" t="s">
        <v>10373</v>
      </c>
      <c r="J1134" s="98"/>
      <c r="K1134" s="479"/>
      <c r="L1134" s="480" t="s">
        <v>10374</v>
      </c>
    </row>
    <row r="1135" spans="1:12" s="6" customFormat="1" ht="33.65" customHeight="1" x14ac:dyDescent="0.35">
      <c r="A1135" s="230"/>
      <c r="B1135" s="234">
        <v>4</v>
      </c>
      <c r="C1135" s="12">
        <v>11</v>
      </c>
      <c r="D1135" s="12">
        <v>6</v>
      </c>
      <c r="E1135" s="12">
        <v>1</v>
      </c>
      <c r="F1135" s="12">
        <v>0</v>
      </c>
      <c r="G1135" s="12" t="str">
        <f t="shared" si="16"/>
        <v>4.11.6.1.0</v>
      </c>
      <c r="H1135" s="12" t="s">
        <v>16</v>
      </c>
      <c r="I1135" s="13" t="s">
        <v>10375</v>
      </c>
      <c r="J1135" s="102"/>
      <c r="K1135" s="481"/>
      <c r="L1135" s="118" t="s">
        <v>10376</v>
      </c>
    </row>
    <row r="1136" spans="1:12" ht="18.5" x14ac:dyDescent="0.25">
      <c r="A1136" s="230">
        <v>1250</v>
      </c>
      <c r="B1136" s="234">
        <v>4</v>
      </c>
      <c r="C1136" s="12">
        <v>11</v>
      </c>
      <c r="D1136" s="12">
        <v>6</v>
      </c>
      <c r="E1136" s="12">
        <v>2</v>
      </c>
      <c r="F1136" s="12">
        <v>0</v>
      </c>
      <c r="G1136" s="12" t="str">
        <f t="shared" si="16"/>
        <v>4.11.6.2.0</v>
      </c>
      <c r="H1136" s="12" t="s">
        <v>16</v>
      </c>
      <c r="I1136" s="13" t="s">
        <v>10377</v>
      </c>
      <c r="J1136" s="102"/>
      <c r="K1136" s="481"/>
      <c r="L1136" s="118" t="s">
        <v>10378</v>
      </c>
    </row>
    <row r="1137" spans="1:12" s="6" customFormat="1" ht="37" x14ac:dyDescent="0.35">
      <c r="A1137" s="230">
        <v>1251</v>
      </c>
      <c r="B1137" s="234">
        <v>4</v>
      </c>
      <c r="C1137" s="12">
        <v>11</v>
      </c>
      <c r="D1137" s="12">
        <v>6</v>
      </c>
      <c r="E1137" s="12">
        <v>3</v>
      </c>
      <c r="F1137" s="12">
        <v>0</v>
      </c>
      <c r="G1137" s="12" t="str">
        <f t="shared" si="16"/>
        <v>4.11.6.3.0</v>
      </c>
      <c r="H1137" s="12" t="s">
        <v>16</v>
      </c>
      <c r="I1137" s="13" t="s">
        <v>10379</v>
      </c>
      <c r="J1137" s="102"/>
      <c r="K1137" s="481"/>
      <c r="L1137" s="118" t="s">
        <v>10380</v>
      </c>
    </row>
    <row r="1138" spans="1:12" s="6" customFormat="1" ht="26" x14ac:dyDescent="0.35">
      <c r="A1138" s="230">
        <v>25</v>
      </c>
      <c r="B1138" s="232">
        <v>4</v>
      </c>
      <c r="C1138" s="8">
        <v>12</v>
      </c>
      <c r="D1138" s="8">
        <v>0</v>
      </c>
      <c r="E1138" s="8">
        <v>0</v>
      </c>
      <c r="F1138" s="8">
        <v>0</v>
      </c>
      <c r="G1138" s="8" t="str">
        <f t="shared" si="16"/>
        <v>4.12.0.0.0</v>
      </c>
      <c r="H1138" s="9" t="s">
        <v>10</v>
      </c>
      <c r="I1138" s="10" t="s">
        <v>10381</v>
      </c>
      <c r="J1138" s="14"/>
      <c r="K1138" s="486"/>
      <c r="L1138" s="8" t="s">
        <v>10249</v>
      </c>
    </row>
    <row r="1139" spans="1:12" s="6" customFormat="1" ht="23.5" x14ac:dyDescent="0.35">
      <c r="A1139" s="230">
        <v>26</v>
      </c>
      <c r="B1139" s="233">
        <v>4</v>
      </c>
      <c r="C1139" s="11">
        <v>12</v>
      </c>
      <c r="D1139" s="11">
        <v>1</v>
      </c>
      <c r="E1139" s="11">
        <v>0</v>
      </c>
      <c r="F1139" s="11">
        <v>0</v>
      </c>
      <c r="G1139" s="11" t="str">
        <f t="shared" si="16"/>
        <v>4.12.1.0.0</v>
      </c>
      <c r="H1139" s="11" t="s">
        <v>13</v>
      </c>
      <c r="I1139" s="97" t="s">
        <v>10382</v>
      </c>
      <c r="J1139" s="98"/>
      <c r="K1139" s="479"/>
      <c r="L1139" s="480" t="s">
        <v>10249</v>
      </c>
    </row>
    <row r="1140" spans="1:12" s="6" customFormat="1" ht="18.5" x14ac:dyDescent="0.35">
      <c r="A1140" s="230">
        <v>27</v>
      </c>
      <c r="B1140" s="234">
        <v>4</v>
      </c>
      <c r="C1140" s="12">
        <v>12</v>
      </c>
      <c r="D1140" s="12">
        <v>1</v>
      </c>
      <c r="E1140" s="12">
        <v>1</v>
      </c>
      <c r="F1140" s="12">
        <v>0</v>
      </c>
      <c r="G1140" s="12" t="str">
        <f t="shared" si="16"/>
        <v>4.12.1.1.0</v>
      </c>
      <c r="H1140" s="12" t="s">
        <v>16</v>
      </c>
      <c r="I1140" s="13" t="s">
        <v>10383</v>
      </c>
      <c r="J1140" s="102"/>
      <c r="K1140" s="481"/>
      <c r="L1140" s="118" t="s">
        <v>10384</v>
      </c>
    </row>
    <row r="1141" spans="1:12" s="6" customFormat="1" ht="18.5" x14ac:dyDescent="0.35">
      <c r="A1141" s="230">
        <v>28</v>
      </c>
      <c r="B1141" s="235">
        <v>4</v>
      </c>
      <c r="C1141" s="15">
        <v>12</v>
      </c>
      <c r="D1141" s="15">
        <v>1</v>
      </c>
      <c r="E1141" s="15">
        <v>1</v>
      </c>
      <c r="F1141" s="15">
        <v>1</v>
      </c>
      <c r="G1141" s="15" t="str">
        <f t="shared" si="16"/>
        <v>4.12.1.1.1</v>
      </c>
      <c r="H1141" s="15" t="s">
        <v>19</v>
      </c>
      <c r="I1141" s="16" t="s">
        <v>10385</v>
      </c>
      <c r="J1141" s="103"/>
      <c r="K1141" s="481"/>
      <c r="L1141" s="487" t="s">
        <v>10386</v>
      </c>
    </row>
    <row r="1142" spans="1:12" s="6" customFormat="1" ht="18.5" x14ac:dyDescent="0.35">
      <c r="A1142" s="230">
        <v>29</v>
      </c>
      <c r="B1142" s="235">
        <v>4</v>
      </c>
      <c r="C1142" s="15">
        <v>12</v>
      </c>
      <c r="D1142" s="15">
        <v>1</v>
      </c>
      <c r="E1142" s="15">
        <v>1</v>
      </c>
      <c r="F1142" s="15">
        <v>2</v>
      </c>
      <c r="G1142" s="15" t="str">
        <f t="shared" si="16"/>
        <v>4.12.1.1.2</v>
      </c>
      <c r="H1142" s="15" t="s">
        <v>19</v>
      </c>
      <c r="I1142" s="16" t="s">
        <v>10387</v>
      </c>
      <c r="J1142" s="103"/>
      <c r="K1142" s="481"/>
      <c r="L1142" s="487" t="s">
        <v>10388</v>
      </c>
    </row>
    <row r="1143" spans="1:12" s="6" customFormat="1" ht="18.5" x14ac:dyDescent="0.35">
      <c r="A1143" s="230">
        <v>30</v>
      </c>
      <c r="B1143" s="234">
        <v>4</v>
      </c>
      <c r="C1143" s="12">
        <v>12</v>
      </c>
      <c r="D1143" s="12">
        <v>1</v>
      </c>
      <c r="E1143" s="12">
        <v>2</v>
      </c>
      <c r="F1143" s="12">
        <v>0</v>
      </c>
      <c r="G1143" s="12" t="str">
        <f t="shared" si="16"/>
        <v>4.12.1.2.0</v>
      </c>
      <c r="H1143" s="12" t="s">
        <v>16</v>
      </c>
      <c r="I1143" s="13" t="s">
        <v>10389</v>
      </c>
      <c r="J1143" s="102"/>
      <c r="K1143" s="481"/>
      <c r="L1143" s="118" t="s">
        <v>10390</v>
      </c>
    </row>
    <row r="1144" spans="1:12" s="6" customFormat="1" ht="18.5" x14ac:dyDescent="0.35">
      <c r="A1144" s="230">
        <v>31</v>
      </c>
      <c r="B1144" s="235">
        <v>4</v>
      </c>
      <c r="C1144" s="15">
        <v>12</v>
      </c>
      <c r="D1144" s="15">
        <v>1</v>
      </c>
      <c r="E1144" s="15">
        <v>2</v>
      </c>
      <c r="F1144" s="15">
        <v>1</v>
      </c>
      <c r="G1144" s="15" t="str">
        <f t="shared" si="16"/>
        <v>4.12.1.2.1</v>
      </c>
      <c r="H1144" s="15" t="s">
        <v>19</v>
      </c>
      <c r="I1144" s="16" t="s">
        <v>10391</v>
      </c>
      <c r="J1144" s="103"/>
      <c r="K1144" s="481"/>
      <c r="L1144" s="487" t="s">
        <v>10392</v>
      </c>
    </row>
    <row r="1145" spans="1:12" s="6" customFormat="1" ht="18.5" x14ac:dyDescent="0.35">
      <c r="A1145" s="230">
        <v>32</v>
      </c>
      <c r="B1145" s="235">
        <v>4</v>
      </c>
      <c r="C1145" s="15">
        <v>12</v>
      </c>
      <c r="D1145" s="15">
        <v>1</v>
      </c>
      <c r="E1145" s="15">
        <v>2</v>
      </c>
      <c r="F1145" s="15">
        <v>2</v>
      </c>
      <c r="G1145" s="15" t="str">
        <f t="shared" si="16"/>
        <v>4.12.1.2.2</v>
      </c>
      <c r="H1145" s="15" t="s">
        <v>19</v>
      </c>
      <c r="I1145" s="16" t="s">
        <v>10393</v>
      </c>
      <c r="J1145" s="103"/>
      <c r="K1145" s="481"/>
      <c r="L1145" s="487" t="s">
        <v>10394</v>
      </c>
    </row>
    <row r="1146" spans="1:12" s="6" customFormat="1" ht="18.5" x14ac:dyDescent="0.35">
      <c r="A1146" s="230">
        <v>33</v>
      </c>
      <c r="B1146" s="234">
        <v>4</v>
      </c>
      <c r="C1146" s="12">
        <v>12</v>
      </c>
      <c r="D1146" s="12">
        <v>1</v>
      </c>
      <c r="E1146" s="12">
        <v>3</v>
      </c>
      <c r="F1146" s="12">
        <v>0</v>
      </c>
      <c r="G1146" s="12" t="str">
        <f t="shared" si="16"/>
        <v>4.12.1.3.0</v>
      </c>
      <c r="H1146" s="12" t="s">
        <v>16</v>
      </c>
      <c r="I1146" s="13" t="s">
        <v>10395</v>
      </c>
      <c r="J1146" s="102"/>
      <c r="K1146" s="481"/>
      <c r="L1146" s="118" t="s">
        <v>10396</v>
      </c>
    </row>
    <row r="1147" spans="1:12" s="6" customFormat="1" ht="18.5" x14ac:dyDescent="0.35">
      <c r="A1147" s="230">
        <v>34</v>
      </c>
      <c r="B1147" s="235">
        <v>4</v>
      </c>
      <c r="C1147" s="15">
        <v>12</v>
      </c>
      <c r="D1147" s="15">
        <v>1</v>
      </c>
      <c r="E1147" s="15">
        <v>3</v>
      </c>
      <c r="F1147" s="15">
        <v>1</v>
      </c>
      <c r="G1147" s="15" t="str">
        <f t="shared" si="16"/>
        <v>4.12.1.3.1</v>
      </c>
      <c r="H1147" s="15" t="s">
        <v>19</v>
      </c>
      <c r="I1147" s="16" t="s">
        <v>10397</v>
      </c>
      <c r="J1147" s="103"/>
      <c r="K1147" s="481"/>
      <c r="L1147" s="487" t="s">
        <v>10398</v>
      </c>
    </row>
    <row r="1148" spans="1:12" s="6" customFormat="1" ht="18.5" x14ac:dyDescent="0.35">
      <c r="A1148" s="230">
        <v>35</v>
      </c>
      <c r="B1148" s="235">
        <v>4</v>
      </c>
      <c r="C1148" s="15">
        <v>12</v>
      </c>
      <c r="D1148" s="15">
        <v>1</v>
      </c>
      <c r="E1148" s="15">
        <v>3</v>
      </c>
      <c r="F1148" s="15">
        <v>2</v>
      </c>
      <c r="G1148" s="15" t="str">
        <f t="shared" si="16"/>
        <v>4.12.1.3.2</v>
      </c>
      <c r="H1148" s="15" t="s">
        <v>19</v>
      </c>
      <c r="I1148" s="16" t="s">
        <v>10399</v>
      </c>
      <c r="J1148" s="103"/>
      <c r="K1148" s="481"/>
      <c r="L1148" s="487" t="s">
        <v>10400</v>
      </c>
    </row>
    <row r="1149" spans="1:12" s="6" customFormat="1" ht="18.5" x14ac:dyDescent="0.35">
      <c r="A1149" s="230">
        <v>36</v>
      </c>
      <c r="B1149" s="234">
        <v>4</v>
      </c>
      <c r="C1149" s="12">
        <v>12</v>
      </c>
      <c r="D1149" s="12">
        <v>1</v>
      </c>
      <c r="E1149" s="12">
        <v>4</v>
      </c>
      <c r="F1149" s="12">
        <v>0</v>
      </c>
      <c r="G1149" s="12" t="str">
        <f t="shared" si="16"/>
        <v>4.12.1.4.0</v>
      </c>
      <c r="H1149" s="12" t="s">
        <v>16</v>
      </c>
      <c r="I1149" s="13" t="s">
        <v>10401</v>
      </c>
      <c r="J1149" s="102"/>
      <c r="K1149" s="481"/>
      <c r="L1149" s="118" t="s">
        <v>10402</v>
      </c>
    </row>
    <row r="1150" spans="1:12" s="6" customFormat="1" ht="18.5" x14ac:dyDescent="0.35">
      <c r="A1150" s="230">
        <v>37</v>
      </c>
      <c r="B1150" s="235">
        <v>4</v>
      </c>
      <c r="C1150" s="15">
        <v>12</v>
      </c>
      <c r="D1150" s="15">
        <v>1</v>
      </c>
      <c r="E1150" s="15">
        <v>4</v>
      </c>
      <c r="F1150" s="15">
        <v>1</v>
      </c>
      <c r="G1150" s="15" t="str">
        <f t="shared" si="16"/>
        <v>4.12.1.4.1</v>
      </c>
      <c r="H1150" s="15" t="s">
        <v>19</v>
      </c>
      <c r="I1150" s="16" t="s">
        <v>10403</v>
      </c>
      <c r="J1150" s="103"/>
      <c r="K1150" s="481"/>
      <c r="L1150" s="487" t="s">
        <v>10404</v>
      </c>
    </row>
    <row r="1151" spans="1:12" s="6" customFormat="1" ht="37" x14ac:dyDescent="0.35">
      <c r="A1151" s="230">
        <v>38</v>
      </c>
      <c r="B1151" s="235">
        <v>4</v>
      </c>
      <c r="C1151" s="15">
        <v>12</v>
      </c>
      <c r="D1151" s="15">
        <v>1</v>
      </c>
      <c r="E1151" s="15">
        <v>4</v>
      </c>
      <c r="F1151" s="15">
        <v>2</v>
      </c>
      <c r="G1151" s="15" t="str">
        <f t="shared" si="16"/>
        <v>4.12.1.4.2</v>
      </c>
      <c r="H1151" s="15" t="s">
        <v>19</v>
      </c>
      <c r="I1151" s="16" t="s">
        <v>10405</v>
      </c>
      <c r="J1151" s="103"/>
      <c r="K1151" s="481"/>
      <c r="L1151" s="487" t="s">
        <v>10406</v>
      </c>
    </row>
    <row r="1152" spans="1:12" s="6" customFormat="1" ht="18.5" x14ac:dyDescent="0.35">
      <c r="A1152" s="230">
        <v>39</v>
      </c>
      <c r="B1152" s="234">
        <v>4</v>
      </c>
      <c r="C1152" s="12">
        <v>12</v>
      </c>
      <c r="D1152" s="12">
        <v>1</v>
      </c>
      <c r="E1152" s="12">
        <v>5</v>
      </c>
      <c r="F1152" s="12">
        <v>0</v>
      </c>
      <c r="G1152" s="12" t="str">
        <f t="shared" si="16"/>
        <v>4.12.1.5.0</v>
      </c>
      <c r="H1152" s="12" t="s">
        <v>16</v>
      </c>
      <c r="I1152" s="13" t="s">
        <v>10407</v>
      </c>
      <c r="J1152" s="102"/>
      <c r="K1152" s="481"/>
      <c r="L1152" s="118" t="s">
        <v>10408</v>
      </c>
    </row>
    <row r="1153" spans="1:12" s="6" customFormat="1" ht="37" x14ac:dyDescent="0.35">
      <c r="A1153" s="230">
        <v>40</v>
      </c>
      <c r="B1153" s="235">
        <v>4</v>
      </c>
      <c r="C1153" s="15">
        <v>12</v>
      </c>
      <c r="D1153" s="15">
        <v>1</v>
      </c>
      <c r="E1153" s="15">
        <v>5</v>
      </c>
      <c r="F1153" s="15">
        <v>1</v>
      </c>
      <c r="G1153" s="15" t="str">
        <f t="shared" si="16"/>
        <v>4.12.1.5.1</v>
      </c>
      <c r="H1153" s="15" t="s">
        <v>19</v>
      </c>
      <c r="I1153" s="16" t="s">
        <v>10409</v>
      </c>
      <c r="J1153" s="103"/>
      <c r="K1153" s="481"/>
      <c r="L1153" s="487" t="s">
        <v>10410</v>
      </c>
    </row>
    <row r="1154" spans="1:12" s="6" customFormat="1" ht="18.649999999999999" customHeight="1" x14ac:dyDescent="0.35">
      <c r="A1154" s="230">
        <v>41</v>
      </c>
      <c r="B1154" s="235">
        <v>4</v>
      </c>
      <c r="C1154" s="15">
        <v>12</v>
      </c>
      <c r="D1154" s="15">
        <v>1</v>
      </c>
      <c r="E1154" s="15">
        <v>5</v>
      </c>
      <c r="F1154" s="15">
        <v>2</v>
      </c>
      <c r="G1154" s="15" t="str">
        <f t="shared" si="16"/>
        <v>4.12.1.5.2</v>
      </c>
      <c r="H1154" s="15" t="s">
        <v>19</v>
      </c>
      <c r="I1154" s="16" t="s">
        <v>10411</v>
      </c>
      <c r="J1154" s="103"/>
      <c r="K1154" s="481"/>
      <c r="L1154" s="487" t="s">
        <v>10412</v>
      </c>
    </row>
    <row r="1155" spans="1:12" s="6" customFormat="1" ht="18.5" x14ac:dyDescent="0.35">
      <c r="A1155" s="230">
        <v>42</v>
      </c>
      <c r="B1155" s="235">
        <v>4</v>
      </c>
      <c r="C1155" s="15">
        <v>12</v>
      </c>
      <c r="D1155" s="15">
        <v>1</v>
      </c>
      <c r="E1155" s="15">
        <v>5</v>
      </c>
      <c r="F1155" s="15">
        <v>3</v>
      </c>
      <c r="G1155" s="15" t="str">
        <f t="shared" si="16"/>
        <v>4.12.1.5.3</v>
      </c>
      <c r="H1155" s="15" t="s">
        <v>19</v>
      </c>
      <c r="I1155" s="16" t="s">
        <v>10413</v>
      </c>
      <c r="J1155" s="103"/>
      <c r="K1155" s="481"/>
      <c r="L1155" s="487" t="s">
        <v>10410</v>
      </c>
    </row>
    <row r="1156" spans="1:12" s="6" customFormat="1" ht="18.5" x14ac:dyDescent="0.35">
      <c r="A1156" s="230">
        <v>43</v>
      </c>
      <c r="B1156" s="235">
        <v>4</v>
      </c>
      <c r="C1156" s="15">
        <v>12</v>
      </c>
      <c r="D1156" s="15">
        <v>1</v>
      </c>
      <c r="E1156" s="15">
        <v>5</v>
      </c>
      <c r="F1156" s="15">
        <v>4</v>
      </c>
      <c r="G1156" s="15" t="str">
        <f t="shared" si="16"/>
        <v>4.12.1.5.4</v>
      </c>
      <c r="H1156" s="15" t="s">
        <v>19</v>
      </c>
      <c r="I1156" s="16" t="s">
        <v>10414</v>
      </c>
      <c r="J1156" s="103"/>
      <c r="K1156" s="481"/>
      <c r="L1156" s="487" t="s">
        <v>10412</v>
      </c>
    </row>
    <row r="1157" spans="1:12" s="6" customFormat="1" ht="18.649999999999999" customHeight="1" x14ac:dyDescent="0.35">
      <c r="A1157" s="230">
        <v>44</v>
      </c>
      <c r="B1157" s="234">
        <v>4</v>
      </c>
      <c r="C1157" s="12">
        <v>12</v>
      </c>
      <c r="D1157" s="12">
        <v>1</v>
      </c>
      <c r="E1157" s="12">
        <v>6</v>
      </c>
      <c r="F1157" s="12">
        <v>0</v>
      </c>
      <c r="G1157" s="12" t="str">
        <f t="shared" si="16"/>
        <v>4.12.1.6.0</v>
      </c>
      <c r="H1157" s="12" t="s">
        <v>16</v>
      </c>
      <c r="I1157" s="13" t="s">
        <v>10415</v>
      </c>
      <c r="J1157" s="102"/>
      <c r="K1157" s="481"/>
      <c r="L1157" s="118" t="s">
        <v>10416</v>
      </c>
    </row>
    <row r="1158" spans="1:12" s="6" customFormat="1" ht="18.5" x14ac:dyDescent="0.35">
      <c r="A1158" s="230">
        <v>45</v>
      </c>
      <c r="B1158" s="235">
        <v>4</v>
      </c>
      <c r="C1158" s="15">
        <v>12</v>
      </c>
      <c r="D1158" s="15">
        <v>1</v>
      </c>
      <c r="E1158" s="15">
        <v>6</v>
      </c>
      <c r="F1158" s="15">
        <v>1</v>
      </c>
      <c r="G1158" s="15" t="str">
        <f t="shared" si="16"/>
        <v>4.12.1.6.1</v>
      </c>
      <c r="H1158" s="15" t="s">
        <v>19</v>
      </c>
      <c r="I1158" s="16" t="s">
        <v>10417</v>
      </c>
      <c r="J1158" s="103"/>
      <c r="K1158" s="481"/>
      <c r="L1158" s="487" t="s">
        <v>10418</v>
      </c>
    </row>
    <row r="1159" spans="1:12" s="6" customFormat="1" ht="18.5" x14ac:dyDescent="0.35">
      <c r="A1159" s="230">
        <v>46</v>
      </c>
      <c r="B1159" s="235">
        <v>4</v>
      </c>
      <c r="C1159" s="15">
        <v>12</v>
      </c>
      <c r="D1159" s="15">
        <v>1</v>
      </c>
      <c r="E1159" s="15">
        <v>6</v>
      </c>
      <c r="F1159" s="15">
        <v>2</v>
      </c>
      <c r="G1159" s="15" t="str">
        <f t="shared" si="16"/>
        <v>4.12.1.6.2</v>
      </c>
      <c r="H1159" s="15" t="s">
        <v>19</v>
      </c>
      <c r="I1159" s="16" t="s">
        <v>10419</v>
      </c>
      <c r="J1159" s="103"/>
      <c r="K1159" s="481"/>
      <c r="L1159" s="487" t="s">
        <v>10420</v>
      </c>
    </row>
    <row r="1160" spans="1:12" s="6" customFormat="1" ht="18.5" x14ac:dyDescent="0.35">
      <c r="A1160" s="230">
        <v>47</v>
      </c>
      <c r="B1160" s="234">
        <v>4</v>
      </c>
      <c r="C1160" s="12">
        <v>12</v>
      </c>
      <c r="D1160" s="12">
        <v>1</v>
      </c>
      <c r="E1160" s="12">
        <v>7</v>
      </c>
      <c r="F1160" s="12">
        <v>0</v>
      </c>
      <c r="G1160" s="12" t="str">
        <f t="shared" si="16"/>
        <v>4.12.1.7.0</v>
      </c>
      <c r="H1160" s="12" t="s">
        <v>16</v>
      </c>
      <c r="I1160" s="13" t="s">
        <v>10421</v>
      </c>
      <c r="J1160" s="102"/>
      <c r="K1160" s="481"/>
      <c r="L1160" s="118" t="s">
        <v>10416</v>
      </c>
    </row>
    <row r="1161" spans="1:12" s="6" customFormat="1" ht="18.5" x14ac:dyDescent="0.35">
      <c r="A1161" s="230">
        <v>48</v>
      </c>
      <c r="B1161" s="235">
        <v>4</v>
      </c>
      <c r="C1161" s="15">
        <v>12</v>
      </c>
      <c r="D1161" s="15">
        <v>1</v>
      </c>
      <c r="E1161" s="15">
        <v>7</v>
      </c>
      <c r="F1161" s="15">
        <v>1</v>
      </c>
      <c r="G1161" s="15" t="str">
        <f t="shared" si="16"/>
        <v>4.12.1.7.1</v>
      </c>
      <c r="H1161" s="15" t="s">
        <v>19</v>
      </c>
      <c r="I1161" s="16" t="s">
        <v>10422</v>
      </c>
      <c r="J1161" s="103"/>
      <c r="K1161" s="481"/>
      <c r="L1161" s="487" t="s">
        <v>10418</v>
      </c>
    </row>
    <row r="1162" spans="1:12" s="6" customFormat="1" ht="18.5" x14ac:dyDescent="0.35">
      <c r="A1162" s="230">
        <v>49</v>
      </c>
      <c r="B1162" s="235">
        <v>4</v>
      </c>
      <c r="C1162" s="15">
        <v>12</v>
      </c>
      <c r="D1162" s="15">
        <v>1</v>
      </c>
      <c r="E1162" s="15">
        <v>7</v>
      </c>
      <c r="F1162" s="15">
        <v>2</v>
      </c>
      <c r="G1162" s="15" t="str">
        <f t="shared" si="16"/>
        <v>4.12.1.7.2</v>
      </c>
      <c r="H1162" s="15" t="s">
        <v>19</v>
      </c>
      <c r="I1162" s="16" t="s">
        <v>10423</v>
      </c>
      <c r="J1162" s="103"/>
      <c r="K1162" s="481"/>
      <c r="L1162" s="487" t="s">
        <v>10420</v>
      </c>
    </row>
    <row r="1163" spans="1:12" s="6" customFormat="1" ht="18.649999999999999" customHeight="1" x14ac:dyDescent="0.35">
      <c r="A1163" s="230">
        <v>50</v>
      </c>
      <c r="B1163" s="234">
        <v>4</v>
      </c>
      <c r="C1163" s="12">
        <v>12</v>
      </c>
      <c r="D1163" s="12">
        <v>1</v>
      </c>
      <c r="E1163" s="12">
        <v>8</v>
      </c>
      <c r="F1163" s="12">
        <v>0</v>
      </c>
      <c r="G1163" s="12" t="str">
        <f t="shared" si="16"/>
        <v>4.12.1.8.0</v>
      </c>
      <c r="H1163" s="12" t="s">
        <v>16</v>
      </c>
      <c r="I1163" s="13" t="s">
        <v>10424</v>
      </c>
      <c r="J1163" s="102"/>
      <c r="K1163" s="481"/>
      <c r="L1163" s="118" t="s">
        <v>10425</v>
      </c>
    </row>
    <row r="1164" spans="1:12" s="6" customFormat="1" ht="18.5" x14ac:dyDescent="0.35">
      <c r="A1164" s="230">
        <v>51</v>
      </c>
      <c r="B1164" s="235">
        <v>4</v>
      </c>
      <c r="C1164" s="15">
        <v>12</v>
      </c>
      <c r="D1164" s="15">
        <v>1</v>
      </c>
      <c r="E1164" s="15">
        <v>8</v>
      </c>
      <c r="F1164" s="15">
        <v>1</v>
      </c>
      <c r="G1164" s="15" t="str">
        <f t="shared" si="16"/>
        <v>4.12.1.8.1</v>
      </c>
      <c r="H1164" s="15" t="s">
        <v>19</v>
      </c>
      <c r="I1164" s="16" t="s">
        <v>10426</v>
      </c>
      <c r="J1164" s="103"/>
      <c r="K1164" s="481"/>
      <c r="L1164" s="487" t="s">
        <v>10427</v>
      </c>
    </row>
    <row r="1165" spans="1:12" s="6" customFormat="1" ht="18.5" x14ac:dyDescent="0.35">
      <c r="A1165" s="230">
        <v>52</v>
      </c>
      <c r="B1165" s="235">
        <v>4</v>
      </c>
      <c r="C1165" s="15">
        <v>12</v>
      </c>
      <c r="D1165" s="15">
        <v>1</v>
      </c>
      <c r="E1165" s="15">
        <v>8</v>
      </c>
      <c r="F1165" s="15">
        <v>2</v>
      </c>
      <c r="G1165" s="15" t="str">
        <f t="shared" si="16"/>
        <v>4.12.1.8.2</v>
      </c>
      <c r="H1165" s="15" t="s">
        <v>19</v>
      </c>
      <c r="I1165" s="16" t="s">
        <v>10428</v>
      </c>
      <c r="J1165" s="103"/>
      <c r="K1165" s="481"/>
      <c r="L1165" s="487" t="s">
        <v>10429</v>
      </c>
    </row>
    <row r="1166" spans="1:12" s="6" customFormat="1" ht="18.5" x14ac:dyDescent="0.35">
      <c r="A1166" s="230">
        <v>53</v>
      </c>
      <c r="B1166" s="234">
        <v>4</v>
      </c>
      <c r="C1166" s="12">
        <v>12</v>
      </c>
      <c r="D1166" s="12">
        <v>1</v>
      </c>
      <c r="E1166" s="12">
        <v>9</v>
      </c>
      <c r="F1166" s="12">
        <v>0</v>
      </c>
      <c r="G1166" s="12" t="str">
        <f t="shared" si="16"/>
        <v>4.12.1.9.0</v>
      </c>
      <c r="H1166" s="12" t="s">
        <v>16</v>
      </c>
      <c r="I1166" s="13" t="s">
        <v>10430</v>
      </c>
      <c r="J1166" s="103"/>
      <c r="K1166" s="481"/>
      <c r="L1166" s="118" t="s">
        <v>10431</v>
      </c>
    </row>
    <row r="1167" spans="1:12" s="6" customFormat="1" ht="18.5" x14ac:dyDescent="0.35">
      <c r="A1167" s="230">
        <v>54</v>
      </c>
      <c r="B1167" s="235">
        <v>4</v>
      </c>
      <c r="C1167" s="15">
        <v>12</v>
      </c>
      <c r="D1167" s="15">
        <v>1</v>
      </c>
      <c r="E1167" s="15">
        <v>9</v>
      </c>
      <c r="F1167" s="15">
        <v>1</v>
      </c>
      <c r="G1167" s="15" t="str">
        <f t="shared" si="16"/>
        <v>4.12.1.9.1</v>
      </c>
      <c r="H1167" s="15" t="s">
        <v>19</v>
      </c>
      <c r="I1167" s="16" t="s">
        <v>10432</v>
      </c>
      <c r="J1167" s="103"/>
      <c r="K1167" s="481"/>
      <c r="L1167" s="487" t="s">
        <v>10433</v>
      </c>
    </row>
    <row r="1168" spans="1:12" s="6" customFormat="1" ht="18.5" x14ac:dyDescent="0.35">
      <c r="A1168" s="230">
        <v>55</v>
      </c>
      <c r="B1168" s="235">
        <v>4</v>
      </c>
      <c r="C1168" s="15">
        <v>12</v>
      </c>
      <c r="D1168" s="15">
        <v>1</v>
      </c>
      <c r="E1168" s="15">
        <v>9</v>
      </c>
      <c r="F1168" s="15">
        <v>2</v>
      </c>
      <c r="G1168" s="15" t="str">
        <f t="shared" si="16"/>
        <v>4.12.1.9.2</v>
      </c>
      <c r="H1168" s="15" t="s">
        <v>19</v>
      </c>
      <c r="I1168" s="16" t="s">
        <v>10434</v>
      </c>
      <c r="J1168" s="103"/>
      <c r="K1168" s="481"/>
      <c r="L1168" s="487" t="s">
        <v>10435</v>
      </c>
    </row>
    <row r="1169" spans="1:12" s="6" customFormat="1" ht="22.5" customHeight="1" x14ac:dyDescent="0.35">
      <c r="A1169" s="230">
        <v>56</v>
      </c>
      <c r="B1169" s="234">
        <v>4</v>
      </c>
      <c r="C1169" s="12">
        <v>12</v>
      </c>
      <c r="D1169" s="12">
        <v>1</v>
      </c>
      <c r="E1169" s="12">
        <v>10</v>
      </c>
      <c r="F1169" s="12">
        <v>0</v>
      </c>
      <c r="G1169" s="12" t="str">
        <f t="shared" si="16"/>
        <v>4.12.1.10.0</v>
      </c>
      <c r="H1169" s="12" t="s">
        <v>16</v>
      </c>
      <c r="I1169" s="13" t="s">
        <v>10436</v>
      </c>
      <c r="J1169" s="103"/>
      <c r="K1169" s="481"/>
      <c r="L1169" s="118" t="s">
        <v>10437</v>
      </c>
    </row>
    <row r="1170" spans="1:12" s="6" customFormat="1" ht="37" x14ac:dyDescent="0.35">
      <c r="A1170" s="230">
        <v>57</v>
      </c>
      <c r="B1170" s="235">
        <v>4</v>
      </c>
      <c r="C1170" s="15">
        <v>12</v>
      </c>
      <c r="D1170" s="15">
        <v>1</v>
      </c>
      <c r="E1170" s="15">
        <v>10</v>
      </c>
      <c r="F1170" s="15">
        <v>1</v>
      </c>
      <c r="G1170" s="15" t="str">
        <f t="shared" si="16"/>
        <v>4.12.1.10.1</v>
      </c>
      <c r="H1170" s="15" t="s">
        <v>19</v>
      </c>
      <c r="I1170" s="16" t="s">
        <v>10438</v>
      </c>
      <c r="J1170" s="103"/>
      <c r="K1170" s="481"/>
      <c r="L1170" s="487" t="s">
        <v>10439</v>
      </c>
    </row>
    <row r="1171" spans="1:12" s="6" customFormat="1" ht="37" x14ac:dyDescent="0.35">
      <c r="A1171" s="230">
        <v>58</v>
      </c>
      <c r="B1171" s="235">
        <v>4</v>
      </c>
      <c r="C1171" s="15">
        <v>12</v>
      </c>
      <c r="D1171" s="15">
        <v>1</v>
      </c>
      <c r="E1171" s="15">
        <v>10</v>
      </c>
      <c r="F1171" s="15">
        <v>2</v>
      </c>
      <c r="G1171" s="15" t="str">
        <f t="shared" si="16"/>
        <v>4.12.1.10.2</v>
      </c>
      <c r="H1171" s="15" t="s">
        <v>19</v>
      </c>
      <c r="I1171" s="16" t="s">
        <v>10440</v>
      </c>
      <c r="J1171" s="103"/>
      <c r="K1171" s="481"/>
      <c r="L1171" s="487" t="s">
        <v>10441</v>
      </c>
    </row>
    <row r="1172" spans="1:12" s="6" customFormat="1" ht="18.5" x14ac:dyDescent="0.35">
      <c r="A1172" s="230">
        <v>59</v>
      </c>
      <c r="B1172" s="234">
        <v>4</v>
      </c>
      <c r="C1172" s="12">
        <v>12</v>
      </c>
      <c r="D1172" s="12">
        <v>1</v>
      </c>
      <c r="E1172" s="12">
        <v>11</v>
      </c>
      <c r="F1172" s="12">
        <v>0</v>
      </c>
      <c r="G1172" s="12" t="str">
        <f t="shared" si="16"/>
        <v>4.12.1.11.0</v>
      </c>
      <c r="H1172" s="12" t="s">
        <v>16</v>
      </c>
      <c r="I1172" s="13" t="s">
        <v>10442</v>
      </c>
      <c r="J1172" s="102"/>
      <c r="K1172" s="481"/>
      <c r="L1172" s="118" t="s">
        <v>10443</v>
      </c>
    </row>
    <row r="1173" spans="1:12" s="6" customFormat="1" ht="18.5" x14ac:dyDescent="0.35">
      <c r="A1173" s="230">
        <v>60</v>
      </c>
      <c r="B1173" s="235">
        <v>4</v>
      </c>
      <c r="C1173" s="15">
        <v>12</v>
      </c>
      <c r="D1173" s="15">
        <v>1</v>
      </c>
      <c r="E1173" s="15">
        <v>11</v>
      </c>
      <c r="F1173" s="15">
        <v>1</v>
      </c>
      <c r="G1173" s="15" t="str">
        <f t="shared" si="16"/>
        <v>4.12.1.11.1</v>
      </c>
      <c r="H1173" s="15" t="s">
        <v>19</v>
      </c>
      <c r="I1173" s="16" t="s">
        <v>10444</v>
      </c>
      <c r="J1173" s="103"/>
      <c r="K1173" s="481"/>
      <c r="L1173" s="487" t="s">
        <v>10445</v>
      </c>
    </row>
    <row r="1174" spans="1:12" s="6" customFormat="1" ht="18.5" x14ac:dyDescent="0.35">
      <c r="A1174" s="230">
        <v>61</v>
      </c>
      <c r="B1174" s="235">
        <v>4</v>
      </c>
      <c r="C1174" s="15">
        <v>12</v>
      </c>
      <c r="D1174" s="15">
        <v>1</v>
      </c>
      <c r="E1174" s="15">
        <v>11</v>
      </c>
      <c r="F1174" s="15">
        <v>2</v>
      </c>
      <c r="G1174" s="15" t="str">
        <f t="shared" si="16"/>
        <v>4.12.1.11.2</v>
      </c>
      <c r="H1174" s="15" t="s">
        <v>19</v>
      </c>
      <c r="I1174" s="16" t="s">
        <v>10446</v>
      </c>
      <c r="J1174" s="103"/>
      <c r="K1174" s="481"/>
      <c r="L1174" s="487" t="s">
        <v>10447</v>
      </c>
    </row>
    <row r="1175" spans="1:12" s="6" customFormat="1" ht="18.5" x14ac:dyDescent="0.35">
      <c r="A1175" s="230">
        <v>62</v>
      </c>
      <c r="B1175" s="234">
        <v>4</v>
      </c>
      <c r="C1175" s="12">
        <v>12</v>
      </c>
      <c r="D1175" s="12">
        <v>1</v>
      </c>
      <c r="E1175" s="12">
        <v>12</v>
      </c>
      <c r="F1175" s="12">
        <v>0</v>
      </c>
      <c r="G1175" s="12" t="str">
        <f t="shared" si="16"/>
        <v>4.12.1.12.0</v>
      </c>
      <c r="H1175" s="12" t="s">
        <v>16</v>
      </c>
      <c r="I1175" s="13" t="s">
        <v>10448</v>
      </c>
      <c r="J1175" s="102"/>
      <c r="K1175" s="481"/>
      <c r="L1175" s="118" t="s">
        <v>10449</v>
      </c>
    </row>
    <row r="1176" spans="1:12" s="6" customFormat="1" ht="18.5" x14ac:dyDescent="0.35">
      <c r="A1176" s="230">
        <v>63</v>
      </c>
      <c r="B1176" s="235">
        <v>4</v>
      </c>
      <c r="C1176" s="15">
        <v>12</v>
      </c>
      <c r="D1176" s="15">
        <v>1</v>
      </c>
      <c r="E1176" s="15">
        <v>12</v>
      </c>
      <c r="F1176" s="15">
        <v>1</v>
      </c>
      <c r="G1176" s="15" t="str">
        <f t="shared" si="16"/>
        <v>4.12.1.12.1</v>
      </c>
      <c r="H1176" s="15" t="s">
        <v>19</v>
      </c>
      <c r="I1176" s="16" t="s">
        <v>10450</v>
      </c>
      <c r="J1176" s="103"/>
      <c r="K1176" s="481"/>
      <c r="L1176" s="487" t="s">
        <v>10451</v>
      </c>
    </row>
    <row r="1177" spans="1:12" s="6" customFormat="1" ht="18.5" x14ac:dyDescent="0.35">
      <c r="A1177" s="230">
        <v>64</v>
      </c>
      <c r="B1177" s="235">
        <v>4</v>
      </c>
      <c r="C1177" s="15">
        <v>12</v>
      </c>
      <c r="D1177" s="15">
        <v>1</v>
      </c>
      <c r="E1177" s="15">
        <v>12</v>
      </c>
      <c r="F1177" s="15">
        <v>2</v>
      </c>
      <c r="G1177" s="15" t="str">
        <f t="shared" si="16"/>
        <v>4.12.1.12.2</v>
      </c>
      <c r="H1177" s="15" t="s">
        <v>19</v>
      </c>
      <c r="I1177" s="16" t="s">
        <v>10452</v>
      </c>
      <c r="J1177" s="103"/>
      <c r="K1177" s="481"/>
      <c r="L1177" s="487" t="s">
        <v>10453</v>
      </c>
    </row>
    <row r="1178" spans="1:12" s="6" customFormat="1" ht="18.5" x14ac:dyDescent="0.35">
      <c r="A1178" s="230">
        <v>65</v>
      </c>
      <c r="B1178" s="234">
        <v>4</v>
      </c>
      <c r="C1178" s="12">
        <v>12</v>
      </c>
      <c r="D1178" s="12">
        <v>1</v>
      </c>
      <c r="E1178" s="12">
        <v>13</v>
      </c>
      <c r="F1178" s="12">
        <v>0</v>
      </c>
      <c r="G1178" s="12" t="str">
        <f t="shared" si="16"/>
        <v>4.12.1.13.0</v>
      </c>
      <c r="H1178" s="12" t="s">
        <v>16</v>
      </c>
      <c r="I1178" s="13" t="s">
        <v>10454</v>
      </c>
      <c r="J1178" s="102"/>
      <c r="K1178" s="481"/>
      <c r="L1178" s="118" t="s">
        <v>10455</v>
      </c>
    </row>
    <row r="1179" spans="1:12" s="6" customFormat="1" ht="18.5" x14ac:dyDescent="0.35">
      <c r="A1179" s="230">
        <v>66</v>
      </c>
      <c r="B1179" s="235">
        <v>4</v>
      </c>
      <c r="C1179" s="15">
        <v>12</v>
      </c>
      <c r="D1179" s="15">
        <v>1</v>
      </c>
      <c r="E1179" s="15">
        <v>13</v>
      </c>
      <c r="F1179" s="15">
        <v>1</v>
      </c>
      <c r="G1179" s="15" t="str">
        <f t="shared" si="16"/>
        <v>4.12.1.13.1</v>
      </c>
      <c r="H1179" s="488" t="s">
        <v>19</v>
      </c>
      <c r="I1179" s="104" t="s">
        <v>10456</v>
      </c>
      <c r="J1179" s="105"/>
      <c r="K1179" s="489"/>
      <c r="L1179" s="490" t="s">
        <v>10457</v>
      </c>
    </row>
    <row r="1180" spans="1:12" s="6" customFormat="1" ht="18.5" x14ac:dyDescent="0.35">
      <c r="A1180" s="230">
        <v>67</v>
      </c>
      <c r="B1180" s="235">
        <v>4</v>
      </c>
      <c r="C1180" s="15">
        <v>12</v>
      </c>
      <c r="D1180" s="15">
        <v>1</v>
      </c>
      <c r="E1180" s="15">
        <v>13</v>
      </c>
      <c r="F1180" s="15">
        <v>2</v>
      </c>
      <c r="G1180" s="15" t="str">
        <f t="shared" si="16"/>
        <v>4.12.1.13.2</v>
      </c>
      <c r="H1180" s="488" t="s">
        <v>19</v>
      </c>
      <c r="I1180" s="104" t="s">
        <v>10458</v>
      </c>
      <c r="J1180" s="105"/>
      <c r="K1180" s="489"/>
      <c r="L1180" s="490" t="s">
        <v>10459</v>
      </c>
    </row>
    <row r="1181" spans="1:12" s="6" customFormat="1" ht="18.5" x14ac:dyDescent="0.35">
      <c r="A1181" s="230">
        <v>68</v>
      </c>
      <c r="B1181" s="235">
        <v>4</v>
      </c>
      <c r="C1181" s="15">
        <v>12</v>
      </c>
      <c r="D1181" s="15">
        <v>1</v>
      </c>
      <c r="E1181" s="15">
        <v>13</v>
      </c>
      <c r="F1181" s="15">
        <v>3</v>
      </c>
      <c r="G1181" s="15" t="str">
        <f t="shared" si="16"/>
        <v>4.12.1.13.3</v>
      </c>
      <c r="H1181" s="488" t="s">
        <v>19</v>
      </c>
      <c r="I1181" s="104" t="s">
        <v>10460</v>
      </c>
      <c r="J1181" s="105"/>
      <c r="K1181" s="489"/>
      <c r="L1181" s="490" t="s">
        <v>10457</v>
      </c>
    </row>
    <row r="1182" spans="1:12" s="6" customFormat="1" ht="18.5" x14ac:dyDescent="0.35">
      <c r="A1182" s="230">
        <v>69</v>
      </c>
      <c r="B1182" s="235">
        <v>4</v>
      </c>
      <c r="C1182" s="15">
        <v>12</v>
      </c>
      <c r="D1182" s="15">
        <v>1</v>
      </c>
      <c r="E1182" s="15">
        <v>13</v>
      </c>
      <c r="F1182" s="15">
        <v>4</v>
      </c>
      <c r="G1182" s="15" t="str">
        <f t="shared" si="16"/>
        <v>4.12.1.13.4</v>
      </c>
      <c r="H1182" s="488" t="s">
        <v>19</v>
      </c>
      <c r="I1182" s="104" t="s">
        <v>10461</v>
      </c>
      <c r="J1182" s="105"/>
      <c r="K1182" s="489"/>
      <c r="L1182" s="490" t="s">
        <v>10459</v>
      </c>
    </row>
    <row r="1183" spans="1:12" s="6" customFormat="1" ht="18.5" x14ac:dyDescent="0.35">
      <c r="A1183" s="230">
        <v>1252</v>
      </c>
      <c r="B1183" s="235">
        <v>4</v>
      </c>
      <c r="C1183" s="15">
        <v>12</v>
      </c>
      <c r="D1183" s="15">
        <v>1</v>
      </c>
      <c r="E1183" s="15">
        <v>13</v>
      </c>
      <c r="F1183" s="15">
        <v>5</v>
      </c>
      <c r="G1183" s="15" t="str">
        <f t="shared" si="16"/>
        <v>4.12.1.13.5</v>
      </c>
      <c r="H1183" s="488" t="s">
        <v>19</v>
      </c>
      <c r="I1183" s="104" t="s">
        <v>10462</v>
      </c>
      <c r="J1183" s="105"/>
      <c r="K1183" s="489"/>
      <c r="L1183" s="490" t="s">
        <v>10457</v>
      </c>
    </row>
    <row r="1184" spans="1:12" s="6" customFormat="1" ht="18.5" x14ac:dyDescent="0.35">
      <c r="A1184" s="230">
        <v>71</v>
      </c>
      <c r="B1184" s="235">
        <v>4</v>
      </c>
      <c r="C1184" s="15">
        <v>12</v>
      </c>
      <c r="D1184" s="15">
        <v>1</v>
      </c>
      <c r="E1184" s="15">
        <v>13</v>
      </c>
      <c r="F1184" s="15">
        <v>6</v>
      </c>
      <c r="G1184" s="15" t="str">
        <f t="shared" si="16"/>
        <v>4.12.1.13.6</v>
      </c>
      <c r="H1184" s="488" t="s">
        <v>19</v>
      </c>
      <c r="I1184" s="104" t="s">
        <v>10463</v>
      </c>
      <c r="J1184" s="105"/>
      <c r="K1184" s="489"/>
      <c r="L1184" s="490" t="s">
        <v>10459</v>
      </c>
    </row>
    <row r="1185" spans="1:12" s="6" customFormat="1" ht="23.5" x14ac:dyDescent="0.35">
      <c r="A1185" s="230">
        <v>72</v>
      </c>
      <c r="B1185" s="233">
        <v>4</v>
      </c>
      <c r="C1185" s="11">
        <v>12</v>
      </c>
      <c r="D1185" s="11">
        <v>2</v>
      </c>
      <c r="E1185" s="11">
        <v>0</v>
      </c>
      <c r="F1185" s="11">
        <v>0</v>
      </c>
      <c r="G1185" s="11" t="str">
        <f t="shared" si="16"/>
        <v>4.12.2.0.0</v>
      </c>
      <c r="H1185" s="11" t="s">
        <v>13</v>
      </c>
      <c r="I1185" s="97" t="s">
        <v>10464</v>
      </c>
      <c r="J1185" s="98"/>
      <c r="K1185" s="479"/>
      <c r="L1185" s="480" t="s">
        <v>10249</v>
      </c>
    </row>
    <row r="1186" spans="1:12" s="6" customFormat="1" ht="18.5" x14ac:dyDescent="0.35">
      <c r="A1186" s="230">
        <v>73</v>
      </c>
      <c r="B1186" s="234">
        <v>4</v>
      </c>
      <c r="C1186" s="12">
        <v>12</v>
      </c>
      <c r="D1186" s="12">
        <v>2</v>
      </c>
      <c r="E1186" s="12">
        <v>1</v>
      </c>
      <c r="F1186" s="12">
        <v>0</v>
      </c>
      <c r="G1186" s="12" t="str">
        <f t="shared" si="16"/>
        <v>4.12.2.1.0</v>
      </c>
      <c r="H1186" s="12" t="s">
        <v>16</v>
      </c>
      <c r="I1186" s="13" t="s">
        <v>10465</v>
      </c>
      <c r="J1186" s="102"/>
      <c r="K1186" s="481"/>
      <c r="L1186" s="492" t="s">
        <v>10466</v>
      </c>
    </row>
    <row r="1187" spans="1:12" s="6" customFormat="1" ht="18.5" x14ac:dyDescent="0.35">
      <c r="A1187" s="230">
        <v>77</v>
      </c>
      <c r="B1187" s="235">
        <v>4</v>
      </c>
      <c r="C1187" s="15">
        <v>12</v>
      </c>
      <c r="D1187" s="15">
        <v>2</v>
      </c>
      <c r="E1187" s="15">
        <v>1</v>
      </c>
      <c r="F1187" s="15">
        <v>1</v>
      </c>
      <c r="G1187" s="15" t="str">
        <f t="shared" si="16"/>
        <v>4.12.2.1.1</v>
      </c>
      <c r="H1187" s="15" t="s">
        <v>19</v>
      </c>
      <c r="I1187" s="16" t="s">
        <v>10467</v>
      </c>
      <c r="J1187" s="103"/>
      <c r="K1187" s="481"/>
      <c r="L1187" s="487" t="s">
        <v>10468</v>
      </c>
    </row>
    <row r="1188" spans="1:12" s="6" customFormat="1" ht="18.5" x14ac:dyDescent="0.35">
      <c r="A1188" s="230">
        <v>78</v>
      </c>
      <c r="B1188" s="235">
        <v>4</v>
      </c>
      <c r="C1188" s="15">
        <v>12</v>
      </c>
      <c r="D1188" s="15">
        <v>2</v>
      </c>
      <c r="E1188" s="15">
        <v>1</v>
      </c>
      <c r="F1188" s="15">
        <v>2</v>
      </c>
      <c r="G1188" s="15" t="str">
        <f t="shared" si="16"/>
        <v>4.12.2.1.2</v>
      </c>
      <c r="H1188" s="15" t="s">
        <v>19</v>
      </c>
      <c r="I1188" s="16" t="s">
        <v>10469</v>
      </c>
      <c r="J1188" s="103"/>
      <c r="K1188" s="481"/>
      <c r="L1188" s="487" t="s">
        <v>10470</v>
      </c>
    </row>
    <row r="1189" spans="1:12" s="6" customFormat="1" ht="37" x14ac:dyDescent="0.35">
      <c r="A1189" s="230">
        <v>79</v>
      </c>
      <c r="B1189" s="234">
        <v>4</v>
      </c>
      <c r="C1189" s="12">
        <v>12</v>
      </c>
      <c r="D1189" s="12">
        <v>2</v>
      </c>
      <c r="E1189" s="12">
        <v>2</v>
      </c>
      <c r="F1189" s="12">
        <v>0</v>
      </c>
      <c r="G1189" s="12" t="str">
        <f t="shared" si="16"/>
        <v>4.12.2.2.0</v>
      </c>
      <c r="H1189" s="12" t="s">
        <v>16</v>
      </c>
      <c r="I1189" s="13" t="s">
        <v>10471</v>
      </c>
      <c r="J1189" s="102"/>
      <c r="K1189" s="481"/>
      <c r="L1189" s="118" t="s">
        <v>10472</v>
      </c>
    </row>
    <row r="1190" spans="1:12" s="6" customFormat="1" ht="37" x14ac:dyDescent="0.35">
      <c r="A1190" s="230">
        <v>74</v>
      </c>
      <c r="B1190" s="235">
        <v>4</v>
      </c>
      <c r="C1190" s="15">
        <v>12</v>
      </c>
      <c r="D1190" s="15">
        <v>2</v>
      </c>
      <c r="E1190" s="15">
        <v>2</v>
      </c>
      <c r="F1190" s="15">
        <v>1</v>
      </c>
      <c r="G1190" s="15" t="str">
        <f t="shared" si="16"/>
        <v>4.12.2.2.1</v>
      </c>
      <c r="H1190" s="15" t="s">
        <v>19</v>
      </c>
      <c r="I1190" s="16" t="s">
        <v>10473</v>
      </c>
      <c r="J1190" s="103"/>
      <c r="K1190" s="481"/>
      <c r="L1190" s="487" t="s">
        <v>10474</v>
      </c>
    </row>
    <row r="1191" spans="1:12" s="6" customFormat="1" ht="37" x14ac:dyDescent="0.35">
      <c r="A1191" s="230">
        <v>75</v>
      </c>
      <c r="B1191" s="235">
        <v>4</v>
      </c>
      <c r="C1191" s="15">
        <v>12</v>
      </c>
      <c r="D1191" s="15">
        <v>2</v>
      </c>
      <c r="E1191" s="15">
        <v>2</v>
      </c>
      <c r="F1191" s="15">
        <v>2</v>
      </c>
      <c r="G1191" s="15" t="str">
        <f t="shared" si="16"/>
        <v>4.12.2.2.2</v>
      </c>
      <c r="H1191" s="15" t="s">
        <v>19</v>
      </c>
      <c r="I1191" s="16" t="s">
        <v>10475</v>
      </c>
      <c r="J1191" s="103"/>
      <c r="K1191" s="481"/>
      <c r="L1191" s="487" t="s">
        <v>10476</v>
      </c>
    </row>
    <row r="1192" spans="1:12" s="6" customFormat="1" ht="37" x14ac:dyDescent="0.35">
      <c r="A1192" s="230">
        <v>76</v>
      </c>
      <c r="B1192" s="234">
        <v>4</v>
      </c>
      <c r="C1192" s="12">
        <v>12</v>
      </c>
      <c r="D1192" s="12">
        <v>2</v>
      </c>
      <c r="E1192" s="12">
        <v>3</v>
      </c>
      <c r="F1192" s="12">
        <v>0</v>
      </c>
      <c r="G1192" s="12" t="str">
        <f>CONCATENATE(B1192,".",C1192,".",D1192,".",E1192,".",F1192)</f>
        <v>4.12.2.3.0</v>
      </c>
      <c r="H1192" s="12" t="s">
        <v>16</v>
      </c>
      <c r="I1192" s="13" t="s">
        <v>10477</v>
      </c>
      <c r="J1192" s="102"/>
      <c r="K1192" s="481"/>
      <c r="L1192" s="118" t="s">
        <v>10478</v>
      </c>
    </row>
    <row r="1193" spans="1:12" s="6" customFormat="1" ht="37" x14ac:dyDescent="0.35">
      <c r="A1193" s="230">
        <v>109</v>
      </c>
      <c r="B1193" s="235">
        <v>4</v>
      </c>
      <c r="C1193" s="15">
        <v>12</v>
      </c>
      <c r="D1193" s="15">
        <v>2</v>
      </c>
      <c r="E1193" s="15">
        <v>3</v>
      </c>
      <c r="F1193" s="15">
        <v>1</v>
      </c>
      <c r="G1193" s="15" t="str">
        <f>CONCATENATE(B1193,".",C1193,".",D1193,".",E1193,".",F1193)</f>
        <v>4.12.2.3.1</v>
      </c>
      <c r="H1193" s="15" t="s">
        <v>19</v>
      </c>
      <c r="I1193" s="16" t="s">
        <v>10479</v>
      </c>
      <c r="J1193" s="103"/>
      <c r="K1193" s="481"/>
      <c r="L1193" s="487" t="s">
        <v>10480</v>
      </c>
    </row>
    <row r="1194" spans="1:12" s="6" customFormat="1" ht="37" x14ac:dyDescent="0.35">
      <c r="A1194" s="230">
        <v>110</v>
      </c>
      <c r="B1194" s="235">
        <v>4</v>
      </c>
      <c r="C1194" s="15">
        <v>12</v>
      </c>
      <c r="D1194" s="15">
        <v>2</v>
      </c>
      <c r="E1194" s="15">
        <v>3</v>
      </c>
      <c r="F1194" s="15">
        <v>2</v>
      </c>
      <c r="G1194" s="15" t="str">
        <f>CONCATENATE(B1194,".",C1194,".",D1194,".",E1194,".",F1194)</f>
        <v>4.12.2.3.2</v>
      </c>
      <c r="H1194" s="15" t="s">
        <v>19</v>
      </c>
      <c r="I1194" s="16" t="s">
        <v>10481</v>
      </c>
      <c r="J1194" s="103"/>
      <c r="K1194" s="481"/>
      <c r="L1194" s="487" t="s">
        <v>10482</v>
      </c>
    </row>
    <row r="1195" spans="1:12" s="6" customFormat="1" ht="18.5" x14ac:dyDescent="0.35">
      <c r="A1195" s="230">
        <v>111</v>
      </c>
      <c r="B1195" s="234">
        <v>4</v>
      </c>
      <c r="C1195" s="12">
        <v>12</v>
      </c>
      <c r="D1195" s="12">
        <v>2</v>
      </c>
      <c r="E1195" s="12">
        <v>4</v>
      </c>
      <c r="F1195" s="12">
        <v>0</v>
      </c>
      <c r="G1195" s="12" t="str">
        <f t="shared" si="16"/>
        <v>4.12.2.4.0</v>
      </c>
      <c r="H1195" s="12" t="s">
        <v>16</v>
      </c>
      <c r="I1195" s="13" t="s">
        <v>10483</v>
      </c>
      <c r="J1195" s="107"/>
      <c r="K1195" s="481"/>
      <c r="L1195" s="492" t="s">
        <v>10484</v>
      </c>
    </row>
    <row r="1196" spans="1:12" s="6" customFormat="1" ht="18.5" x14ac:dyDescent="0.35">
      <c r="A1196" s="230">
        <v>112</v>
      </c>
      <c r="B1196" s="235">
        <v>4</v>
      </c>
      <c r="C1196" s="15">
        <v>12</v>
      </c>
      <c r="D1196" s="15">
        <v>2</v>
      </c>
      <c r="E1196" s="15">
        <v>4</v>
      </c>
      <c r="F1196" s="15">
        <v>1</v>
      </c>
      <c r="G1196" s="15" t="str">
        <f t="shared" si="16"/>
        <v>4.12.2.4.1</v>
      </c>
      <c r="H1196" s="15" t="s">
        <v>19</v>
      </c>
      <c r="I1196" s="16" t="s">
        <v>13460</v>
      </c>
      <c r="J1196" s="103"/>
      <c r="K1196" s="481"/>
      <c r="L1196" s="487" t="s">
        <v>10485</v>
      </c>
    </row>
    <row r="1197" spans="1:12" s="6" customFormat="1" ht="37" x14ac:dyDescent="0.35">
      <c r="A1197" s="230">
        <v>113</v>
      </c>
      <c r="B1197" s="235">
        <v>4</v>
      </c>
      <c r="C1197" s="15">
        <v>12</v>
      </c>
      <c r="D1197" s="15">
        <v>2</v>
      </c>
      <c r="E1197" s="15">
        <v>4</v>
      </c>
      <c r="F1197" s="15">
        <v>2</v>
      </c>
      <c r="G1197" s="15" t="str">
        <f t="shared" si="16"/>
        <v>4.12.2.4.2</v>
      </c>
      <c r="H1197" s="15" t="s">
        <v>19</v>
      </c>
      <c r="I1197" s="16" t="s">
        <v>13461</v>
      </c>
      <c r="J1197" s="103"/>
      <c r="K1197" s="481"/>
      <c r="L1197" s="487" t="s">
        <v>10486</v>
      </c>
    </row>
    <row r="1198" spans="1:12" s="6" customFormat="1" ht="18.5" x14ac:dyDescent="0.35">
      <c r="A1198" s="230">
        <v>114</v>
      </c>
      <c r="B1198" s="234">
        <v>4</v>
      </c>
      <c r="C1198" s="12">
        <v>12</v>
      </c>
      <c r="D1198" s="12">
        <v>2</v>
      </c>
      <c r="E1198" s="12">
        <v>5</v>
      </c>
      <c r="F1198" s="12">
        <v>0</v>
      </c>
      <c r="G1198" s="12" t="str">
        <f t="shared" si="16"/>
        <v>4.12.2.5.0</v>
      </c>
      <c r="H1198" s="12" t="s">
        <v>16</v>
      </c>
      <c r="I1198" s="13" t="s">
        <v>10487</v>
      </c>
      <c r="J1198" s="108"/>
      <c r="K1198" s="481"/>
      <c r="L1198" s="492" t="s">
        <v>10488</v>
      </c>
    </row>
    <row r="1199" spans="1:12" s="6" customFormat="1" ht="18.5" x14ac:dyDescent="0.35">
      <c r="A1199" s="230">
        <v>115</v>
      </c>
      <c r="B1199" s="235">
        <v>4</v>
      </c>
      <c r="C1199" s="15">
        <v>12</v>
      </c>
      <c r="D1199" s="15">
        <v>2</v>
      </c>
      <c r="E1199" s="15">
        <v>5</v>
      </c>
      <c r="F1199" s="15">
        <v>1</v>
      </c>
      <c r="G1199" s="15" t="str">
        <f t="shared" si="16"/>
        <v>4.12.2.5.1</v>
      </c>
      <c r="H1199" s="15" t="s">
        <v>19</v>
      </c>
      <c r="I1199" s="16" t="s">
        <v>13462</v>
      </c>
      <c r="J1199" s="103"/>
      <c r="K1199" s="481"/>
      <c r="L1199" s="487" t="s">
        <v>10489</v>
      </c>
    </row>
    <row r="1200" spans="1:12" s="6" customFormat="1" ht="18.5" x14ac:dyDescent="0.35">
      <c r="A1200" s="230">
        <v>116</v>
      </c>
      <c r="B1200" s="235">
        <v>4</v>
      </c>
      <c r="C1200" s="15">
        <v>12</v>
      </c>
      <c r="D1200" s="15">
        <v>2</v>
      </c>
      <c r="E1200" s="15">
        <v>5</v>
      </c>
      <c r="F1200" s="15">
        <v>2</v>
      </c>
      <c r="G1200" s="15" t="str">
        <f t="shared" si="16"/>
        <v>4.12.2.5.2</v>
      </c>
      <c r="H1200" s="15" t="s">
        <v>19</v>
      </c>
      <c r="I1200" s="16" t="s">
        <v>13463</v>
      </c>
      <c r="J1200" s="103"/>
      <c r="K1200" s="481"/>
      <c r="L1200" s="487" t="s">
        <v>10490</v>
      </c>
    </row>
    <row r="1201" spans="1:12" s="6" customFormat="1" ht="18.5" x14ac:dyDescent="0.35">
      <c r="A1201" s="230">
        <v>117</v>
      </c>
      <c r="B1201" s="234">
        <v>4</v>
      </c>
      <c r="C1201" s="12">
        <v>12</v>
      </c>
      <c r="D1201" s="12">
        <v>2</v>
      </c>
      <c r="E1201" s="12">
        <v>6</v>
      </c>
      <c r="F1201" s="12">
        <v>0</v>
      </c>
      <c r="G1201" s="12" t="str">
        <f t="shared" si="16"/>
        <v>4.12.2.6.0</v>
      </c>
      <c r="H1201" s="12" t="s">
        <v>16</v>
      </c>
      <c r="I1201" s="13" t="s">
        <v>10491</v>
      </c>
      <c r="J1201" s="108"/>
      <c r="K1201" s="481"/>
      <c r="L1201" s="492" t="s">
        <v>10492</v>
      </c>
    </row>
    <row r="1202" spans="1:12" s="6" customFormat="1" ht="37" x14ac:dyDescent="0.35">
      <c r="A1202" s="230">
        <v>118</v>
      </c>
      <c r="B1202" s="235">
        <v>4</v>
      </c>
      <c r="C1202" s="15">
        <v>12</v>
      </c>
      <c r="D1202" s="15">
        <v>2</v>
      </c>
      <c r="E1202" s="15">
        <v>6</v>
      </c>
      <c r="F1202" s="15">
        <v>1</v>
      </c>
      <c r="G1202" s="15" t="str">
        <f t="shared" si="16"/>
        <v>4.12.2.6.1</v>
      </c>
      <c r="H1202" s="15" t="s">
        <v>19</v>
      </c>
      <c r="I1202" s="16" t="s">
        <v>13464</v>
      </c>
      <c r="J1202" s="103"/>
      <c r="K1202" s="481"/>
      <c r="L1202" s="487" t="s">
        <v>10493</v>
      </c>
    </row>
    <row r="1203" spans="1:12" s="6" customFormat="1" ht="37" x14ac:dyDescent="0.35">
      <c r="A1203" s="230">
        <v>119</v>
      </c>
      <c r="B1203" s="235">
        <v>4</v>
      </c>
      <c r="C1203" s="15">
        <v>12</v>
      </c>
      <c r="D1203" s="15">
        <v>2</v>
      </c>
      <c r="E1203" s="15">
        <v>6</v>
      </c>
      <c r="F1203" s="15">
        <v>2</v>
      </c>
      <c r="G1203" s="15" t="str">
        <f t="shared" si="16"/>
        <v>4.12.2.6.2</v>
      </c>
      <c r="H1203" s="15" t="s">
        <v>19</v>
      </c>
      <c r="I1203" s="16" t="s">
        <v>13465</v>
      </c>
      <c r="J1203" s="103"/>
      <c r="K1203" s="481"/>
      <c r="L1203" s="487" t="s">
        <v>10494</v>
      </c>
    </row>
    <row r="1204" spans="1:12" s="6" customFormat="1" ht="18.5" x14ac:dyDescent="0.35">
      <c r="A1204" s="230">
        <v>120</v>
      </c>
      <c r="B1204" s="234">
        <v>4</v>
      </c>
      <c r="C1204" s="12">
        <v>12</v>
      </c>
      <c r="D1204" s="12">
        <v>2</v>
      </c>
      <c r="E1204" s="12">
        <v>7</v>
      </c>
      <c r="F1204" s="12">
        <v>0</v>
      </c>
      <c r="G1204" s="12" t="str">
        <f t="shared" si="16"/>
        <v>4.12.2.7.0</v>
      </c>
      <c r="H1204" s="12" t="s">
        <v>16</v>
      </c>
      <c r="I1204" s="13" t="s">
        <v>10495</v>
      </c>
      <c r="J1204" s="108"/>
      <c r="K1204" s="481"/>
      <c r="L1204" s="492" t="s">
        <v>10496</v>
      </c>
    </row>
    <row r="1205" spans="1:12" s="6" customFormat="1" ht="37" x14ac:dyDescent="0.35">
      <c r="A1205" s="230">
        <v>83</v>
      </c>
      <c r="B1205" s="235">
        <v>4</v>
      </c>
      <c r="C1205" s="15">
        <v>12</v>
      </c>
      <c r="D1205" s="15">
        <v>2</v>
      </c>
      <c r="E1205" s="15">
        <v>7</v>
      </c>
      <c r="F1205" s="15">
        <v>1</v>
      </c>
      <c r="G1205" s="15" t="str">
        <f t="shared" si="16"/>
        <v>4.12.2.7.1</v>
      </c>
      <c r="H1205" s="15" t="s">
        <v>19</v>
      </c>
      <c r="I1205" s="16" t="s">
        <v>13466</v>
      </c>
      <c r="J1205" s="103"/>
      <c r="K1205" s="481"/>
      <c r="L1205" s="487" t="s">
        <v>10497</v>
      </c>
    </row>
    <row r="1206" spans="1:12" s="6" customFormat="1" ht="37" x14ac:dyDescent="0.35">
      <c r="A1206" s="230">
        <v>84</v>
      </c>
      <c r="B1206" s="235">
        <v>4</v>
      </c>
      <c r="C1206" s="15">
        <v>12</v>
      </c>
      <c r="D1206" s="15">
        <v>2</v>
      </c>
      <c r="E1206" s="15">
        <v>7</v>
      </c>
      <c r="F1206" s="15">
        <v>2</v>
      </c>
      <c r="G1206" s="15" t="str">
        <f t="shared" si="16"/>
        <v>4.12.2.7.2</v>
      </c>
      <c r="H1206" s="15" t="s">
        <v>19</v>
      </c>
      <c r="I1206" s="16" t="s">
        <v>13467</v>
      </c>
      <c r="J1206" s="103"/>
      <c r="K1206" s="481"/>
      <c r="L1206" s="487" t="s">
        <v>10498</v>
      </c>
    </row>
    <row r="1207" spans="1:12" s="6" customFormat="1" ht="18.5" x14ac:dyDescent="0.35">
      <c r="A1207" s="230">
        <v>85</v>
      </c>
      <c r="B1207" s="234">
        <v>4</v>
      </c>
      <c r="C1207" s="12">
        <v>12</v>
      </c>
      <c r="D1207" s="12">
        <v>2</v>
      </c>
      <c r="E1207" s="12">
        <v>8</v>
      </c>
      <c r="F1207" s="12">
        <v>0</v>
      </c>
      <c r="G1207" s="12" t="str">
        <f t="shared" si="16"/>
        <v>4.12.2.8.0</v>
      </c>
      <c r="H1207" s="12" t="s">
        <v>16</v>
      </c>
      <c r="I1207" s="13" t="s">
        <v>10499</v>
      </c>
      <c r="J1207" s="102"/>
      <c r="K1207" s="481"/>
      <c r="L1207" s="118" t="s">
        <v>10500</v>
      </c>
    </row>
    <row r="1208" spans="1:12" s="6" customFormat="1" ht="18.5" x14ac:dyDescent="0.35">
      <c r="A1208" s="230">
        <v>86</v>
      </c>
      <c r="B1208" s="235">
        <v>4</v>
      </c>
      <c r="C1208" s="15">
        <v>12</v>
      </c>
      <c r="D1208" s="15">
        <v>2</v>
      </c>
      <c r="E1208" s="15">
        <v>8</v>
      </c>
      <c r="F1208" s="15">
        <v>1</v>
      </c>
      <c r="G1208" s="15" t="str">
        <f t="shared" si="16"/>
        <v>4.12.2.8.1</v>
      </c>
      <c r="H1208" s="15" t="s">
        <v>19</v>
      </c>
      <c r="I1208" s="16" t="s">
        <v>10501</v>
      </c>
      <c r="J1208" s="103"/>
      <c r="K1208" s="481"/>
      <c r="L1208" s="487" t="s">
        <v>10502</v>
      </c>
    </row>
    <row r="1209" spans="1:12" s="6" customFormat="1" ht="18.5" x14ac:dyDescent="0.35">
      <c r="A1209" s="230">
        <v>87</v>
      </c>
      <c r="B1209" s="235">
        <v>4</v>
      </c>
      <c r="C1209" s="15">
        <v>12</v>
      </c>
      <c r="D1209" s="15">
        <v>2</v>
      </c>
      <c r="E1209" s="15">
        <v>8</v>
      </c>
      <c r="F1209" s="15">
        <v>2</v>
      </c>
      <c r="G1209" s="15" t="str">
        <f t="shared" si="16"/>
        <v>4.12.2.8.2</v>
      </c>
      <c r="H1209" s="15" t="s">
        <v>19</v>
      </c>
      <c r="I1209" s="16" t="s">
        <v>10503</v>
      </c>
      <c r="J1209" s="103"/>
      <c r="K1209" s="481"/>
      <c r="L1209" s="487" t="s">
        <v>10504</v>
      </c>
    </row>
    <row r="1210" spans="1:12" s="6" customFormat="1" ht="18.5" x14ac:dyDescent="0.35">
      <c r="A1210" s="230">
        <v>88</v>
      </c>
      <c r="B1210" s="234">
        <v>4</v>
      </c>
      <c r="C1210" s="12">
        <v>12</v>
      </c>
      <c r="D1210" s="12">
        <v>2</v>
      </c>
      <c r="E1210" s="12">
        <v>9</v>
      </c>
      <c r="F1210" s="12">
        <v>0</v>
      </c>
      <c r="G1210" s="12" t="str">
        <f t="shared" si="16"/>
        <v>4.12.2.9.0</v>
      </c>
      <c r="H1210" s="12" t="s">
        <v>16</v>
      </c>
      <c r="I1210" s="13" t="s">
        <v>10505</v>
      </c>
      <c r="J1210" s="102"/>
      <c r="K1210" s="481"/>
      <c r="L1210" s="118" t="s">
        <v>10506</v>
      </c>
    </row>
    <row r="1211" spans="1:12" s="6" customFormat="1" ht="18.5" x14ac:dyDescent="0.35">
      <c r="A1211" s="230">
        <v>89</v>
      </c>
      <c r="B1211" s="235">
        <v>4</v>
      </c>
      <c r="C1211" s="15">
        <v>12</v>
      </c>
      <c r="D1211" s="15">
        <v>2</v>
      </c>
      <c r="E1211" s="15">
        <v>9</v>
      </c>
      <c r="F1211" s="15">
        <v>1</v>
      </c>
      <c r="G1211" s="15" t="str">
        <f t="shared" si="16"/>
        <v>4.12.2.9.1</v>
      </c>
      <c r="H1211" s="15" t="s">
        <v>19</v>
      </c>
      <c r="I1211" s="16" t="s">
        <v>10507</v>
      </c>
      <c r="J1211" s="103"/>
      <c r="K1211" s="481"/>
      <c r="L1211" s="487" t="s">
        <v>10508</v>
      </c>
    </row>
    <row r="1212" spans="1:12" s="6" customFormat="1" ht="18.5" x14ac:dyDescent="0.35">
      <c r="A1212" s="230">
        <v>90</v>
      </c>
      <c r="B1212" s="235">
        <v>4</v>
      </c>
      <c r="C1212" s="15">
        <v>12</v>
      </c>
      <c r="D1212" s="15">
        <v>2</v>
      </c>
      <c r="E1212" s="15">
        <v>9</v>
      </c>
      <c r="F1212" s="15">
        <v>2</v>
      </c>
      <c r="G1212" s="15" t="str">
        <f t="shared" si="16"/>
        <v>4.12.2.9.2</v>
      </c>
      <c r="H1212" s="15" t="s">
        <v>19</v>
      </c>
      <c r="I1212" s="16" t="s">
        <v>10509</v>
      </c>
      <c r="J1212" s="103"/>
      <c r="K1212" s="481"/>
      <c r="L1212" s="487" t="s">
        <v>10510</v>
      </c>
    </row>
    <row r="1213" spans="1:12" s="6" customFormat="1" ht="18.5" x14ac:dyDescent="0.35">
      <c r="A1213" s="230">
        <v>91</v>
      </c>
      <c r="B1213" s="234">
        <v>4</v>
      </c>
      <c r="C1213" s="12">
        <v>12</v>
      </c>
      <c r="D1213" s="12">
        <v>2</v>
      </c>
      <c r="E1213" s="12">
        <v>10</v>
      </c>
      <c r="F1213" s="12">
        <v>0</v>
      </c>
      <c r="G1213" s="12" t="str">
        <f t="shared" si="16"/>
        <v>4.12.2.10.0</v>
      </c>
      <c r="H1213" s="12" t="s">
        <v>16</v>
      </c>
      <c r="I1213" s="13" t="s">
        <v>10511</v>
      </c>
      <c r="J1213" s="102"/>
      <c r="K1213" s="481"/>
      <c r="L1213" s="118" t="s">
        <v>10512</v>
      </c>
    </row>
    <row r="1214" spans="1:12" s="6" customFormat="1" ht="37" x14ac:dyDescent="0.35">
      <c r="A1214" s="230">
        <v>93</v>
      </c>
      <c r="B1214" s="235">
        <v>4</v>
      </c>
      <c r="C1214" s="15">
        <v>12</v>
      </c>
      <c r="D1214" s="15">
        <v>2</v>
      </c>
      <c r="E1214" s="15">
        <v>10</v>
      </c>
      <c r="F1214" s="15">
        <v>1</v>
      </c>
      <c r="G1214" s="15" t="str">
        <f t="shared" si="16"/>
        <v>4.12.2.10.1</v>
      </c>
      <c r="H1214" s="15" t="s">
        <v>19</v>
      </c>
      <c r="I1214" s="16" t="s">
        <v>10513</v>
      </c>
      <c r="J1214" s="103"/>
      <c r="K1214" s="481"/>
      <c r="L1214" s="487" t="s">
        <v>10514</v>
      </c>
    </row>
    <row r="1215" spans="1:12" s="6" customFormat="1" ht="37" x14ac:dyDescent="0.35">
      <c r="A1215" s="230">
        <v>94</v>
      </c>
      <c r="B1215" s="235">
        <v>4</v>
      </c>
      <c r="C1215" s="15">
        <v>12</v>
      </c>
      <c r="D1215" s="15">
        <v>2</v>
      </c>
      <c r="E1215" s="15">
        <v>10</v>
      </c>
      <c r="F1215" s="15">
        <v>2</v>
      </c>
      <c r="G1215" s="15" t="str">
        <f t="shared" si="16"/>
        <v>4.12.2.10.2</v>
      </c>
      <c r="H1215" s="15" t="s">
        <v>19</v>
      </c>
      <c r="I1215" s="16" t="s">
        <v>10515</v>
      </c>
      <c r="J1215" s="103"/>
      <c r="K1215" s="481"/>
      <c r="L1215" s="487" t="s">
        <v>10516</v>
      </c>
    </row>
    <row r="1216" spans="1:12" s="6" customFormat="1" ht="18.5" x14ac:dyDescent="0.35">
      <c r="A1216" s="230">
        <v>95</v>
      </c>
      <c r="B1216" s="234">
        <v>4</v>
      </c>
      <c r="C1216" s="12">
        <v>12</v>
      </c>
      <c r="D1216" s="12">
        <v>2</v>
      </c>
      <c r="E1216" s="12">
        <v>11</v>
      </c>
      <c r="F1216" s="12">
        <v>0</v>
      </c>
      <c r="G1216" s="12" t="str">
        <f t="shared" si="16"/>
        <v>4.12.2.11.0</v>
      </c>
      <c r="H1216" s="12" t="s">
        <v>16</v>
      </c>
      <c r="I1216" s="13" t="s">
        <v>10517</v>
      </c>
      <c r="J1216" s="102"/>
      <c r="K1216" s="481"/>
      <c r="L1216" s="118" t="s">
        <v>10518</v>
      </c>
    </row>
    <row r="1217" spans="1:12" s="6" customFormat="1" ht="18.5" x14ac:dyDescent="0.35">
      <c r="A1217" s="230">
        <v>80</v>
      </c>
      <c r="B1217" s="235">
        <v>4</v>
      </c>
      <c r="C1217" s="15">
        <v>12</v>
      </c>
      <c r="D1217" s="15">
        <v>2</v>
      </c>
      <c r="E1217" s="15">
        <v>11</v>
      </c>
      <c r="F1217" s="15">
        <v>1</v>
      </c>
      <c r="G1217" s="15" t="str">
        <f t="shared" si="16"/>
        <v>4.12.2.11.1</v>
      </c>
      <c r="H1217" s="15" t="s">
        <v>19</v>
      </c>
      <c r="I1217" s="16" t="s">
        <v>10519</v>
      </c>
      <c r="J1217" s="103"/>
      <c r="K1217" s="481"/>
      <c r="L1217" s="487" t="s">
        <v>10520</v>
      </c>
    </row>
    <row r="1218" spans="1:12" s="6" customFormat="1" ht="18.5" x14ac:dyDescent="0.35">
      <c r="A1218" s="230">
        <v>81</v>
      </c>
      <c r="B1218" s="235">
        <v>4</v>
      </c>
      <c r="C1218" s="15">
        <v>12</v>
      </c>
      <c r="D1218" s="15">
        <v>2</v>
      </c>
      <c r="E1218" s="15">
        <v>11</v>
      </c>
      <c r="F1218" s="15">
        <v>2</v>
      </c>
      <c r="G1218" s="15" t="str">
        <f t="shared" si="16"/>
        <v>4.12.2.11.2</v>
      </c>
      <c r="H1218" s="15" t="s">
        <v>19</v>
      </c>
      <c r="I1218" s="16" t="s">
        <v>10521</v>
      </c>
      <c r="J1218" s="103"/>
      <c r="K1218" s="481"/>
      <c r="L1218" s="487" t="s">
        <v>10522</v>
      </c>
    </row>
    <row r="1219" spans="1:12" s="6" customFormat="1" ht="18.5" x14ac:dyDescent="0.35">
      <c r="A1219" s="230">
        <v>82</v>
      </c>
      <c r="B1219" s="234">
        <v>4</v>
      </c>
      <c r="C1219" s="12">
        <v>12</v>
      </c>
      <c r="D1219" s="12">
        <v>2</v>
      </c>
      <c r="E1219" s="12">
        <v>12</v>
      </c>
      <c r="F1219" s="12">
        <v>0</v>
      </c>
      <c r="G1219" s="12" t="str">
        <f>CONCATENATE(B1219,".",C1219,".",D1219,".",E1219,".",F1219)</f>
        <v>4.12.2.12.0</v>
      </c>
      <c r="H1219" s="12" t="s">
        <v>16</v>
      </c>
      <c r="I1219" s="13" t="s">
        <v>10523</v>
      </c>
      <c r="J1219" s="102"/>
      <c r="K1219" s="481"/>
      <c r="L1219" s="118" t="s">
        <v>10524</v>
      </c>
    </row>
    <row r="1220" spans="1:12" s="6" customFormat="1" ht="18.5" x14ac:dyDescent="0.35">
      <c r="A1220" s="230">
        <v>96</v>
      </c>
      <c r="B1220" s="235">
        <v>4</v>
      </c>
      <c r="C1220" s="15">
        <v>12</v>
      </c>
      <c r="D1220" s="15">
        <v>2</v>
      </c>
      <c r="E1220" s="15">
        <v>12</v>
      </c>
      <c r="F1220" s="15">
        <v>1</v>
      </c>
      <c r="G1220" s="15" t="str">
        <f>CONCATENATE(B1220,".",C1220,".",D1220,".",E1220,".",F1220)</f>
        <v>4.12.2.12.1</v>
      </c>
      <c r="H1220" s="15" t="s">
        <v>19</v>
      </c>
      <c r="I1220" s="16" t="s">
        <v>10525</v>
      </c>
      <c r="J1220" s="103"/>
      <c r="K1220" s="481"/>
      <c r="L1220" s="487" t="s">
        <v>10526</v>
      </c>
    </row>
    <row r="1221" spans="1:12" s="6" customFormat="1" ht="18.5" x14ac:dyDescent="0.35">
      <c r="A1221" s="230">
        <v>97</v>
      </c>
      <c r="B1221" s="235">
        <v>4</v>
      </c>
      <c r="C1221" s="15">
        <v>12</v>
      </c>
      <c r="D1221" s="15">
        <v>2</v>
      </c>
      <c r="E1221" s="15">
        <v>12</v>
      </c>
      <c r="F1221" s="15">
        <v>2</v>
      </c>
      <c r="G1221" s="15" t="str">
        <f>CONCATENATE(B1221,".",C1221,".",D1221,".",E1221,".",F1221)</f>
        <v>4.12.2.12.2</v>
      </c>
      <c r="H1221" s="15" t="s">
        <v>19</v>
      </c>
      <c r="I1221" s="16" t="s">
        <v>10527</v>
      </c>
      <c r="J1221" s="103"/>
      <c r="K1221" s="481"/>
      <c r="L1221" s="487" t="s">
        <v>10528</v>
      </c>
    </row>
    <row r="1222" spans="1:12" s="6" customFormat="1" ht="18.5" x14ac:dyDescent="0.35">
      <c r="A1222" s="230">
        <v>98</v>
      </c>
      <c r="B1222" s="234">
        <v>4</v>
      </c>
      <c r="C1222" s="12">
        <v>12</v>
      </c>
      <c r="D1222" s="12">
        <v>2</v>
      </c>
      <c r="E1222" s="12">
        <v>13</v>
      </c>
      <c r="F1222" s="12">
        <v>0</v>
      </c>
      <c r="G1222" s="12" t="str">
        <f t="shared" si="16"/>
        <v>4.12.2.13.0</v>
      </c>
      <c r="H1222" s="12" t="s">
        <v>16</v>
      </c>
      <c r="I1222" s="13" t="s">
        <v>10529</v>
      </c>
      <c r="J1222" s="102"/>
      <c r="K1222" s="481"/>
      <c r="L1222" s="118" t="s">
        <v>10524</v>
      </c>
    </row>
    <row r="1223" spans="1:12" s="6" customFormat="1" ht="18.5" x14ac:dyDescent="0.35">
      <c r="A1223" s="230">
        <v>1253</v>
      </c>
      <c r="B1223" s="235">
        <v>4</v>
      </c>
      <c r="C1223" s="15">
        <v>12</v>
      </c>
      <c r="D1223" s="15">
        <v>2</v>
      </c>
      <c r="E1223" s="15">
        <v>13</v>
      </c>
      <c r="F1223" s="15">
        <v>1</v>
      </c>
      <c r="G1223" s="15" t="str">
        <f t="shared" si="16"/>
        <v>4.12.2.13.1</v>
      </c>
      <c r="H1223" s="15" t="s">
        <v>19</v>
      </c>
      <c r="I1223" s="16" t="s">
        <v>10530</v>
      </c>
      <c r="J1223" s="103"/>
      <c r="K1223" s="481"/>
      <c r="L1223" s="487" t="s">
        <v>10526</v>
      </c>
    </row>
    <row r="1224" spans="1:12" s="6" customFormat="1" ht="18.5" x14ac:dyDescent="0.35">
      <c r="A1224" s="230">
        <v>100</v>
      </c>
      <c r="B1224" s="235">
        <v>4</v>
      </c>
      <c r="C1224" s="15">
        <v>12</v>
      </c>
      <c r="D1224" s="15">
        <v>2</v>
      </c>
      <c r="E1224" s="15">
        <v>13</v>
      </c>
      <c r="F1224" s="15">
        <v>2</v>
      </c>
      <c r="G1224" s="15" t="str">
        <f t="shared" si="16"/>
        <v>4.12.2.13.2</v>
      </c>
      <c r="H1224" s="15" t="s">
        <v>19</v>
      </c>
      <c r="I1224" s="16" t="s">
        <v>10531</v>
      </c>
      <c r="J1224" s="103"/>
      <c r="K1224" s="481"/>
      <c r="L1224" s="487" t="s">
        <v>10528</v>
      </c>
    </row>
    <row r="1225" spans="1:12" s="6" customFormat="1" ht="23.5" x14ac:dyDescent="0.35">
      <c r="A1225" s="230">
        <v>101</v>
      </c>
      <c r="B1225" s="233">
        <v>4</v>
      </c>
      <c r="C1225" s="11">
        <v>12</v>
      </c>
      <c r="D1225" s="11">
        <v>3</v>
      </c>
      <c r="E1225" s="11">
        <v>0</v>
      </c>
      <c r="F1225" s="11">
        <v>0</v>
      </c>
      <c r="G1225" s="11" t="str">
        <f t="shared" si="16"/>
        <v>4.12.3.0.0</v>
      </c>
      <c r="H1225" s="11" t="s">
        <v>13</v>
      </c>
      <c r="I1225" s="97" t="s">
        <v>10532</v>
      </c>
      <c r="J1225" s="98"/>
      <c r="K1225" s="479"/>
      <c r="L1225" s="480" t="s">
        <v>10249</v>
      </c>
    </row>
    <row r="1226" spans="1:12" s="6" customFormat="1" ht="18.5" x14ac:dyDescent="0.35">
      <c r="A1226" s="230">
        <v>102</v>
      </c>
      <c r="B1226" s="234">
        <v>4</v>
      </c>
      <c r="C1226" s="12">
        <v>12</v>
      </c>
      <c r="D1226" s="12">
        <v>3</v>
      </c>
      <c r="E1226" s="12">
        <v>1</v>
      </c>
      <c r="F1226" s="12">
        <v>0</v>
      </c>
      <c r="G1226" s="12" t="str">
        <f t="shared" si="16"/>
        <v>4.12.3.1.0</v>
      </c>
      <c r="H1226" s="12" t="s">
        <v>16</v>
      </c>
      <c r="I1226" s="13" t="s">
        <v>10533</v>
      </c>
      <c r="J1226" s="107"/>
      <c r="K1226" s="481"/>
      <c r="L1226" s="118" t="s">
        <v>10534</v>
      </c>
    </row>
    <row r="1227" spans="1:12" s="6" customFormat="1" ht="18.5" x14ac:dyDescent="0.35">
      <c r="A1227" s="230">
        <v>103</v>
      </c>
      <c r="B1227" s="235">
        <v>4</v>
      </c>
      <c r="C1227" s="15">
        <v>12</v>
      </c>
      <c r="D1227" s="15">
        <v>3</v>
      </c>
      <c r="E1227" s="15">
        <v>1</v>
      </c>
      <c r="F1227" s="15">
        <v>1</v>
      </c>
      <c r="G1227" s="15" t="str">
        <f t="shared" si="16"/>
        <v>4.12.3.1.1</v>
      </c>
      <c r="H1227" s="15" t="s">
        <v>19</v>
      </c>
      <c r="I1227" s="16" t="s">
        <v>10535</v>
      </c>
      <c r="J1227" s="103"/>
      <c r="K1227" s="481"/>
      <c r="L1227" s="487" t="s">
        <v>10536</v>
      </c>
    </row>
    <row r="1228" spans="1:12" s="6" customFormat="1" ht="18.5" x14ac:dyDescent="0.35">
      <c r="A1228" s="230">
        <v>104</v>
      </c>
      <c r="B1228" s="235">
        <v>4</v>
      </c>
      <c r="C1228" s="15">
        <v>12</v>
      </c>
      <c r="D1228" s="15">
        <v>3</v>
      </c>
      <c r="E1228" s="15">
        <v>1</v>
      </c>
      <c r="F1228" s="15">
        <v>2</v>
      </c>
      <c r="G1228" s="15" t="str">
        <f t="shared" si="16"/>
        <v>4.12.3.1.2</v>
      </c>
      <c r="H1228" s="15" t="s">
        <v>19</v>
      </c>
      <c r="I1228" s="16" t="s">
        <v>10537</v>
      </c>
      <c r="J1228" s="103"/>
      <c r="K1228" s="481"/>
      <c r="L1228" s="487" t="s">
        <v>10538</v>
      </c>
    </row>
    <row r="1229" spans="1:12" s="6" customFormat="1" ht="18.5" x14ac:dyDescent="0.35">
      <c r="A1229" s="230">
        <v>105</v>
      </c>
      <c r="B1229" s="234">
        <v>4</v>
      </c>
      <c r="C1229" s="12">
        <v>12</v>
      </c>
      <c r="D1229" s="12">
        <v>3</v>
      </c>
      <c r="E1229" s="12">
        <v>2</v>
      </c>
      <c r="F1229" s="12">
        <v>0</v>
      </c>
      <c r="G1229" s="12" t="str">
        <f t="shared" si="16"/>
        <v>4.12.3.2.0</v>
      </c>
      <c r="H1229" s="12" t="s">
        <v>16</v>
      </c>
      <c r="I1229" s="13" t="s">
        <v>10539</v>
      </c>
      <c r="J1229" s="102"/>
      <c r="K1229" s="481"/>
      <c r="L1229" s="118" t="s">
        <v>10540</v>
      </c>
    </row>
    <row r="1230" spans="1:12" s="6" customFormat="1" ht="18.5" x14ac:dyDescent="0.35">
      <c r="A1230" s="230">
        <v>106</v>
      </c>
      <c r="B1230" s="235">
        <v>4</v>
      </c>
      <c r="C1230" s="15">
        <v>12</v>
      </c>
      <c r="D1230" s="15">
        <v>3</v>
      </c>
      <c r="E1230" s="15">
        <v>2</v>
      </c>
      <c r="F1230" s="15">
        <v>1</v>
      </c>
      <c r="G1230" s="15" t="str">
        <f t="shared" si="16"/>
        <v>4.12.3.2.1</v>
      </c>
      <c r="H1230" s="15" t="s">
        <v>19</v>
      </c>
      <c r="I1230" s="16" t="s">
        <v>10541</v>
      </c>
      <c r="J1230" s="103"/>
      <c r="K1230" s="481"/>
      <c r="L1230" s="487" t="s">
        <v>10542</v>
      </c>
    </row>
    <row r="1231" spans="1:12" s="6" customFormat="1" ht="37" x14ac:dyDescent="0.35">
      <c r="A1231" s="230">
        <v>107</v>
      </c>
      <c r="B1231" s="235">
        <v>4</v>
      </c>
      <c r="C1231" s="15">
        <v>12</v>
      </c>
      <c r="D1231" s="15">
        <v>3</v>
      </c>
      <c r="E1231" s="15">
        <v>2</v>
      </c>
      <c r="F1231" s="15">
        <v>2</v>
      </c>
      <c r="G1231" s="15" t="str">
        <f t="shared" si="16"/>
        <v>4.12.3.2.2</v>
      </c>
      <c r="H1231" s="15" t="s">
        <v>19</v>
      </c>
      <c r="I1231" s="16" t="s">
        <v>10543</v>
      </c>
      <c r="J1231" s="103"/>
      <c r="K1231" s="481"/>
      <c r="L1231" s="487" t="s">
        <v>10544</v>
      </c>
    </row>
    <row r="1232" spans="1:12" s="6" customFormat="1" ht="37" x14ac:dyDescent="0.35">
      <c r="A1232" s="230">
        <v>108</v>
      </c>
      <c r="B1232" s="234">
        <v>4</v>
      </c>
      <c r="C1232" s="12">
        <v>12</v>
      </c>
      <c r="D1232" s="12">
        <v>3</v>
      </c>
      <c r="E1232" s="12">
        <v>3</v>
      </c>
      <c r="F1232" s="12">
        <v>0</v>
      </c>
      <c r="G1232" s="12" t="str">
        <f t="shared" si="16"/>
        <v>4.12.3.3.0</v>
      </c>
      <c r="H1232" s="12" t="s">
        <v>16</v>
      </c>
      <c r="I1232" s="13" t="s">
        <v>10545</v>
      </c>
      <c r="J1232" s="107"/>
      <c r="K1232" s="481"/>
      <c r="L1232" s="118" t="s">
        <v>10546</v>
      </c>
    </row>
    <row r="1233" spans="1:12" s="6" customFormat="1" ht="37" x14ac:dyDescent="0.35">
      <c r="A1233" s="230">
        <v>109</v>
      </c>
      <c r="B1233" s="235">
        <v>4</v>
      </c>
      <c r="C1233" s="15">
        <v>12</v>
      </c>
      <c r="D1233" s="15">
        <v>3</v>
      </c>
      <c r="E1233" s="15">
        <v>3</v>
      </c>
      <c r="F1233" s="15">
        <v>1</v>
      </c>
      <c r="G1233" s="15" t="str">
        <f t="shared" si="16"/>
        <v>4.12.3.3.1</v>
      </c>
      <c r="H1233" s="15" t="s">
        <v>19</v>
      </c>
      <c r="I1233" s="16" t="s">
        <v>10547</v>
      </c>
      <c r="J1233" s="103"/>
      <c r="K1233" s="481"/>
      <c r="L1233" s="487" t="s">
        <v>10548</v>
      </c>
    </row>
    <row r="1234" spans="1:12" s="6" customFormat="1" ht="37" x14ac:dyDescent="0.35">
      <c r="A1234" s="230">
        <v>110</v>
      </c>
      <c r="B1234" s="235">
        <v>4</v>
      </c>
      <c r="C1234" s="15">
        <v>12</v>
      </c>
      <c r="D1234" s="15">
        <v>3</v>
      </c>
      <c r="E1234" s="15">
        <v>3</v>
      </c>
      <c r="F1234" s="15">
        <v>2</v>
      </c>
      <c r="G1234" s="15" t="str">
        <f t="shared" si="16"/>
        <v>4.12.3.3.2</v>
      </c>
      <c r="H1234" s="15" t="s">
        <v>19</v>
      </c>
      <c r="I1234" s="16" t="s">
        <v>10549</v>
      </c>
      <c r="J1234" s="103"/>
      <c r="K1234" s="481"/>
      <c r="L1234" s="487" t="s">
        <v>10550</v>
      </c>
    </row>
    <row r="1235" spans="1:12" s="6" customFormat="1" ht="18.5" x14ac:dyDescent="0.35">
      <c r="A1235" s="230">
        <v>111</v>
      </c>
      <c r="B1235" s="234">
        <v>4</v>
      </c>
      <c r="C1235" s="12">
        <v>12</v>
      </c>
      <c r="D1235" s="12">
        <v>3</v>
      </c>
      <c r="E1235" s="12">
        <v>4</v>
      </c>
      <c r="F1235" s="12">
        <v>0</v>
      </c>
      <c r="G1235" s="12" t="str">
        <f t="shared" si="16"/>
        <v>4.12.3.4.0</v>
      </c>
      <c r="H1235" s="12" t="s">
        <v>16</v>
      </c>
      <c r="I1235" s="13" t="s">
        <v>10551</v>
      </c>
      <c r="J1235" s="107"/>
      <c r="K1235" s="481"/>
      <c r="L1235" s="118" t="s">
        <v>10552</v>
      </c>
    </row>
    <row r="1236" spans="1:12" s="6" customFormat="1" ht="37" x14ac:dyDescent="0.35">
      <c r="A1236" s="230">
        <v>112</v>
      </c>
      <c r="B1236" s="235">
        <v>4</v>
      </c>
      <c r="C1236" s="15">
        <v>12</v>
      </c>
      <c r="D1236" s="15">
        <v>3</v>
      </c>
      <c r="E1236" s="15">
        <v>4</v>
      </c>
      <c r="F1236" s="15">
        <v>1</v>
      </c>
      <c r="G1236" s="15" t="str">
        <f t="shared" si="16"/>
        <v>4.12.3.4.1</v>
      </c>
      <c r="H1236" s="15" t="s">
        <v>19</v>
      </c>
      <c r="I1236" s="16" t="s">
        <v>10553</v>
      </c>
      <c r="J1236" s="103"/>
      <c r="K1236" s="481"/>
      <c r="L1236" s="487" t="s">
        <v>10554</v>
      </c>
    </row>
    <row r="1237" spans="1:12" s="6" customFormat="1" ht="37" x14ac:dyDescent="0.35">
      <c r="A1237" s="230">
        <v>113</v>
      </c>
      <c r="B1237" s="235">
        <v>4</v>
      </c>
      <c r="C1237" s="15">
        <v>12</v>
      </c>
      <c r="D1237" s="15">
        <v>3</v>
      </c>
      <c r="E1237" s="15">
        <v>4</v>
      </c>
      <c r="F1237" s="15">
        <v>2</v>
      </c>
      <c r="G1237" s="15" t="str">
        <f t="shared" si="16"/>
        <v>4.12.3.4.2</v>
      </c>
      <c r="H1237" s="15" t="s">
        <v>19</v>
      </c>
      <c r="I1237" s="16" t="s">
        <v>10555</v>
      </c>
      <c r="J1237" s="103"/>
      <c r="K1237" s="481"/>
      <c r="L1237" s="487" t="s">
        <v>10556</v>
      </c>
    </row>
    <row r="1238" spans="1:12" s="6" customFormat="1" ht="18.5" x14ac:dyDescent="0.35">
      <c r="A1238" s="230">
        <v>114</v>
      </c>
      <c r="B1238" s="234">
        <v>4</v>
      </c>
      <c r="C1238" s="12">
        <v>12</v>
      </c>
      <c r="D1238" s="12">
        <v>3</v>
      </c>
      <c r="E1238" s="12">
        <v>5</v>
      </c>
      <c r="F1238" s="12">
        <v>0</v>
      </c>
      <c r="G1238" s="12" t="str">
        <f t="shared" ref="G1238:G1301" si="17">CONCATENATE(B1238,".",C1238,".",D1238,".",E1238,".",F1238)</f>
        <v>4.12.3.5.0</v>
      </c>
      <c r="H1238" s="12" t="s">
        <v>16</v>
      </c>
      <c r="I1238" s="13" t="s">
        <v>10557</v>
      </c>
      <c r="J1238" s="108"/>
      <c r="K1238" s="481"/>
      <c r="L1238" s="118" t="s">
        <v>10558</v>
      </c>
    </row>
    <row r="1239" spans="1:12" s="6" customFormat="1" ht="37" x14ac:dyDescent="0.35">
      <c r="A1239" s="230">
        <v>115</v>
      </c>
      <c r="B1239" s="235">
        <v>4</v>
      </c>
      <c r="C1239" s="15">
        <v>12</v>
      </c>
      <c r="D1239" s="15">
        <v>3</v>
      </c>
      <c r="E1239" s="15">
        <v>5</v>
      </c>
      <c r="F1239" s="15">
        <v>1</v>
      </c>
      <c r="G1239" s="15" t="str">
        <f t="shared" si="17"/>
        <v>4.12.3.5.1</v>
      </c>
      <c r="H1239" s="15" t="s">
        <v>19</v>
      </c>
      <c r="I1239" s="16" t="s">
        <v>10559</v>
      </c>
      <c r="J1239" s="103"/>
      <c r="K1239" s="481"/>
      <c r="L1239" s="487" t="s">
        <v>10560</v>
      </c>
    </row>
    <row r="1240" spans="1:12" s="6" customFormat="1" ht="37" x14ac:dyDescent="0.35">
      <c r="A1240" s="230">
        <v>116</v>
      </c>
      <c r="B1240" s="235">
        <v>4</v>
      </c>
      <c r="C1240" s="15">
        <v>12</v>
      </c>
      <c r="D1240" s="15">
        <v>3</v>
      </c>
      <c r="E1240" s="15">
        <v>5</v>
      </c>
      <c r="F1240" s="15">
        <v>2</v>
      </c>
      <c r="G1240" s="15" t="str">
        <f t="shared" si="17"/>
        <v>4.12.3.5.2</v>
      </c>
      <c r="H1240" s="15" t="s">
        <v>19</v>
      </c>
      <c r="I1240" s="16" t="s">
        <v>10561</v>
      </c>
      <c r="J1240" s="103"/>
      <c r="K1240" s="481"/>
      <c r="L1240" s="487" t="s">
        <v>10562</v>
      </c>
    </row>
    <row r="1241" spans="1:12" s="6" customFormat="1" ht="18.5" x14ac:dyDescent="0.35">
      <c r="A1241" s="230">
        <v>117</v>
      </c>
      <c r="B1241" s="234">
        <v>4</v>
      </c>
      <c r="C1241" s="12">
        <v>12</v>
      </c>
      <c r="D1241" s="12">
        <v>3</v>
      </c>
      <c r="E1241" s="12">
        <v>6</v>
      </c>
      <c r="F1241" s="12">
        <v>0</v>
      </c>
      <c r="G1241" s="12" t="str">
        <f t="shared" si="17"/>
        <v>4.12.3.6.0</v>
      </c>
      <c r="H1241" s="12" t="s">
        <v>16</v>
      </c>
      <c r="I1241" s="13" t="s">
        <v>10563</v>
      </c>
      <c r="J1241" s="108"/>
      <c r="K1241" s="481"/>
      <c r="L1241" s="118" t="s">
        <v>10564</v>
      </c>
    </row>
    <row r="1242" spans="1:12" s="6" customFormat="1" ht="37" x14ac:dyDescent="0.35">
      <c r="A1242" s="230">
        <v>118</v>
      </c>
      <c r="B1242" s="235">
        <v>4</v>
      </c>
      <c r="C1242" s="15">
        <v>12</v>
      </c>
      <c r="D1242" s="15">
        <v>3</v>
      </c>
      <c r="E1242" s="15">
        <v>6</v>
      </c>
      <c r="F1242" s="15">
        <v>1</v>
      </c>
      <c r="G1242" s="15" t="str">
        <f t="shared" si="17"/>
        <v>4.12.3.6.1</v>
      </c>
      <c r="H1242" s="15" t="s">
        <v>19</v>
      </c>
      <c r="I1242" s="16" t="s">
        <v>10565</v>
      </c>
      <c r="J1242" s="103"/>
      <c r="K1242" s="481"/>
      <c r="L1242" s="487" t="s">
        <v>10566</v>
      </c>
    </row>
    <row r="1243" spans="1:12" s="6" customFormat="1" ht="37" x14ac:dyDescent="0.35">
      <c r="A1243" s="230">
        <v>119</v>
      </c>
      <c r="B1243" s="235">
        <v>4</v>
      </c>
      <c r="C1243" s="15">
        <v>12</v>
      </c>
      <c r="D1243" s="15">
        <v>3</v>
      </c>
      <c r="E1243" s="15">
        <v>6</v>
      </c>
      <c r="F1243" s="15">
        <v>2</v>
      </c>
      <c r="G1243" s="15" t="str">
        <f t="shared" si="17"/>
        <v>4.12.3.6.2</v>
      </c>
      <c r="H1243" s="15" t="s">
        <v>19</v>
      </c>
      <c r="I1243" s="16" t="s">
        <v>10567</v>
      </c>
      <c r="J1243" s="103"/>
      <c r="K1243" s="481"/>
      <c r="L1243" s="487" t="s">
        <v>10568</v>
      </c>
    </row>
    <row r="1244" spans="1:12" s="6" customFormat="1" ht="18.5" x14ac:dyDescent="0.35">
      <c r="A1244" s="230">
        <v>120</v>
      </c>
      <c r="B1244" s="234">
        <v>4</v>
      </c>
      <c r="C1244" s="12">
        <v>12</v>
      </c>
      <c r="D1244" s="12">
        <v>3</v>
      </c>
      <c r="E1244" s="12">
        <v>7</v>
      </c>
      <c r="F1244" s="12">
        <v>0</v>
      </c>
      <c r="G1244" s="12" t="str">
        <f t="shared" si="17"/>
        <v>4.12.3.7.0</v>
      </c>
      <c r="H1244" s="12" t="s">
        <v>16</v>
      </c>
      <c r="I1244" s="13" t="s">
        <v>10569</v>
      </c>
      <c r="J1244" s="108"/>
      <c r="K1244" s="481"/>
      <c r="L1244" s="118" t="s">
        <v>10570</v>
      </c>
    </row>
    <row r="1245" spans="1:12" s="6" customFormat="1" ht="37" x14ac:dyDescent="0.35">
      <c r="A1245" s="230">
        <v>121</v>
      </c>
      <c r="B1245" s="235">
        <v>4</v>
      </c>
      <c r="C1245" s="15">
        <v>12</v>
      </c>
      <c r="D1245" s="15">
        <v>3</v>
      </c>
      <c r="E1245" s="15">
        <v>7</v>
      </c>
      <c r="F1245" s="15">
        <v>1</v>
      </c>
      <c r="G1245" s="15" t="str">
        <f t="shared" si="17"/>
        <v>4.12.3.7.1</v>
      </c>
      <c r="H1245" s="15" t="s">
        <v>19</v>
      </c>
      <c r="I1245" s="16" t="s">
        <v>10571</v>
      </c>
      <c r="J1245" s="103"/>
      <c r="K1245" s="481"/>
      <c r="L1245" s="487" t="s">
        <v>10572</v>
      </c>
    </row>
    <row r="1246" spans="1:12" s="6" customFormat="1" ht="37" x14ac:dyDescent="0.35">
      <c r="A1246" s="230">
        <v>122</v>
      </c>
      <c r="B1246" s="235">
        <v>4</v>
      </c>
      <c r="C1246" s="15">
        <v>12</v>
      </c>
      <c r="D1246" s="15">
        <v>3</v>
      </c>
      <c r="E1246" s="15">
        <v>7</v>
      </c>
      <c r="F1246" s="15">
        <v>2</v>
      </c>
      <c r="G1246" s="15" t="str">
        <f t="shared" si="17"/>
        <v>4.12.3.7.2</v>
      </c>
      <c r="H1246" s="15" t="s">
        <v>19</v>
      </c>
      <c r="I1246" s="16" t="s">
        <v>10573</v>
      </c>
      <c r="J1246" s="103"/>
      <c r="K1246" s="481"/>
      <c r="L1246" s="487" t="s">
        <v>10574</v>
      </c>
    </row>
    <row r="1247" spans="1:12" s="6" customFormat="1" ht="18.5" x14ac:dyDescent="0.35">
      <c r="A1247" s="230">
        <v>123</v>
      </c>
      <c r="B1247" s="234">
        <v>4</v>
      </c>
      <c r="C1247" s="12">
        <v>12</v>
      </c>
      <c r="D1247" s="12">
        <v>3</v>
      </c>
      <c r="E1247" s="12">
        <v>8</v>
      </c>
      <c r="F1247" s="12">
        <v>0</v>
      </c>
      <c r="G1247" s="12" t="str">
        <f t="shared" si="17"/>
        <v>4.12.3.8.0</v>
      </c>
      <c r="H1247" s="12" t="s">
        <v>16</v>
      </c>
      <c r="I1247" s="13" t="s">
        <v>10575</v>
      </c>
      <c r="J1247" s="108"/>
      <c r="K1247" s="481"/>
      <c r="L1247" s="118" t="s">
        <v>10576</v>
      </c>
    </row>
    <row r="1248" spans="1:12" s="6" customFormat="1" ht="37" x14ac:dyDescent="0.35">
      <c r="A1248" s="230">
        <v>124</v>
      </c>
      <c r="B1248" s="235">
        <v>4</v>
      </c>
      <c r="C1248" s="15">
        <v>12</v>
      </c>
      <c r="D1248" s="15">
        <v>3</v>
      </c>
      <c r="E1248" s="15">
        <v>8</v>
      </c>
      <c r="F1248" s="15">
        <v>1</v>
      </c>
      <c r="G1248" s="15" t="str">
        <f t="shared" si="17"/>
        <v>4.12.3.8.1</v>
      </c>
      <c r="H1248" s="15" t="s">
        <v>19</v>
      </c>
      <c r="I1248" s="16" t="s">
        <v>10577</v>
      </c>
      <c r="J1248" s="103"/>
      <c r="K1248" s="481"/>
      <c r="L1248" s="487" t="s">
        <v>10578</v>
      </c>
    </row>
    <row r="1249" spans="1:12" s="6" customFormat="1" ht="37" x14ac:dyDescent="0.35">
      <c r="A1249" s="230">
        <v>125</v>
      </c>
      <c r="B1249" s="235">
        <v>4</v>
      </c>
      <c r="C1249" s="15">
        <v>12</v>
      </c>
      <c r="D1249" s="15">
        <v>3</v>
      </c>
      <c r="E1249" s="15">
        <v>8</v>
      </c>
      <c r="F1249" s="15">
        <v>2</v>
      </c>
      <c r="G1249" s="15" t="str">
        <f t="shared" si="17"/>
        <v>4.12.3.8.2</v>
      </c>
      <c r="H1249" s="15" t="s">
        <v>19</v>
      </c>
      <c r="I1249" s="16" t="s">
        <v>10579</v>
      </c>
      <c r="J1249" s="103"/>
      <c r="K1249" s="481"/>
      <c r="L1249" s="487" t="s">
        <v>10580</v>
      </c>
    </row>
    <row r="1250" spans="1:12" s="6" customFormat="1" ht="18.5" x14ac:dyDescent="0.35">
      <c r="A1250" s="230">
        <v>126</v>
      </c>
      <c r="B1250" s="234">
        <v>4</v>
      </c>
      <c r="C1250" s="12">
        <v>12</v>
      </c>
      <c r="D1250" s="12">
        <v>3</v>
      </c>
      <c r="E1250" s="12">
        <v>9</v>
      </c>
      <c r="F1250" s="12">
        <v>0</v>
      </c>
      <c r="G1250" s="12" t="str">
        <f t="shared" si="17"/>
        <v>4.12.3.9.0</v>
      </c>
      <c r="H1250" s="12" t="s">
        <v>16</v>
      </c>
      <c r="I1250" s="13" t="s">
        <v>10581</v>
      </c>
      <c r="J1250" s="108"/>
      <c r="K1250" s="493"/>
      <c r="L1250" s="118" t="s">
        <v>10582</v>
      </c>
    </row>
    <row r="1251" spans="1:12" s="6" customFormat="1" ht="18.5" x14ac:dyDescent="0.35">
      <c r="A1251" s="230">
        <v>124</v>
      </c>
      <c r="B1251" s="235">
        <v>4</v>
      </c>
      <c r="C1251" s="15">
        <v>12</v>
      </c>
      <c r="D1251" s="15">
        <v>3</v>
      </c>
      <c r="E1251" s="15">
        <v>9</v>
      </c>
      <c r="F1251" s="15">
        <v>1</v>
      </c>
      <c r="G1251" s="15" t="str">
        <f t="shared" si="17"/>
        <v>4.12.3.9.1</v>
      </c>
      <c r="H1251" s="15" t="s">
        <v>19</v>
      </c>
      <c r="I1251" s="16" t="s">
        <v>10583</v>
      </c>
      <c r="J1251" s="103"/>
      <c r="K1251" s="481"/>
      <c r="L1251" s="487" t="s">
        <v>10584</v>
      </c>
    </row>
    <row r="1252" spans="1:12" s="6" customFormat="1" ht="18.5" x14ac:dyDescent="0.35">
      <c r="A1252" s="230">
        <v>125</v>
      </c>
      <c r="B1252" s="235">
        <v>4</v>
      </c>
      <c r="C1252" s="15">
        <v>12</v>
      </c>
      <c r="D1252" s="15">
        <v>3</v>
      </c>
      <c r="E1252" s="15">
        <v>9</v>
      </c>
      <c r="F1252" s="15">
        <v>2</v>
      </c>
      <c r="G1252" s="15" t="str">
        <f t="shared" si="17"/>
        <v>4.12.3.9.2</v>
      </c>
      <c r="H1252" s="15" t="s">
        <v>19</v>
      </c>
      <c r="I1252" s="16" t="s">
        <v>10585</v>
      </c>
      <c r="J1252" s="103"/>
      <c r="K1252" s="481"/>
      <c r="L1252" s="487" t="s">
        <v>10586</v>
      </c>
    </row>
    <row r="1253" spans="1:12" s="6" customFormat="1" ht="18.5" x14ac:dyDescent="0.35">
      <c r="A1253" s="230">
        <v>126</v>
      </c>
      <c r="B1253" s="234">
        <v>4</v>
      </c>
      <c r="C1253" s="12">
        <v>12</v>
      </c>
      <c r="D1253" s="12">
        <v>3</v>
      </c>
      <c r="E1253" s="12">
        <v>10</v>
      </c>
      <c r="F1253" s="12">
        <v>0</v>
      </c>
      <c r="G1253" s="12" t="str">
        <f t="shared" si="17"/>
        <v>4.12.3.10.0</v>
      </c>
      <c r="H1253" s="12" t="s">
        <v>16</v>
      </c>
      <c r="I1253" s="13" t="s">
        <v>10587</v>
      </c>
      <c r="J1253" s="108"/>
      <c r="K1253" s="493"/>
      <c r="L1253" s="118" t="s">
        <v>10588</v>
      </c>
    </row>
    <row r="1254" spans="1:12" ht="18.5" x14ac:dyDescent="0.25">
      <c r="A1254" s="230">
        <v>1254</v>
      </c>
      <c r="B1254" s="235">
        <v>4</v>
      </c>
      <c r="C1254" s="15">
        <v>12</v>
      </c>
      <c r="D1254" s="15">
        <v>3</v>
      </c>
      <c r="E1254" s="15">
        <v>10</v>
      </c>
      <c r="F1254" s="15">
        <v>1</v>
      </c>
      <c r="G1254" s="15" t="str">
        <f t="shared" si="17"/>
        <v>4.12.3.10.1</v>
      </c>
      <c r="H1254" s="15" t="s">
        <v>19</v>
      </c>
      <c r="I1254" s="16" t="s">
        <v>10589</v>
      </c>
      <c r="J1254" s="103"/>
      <c r="K1254" s="481"/>
      <c r="L1254" s="487" t="s">
        <v>10590</v>
      </c>
    </row>
    <row r="1255" spans="1:12" s="6" customFormat="1" ht="37" collapsed="1" x14ac:dyDescent="0.35">
      <c r="A1255" s="230">
        <v>134</v>
      </c>
      <c r="B1255" s="235">
        <v>4</v>
      </c>
      <c r="C1255" s="15">
        <v>12</v>
      </c>
      <c r="D1255" s="15">
        <v>3</v>
      </c>
      <c r="E1255" s="15">
        <v>10</v>
      </c>
      <c r="F1255" s="15">
        <v>2</v>
      </c>
      <c r="G1255" s="15" t="str">
        <f t="shared" si="17"/>
        <v>4.12.3.10.2</v>
      </c>
      <c r="H1255" s="15" t="s">
        <v>19</v>
      </c>
      <c r="I1255" s="16" t="s">
        <v>10591</v>
      </c>
      <c r="J1255" s="103"/>
      <c r="K1255" s="481"/>
      <c r="L1255" s="487" t="s">
        <v>10592</v>
      </c>
    </row>
    <row r="1256" spans="1:12" s="6" customFormat="1" ht="26" x14ac:dyDescent="0.35">
      <c r="A1256" s="230">
        <v>135</v>
      </c>
      <c r="B1256" s="232">
        <v>4</v>
      </c>
      <c r="C1256" s="8">
        <v>13</v>
      </c>
      <c r="D1256" s="8">
        <v>0</v>
      </c>
      <c r="E1256" s="8">
        <v>0</v>
      </c>
      <c r="F1256" s="8">
        <v>0</v>
      </c>
      <c r="G1256" s="8" t="str">
        <f t="shared" si="17"/>
        <v>4.13.0.0.0</v>
      </c>
      <c r="H1256" s="9" t="s">
        <v>10</v>
      </c>
      <c r="I1256" s="10" t="s">
        <v>10593</v>
      </c>
      <c r="J1256" s="14"/>
      <c r="K1256" s="486"/>
      <c r="L1256" s="8" t="s">
        <v>10249</v>
      </c>
    </row>
    <row r="1257" spans="1:12" s="6" customFormat="1" ht="47" x14ac:dyDescent="0.35">
      <c r="A1257" s="230">
        <v>136</v>
      </c>
      <c r="B1257" s="233">
        <v>4</v>
      </c>
      <c r="C1257" s="11">
        <v>13</v>
      </c>
      <c r="D1257" s="11">
        <v>1</v>
      </c>
      <c r="E1257" s="11">
        <v>0</v>
      </c>
      <c r="F1257" s="11">
        <v>0</v>
      </c>
      <c r="G1257" s="11" t="str">
        <f t="shared" si="17"/>
        <v>4.13.1.0.0</v>
      </c>
      <c r="H1257" s="11" t="s">
        <v>13</v>
      </c>
      <c r="I1257" s="97" t="s">
        <v>10594</v>
      </c>
      <c r="J1257" s="98"/>
      <c r="K1257" s="479"/>
      <c r="L1257" s="480" t="s">
        <v>10595</v>
      </c>
    </row>
    <row r="1258" spans="1:12" s="6" customFormat="1" ht="18.5" x14ac:dyDescent="0.35">
      <c r="A1258" s="230">
        <v>137</v>
      </c>
      <c r="B1258" s="234">
        <v>4</v>
      </c>
      <c r="C1258" s="12">
        <v>13</v>
      </c>
      <c r="D1258" s="12">
        <v>1</v>
      </c>
      <c r="E1258" s="12">
        <v>1</v>
      </c>
      <c r="F1258" s="12">
        <v>0</v>
      </c>
      <c r="G1258" s="12" t="str">
        <f t="shared" si="17"/>
        <v>4.13.1.1.0</v>
      </c>
      <c r="H1258" s="494"/>
      <c r="I1258" s="99" t="s">
        <v>10249</v>
      </c>
      <c r="J1258" s="12" t="s">
        <v>16</v>
      </c>
      <c r="K1258" s="485" t="s">
        <v>12360</v>
      </c>
      <c r="L1258" s="118" t="s">
        <v>10249</v>
      </c>
    </row>
    <row r="1259" spans="1:12" s="6" customFormat="1" ht="18.5" x14ac:dyDescent="0.35">
      <c r="A1259" s="230">
        <v>138</v>
      </c>
      <c r="B1259" s="234">
        <v>4</v>
      </c>
      <c r="C1259" s="12">
        <v>13</v>
      </c>
      <c r="D1259" s="12">
        <v>1</v>
      </c>
      <c r="E1259" s="12">
        <v>2</v>
      </c>
      <c r="F1259" s="12">
        <v>0</v>
      </c>
      <c r="G1259" s="12" t="str">
        <f t="shared" si="17"/>
        <v>4.13.1.2.0</v>
      </c>
      <c r="H1259" s="494"/>
      <c r="I1259" s="99" t="s">
        <v>10249</v>
      </c>
      <c r="J1259" s="12" t="s">
        <v>16</v>
      </c>
      <c r="K1259" s="485" t="s">
        <v>12361</v>
      </c>
      <c r="L1259" s="118" t="s">
        <v>10249</v>
      </c>
    </row>
    <row r="1260" spans="1:12" s="6" customFormat="1" ht="18.5" x14ac:dyDescent="0.35">
      <c r="A1260" s="230">
        <v>139</v>
      </c>
      <c r="B1260" s="234">
        <v>4</v>
      </c>
      <c r="C1260" s="12">
        <v>13</v>
      </c>
      <c r="D1260" s="12">
        <v>1</v>
      </c>
      <c r="E1260" s="12">
        <v>3</v>
      </c>
      <c r="F1260" s="12">
        <v>0</v>
      </c>
      <c r="G1260" s="12" t="str">
        <f t="shared" si="17"/>
        <v>4.13.1.3.0</v>
      </c>
      <c r="H1260" s="494"/>
      <c r="I1260" s="99" t="s">
        <v>10249</v>
      </c>
      <c r="J1260" s="12" t="s">
        <v>16</v>
      </c>
      <c r="K1260" s="485" t="s">
        <v>12362</v>
      </c>
      <c r="L1260" s="118" t="s">
        <v>10249</v>
      </c>
    </row>
    <row r="1261" spans="1:12" s="6" customFormat="1" ht="47" x14ac:dyDescent="0.35">
      <c r="A1261" s="230">
        <v>140</v>
      </c>
      <c r="B1261" s="233">
        <v>4</v>
      </c>
      <c r="C1261" s="11">
        <v>13</v>
      </c>
      <c r="D1261" s="11">
        <v>2</v>
      </c>
      <c r="E1261" s="11">
        <v>0</v>
      </c>
      <c r="F1261" s="11">
        <v>0</v>
      </c>
      <c r="G1261" s="11" t="str">
        <f t="shared" si="17"/>
        <v>4.13.2.0.0</v>
      </c>
      <c r="H1261" s="11" t="s">
        <v>13</v>
      </c>
      <c r="I1261" s="97" t="s">
        <v>10596</v>
      </c>
      <c r="J1261" s="98"/>
      <c r="K1261" s="479" t="s">
        <v>10249</v>
      </c>
      <c r="L1261" s="480" t="s">
        <v>10597</v>
      </c>
    </row>
    <row r="1262" spans="1:12" s="6" customFormat="1" ht="47" x14ac:dyDescent="0.35">
      <c r="A1262" s="230">
        <v>141</v>
      </c>
      <c r="B1262" s="233">
        <v>4</v>
      </c>
      <c r="C1262" s="11">
        <v>13</v>
      </c>
      <c r="D1262" s="11">
        <v>3</v>
      </c>
      <c r="E1262" s="11">
        <v>0</v>
      </c>
      <c r="F1262" s="11">
        <v>0</v>
      </c>
      <c r="G1262" s="11" t="str">
        <f t="shared" si="17"/>
        <v>4.13.3.0.0</v>
      </c>
      <c r="H1262" s="11" t="s">
        <v>13</v>
      </c>
      <c r="I1262" s="97" t="s">
        <v>10598</v>
      </c>
      <c r="J1262" s="98"/>
      <c r="K1262" s="479" t="s">
        <v>10249</v>
      </c>
      <c r="L1262" s="480" t="s">
        <v>10599</v>
      </c>
    </row>
    <row r="1263" spans="1:12" s="6" customFormat="1" ht="37" x14ac:dyDescent="0.35">
      <c r="A1263" s="230">
        <v>142</v>
      </c>
      <c r="B1263" s="234">
        <v>4</v>
      </c>
      <c r="C1263" s="12">
        <v>13</v>
      </c>
      <c r="D1263" s="12">
        <v>3</v>
      </c>
      <c r="E1263" s="12">
        <v>1</v>
      </c>
      <c r="F1263" s="12">
        <v>0</v>
      </c>
      <c r="G1263" s="12" t="str">
        <f t="shared" si="17"/>
        <v>4.13.3.1.0</v>
      </c>
      <c r="H1263" s="495"/>
      <c r="I1263" s="99" t="s">
        <v>10249</v>
      </c>
      <c r="J1263" s="12" t="s">
        <v>16</v>
      </c>
      <c r="K1263" s="485" t="s">
        <v>12363</v>
      </c>
      <c r="L1263" s="118" t="s">
        <v>10249</v>
      </c>
    </row>
    <row r="1264" spans="1:12" s="6" customFormat="1" ht="37" x14ac:dyDescent="0.35">
      <c r="A1264" s="230">
        <v>143</v>
      </c>
      <c r="B1264" s="234">
        <v>4</v>
      </c>
      <c r="C1264" s="12">
        <v>13</v>
      </c>
      <c r="D1264" s="12">
        <v>3</v>
      </c>
      <c r="E1264" s="12">
        <v>2</v>
      </c>
      <c r="F1264" s="12">
        <v>0</v>
      </c>
      <c r="G1264" s="12" t="str">
        <f t="shared" si="17"/>
        <v>4.13.3.2.0</v>
      </c>
      <c r="H1264" s="495"/>
      <c r="I1264" s="99" t="s">
        <v>10249</v>
      </c>
      <c r="J1264" s="12" t="s">
        <v>16</v>
      </c>
      <c r="K1264" s="485" t="s">
        <v>12364</v>
      </c>
      <c r="L1264" s="118" t="s">
        <v>10249</v>
      </c>
    </row>
    <row r="1265" spans="1:12" s="6" customFormat="1" ht="37" x14ac:dyDescent="0.35">
      <c r="A1265" s="230">
        <v>144</v>
      </c>
      <c r="B1265" s="234">
        <v>4</v>
      </c>
      <c r="C1265" s="12">
        <v>13</v>
      </c>
      <c r="D1265" s="12">
        <v>3</v>
      </c>
      <c r="E1265" s="12">
        <v>3</v>
      </c>
      <c r="F1265" s="12">
        <v>0</v>
      </c>
      <c r="G1265" s="12" t="str">
        <f t="shared" si="17"/>
        <v>4.13.3.3.0</v>
      </c>
      <c r="H1265" s="495"/>
      <c r="I1265" s="99" t="s">
        <v>10249</v>
      </c>
      <c r="J1265" s="12" t="s">
        <v>16</v>
      </c>
      <c r="K1265" s="485" t="s">
        <v>12365</v>
      </c>
      <c r="L1265" s="118" t="s">
        <v>10249</v>
      </c>
    </row>
    <row r="1266" spans="1:12" s="6" customFormat="1" ht="18.5" x14ac:dyDescent="0.35">
      <c r="A1266" s="230">
        <v>145</v>
      </c>
      <c r="B1266" s="234">
        <v>4</v>
      </c>
      <c r="C1266" s="12">
        <v>13</v>
      </c>
      <c r="D1266" s="12">
        <v>3</v>
      </c>
      <c r="E1266" s="12">
        <v>4</v>
      </c>
      <c r="F1266" s="12">
        <v>0</v>
      </c>
      <c r="G1266" s="12" t="str">
        <f t="shared" si="17"/>
        <v>4.13.3.4.0</v>
      </c>
      <c r="H1266" s="495"/>
      <c r="I1266" s="99" t="s">
        <v>10249</v>
      </c>
      <c r="J1266" s="12" t="s">
        <v>16</v>
      </c>
      <c r="K1266" s="485" t="s">
        <v>12366</v>
      </c>
      <c r="L1266" s="118" t="s">
        <v>10249</v>
      </c>
    </row>
    <row r="1267" spans="1:12" s="6" customFormat="1" ht="37" x14ac:dyDescent="0.35">
      <c r="A1267" s="230">
        <v>146</v>
      </c>
      <c r="B1267" s="234">
        <v>4</v>
      </c>
      <c r="C1267" s="12">
        <v>13</v>
      </c>
      <c r="D1267" s="12">
        <v>3</v>
      </c>
      <c r="E1267" s="12">
        <v>5</v>
      </c>
      <c r="F1267" s="12">
        <v>0</v>
      </c>
      <c r="G1267" s="12" t="str">
        <f t="shared" si="17"/>
        <v>4.13.3.5.0</v>
      </c>
      <c r="H1267" s="495"/>
      <c r="I1267" s="99" t="s">
        <v>10249</v>
      </c>
      <c r="J1267" s="12" t="s">
        <v>16</v>
      </c>
      <c r="K1267" s="485" t="s">
        <v>12367</v>
      </c>
      <c r="L1267" s="118" t="s">
        <v>10249</v>
      </c>
    </row>
    <row r="1268" spans="1:12" s="6" customFormat="1" ht="47" x14ac:dyDescent="0.35">
      <c r="A1268" s="230">
        <v>147</v>
      </c>
      <c r="B1268" s="233">
        <v>4</v>
      </c>
      <c r="C1268" s="11">
        <v>13</v>
      </c>
      <c r="D1268" s="11">
        <v>4</v>
      </c>
      <c r="E1268" s="11">
        <v>0</v>
      </c>
      <c r="F1268" s="11">
        <v>0</v>
      </c>
      <c r="G1268" s="11" t="str">
        <f t="shared" si="17"/>
        <v>4.13.4.0.0</v>
      </c>
      <c r="H1268" s="11" t="s">
        <v>13</v>
      </c>
      <c r="I1268" s="97" t="s">
        <v>10600</v>
      </c>
      <c r="J1268" s="98"/>
      <c r="K1268" s="479" t="s">
        <v>10249</v>
      </c>
      <c r="L1268" s="480" t="s">
        <v>10601</v>
      </c>
    </row>
    <row r="1269" spans="1:12" s="6" customFormat="1" ht="18.5" x14ac:dyDescent="0.35">
      <c r="A1269" s="230">
        <v>148</v>
      </c>
      <c r="B1269" s="234">
        <v>4</v>
      </c>
      <c r="C1269" s="12">
        <v>13</v>
      </c>
      <c r="D1269" s="12">
        <v>4</v>
      </c>
      <c r="E1269" s="12">
        <v>1</v>
      </c>
      <c r="F1269" s="12">
        <v>0</v>
      </c>
      <c r="G1269" s="12" t="str">
        <f t="shared" si="17"/>
        <v>4.13.4.1.0</v>
      </c>
      <c r="H1269" s="495"/>
      <c r="I1269" s="99" t="s">
        <v>10249</v>
      </c>
      <c r="J1269" s="12" t="s">
        <v>16</v>
      </c>
      <c r="K1269" s="485" t="s">
        <v>12368</v>
      </c>
      <c r="L1269" s="118" t="s">
        <v>10249</v>
      </c>
    </row>
    <row r="1270" spans="1:12" s="6" customFormat="1" ht="37" x14ac:dyDescent="0.35">
      <c r="A1270" s="230">
        <v>149</v>
      </c>
      <c r="B1270" s="234">
        <v>4</v>
      </c>
      <c r="C1270" s="12">
        <v>13</v>
      </c>
      <c r="D1270" s="12">
        <v>4</v>
      </c>
      <c r="E1270" s="12">
        <v>2</v>
      </c>
      <c r="F1270" s="12">
        <v>0</v>
      </c>
      <c r="G1270" s="12" t="str">
        <f t="shared" si="17"/>
        <v>4.13.4.2.0</v>
      </c>
      <c r="H1270" s="495"/>
      <c r="I1270" s="99" t="s">
        <v>10249</v>
      </c>
      <c r="J1270" s="12" t="s">
        <v>16</v>
      </c>
      <c r="K1270" s="485" t="s">
        <v>12369</v>
      </c>
      <c r="L1270" s="118" t="s">
        <v>10249</v>
      </c>
    </row>
    <row r="1271" spans="1:12" s="6" customFormat="1" ht="37" x14ac:dyDescent="0.35">
      <c r="A1271" s="230">
        <v>150</v>
      </c>
      <c r="B1271" s="234">
        <v>4</v>
      </c>
      <c r="C1271" s="12">
        <v>13</v>
      </c>
      <c r="D1271" s="12">
        <v>4</v>
      </c>
      <c r="E1271" s="12">
        <v>3</v>
      </c>
      <c r="F1271" s="12">
        <v>0</v>
      </c>
      <c r="G1271" s="12" t="str">
        <f t="shared" si="17"/>
        <v>4.13.4.3.0</v>
      </c>
      <c r="H1271" s="495"/>
      <c r="I1271" s="99" t="s">
        <v>10249</v>
      </c>
      <c r="J1271" s="12" t="s">
        <v>16</v>
      </c>
      <c r="K1271" s="485" t="s">
        <v>12370</v>
      </c>
      <c r="L1271" s="118" t="s">
        <v>10249</v>
      </c>
    </row>
    <row r="1272" spans="1:12" s="6" customFormat="1" ht="18.5" x14ac:dyDescent="0.35">
      <c r="A1272" s="230">
        <v>151</v>
      </c>
      <c r="B1272" s="234">
        <v>4</v>
      </c>
      <c r="C1272" s="12">
        <v>13</v>
      </c>
      <c r="D1272" s="12">
        <v>4</v>
      </c>
      <c r="E1272" s="12">
        <v>4</v>
      </c>
      <c r="F1272" s="12">
        <v>0</v>
      </c>
      <c r="G1272" s="12" t="str">
        <f t="shared" si="17"/>
        <v>4.13.4.4.0</v>
      </c>
      <c r="H1272" s="495"/>
      <c r="I1272" s="99" t="s">
        <v>10249</v>
      </c>
      <c r="J1272" s="12" t="s">
        <v>16</v>
      </c>
      <c r="K1272" s="485" t="s">
        <v>12371</v>
      </c>
      <c r="L1272" s="118" t="s">
        <v>10249</v>
      </c>
    </row>
    <row r="1273" spans="1:12" s="6" customFormat="1" ht="18.5" x14ac:dyDescent="0.35">
      <c r="A1273" s="230">
        <v>152</v>
      </c>
      <c r="B1273" s="234">
        <v>4</v>
      </c>
      <c r="C1273" s="12">
        <v>13</v>
      </c>
      <c r="D1273" s="12">
        <v>4</v>
      </c>
      <c r="E1273" s="12">
        <v>5</v>
      </c>
      <c r="F1273" s="12">
        <v>0</v>
      </c>
      <c r="G1273" s="12" t="str">
        <f t="shared" si="17"/>
        <v>4.13.4.5.0</v>
      </c>
      <c r="H1273" s="495"/>
      <c r="I1273" s="99" t="s">
        <v>10249</v>
      </c>
      <c r="J1273" s="12" t="s">
        <v>16</v>
      </c>
      <c r="K1273" s="485" t="s">
        <v>12372</v>
      </c>
      <c r="L1273" s="118" t="s">
        <v>10249</v>
      </c>
    </row>
    <row r="1274" spans="1:12" s="6" customFormat="1" ht="37" x14ac:dyDescent="0.35">
      <c r="A1274" s="230">
        <v>153</v>
      </c>
      <c r="B1274" s="234">
        <v>4</v>
      </c>
      <c r="C1274" s="12">
        <v>13</v>
      </c>
      <c r="D1274" s="12">
        <v>4</v>
      </c>
      <c r="E1274" s="12">
        <v>6</v>
      </c>
      <c r="F1274" s="12">
        <v>0</v>
      </c>
      <c r="G1274" s="12" t="str">
        <f t="shared" si="17"/>
        <v>4.13.4.6.0</v>
      </c>
      <c r="H1274" s="495"/>
      <c r="I1274" s="99" t="s">
        <v>10249</v>
      </c>
      <c r="J1274" s="12" t="s">
        <v>16</v>
      </c>
      <c r="K1274" s="485" t="s">
        <v>12373</v>
      </c>
      <c r="L1274" s="118" t="s">
        <v>10249</v>
      </c>
    </row>
    <row r="1275" spans="1:12" s="6" customFormat="1" ht="37" x14ac:dyDescent="0.35">
      <c r="A1275" s="230">
        <v>154</v>
      </c>
      <c r="B1275" s="234">
        <v>4</v>
      </c>
      <c r="C1275" s="12">
        <v>13</v>
      </c>
      <c r="D1275" s="12">
        <v>4</v>
      </c>
      <c r="E1275" s="12">
        <v>7</v>
      </c>
      <c r="F1275" s="12">
        <v>0</v>
      </c>
      <c r="G1275" s="12" t="str">
        <f t="shared" si="17"/>
        <v>4.13.4.7.0</v>
      </c>
      <c r="H1275" s="495"/>
      <c r="I1275" s="99" t="s">
        <v>10249</v>
      </c>
      <c r="J1275" s="12" t="s">
        <v>16</v>
      </c>
      <c r="K1275" s="485" t="s">
        <v>12374</v>
      </c>
      <c r="L1275" s="118" t="s">
        <v>10249</v>
      </c>
    </row>
    <row r="1276" spans="1:12" s="6" customFormat="1" ht="18.5" x14ac:dyDescent="0.35">
      <c r="A1276" s="230">
        <v>155</v>
      </c>
      <c r="B1276" s="234">
        <v>4</v>
      </c>
      <c r="C1276" s="12">
        <v>13</v>
      </c>
      <c r="D1276" s="12">
        <v>4</v>
      </c>
      <c r="E1276" s="12">
        <v>8</v>
      </c>
      <c r="F1276" s="12">
        <v>0</v>
      </c>
      <c r="G1276" s="12" t="str">
        <f t="shared" si="17"/>
        <v>4.13.4.8.0</v>
      </c>
      <c r="H1276" s="495"/>
      <c r="I1276" s="99" t="s">
        <v>10249</v>
      </c>
      <c r="J1276" s="12" t="s">
        <v>16</v>
      </c>
      <c r="K1276" s="485" t="s">
        <v>12375</v>
      </c>
      <c r="L1276" s="118" t="s">
        <v>10249</v>
      </c>
    </row>
    <row r="1277" spans="1:12" s="6" customFormat="1" ht="37" x14ac:dyDescent="0.35">
      <c r="A1277" s="230">
        <v>156</v>
      </c>
      <c r="B1277" s="234">
        <v>4</v>
      </c>
      <c r="C1277" s="12">
        <v>13</v>
      </c>
      <c r="D1277" s="12">
        <v>4</v>
      </c>
      <c r="E1277" s="12">
        <v>9</v>
      </c>
      <c r="F1277" s="12">
        <v>0</v>
      </c>
      <c r="G1277" s="12" t="str">
        <f t="shared" si="17"/>
        <v>4.13.4.9.0</v>
      </c>
      <c r="H1277" s="495"/>
      <c r="I1277" s="99" t="s">
        <v>10249</v>
      </c>
      <c r="J1277" s="12" t="s">
        <v>16</v>
      </c>
      <c r="K1277" s="485" t="s">
        <v>12376</v>
      </c>
      <c r="L1277" s="118" t="s">
        <v>10249</v>
      </c>
    </row>
    <row r="1278" spans="1:12" s="6" customFormat="1" ht="18.5" x14ac:dyDescent="0.35">
      <c r="A1278" s="230">
        <v>157</v>
      </c>
      <c r="B1278" s="234">
        <v>4</v>
      </c>
      <c r="C1278" s="12">
        <v>13</v>
      </c>
      <c r="D1278" s="12">
        <v>4</v>
      </c>
      <c r="E1278" s="12">
        <v>10</v>
      </c>
      <c r="F1278" s="12">
        <v>0</v>
      </c>
      <c r="G1278" s="12" t="str">
        <f t="shared" si="17"/>
        <v>4.13.4.10.0</v>
      </c>
      <c r="H1278" s="495"/>
      <c r="I1278" s="99" t="s">
        <v>10249</v>
      </c>
      <c r="J1278" s="12" t="s">
        <v>16</v>
      </c>
      <c r="K1278" s="485" t="s">
        <v>12377</v>
      </c>
      <c r="L1278" s="118" t="s">
        <v>10249</v>
      </c>
    </row>
    <row r="1279" spans="1:12" s="6" customFormat="1" ht="18.5" x14ac:dyDescent="0.35">
      <c r="A1279" s="230">
        <v>158</v>
      </c>
      <c r="B1279" s="234">
        <v>4</v>
      </c>
      <c r="C1279" s="12">
        <v>13</v>
      </c>
      <c r="D1279" s="12">
        <v>4</v>
      </c>
      <c r="E1279" s="12">
        <v>11</v>
      </c>
      <c r="F1279" s="12">
        <v>0</v>
      </c>
      <c r="G1279" s="12" t="str">
        <f t="shared" si="17"/>
        <v>4.13.4.11.0</v>
      </c>
      <c r="H1279" s="495"/>
      <c r="I1279" s="99" t="s">
        <v>10249</v>
      </c>
      <c r="J1279" s="12" t="s">
        <v>16</v>
      </c>
      <c r="K1279" s="485" t="s">
        <v>12378</v>
      </c>
      <c r="L1279" s="118" t="s">
        <v>10249</v>
      </c>
    </row>
    <row r="1280" spans="1:12" s="6" customFormat="1" ht="18.5" x14ac:dyDescent="0.35">
      <c r="A1280" s="230">
        <v>159</v>
      </c>
      <c r="B1280" s="234">
        <v>4</v>
      </c>
      <c r="C1280" s="12">
        <v>13</v>
      </c>
      <c r="D1280" s="12">
        <v>4</v>
      </c>
      <c r="E1280" s="12">
        <v>12</v>
      </c>
      <c r="F1280" s="12">
        <v>0</v>
      </c>
      <c r="G1280" s="12" t="str">
        <f t="shared" si="17"/>
        <v>4.13.4.12.0</v>
      </c>
      <c r="H1280" s="495"/>
      <c r="I1280" s="99" t="s">
        <v>10249</v>
      </c>
      <c r="J1280" s="12" t="s">
        <v>16</v>
      </c>
      <c r="K1280" s="485" t="s">
        <v>12379</v>
      </c>
      <c r="L1280" s="118" t="s">
        <v>10249</v>
      </c>
    </row>
    <row r="1281" spans="1:12" s="6" customFormat="1" ht="47" x14ac:dyDescent="0.35">
      <c r="A1281" s="230">
        <v>160</v>
      </c>
      <c r="B1281" s="233">
        <v>4</v>
      </c>
      <c r="C1281" s="11">
        <v>13</v>
      </c>
      <c r="D1281" s="11">
        <v>5</v>
      </c>
      <c r="E1281" s="11">
        <v>0</v>
      </c>
      <c r="F1281" s="11">
        <v>0</v>
      </c>
      <c r="G1281" s="11" t="str">
        <f t="shared" si="17"/>
        <v>4.13.5.0.0</v>
      </c>
      <c r="H1281" s="11" t="s">
        <v>13</v>
      </c>
      <c r="I1281" s="97" t="s">
        <v>10602</v>
      </c>
      <c r="J1281" s="98"/>
      <c r="K1281" s="479" t="s">
        <v>10249</v>
      </c>
      <c r="L1281" s="480" t="s">
        <v>10603</v>
      </c>
    </row>
    <row r="1282" spans="1:12" s="6" customFormat="1" ht="37" x14ac:dyDescent="0.35">
      <c r="A1282" s="230">
        <v>161</v>
      </c>
      <c r="B1282" s="234">
        <v>4</v>
      </c>
      <c r="C1282" s="12">
        <v>13</v>
      </c>
      <c r="D1282" s="12">
        <v>5</v>
      </c>
      <c r="E1282" s="12">
        <v>1</v>
      </c>
      <c r="F1282" s="12">
        <v>0</v>
      </c>
      <c r="G1282" s="12" t="str">
        <f t="shared" si="17"/>
        <v>4.13.5.1.0</v>
      </c>
      <c r="H1282" s="495"/>
      <c r="I1282" s="99" t="s">
        <v>10249</v>
      </c>
      <c r="J1282" s="12" t="s">
        <v>16</v>
      </c>
      <c r="K1282" s="485" t="s">
        <v>12380</v>
      </c>
      <c r="L1282" s="118" t="s">
        <v>10249</v>
      </c>
    </row>
    <row r="1283" spans="1:12" s="6" customFormat="1" ht="18.5" x14ac:dyDescent="0.35">
      <c r="A1283" s="230">
        <v>162</v>
      </c>
      <c r="B1283" s="235">
        <v>4</v>
      </c>
      <c r="C1283" s="15">
        <v>13</v>
      </c>
      <c r="D1283" s="15">
        <v>5</v>
      </c>
      <c r="E1283" s="15">
        <v>1</v>
      </c>
      <c r="F1283" s="15">
        <v>1</v>
      </c>
      <c r="G1283" s="15" t="str">
        <f t="shared" si="17"/>
        <v>4.13.5.1.1</v>
      </c>
      <c r="H1283" s="495"/>
      <c r="I1283" s="99" t="s">
        <v>10249</v>
      </c>
      <c r="J1283" s="15" t="s">
        <v>19</v>
      </c>
      <c r="K1283" s="497" t="s">
        <v>12381</v>
      </c>
      <c r="L1283" s="498" t="s">
        <v>10249</v>
      </c>
    </row>
    <row r="1284" spans="1:12" s="6" customFormat="1" ht="18.5" x14ac:dyDescent="0.35">
      <c r="A1284" s="230">
        <v>163</v>
      </c>
      <c r="B1284" s="235">
        <v>4</v>
      </c>
      <c r="C1284" s="15">
        <v>13</v>
      </c>
      <c r="D1284" s="15">
        <v>5</v>
      </c>
      <c r="E1284" s="15">
        <v>1</v>
      </c>
      <c r="F1284" s="15">
        <v>2</v>
      </c>
      <c r="G1284" s="15" t="str">
        <f t="shared" si="17"/>
        <v>4.13.5.1.2</v>
      </c>
      <c r="H1284" s="495"/>
      <c r="I1284" s="99" t="s">
        <v>10249</v>
      </c>
      <c r="J1284" s="15" t="s">
        <v>19</v>
      </c>
      <c r="K1284" s="497" t="s">
        <v>12382</v>
      </c>
      <c r="L1284" s="498" t="s">
        <v>10249</v>
      </c>
    </row>
    <row r="1285" spans="1:12" s="6" customFormat="1" ht="37" x14ac:dyDescent="0.35">
      <c r="A1285" s="230">
        <v>164</v>
      </c>
      <c r="B1285" s="234">
        <v>4</v>
      </c>
      <c r="C1285" s="12">
        <v>13</v>
      </c>
      <c r="D1285" s="12">
        <v>5</v>
      </c>
      <c r="E1285" s="12">
        <v>2</v>
      </c>
      <c r="F1285" s="12">
        <v>0</v>
      </c>
      <c r="G1285" s="12" t="str">
        <f t="shared" si="17"/>
        <v>4.13.5.2.0</v>
      </c>
      <c r="H1285" s="495"/>
      <c r="I1285" s="99" t="s">
        <v>10249</v>
      </c>
      <c r="J1285" s="12" t="s">
        <v>16</v>
      </c>
      <c r="K1285" s="485" t="s">
        <v>12383</v>
      </c>
      <c r="L1285" s="118" t="s">
        <v>10249</v>
      </c>
    </row>
    <row r="1286" spans="1:12" s="6" customFormat="1" ht="35" x14ac:dyDescent="0.35">
      <c r="A1286" s="230">
        <v>165</v>
      </c>
      <c r="B1286" s="235">
        <v>4</v>
      </c>
      <c r="C1286" s="15">
        <v>13</v>
      </c>
      <c r="D1286" s="15">
        <v>5</v>
      </c>
      <c r="E1286" s="15">
        <v>2</v>
      </c>
      <c r="F1286" s="15">
        <v>1</v>
      </c>
      <c r="G1286" s="15" t="str">
        <f t="shared" si="17"/>
        <v>4.13.5.2.1</v>
      </c>
      <c r="H1286" s="495"/>
      <c r="I1286" s="99" t="s">
        <v>10249</v>
      </c>
      <c r="J1286" s="15" t="s">
        <v>19</v>
      </c>
      <c r="K1286" s="497" t="s">
        <v>12384</v>
      </c>
      <c r="L1286" s="498" t="s">
        <v>10249</v>
      </c>
    </row>
    <row r="1287" spans="1:12" s="6" customFormat="1" ht="35" x14ac:dyDescent="0.35">
      <c r="A1287" s="230">
        <v>166</v>
      </c>
      <c r="B1287" s="235">
        <v>4</v>
      </c>
      <c r="C1287" s="15">
        <v>13</v>
      </c>
      <c r="D1287" s="15">
        <v>5</v>
      </c>
      <c r="E1287" s="15">
        <v>2</v>
      </c>
      <c r="F1287" s="15">
        <v>2</v>
      </c>
      <c r="G1287" s="15" t="str">
        <f t="shared" si="17"/>
        <v>4.13.5.2.2</v>
      </c>
      <c r="H1287" s="495"/>
      <c r="I1287" s="99" t="s">
        <v>10249</v>
      </c>
      <c r="J1287" s="15" t="s">
        <v>19</v>
      </c>
      <c r="K1287" s="497" t="s">
        <v>12385</v>
      </c>
      <c r="L1287" s="498" t="s">
        <v>10249</v>
      </c>
    </row>
    <row r="1288" spans="1:12" s="6" customFormat="1" ht="18.5" x14ac:dyDescent="0.35">
      <c r="A1288" s="230">
        <v>167</v>
      </c>
      <c r="B1288" s="235">
        <v>4</v>
      </c>
      <c r="C1288" s="15">
        <v>13</v>
      </c>
      <c r="D1288" s="15">
        <v>5</v>
      </c>
      <c r="E1288" s="15">
        <v>2</v>
      </c>
      <c r="F1288" s="15">
        <v>3</v>
      </c>
      <c r="G1288" s="15" t="str">
        <f t="shared" si="17"/>
        <v>4.13.5.2.3</v>
      </c>
      <c r="H1288" s="495"/>
      <c r="I1288" s="99" t="s">
        <v>10249</v>
      </c>
      <c r="J1288" s="15" t="s">
        <v>19</v>
      </c>
      <c r="K1288" s="497" t="s">
        <v>12386</v>
      </c>
      <c r="L1288" s="498" t="s">
        <v>10249</v>
      </c>
    </row>
    <row r="1289" spans="1:12" s="6" customFormat="1" ht="35" x14ac:dyDescent="0.35">
      <c r="A1289" s="230">
        <v>168</v>
      </c>
      <c r="B1289" s="235">
        <v>4</v>
      </c>
      <c r="C1289" s="15">
        <v>13</v>
      </c>
      <c r="D1289" s="15">
        <v>5</v>
      </c>
      <c r="E1289" s="15">
        <v>2</v>
      </c>
      <c r="F1289" s="15">
        <v>4</v>
      </c>
      <c r="G1289" s="15" t="str">
        <f t="shared" si="17"/>
        <v>4.13.5.2.4</v>
      </c>
      <c r="H1289" s="495"/>
      <c r="I1289" s="99" t="s">
        <v>10249</v>
      </c>
      <c r="J1289" s="15" t="s">
        <v>19</v>
      </c>
      <c r="K1289" s="497" t="s">
        <v>12387</v>
      </c>
      <c r="L1289" s="498" t="s">
        <v>10249</v>
      </c>
    </row>
    <row r="1290" spans="1:12" s="6" customFormat="1" ht="37" x14ac:dyDescent="0.35">
      <c r="A1290" s="230">
        <v>169</v>
      </c>
      <c r="B1290" s="234">
        <v>4</v>
      </c>
      <c r="C1290" s="12">
        <v>13</v>
      </c>
      <c r="D1290" s="12">
        <v>5</v>
      </c>
      <c r="E1290" s="12">
        <v>3</v>
      </c>
      <c r="F1290" s="12">
        <v>0</v>
      </c>
      <c r="G1290" s="12" t="str">
        <f t="shared" si="17"/>
        <v>4.13.5.3.0</v>
      </c>
      <c r="H1290" s="495"/>
      <c r="I1290" s="99" t="s">
        <v>10249</v>
      </c>
      <c r="J1290" s="12" t="s">
        <v>16</v>
      </c>
      <c r="K1290" s="485" t="s">
        <v>12388</v>
      </c>
      <c r="L1290" s="118" t="s">
        <v>10249</v>
      </c>
    </row>
    <row r="1291" spans="1:12" s="6" customFormat="1" ht="37" x14ac:dyDescent="0.35">
      <c r="A1291" s="230">
        <v>170</v>
      </c>
      <c r="B1291" s="234">
        <v>4</v>
      </c>
      <c r="C1291" s="12">
        <v>13</v>
      </c>
      <c r="D1291" s="12">
        <v>5</v>
      </c>
      <c r="E1291" s="12">
        <v>4</v>
      </c>
      <c r="F1291" s="12">
        <v>0</v>
      </c>
      <c r="G1291" s="12" t="str">
        <f t="shared" si="17"/>
        <v>4.13.5.4.0</v>
      </c>
      <c r="H1291" s="495"/>
      <c r="I1291" s="99" t="s">
        <v>10249</v>
      </c>
      <c r="J1291" s="12" t="s">
        <v>16</v>
      </c>
      <c r="K1291" s="485" t="s">
        <v>12389</v>
      </c>
      <c r="L1291" s="118" t="s">
        <v>10249</v>
      </c>
    </row>
    <row r="1292" spans="1:12" s="6" customFormat="1" ht="18.5" x14ac:dyDescent="0.35">
      <c r="A1292" s="230">
        <v>171</v>
      </c>
      <c r="B1292" s="234">
        <v>4</v>
      </c>
      <c r="C1292" s="12">
        <v>13</v>
      </c>
      <c r="D1292" s="12">
        <v>5</v>
      </c>
      <c r="E1292" s="12">
        <v>5</v>
      </c>
      <c r="F1292" s="12">
        <v>0</v>
      </c>
      <c r="G1292" s="12" t="str">
        <f t="shared" si="17"/>
        <v>4.13.5.5.0</v>
      </c>
      <c r="H1292" s="495"/>
      <c r="I1292" s="99" t="s">
        <v>10249</v>
      </c>
      <c r="J1292" s="12" t="s">
        <v>16</v>
      </c>
      <c r="K1292" s="485" t="s">
        <v>12390</v>
      </c>
      <c r="L1292" s="118" t="s">
        <v>10249</v>
      </c>
    </row>
    <row r="1293" spans="1:12" s="6" customFormat="1" ht="37" x14ac:dyDescent="0.35">
      <c r="A1293" s="230">
        <v>172</v>
      </c>
      <c r="B1293" s="234">
        <v>4</v>
      </c>
      <c r="C1293" s="12">
        <v>13</v>
      </c>
      <c r="D1293" s="12">
        <v>5</v>
      </c>
      <c r="E1293" s="12">
        <v>6</v>
      </c>
      <c r="F1293" s="12">
        <v>0</v>
      </c>
      <c r="G1293" s="12" t="str">
        <f t="shared" si="17"/>
        <v>4.13.5.6.0</v>
      </c>
      <c r="H1293" s="495"/>
      <c r="I1293" s="99" t="s">
        <v>10249</v>
      </c>
      <c r="J1293" s="12" t="s">
        <v>16</v>
      </c>
      <c r="K1293" s="485" t="s">
        <v>12391</v>
      </c>
      <c r="L1293" s="118" t="s">
        <v>10249</v>
      </c>
    </row>
    <row r="1294" spans="1:12" s="6" customFormat="1" ht="18.5" x14ac:dyDescent="0.35">
      <c r="A1294" s="230">
        <v>173</v>
      </c>
      <c r="B1294" s="235">
        <v>4</v>
      </c>
      <c r="C1294" s="15">
        <v>13</v>
      </c>
      <c r="D1294" s="15">
        <v>5</v>
      </c>
      <c r="E1294" s="15">
        <v>6</v>
      </c>
      <c r="F1294" s="15">
        <v>1</v>
      </c>
      <c r="G1294" s="15" t="str">
        <f t="shared" si="17"/>
        <v>4.13.5.6.1</v>
      </c>
      <c r="H1294" s="495"/>
      <c r="I1294" s="99" t="s">
        <v>10249</v>
      </c>
      <c r="J1294" s="15" t="s">
        <v>19</v>
      </c>
      <c r="K1294" s="497" t="s">
        <v>12392</v>
      </c>
      <c r="L1294" s="498" t="s">
        <v>10249</v>
      </c>
    </row>
    <row r="1295" spans="1:12" s="6" customFormat="1" ht="18.5" x14ac:dyDescent="0.35">
      <c r="A1295" s="230">
        <v>174</v>
      </c>
      <c r="B1295" s="235">
        <v>4</v>
      </c>
      <c r="C1295" s="15">
        <v>13</v>
      </c>
      <c r="D1295" s="15">
        <v>5</v>
      </c>
      <c r="E1295" s="15">
        <v>6</v>
      </c>
      <c r="F1295" s="15">
        <v>2</v>
      </c>
      <c r="G1295" s="15" t="str">
        <f t="shared" si="17"/>
        <v>4.13.5.6.2</v>
      </c>
      <c r="H1295" s="495"/>
      <c r="I1295" s="99" t="s">
        <v>10249</v>
      </c>
      <c r="J1295" s="15" t="s">
        <v>19</v>
      </c>
      <c r="K1295" s="497" t="s">
        <v>12393</v>
      </c>
      <c r="L1295" s="498" t="s">
        <v>10249</v>
      </c>
    </row>
    <row r="1296" spans="1:12" s="6" customFormat="1" ht="18.5" x14ac:dyDescent="0.35">
      <c r="A1296" s="230">
        <v>175</v>
      </c>
      <c r="B1296" s="235">
        <v>4</v>
      </c>
      <c r="C1296" s="15">
        <v>13</v>
      </c>
      <c r="D1296" s="15">
        <v>5</v>
      </c>
      <c r="E1296" s="15">
        <v>6</v>
      </c>
      <c r="F1296" s="15">
        <v>3</v>
      </c>
      <c r="G1296" s="15" t="str">
        <f t="shared" si="17"/>
        <v>4.13.5.6.3</v>
      </c>
      <c r="H1296" s="495"/>
      <c r="I1296" s="99" t="s">
        <v>10249</v>
      </c>
      <c r="J1296" s="15" t="s">
        <v>19</v>
      </c>
      <c r="K1296" s="497" t="s">
        <v>12394</v>
      </c>
      <c r="L1296" s="498" t="s">
        <v>10249</v>
      </c>
    </row>
    <row r="1297" spans="1:12" s="6" customFormat="1" ht="37" x14ac:dyDescent="0.35">
      <c r="A1297" s="230">
        <v>176</v>
      </c>
      <c r="B1297" s="234">
        <v>4</v>
      </c>
      <c r="C1297" s="12">
        <v>13</v>
      </c>
      <c r="D1297" s="12">
        <v>5</v>
      </c>
      <c r="E1297" s="12">
        <v>7</v>
      </c>
      <c r="F1297" s="12">
        <v>0</v>
      </c>
      <c r="G1297" s="12" t="str">
        <f t="shared" si="17"/>
        <v>4.13.5.7.0</v>
      </c>
      <c r="H1297" s="495"/>
      <c r="I1297" s="99" t="s">
        <v>10249</v>
      </c>
      <c r="J1297" s="12" t="s">
        <v>16</v>
      </c>
      <c r="K1297" s="485" t="s">
        <v>12395</v>
      </c>
      <c r="L1297" s="118" t="s">
        <v>10249</v>
      </c>
    </row>
    <row r="1298" spans="1:12" s="6" customFormat="1" ht="18.5" x14ac:dyDescent="0.35">
      <c r="A1298" s="230">
        <v>177</v>
      </c>
      <c r="B1298" s="234">
        <v>4</v>
      </c>
      <c r="C1298" s="12">
        <v>13</v>
      </c>
      <c r="D1298" s="12">
        <v>5</v>
      </c>
      <c r="E1298" s="12">
        <v>8</v>
      </c>
      <c r="F1298" s="12">
        <v>0</v>
      </c>
      <c r="G1298" s="12" t="str">
        <f t="shared" si="17"/>
        <v>4.13.5.8.0</v>
      </c>
      <c r="H1298" s="495"/>
      <c r="I1298" s="99" t="s">
        <v>10249</v>
      </c>
      <c r="J1298" s="12" t="s">
        <v>16</v>
      </c>
      <c r="K1298" s="485" t="s">
        <v>12396</v>
      </c>
      <c r="L1298" s="118" t="s">
        <v>10249</v>
      </c>
    </row>
    <row r="1299" spans="1:12" s="6" customFormat="1" ht="35" x14ac:dyDescent="0.35">
      <c r="A1299" s="230">
        <v>178</v>
      </c>
      <c r="B1299" s="235">
        <v>4</v>
      </c>
      <c r="C1299" s="15">
        <v>13</v>
      </c>
      <c r="D1299" s="15">
        <v>5</v>
      </c>
      <c r="E1299" s="15">
        <v>8</v>
      </c>
      <c r="F1299" s="15">
        <v>1</v>
      </c>
      <c r="G1299" s="15" t="str">
        <f t="shared" si="17"/>
        <v>4.13.5.8.1</v>
      </c>
      <c r="H1299" s="495"/>
      <c r="I1299" s="99" t="s">
        <v>10249</v>
      </c>
      <c r="J1299" s="15" t="s">
        <v>19</v>
      </c>
      <c r="K1299" s="497" t="s">
        <v>12397</v>
      </c>
      <c r="L1299" s="498" t="s">
        <v>10249</v>
      </c>
    </row>
    <row r="1300" spans="1:12" s="6" customFormat="1" ht="18.5" x14ac:dyDescent="0.35">
      <c r="A1300" s="230">
        <v>179</v>
      </c>
      <c r="B1300" s="235">
        <v>4</v>
      </c>
      <c r="C1300" s="15">
        <v>13</v>
      </c>
      <c r="D1300" s="15">
        <v>5</v>
      </c>
      <c r="E1300" s="15">
        <v>8</v>
      </c>
      <c r="F1300" s="15">
        <v>2</v>
      </c>
      <c r="G1300" s="15" t="str">
        <f t="shared" si="17"/>
        <v>4.13.5.8.2</v>
      </c>
      <c r="H1300" s="495"/>
      <c r="I1300" s="99" t="s">
        <v>10249</v>
      </c>
      <c r="J1300" s="15" t="s">
        <v>19</v>
      </c>
      <c r="K1300" s="497" t="s">
        <v>12398</v>
      </c>
      <c r="L1300" s="498" t="s">
        <v>10249</v>
      </c>
    </row>
    <row r="1301" spans="1:12" s="6" customFormat="1" ht="35" x14ac:dyDescent="0.35">
      <c r="A1301" s="230">
        <v>180</v>
      </c>
      <c r="B1301" s="235">
        <v>4</v>
      </c>
      <c r="C1301" s="15">
        <v>13</v>
      </c>
      <c r="D1301" s="15">
        <v>5</v>
      </c>
      <c r="E1301" s="15">
        <v>8</v>
      </c>
      <c r="F1301" s="15">
        <v>3</v>
      </c>
      <c r="G1301" s="15" t="str">
        <f t="shared" si="17"/>
        <v>4.13.5.8.3</v>
      </c>
      <c r="H1301" s="495"/>
      <c r="I1301" s="99" t="s">
        <v>10249</v>
      </c>
      <c r="J1301" s="15" t="s">
        <v>19</v>
      </c>
      <c r="K1301" s="497" t="s">
        <v>12399</v>
      </c>
      <c r="L1301" s="498" t="s">
        <v>10249</v>
      </c>
    </row>
    <row r="1302" spans="1:12" s="6" customFormat="1" ht="35" x14ac:dyDescent="0.35">
      <c r="A1302" s="230">
        <v>181</v>
      </c>
      <c r="B1302" s="235">
        <v>4</v>
      </c>
      <c r="C1302" s="15">
        <v>13</v>
      </c>
      <c r="D1302" s="15">
        <v>5</v>
      </c>
      <c r="E1302" s="15">
        <v>8</v>
      </c>
      <c r="F1302" s="15">
        <v>4</v>
      </c>
      <c r="G1302" s="15" t="str">
        <f t="shared" ref="G1302:G1553" si="18">CONCATENATE(B1302,".",C1302,".",D1302,".",E1302,".",F1302)</f>
        <v>4.13.5.8.4</v>
      </c>
      <c r="H1302" s="495"/>
      <c r="I1302" s="99" t="s">
        <v>10249</v>
      </c>
      <c r="J1302" s="15" t="s">
        <v>19</v>
      </c>
      <c r="K1302" s="497" t="s">
        <v>12400</v>
      </c>
      <c r="L1302" s="498" t="s">
        <v>10249</v>
      </c>
    </row>
    <row r="1303" spans="1:12" s="6" customFormat="1" ht="47" x14ac:dyDescent="0.35">
      <c r="A1303" s="230">
        <v>182</v>
      </c>
      <c r="B1303" s="233">
        <v>4</v>
      </c>
      <c r="C1303" s="11">
        <v>13</v>
      </c>
      <c r="D1303" s="11">
        <v>6</v>
      </c>
      <c r="E1303" s="11">
        <v>0</v>
      </c>
      <c r="F1303" s="11">
        <v>0</v>
      </c>
      <c r="G1303" s="11" t="str">
        <f t="shared" si="18"/>
        <v>4.13.6.0.0</v>
      </c>
      <c r="H1303" s="11" t="s">
        <v>13</v>
      </c>
      <c r="I1303" s="97" t="s">
        <v>10604</v>
      </c>
      <c r="J1303" s="98"/>
      <c r="K1303" s="479" t="s">
        <v>10249</v>
      </c>
      <c r="L1303" s="480" t="s">
        <v>10605</v>
      </c>
    </row>
    <row r="1304" spans="1:12" s="6" customFormat="1" ht="18.5" x14ac:dyDescent="0.35">
      <c r="A1304" s="230">
        <v>183</v>
      </c>
      <c r="B1304" s="234">
        <v>4</v>
      </c>
      <c r="C1304" s="12">
        <v>13</v>
      </c>
      <c r="D1304" s="12">
        <v>6</v>
      </c>
      <c r="E1304" s="12">
        <v>1</v>
      </c>
      <c r="F1304" s="12">
        <v>0</v>
      </c>
      <c r="G1304" s="12" t="str">
        <f t="shared" si="18"/>
        <v>4.13.6.1.0</v>
      </c>
      <c r="H1304" s="495"/>
      <c r="I1304" s="99" t="s">
        <v>10249</v>
      </c>
      <c r="J1304" s="12" t="s">
        <v>16</v>
      </c>
      <c r="K1304" s="485" t="s">
        <v>12401</v>
      </c>
      <c r="L1304" s="499" t="s">
        <v>10249</v>
      </c>
    </row>
    <row r="1305" spans="1:12" s="6" customFormat="1" ht="52.5" x14ac:dyDescent="0.35">
      <c r="A1305" s="230">
        <v>184</v>
      </c>
      <c r="B1305" s="235">
        <v>4</v>
      </c>
      <c r="C1305" s="15">
        <v>13</v>
      </c>
      <c r="D1305" s="15">
        <v>6</v>
      </c>
      <c r="E1305" s="15">
        <v>1</v>
      </c>
      <c r="F1305" s="15">
        <v>1</v>
      </c>
      <c r="G1305" s="15" t="str">
        <f t="shared" si="18"/>
        <v>4.13.6.1.1</v>
      </c>
      <c r="H1305" s="495"/>
      <c r="I1305" s="99" t="s">
        <v>10249</v>
      </c>
      <c r="J1305" s="15" t="s">
        <v>19</v>
      </c>
      <c r="K1305" s="497" t="s">
        <v>12402</v>
      </c>
      <c r="L1305" s="107" t="s">
        <v>10249</v>
      </c>
    </row>
    <row r="1306" spans="1:12" s="6" customFormat="1" ht="35" x14ac:dyDescent="0.35">
      <c r="A1306" s="230">
        <v>185</v>
      </c>
      <c r="B1306" s="235">
        <v>4</v>
      </c>
      <c r="C1306" s="15">
        <v>13</v>
      </c>
      <c r="D1306" s="15">
        <v>6</v>
      </c>
      <c r="E1306" s="15">
        <v>1</v>
      </c>
      <c r="F1306" s="15">
        <v>2</v>
      </c>
      <c r="G1306" s="15" t="str">
        <f t="shared" si="18"/>
        <v>4.13.6.1.2</v>
      </c>
      <c r="H1306" s="495"/>
      <c r="I1306" s="99" t="s">
        <v>10249</v>
      </c>
      <c r="J1306" s="15" t="s">
        <v>19</v>
      </c>
      <c r="K1306" s="497" t="s">
        <v>12403</v>
      </c>
      <c r="L1306" s="107" t="s">
        <v>10249</v>
      </c>
    </row>
    <row r="1307" spans="1:12" s="6" customFormat="1" ht="35" x14ac:dyDescent="0.35">
      <c r="A1307" s="230">
        <v>186</v>
      </c>
      <c r="B1307" s="235">
        <v>4</v>
      </c>
      <c r="C1307" s="15">
        <v>13</v>
      </c>
      <c r="D1307" s="15">
        <v>6</v>
      </c>
      <c r="E1307" s="15">
        <v>1</v>
      </c>
      <c r="F1307" s="15">
        <v>3</v>
      </c>
      <c r="G1307" s="15" t="str">
        <f t="shared" si="18"/>
        <v>4.13.6.1.3</v>
      </c>
      <c r="H1307" s="495"/>
      <c r="I1307" s="99" t="s">
        <v>10249</v>
      </c>
      <c r="J1307" s="15" t="s">
        <v>19</v>
      </c>
      <c r="K1307" s="497" t="s">
        <v>12404</v>
      </c>
      <c r="L1307" s="107" t="s">
        <v>10249</v>
      </c>
    </row>
    <row r="1308" spans="1:12" s="6" customFormat="1" ht="52.5" x14ac:dyDescent="0.35">
      <c r="A1308" s="230">
        <v>187</v>
      </c>
      <c r="B1308" s="235">
        <v>4</v>
      </c>
      <c r="C1308" s="15">
        <v>13</v>
      </c>
      <c r="D1308" s="15">
        <v>6</v>
      </c>
      <c r="E1308" s="15">
        <v>1</v>
      </c>
      <c r="F1308" s="15">
        <v>4</v>
      </c>
      <c r="G1308" s="15" t="str">
        <f t="shared" si="18"/>
        <v>4.13.6.1.4</v>
      </c>
      <c r="H1308" s="495"/>
      <c r="I1308" s="99" t="s">
        <v>10249</v>
      </c>
      <c r="J1308" s="15" t="s">
        <v>19</v>
      </c>
      <c r="K1308" s="497" t="s">
        <v>12405</v>
      </c>
      <c r="L1308" s="107" t="s">
        <v>10249</v>
      </c>
    </row>
    <row r="1309" spans="1:12" s="6" customFormat="1" ht="35" x14ac:dyDescent="0.35">
      <c r="A1309" s="230">
        <v>188</v>
      </c>
      <c r="B1309" s="235">
        <v>4</v>
      </c>
      <c r="C1309" s="15">
        <v>13</v>
      </c>
      <c r="D1309" s="15">
        <v>6</v>
      </c>
      <c r="E1309" s="15">
        <v>1</v>
      </c>
      <c r="F1309" s="15">
        <v>5</v>
      </c>
      <c r="G1309" s="15" t="str">
        <f t="shared" si="18"/>
        <v>4.13.6.1.5</v>
      </c>
      <c r="H1309" s="495"/>
      <c r="I1309" s="99" t="s">
        <v>10249</v>
      </c>
      <c r="J1309" s="15" t="s">
        <v>19</v>
      </c>
      <c r="K1309" s="497" t="s">
        <v>12406</v>
      </c>
      <c r="L1309" s="107" t="s">
        <v>10249</v>
      </c>
    </row>
    <row r="1310" spans="1:12" s="6" customFormat="1" ht="35" x14ac:dyDescent="0.35">
      <c r="A1310" s="230">
        <v>189</v>
      </c>
      <c r="B1310" s="235">
        <v>4</v>
      </c>
      <c r="C1310" s="15">
        <v>13</v>
      </c>
      <c r="D1310" s="15">
        <v>6</v>
      </c>
      <c r="E1310" s="15">
        <v>1</v>
      </c>
      <c r="F1310" s="15">
        <v>6</v>
      </c>
      <c r="G1310" s="15" t="str">
        <f t="shared" si="18"/>
        <v>4.13.6.1.6</v>
      </c>
      <c r="H1310" s="495"/>
      <c r="I1310" s="99" t="s">
        <v>10249</v>
      </c>
      <c r="J1310" s="15" t="s">
        <v>19</v>
      </c>
      <c r="K1310" s="497" t="s">
        <v>12407</v>
      </c>
      <c r="L1310" s="107" t="s">
        <v>10249</v>
      </c>
    </row>
    <row r="1311" spans="1:12" s="6" customFormat="1" ht="35" x14ac:dyDescent="0.35">
      <c r="A1311" s="230">
        <v>190</v>
      </c>
      <c r="B1311" s="235">
        <v>4</v>
      </c>
      <c r="C1311" s="15">
        <v>13</v>
      </c>
      <c r="D1311" s="15">
        <v>6</v>
      </c>
      <c r="E1311" s="15">
        <v>1</v>
      </c>
      <c r="F1311" s="15">
        <v>7</v>
      </c>
      <c r="G1311" s="15" t="str">
        <f t="shared" si="18"/>
        <v>4.13.6.1.7</v>
      </c>
      <c r="H1311" s="495"/>
      <c r="I1311" s="99" t="s">
        <v>10249</v>
      </c>
      <c r="J1311" s="15" t="s">
        <v>19</v>
      </c>
      <c r="K1311" s="497" t="s">
        <v>12408</v>
      </c>
      <c r="L1311" s="107" t="s">
        <v>10249</v>
      </c>
    </row>
    <row r="1312" spans="1:12" s="6" customFormat="1" ht="35" x14ac:dyDescent="0.35">
      <c r="A1312" s="230">
        <v>191</v>
      </c>
      <c r="B1312" s="235">
        <v>4</v>
      </c>
      <c r="C1312" s="15">
        <v>13</v>
      </c>
      <c r="D1312" s="15">
        <v>6</v>
      </c>
      <c r="E1312" s="15">
        <v>1</v>
      </c>
      <c r="F1312" s="15">
        <v>8</v>
      </c>
      <c r="G1312" s="15" t="str">
        <f t="shared" si="18"/>
        <v>4.13.6.1.8</v>
      </c>
      <c r="H1312" s="495"/>
      <c r="I1312" s="99" t="s">
        <v>10249</v>
      </c>
      <c r="J1312" s="15" t="s">
        <v>19</v>
      </c>
      <c r="K1312" s="497" t="s">
        <v>12409</v>
      </c>
      <c r="L1312" s="107" t="s">
        <v>10249</v>
      </c>
    </row>
    <row r="1313" spans="1:12" s="6" customFormat="1" ht="35" x14ac:dyDescent="0.35">
      <c r="A1313" s="230">
        <v>192</v>
      </c>
      <c r="B1313" s="235">
        <v>4</v>
      </c>
      <c r="C1313" s="15">
        <v>13</v>
      </c>
      <c r="D1313" s="15">
        <v>6</v>
      </c>
      <c r="E1313" s="15">
        <v>1</v>
      </c>
      <c r="F1313" s="15">
        <v>9</v>
      </c>
      <c r="G1313" s="15" t="str">
        <f t="shared" si="18"/>
        <v>4.13.6.1.9</v>
      </c>
      <c r="H1313" s="495"/>
      <c r="I1313" s="99" t="s">
        <v>10249</v>
      </c>
      <c r="J1313" s="15" t="s">
        <v>19</v>
      </c>
      <c r="K1313" s="497" t="s">
        <v>12410</v>
      </c>
      <c r="L1313" s="107" t="s">
        <v>10249</v>
      </c>
    </row>
    <row r="1314" spans="1:12" s="6" customFormat="1" ht="35" x14ac:dyDescent="0.35">
      <c r="A1314" s="230">
        <v>193</v>
      </c>
      <c r="B1314" s="235">
        <v>4</v>
      </c>
      <c r="C1314" s="15">
        <v>13</v>
      </c>
      <c r="D1314" s="15">
        <v>6</v>
      </c>
      <c r="E1314" s="15">
        <v>1</v>
      </c>
      <c r="F1314" s="15">
        <v>10</v>
      </c>
      <c r="G1314" s="15" t="str">
        <f t="shared" si="18"/>
        <v>4.13.6.1.10</v>
      </c>
      <c r="H1314" s="495"/>
      <c r="I1314" s="99" t="s">
        <v>10249</v>
      </c>
      <c r="J1314" s="15" t="s">
        <v>19</v>
      </c>
      <c r="K1314" s="497" t="s">
        <v>12411</v>
      </c>
      <c r="L1314" s="107" t="s">
        <v>10249</v>
      </c>
    </row>
    <row r="1315" spans="1:12" s="6" customFormat="1" ht="35" x14ac:dyDescent="0.35">
      <c r="A1315" s="230">
        <v>194</v>
      </c>
      <c r="B1315" s="235">
        <v>4</v>
      </c>
      <c r="C1315" s="15">
        <v>13</v>
      </c>
      <c r="D1315" s="15">
        <v>6</v>
      </c>
      <c r="E1315" s="15">
        <v>1</v>
      </c>
      <c r="F1315" s="15">
        <v>11</v>
      </c>
      <c r="G1315" s="15" t="str">
        <f t="shared" si="18"/>
        <v>4.13.6.1.11</v>
      </c>
      <c r="H1315" s="495"/>
      <c r="I1315" s="99" t="s">
        <v>10249</v>
      </c>
      <c r="J1315" s="15" t="s">
        <v>19</v>
      </c>
      <c r="K1315" s="497" t="s">
        <v>12412</v>
      </c>
      <c r="L1315" s="107" t="s">
        <v>10249</v>
      </c>
    </row>
    <row r="1316" spans="1:12" s="6" customFormat="1" ht="35" x14ac:dyDescent="0.35">
      <c r="A1316" s="230">
        <v>195</v>
      </c>
      <c r="B1316" s="235">
        <v>4</v>
      </c>
      <c r="C1316" s="15">
        <v>13</v>
      </c>
      <c r="D1316" s="15">
        <v>6</v>
      </c>
      <c r="E1316" s="15">
        <v>1</v>
      </c>
      <c r="F1316" s="15">
        <v>12</v>
      </c>
      <c r="G1316" s="15" t="str">
        <f t="shared" si="18"/>
        <v>4.13.6.1.12</v>
      </c>
      <c r="H1316" s="495"/>
      <c r="I1316" s="99" t="s">
        <v>10249</v>
      </c>
      <c r="J1316" s="15" t="s">
        <v>19</v>
      </c>
      <c r="K1316" s="497" t="s">
        <v>12413</v>
      </c>
      <c r="L1316" s="107" t="s">
        <v>10249</v>
      </c>
    </row>
    <row r="1317" spans="1:12" s="6" customFormat="1" ht="35" x14ac:dyDescent="0.35">
      <c r="A1317" s="230">
        <v>196</v>
      </c>
      <c r="B1317" s="235">
        <v>4</v>
      </c>
      <c r="C1317" s="15">
        <v>13</v>
      </c>
      <c r="D1317" s="15">
        <v>6</v>
      </c>
      <c r="E1317" s="15">
        <v>1</v>
      </c>
      <c r="F1317" s="15">
        <v>13</v>
      </c>
      <c r="G1317" s="15" t="str">
        <f t="shared" si="18"/>
        <v>4.13.6.1.13</v>
      </c>
      <c r="H1317" s="495"/>
      <c r="I1317" s="99" t="s">
        <v>10249</v>
      </c>
      <c r="J1317" s="15" t="s">
        <v>19</v>
      </c>
      <c r="K1317" s="497" t="s">
        <v>12414</v>
      </c>
      <c r="L1317" s="107" t="s">
        <v>10249</v>
      </c>
    </row>
    <row r="1318" spans="1:12" s="6" customFormat="1" ht="33.65" customHeight="1" x14ac:dyDescent="0.35">
      <c r="A1318" s="230">
        <v>197</v>
      </c>
      <c r="B1318" s="235">
        <v>4</v>
      </c>
      <c r="C1318" s="15">
        <v>13</v>
      </c>
      <c r="D1318" s="15">
        <v>6</v>
      </c>
      <c r="E1318" s="15">
        <v>1</v>
      </c>
      <c r="F1318" s="15">
        <v>14</v>
      </c>
      <c r="G1318" s="15" t="str">
        <f t="shared" si="18"/>
        <v>4.13.6.1.14</v>
      </c>
      <c r="H1318" s="495"/>
      <c r="I1318" s="99" t="s">
        <v>10249</v>
      </c>
      <c r="J1318" s="15" t="s">
        <v>19</v>
      </c>
      <c r="K1318" s="497" t="s">
        <v>12415</v>
      </c>
      <c r="L1318" s="107" t="s">
        <v>10249</v>
      </c>
    </row>
    <row r="1319" spans="1:12" s="6" customFormat="1" ht="35" x14ac:dyDescent="0.35">
      <c r="A1319" s="230">
        <v>198</v>
      </c>
      <c r="B1319" s="235">
        <v>4</v>
      </c>
      <c r="C1319" s="15">
        <v>13</v>
      </c>
      <c r="D1319" s="15">
        <v>6</v>
      </c>
      <c r="E1319" s="15">
        <v>1</v>
      </c>
      <c r="F1319" s="15">
        <v>15</v>
      </c>
      <c r="G1319" s="15" t="str">
        <f t="shared" si="18"/>
        <v>4.13.6.1.15</v>
      </c>
      <c r="H1319" s="495"/>
      <c r="I1319" s="99" t="s">
        <v>10249</v>
      </c>
      <c r="J1319" s="15" t="s">
        <v>19</v>
      </c>
      <c r="K1319" s="497" t="s">
        <v>12416</v>
      </c>
      <c r="L1319" s="107" t="s">
        <v>10249</v>
      </c>
    </row>
    <row r="1320" spans="1:12" s="6" customFormat="1" ht="37" x14ac:dyDescent="0.35">
      <c r="A1320" s="230">
        <v>199</v>
      </c>
      <c r="B1320" s="234">
        <v>4</v>
      </c>
      <c r="C1320" s="12">
        <v>13</v>
      </c>
      <c r="D1320" s="12">
        <v>6</v>
      </c>
      <c r="E1320" s="12">
        <v>2</v>
      </c>
      <c r="F1320" s="12">
        <v>0</v>
      </c>
      <c r="G1320" s="12" t="str">
        <f t="shared" si="18"/>
        <v>4.13.6.2.0</v>
      </c>
      <c r="H1320" s="495"/>
      <c r="I1320" s="99" t="s">
        <v>10249</v>
      </c>
      <c r="J1320" s="12" t="s">
        <v>16</v>
      </c>
      <c r="K1320" s="485" t="s">
        <v>12417</v>
      </c>
      <c r="L1320" s="118" t="s">
        <v>10249</v>
      </c>
    </row>
    <row r="1321" spans="1:12" s="6" customFormat="1" ht="52.5" x14ac:dyDescent="0.35">
      <c r="A1321" s="230">
        <v>200</v>
      </c>
      <c r="B1321" s="235">
        <v>4</v>
      </c>
      <c r="C1321" s="15">
        <v>13</v>
      </c>
      <c r="D1321" s="15">
        <v>6</v>
      </c>
      <c r="E1321" s="15">
        <v>2</v>
      </c>
      <c r="F1321" s="15">
        <v>1</v>
      </c>
      <c r="G1321" s="15" t="str">
        <f t="shared" si="18"/>
        <v>4.13.6.2.1</v>
      </c>
      <c r="H1321" s="495"/>
      <c r="I1321" s="99" t="s">
        <v>10249</v>
      </c>
      <c r="J1321" s="15" t="s">
        <v>19</v>
      </c>
      <c r="K1321" s="497" t="s">
        <v>12418</v>
      </c>
      <c r="L1321" s="107" t="s">
        <v>10249</v>
      </c>
    </row>
    <row r="1322" spans="1:12" s="6" customFormat="1" ht="35" x14ac:dyDescent="0.35">
      <c r="A1322" s="230">
        <v>201</v>
      </c>
      <c r="B1322" s="235">
        <v>4</v>
      </c>
      <c r="C1322" s="15">
        <v>13</v>
      </c>
      <c r="D1322" s="15">
        <v>6</v>
      </c>
      <c r="E1322" s="15">
        <v>2</v>
      </c>
      <c r="F1322" s="15">
        <v>2</v>
      </c>
      <c r="G1322" s="15" t="str">
        <f t="shared" si="18"/>
        <v>4.13.6.2.2</v>
      </c>
      <c r="H1322" s="495"/>
      <c r="I1322" s="99" t="s">
        <v>10249</v>
      </c>
      <c r="J1322" s="15" t="s">
        <v>19</v>
      </c>
      <c r="K1322" s="497" t="s">
        <v>12419</v>
      </c>
      <c r="L1322" s="107" t="s">
        <v>10249</v>
      </c>
    </row>
    <row r="1323" spans="1:12" s="6" customFormat="1" ht="35" x14ac:dyDescent="0.35">
      <c r="A1323" s="230">
        <v>202</v>
      </c>
      <c r="B1323" s="235">
        <v>4</v>
      </c>
      <c r="C1323" s="15">
        <v>13</v>
      </c>
      <c r="D1323" s="15">
        <v>6</v>
      </c>
      <c r="E1323" s="15">
        <v>2</v>
      </c>
      <c r="F1323" s="15">
        <v>3</v>
      </c>
      <c r="G1323" s="15" t="str">
        <f t="shared" si="18"/>
        <v>4.13.6.2.3</v>
      </c>
      <c r="H1323" s="495"/>
      <c r="I1323" s="99" t="s">
        <v>10249</v>
      </c>
      <c r="J1323" s="15" t="s">
        <v>19</v>
      </c>
      <c r="K1323" s="497" t="s">
        <v>12420</v>
      </c>
      <c r="L1323" s="107" t="s">
        <v>10249</v>
      </c>
    </row>
    <row r="1324" spans="1:12" s="6" customFormat="1" ht="52.5" x14ac:dyDescent="0.35">
      <c r="A1324" s="230">
        <v>203</v>
      </c>
      <c r="B1324" s="235">
        <v>4</v>
      </c>
      <c r="C1324" s="15">
        <v>13</v>
      </c>
      <c r="D1324" s="15">
        <v>6</v>
      </c>
      <c r="E1324" s="15">
        <v>2</v>
      </c>
      <c r="F1324" s="15">
        <v>4</v>
      </c>
      <c r="G1324" s="15" t="str">
        <f t="shared" si="18"/>
        <v>4.13.6.2.4</v>
      </c>
      <c r="H1324" s="495"/>
      <c r="I1324" s="99" t="s">
        <v>10249</v>
      </c>
      <c r="J1324" s="15" t="s">
        <v>19</v>
      </c>
      <c r="K1324" s="497" t="s">
        <v>12421</v>
      </c>
      <c r="L1324" s="107" t="s">
        <v>10249</v>
      </c>
    </row>
    <row r="1325" spans="1:12" s="6" customFormat="1" ht="35" x14ac:dyDescent="0.35">
      <c r="A1325" s="230">
        <v>204</v>
      </c>
      <c r="B1325" s="235">
        <v>4</v>
      </c>
      <c r="C1325" s="15">
        <v>13</v>
      </c>
      <c r="D1325" s="15">
        <v>6</v>
      </c>
      <c r="E1325" s="15">
        <v>2</v>
      </c>
      <c r="F1325" s="15">
        <v>5</v>
      </c>
      <c r="G1325" s="15" t="str">
        <f t="shared" si="18"/>
        <v>4.13.6.2.5</v>
      </c>
      <c r="H1325" s="495"/>
      <c r="I1325" s="99" t="s">
        <v>10249</v>
      </c>
      <c r="J1325" s="15" t="s">
        <v>19</v>
      </c>
      <c r="K1325" s="497" t="s">
        <v>12422</v>
      </c>
      <c r="L1325" s="107" t="s">
        <v>10249</v>
      </c>
    </row>
    <row r="1326" spans="1:12" s="6" customFormat="1" ht="35" x14ac:dyDescent="0.35">
      <c r="A1326" s="230">
        <v>205</v>
      </c>
      <c r="B1326" s="235">
        <v>4</v>
      </c>
      <c r="C1326" s="15">
        <v>13</v>
      </c>
      <c r="D1326" s="15">
        <v>6</v>
      </c>
      <c r="E1326" s="15">
        <v>2</v>
      </c>
      <c r="F1326" s="15">
        <v>6</v>
      </c>
      <c r="G1326" s="15" t="str">
        <f t="shared" si="18"/>
        <v>4.13.6.2.6</v>
      </c>
      <c r="H1326" s="495"/>
      <c r="I1326" s="99" t="s">
        <v>10249</v>
      </c>
      <c r="J1326" s="15" t="s">
        <v>19</v>
      </c>
      <c r="K1326" s="497" t="s">
        <v>12423</v>
      </c>
      <c r="L1326" s="107" t="s">
        <v>10249</v>
      </c>
    </row>
    <row r="1327" spans="1:12" s="6" customFormat="1" ht="35" x14ac:dyDescent="0.35">
      <c r="A1327" s="230">
        <v>206</v>
      </c>
      <c r="B1327" s="235">
        <v>4</v>
      </c>
      <c r="C1327" s="15">
        <v>13</v>
      </c>
      <c r="D1327" s="15">
        <v>6</v>
      </c>
      <c r="E1327" s="15">
        <v>2</v>
      </c>
      <c r="F1327" s="15">
        <v>7</v>
      </c>
      <c r="G1327" s="15" t="str">
        <f t="shared" si="18"/>
        <v>4.13.6.2.7</v>
      </c>
      <c r="H1327" s="495"/>
      <c r="I1327" s="99" t="s">
        <v>10249</v>
      </c>
      <c r="J1327" s="15" t="s">
        <v>19</v>
      </c>
      <c r="K1327" s="497" t="s">
        <v>12424</v>
      </c>
      <c r="L1327" s="107" t="s">
        <v>10249</v>
      </c>
    </row>
    <row r="1328" spans="1:12" s="6" customFormat="1" ht="35" x14ac:dyDescent="0.35">
      <c r="A1328" s="230">
        <v>207</v>
      </c>
      <c r="B1328" s="235">
        <v>4</v>
      </c>
      <c r="C1328" s="15">
        <v>13</v>
      </c>
      <c r="D1328" s="15">
        <v>6</v>
      </c>
      <c r="E1328" s="15">
        <v>2</v>
      </c>
      <c r="F1328" s="15">
        <v>8</v>
      </c>
      <c r="G1328" s="15" t="str">
        <f t="shared" si="18"/>
        <v>4.13.6.2.8</v>
      </c>
      <c r="H1328" s="495"/>
      <c r="I1328" s="99" t="s">
        <v>10249</v>
      </c>
      <c r="J1328" s="15" t="s">
        <v>19</v>
      </c>
      <c r="K1328" s="497" t="s">
        <v>12425</v>
      </c>
      <c r="L1328" s="107" t="s">
        <v>10249</v>
      </c>
    </row>
    <row r="1329" spans="1:12" s="6" customFormat="1" ht="35" x14ac:dyDescent="0.35">
      <c r="A1329" s="230">
        <v>208</v>
      </c>
      <c r="B1329" s="235">
        <v>4</v>
      </c>
      <c r="C1329" s="15">
        <v>13</v>
      </c>
      <c r="D1329" s="15">
        <v>6</v>
      </c>
      <c r="E1329" s="15">
        <v>2</v>
      </c>
      <c r="F1329" s="15">
        <v>9</v>
      </c>
      <c r="G1329" s="15" t="str">
        <f t="shared" si="18"/>
        <v>4.13.6.2.9</v>
      </c>
      <c r="H1329" s="495"/>
      <c r="I1329" s="99" t="s">
        <v>10249</v>
      </c>
      <c r="J1329" s="15" t="s">
        <v>19</v>
      </c>
      <c r="K1329" s="497" t="s">
        <v>12426</v>
      </c>
      <c r="L1329" s="107" t="s">
        <v>10249</v>
      </c>
    </row>
    <row r="1330" spans="1:12" s="6" customFormat="1" ht="35" x14ac:dyDescent="0.35">
      <c r="A1330" s="230">
        <v>209</v>
      </c>
      <c r="B1330" s="235">
        <v>4</v>
      </c>
      <c r="C1330" s="15">
        <v>13</v>
      </c>
      <c r="D1330" s="15">
        <v>6</v>
      </c>
      <c r="E1330" s="15">
        <v>2</v>
      </c>
      <c r="F1330" s="15">
        <v>10</v>
      </c>
      <c r="G1330" s="15" t="str">
        <f t="shared" si="18"/>
        <v>4.13.6.2.10</v>
      </c>
      <c r="H1330" s="495"/>
      <c r="I1330" s="99" t="s">
        <v>10249</v>
      </c>
      <c r="J1330" s="15" t="s">
        <v>19</v>
      </c>
      <c r="K1330" s="497" t="s">
        <v>12427</v>
      </c>
      <c r="L1330" s="107" t="s">
        <v>10249</v>
      </c>
    </row>
    <row r="1331" spans="1:12" s="6" customFormat="1" ht="35" x14ac:dyDescent="0.35">
      <c r="A1331" s="230">
        <v>210</v>
      </c>
      <c r="B1331" s="235">
        <v>4</v>
      </c>
      <c r="C1331" s="15">
        <v>13</v>
      </c>
      <c r="D1331" s="15">
        <v>6</v>
      </c>
      <c r="E1331" s="15">
        <v>2</v>
      </c>
      <c r="F1331" s="15">
        <v>11</v>
      </c>
      <c r="G1331" s="15" t="str">
        <f t="shared" si="18"/>
        <v>4.13.6.2.11</v>
      </c>
      <c r="H1331" s="495"/>
      <c r="I1331" s="99" t="s">
        <v>10249</v>
      </c>
      <c r="J1331" s="15" t="s">
        <v>19</v>
      </c>
      <c r="K1331" s="497" t="s">
        <v>12428</v>
      </c>
      <c r="L1331" s="107" t="s">
        <v>10249</v>
      </c>
    </row>
    <row r="1332" spans="1:12" s="6" customFormat="1" ht="35" x14ac:dyDescent="0.35">
      <c r="A1332" s="230">
        <v>211</v>
      </c>
      <c r="B1332" s="235">
        <v>4</v>
      </c>
      <c r="C1332" s="15">
        <v>13</v>
      </c>
      <c r="D1332" s="15">
        <v>6</v>
      </c>
      <c r="E1332" s="15">
        <v>2</v>
      </c>
      <c r="F1332" s="15">
        <v>12</v>
      </c>
      <c r="G1332" s="15" t="str">
        <f t="shared" si="18"/>
        <v>4.13.6.2.12</v>
      </c>
      <c r="H1332" s="495"/>
      <c r="I1332" s="99" t="s">
        <v>10249</v>
      </c>
      <c r="J1332" s="15" t="s">
        <v>19</v>
      </c>
      <c r="K1332" s="497" t="s">
        <v>12429</v>
      </c>
      <c r="L1332" s="107" t="s">
        <v>10249</v>
      </c>
    </row>
    <row r="1333" spans="1:12" s="6" customFormat="1" ht="35" x14ac:dyDescent="0.35">
      <c r="A1333" s="230">
        <v>212</v>
      </c>
      <c r="B1333" s="235">
        <v>4</v>
      </c>
      <c r="C1333" s="15">
        <v>13</v>
      </c>
      <c r="D1333" s="15">
        <v>6</v>
      </c>
      <c r="E1333" s="15">
        <v>2</v>
      </c>
      <c r="F1333" s="15">
        <v>13</v>
      </c>
      <c r="G1333" s="15" t="str">
        <f t="shared" si="18"/>
        <v>4.13.6.2.13</v>
      </c>
      <c r="H1333" s="495"/>
      <c r="I1333" s="99" t="s">
        <v>10249</v>
      </c>
      <c r="J1333" s="15" t="s">
        <v>19</v>
      </c>
      <c r="K1333" s="497" t="s">
        <v>12430</v>
      </c>
      <c r="L1333" s="107" t="s">
        <v>10249</v>
      </c>
    </row>
    <row r="1334" spans="1:12" s="6" customFormat="1" ht="38.9" customHeight="1" x14ac:dyDescent="0.35">
      <c r="A1334" s="230">
        <v>213</v>
      </c>
      <c r="B1334" s="235">
        <v>4</v>
      </c>
      <c r="C1334" s="15">
        <v>13</v>
      </c>
      <c r="D1334" s="15">
        <v>6</v>
      </c>
      <c r="E1334" s="15">
        <v>2</v>
      </c>
      <c r="F1334" s="15">
        <v>14</v>
      </c>
      <c r="G1334" s="15" t="str">
        <f t="shared" si="18"/>
        <v>4.13.6.2.14</v>
      </c>
      <c r="H1334" s="495"/>
      <c r="I1334" s="99" t="s">
        <v>10249</v>
      </c>
      <c r="J1334" s="15" t="s">
        <v>19</v>
      </c>
      <c r="K1334" s="497" t="s">
        <v>12431</v>
      </c>
      <c r="L1334" s="107" t="s">
        <v>10249</v>
      </c>
    </row>
    <row r="1335" spans="1:12" s="6" customFormat="1" ht="35" x14ac:dyDescent="0.35">
      <c r="A1335" s="230">
        <v>214</v>
      </c>
      <c r="B1335" s="235">
        <v>4</v>
      </c>
      <c r="C1335" s="15">
        <v>13</v>
      </c>
      <c r="D1335" s="15">
        <v>6</v>
      </c>
      <c r="E1335" s="15">
        <v>2</v>
      </c>
      <c r="F1335" s="15">
        <v>15</v>
      </c>
      <c r="G1335" s="15" t="str">
        <f t="shared" si="18"/>
        <v>4.13.6.2.15</v>
      </c>
      <c r="H1335" s="495"/>
      <c r="I1335" s="99" t="s">
        <v>10249</v>
      </c>
      <c r="J1335" s="15" t="s">
        <v>19</v>
      </c>
      <c r="K1335" s="497" t="s">
        <v>12432</v>
      </c>
      <c r="L1335" s="107" t="s">
        <v>10249</v>
      </c>
    </row>
    <row r="1336" spans="1:12" s="6" customFormat="1" ht="37" x14ac:dyDescent="0.35">
      <c r="A1336" s="230">
        <v>215</v>
      </c>
      <c r="B1336" s="234">
        <v>4</v>
      </c>
      <c r="C1336" s="12">
        <v>13</v>
      </c>
      <c r="D1336" s="12">
        <v>6</v>
      </c>
      <c r="E1336" s="12">
        <v>3</v>
      </c>
      <c r="F1336" s="12">
        <v>0</v>
      </c>
      <c r="G1336" s="12" t="str">
        <f t="shared" si="18"/>
        <v>4.13.6.3.0</v>
      </c>
      <c r="H1336" s="495"/>
      <c r="I1336" s="99" t="s">
        <v>10249</v>
      </c>
      <c r="J1336" s="12" t="s">
        <v>16</v>
      </c>
      <c r="K1336" s="485" t="s">
        <v>12433</v>
      </c>
      <c r="L1336" s="118" t="s">
        <v>10249</v>
      </c>
    </row>
    <row r="1337" spans="1:12" s="6" customFormat="1" ht="52.5" x14ac:dyDescent="0.35">
      <c r="A1337" s="230">
        <v>216</v>
      </c>
      <c r="B1337" s="235">
        <v>4</v>
      </c>
      <c r="C1337" s="15">
        <v>13</v>
      </c>
      <c r="D1337" s="15">
        <v>6</v>
      </c>
      <c r="E1337" s="15">
        <v>3</v>
      </c>
      <c r="F1337" s="15">
        <v>1</v>
      </c>
      <c r="G1337" s="15" t="str">
        <f t="shared" si="18"/>
        <v>4.13.6.3.1</v>
      </c>
      <c r="H1337" s="495"/>
      <c r="I1337" s="99" t="s">
        <v>10249</v>
      </c>
      <c r="J1337" s="15" t="s">
        <v>19</v>
      </c>
      <c r="K1337" s="497" t="s">
        <v>12434</v>
      </c>
      <c r="L1337" s="107" t="s">
        <v>10249</v>
      </c>
    </row>
    <row r="1338" spans="1:12" s="6" customFormat="1" ht="35" x14ac:dyDescent="0.35">
      <c r="A1338" s="230">
        <v>217</v>
      </c>
      <c r="B1338" s="235">
        <v>4</v>
      </c>
      <c r="C1338" s="15">
        <v>13</v>
      </c>
      <c r="D1338" s="15">
        <v>6</v>
      </c>
      <c r="E1338" s="15">
        <v>3</v>
      </c>
      <c r="F1338" s="15">
        <v>2</v>
      </c>
      <c r="G1338" s="15" t="str">
        <f t="shared" si="18"/>
        <v>4.13.6.3.2</v>
      </c>
      <c r="H1338" s="495"/>
      <c r="I1338" s="99" t="s">
        <v>10249</v>
      </c>
      <c r="J1338" s="15" t="s">
        <v>19</v>
      </c>
      <c r="K1338" s="497" t="s">
        <v>12435</v>
      </c>
      <c r="L1338" s="107" t="s">
        <v>10249</v>
      </c>
    </row>
    <row r="1339" spans="1:12" s="6" customFormat="1" ht="35" x14ac:dyDescent="0.35">
      <c r="A1339" s="230">
        <v>218</v>
      </c>
      <c r="B1339" s="235">
        <v>4</v>
      </c>
      <c r="C1339" s="15">
        <v>13</v>
      </c>
      <c r="D1339" s="15">
        <v>6</v>
      </c>
      <c r="E1339" s="15">
        <v>3</v>
      </c>
      <c r="F1339" s="15">
        <v>3</v>
      </c>
      <c r="G1339" s="15" t="str">
        <f t="shared" si="18"/>
        <v>4.13.6.3.3</v>
      </c>
      <c r="H1339" s="495"/>
      <c r="I1339" s="99" t="s">
        <v>10249</v>
      </c>
      <c r="J1339" s="15" t="s">
        <v>19</v>
      </c>
      <c r="K1339" s="497" t="s">
        <v>12436</v>
      </c>
      <c r="L1339" s="107" t="s">
        <v>10249</v>
      </c>
    </row>
    <row r="1340" spans="1:12" s="6" customFormat="1" ht="52.5" x14ac:dyDescent="0.35">
      <c r="A1340" s="230">
        <v>219</v>
      </c>
      <c r="B1340" s="235">
        <v>4</v>
      </c>
      <c r="C1340" s="15">
        <v>13</v>
      </c>
      <c r="D1340" s="15">
        <v>6</v>
      </c>
      <c r="E1340" s="15">
        <v>3</v>
      </c>
      <c r="F1340" s="15">
        <v>4</v>
      </c>
      <c r="G1340" s="15" t="str">
        <f t="shared" si="18"/>
        <v>4.13.6.3.4</v>
      </c>
      <c r="H1340" s="495"/>
      <c r="I1340" s="99" t="s">
        <v>10249</v>
      </c>
      <c r="J1340" s="15" t="s">
        <v>19</v>
      </c>
      <c r="K1340" s="497" t="s">
        <v>12437</v>
      </c>
      <c r="L1340" s="107" t="s">
        <v>10249</v>
      </c>
    </row>
    <row r="1341" spans="1:12" s="6" customFormat="1" ht="35" x14ac:dyDescent="0.35">
      <c r="A1341" s="230">
        <v>220</v>
      </c>
      <c r="B1341" s="235">
        <v>4</v>
      </c>
      <c r="C1341" s="15">
        <v>13</v>
      </c>
      <c r="D1341" s="15">
        <v>6</v>
      </c>
      <c r="E1341" s="15">
        <v>3</v>
      </c>
      <c r="F1341" s="15">
        <v>5</v>
      </c>
      <c r="G1341" s="15" t="str">
        <f t="shared" si="18"/>
        <v>4.13.6.3.5</v>
      </c>
      <c r="H1341" s="495"/>
      <c r="I1341" s="99" t="s">
        <v>10249</v>
      </c>
      <c r="J1341" s="15" t="s">
        <v>19</v>
      </c>
      <c r="K1341" s="497" t="s">
        <v>12438</v>
      </c>
      <c r="L1341" s="107" t="s">
        <v>10249</v>
      </c>
    </row>
    <row r="1342" spans="1:12" s="6" customFormat="1" ht="35" x14ac:dyDescent="0.35">
      <c r="A1342" s="230">
        <v>221</v>
      </c>
      <c r="B1342" s="235">
        <v>4</v>
      </c>
      <c r="C1342" s="15">
        <v>13</v>
      </c>
      <c r="D1342" s="15">
        <v>6</v>
      </c>
      <c r="E1342" s="15">
        <v>3</v>
      </c>
      <c r="F1342" s="15">
        <v>6</v>
      </c>
      <c r="G1342" s="15" t="str">
        <f t="shared" si="18"/>
        <v>4.13.6.3.6</v>
      </c>
      <c r="H1342" s="495"/>
      <c r="I1342" s="99" t="s">
        <v>10249</v>
      </c>
      <c r="J1342" s="15" t="s">
        <v>19</v>
      </c>
      <c r="K1342" s="497" t="s">
        <v>12439</v>
      </c>
      <c r="L1342" s="107" t="s">
        <v>10249</v>
      </c>
    </row>
    <row r="1343" spans="1:12" s="6" customFormat="1" ht="35" x14ac:dyDescent="0.35">
      <c r="A1343" s="230">
        <v>222</v>
      </c>
      <c r="B1343" s="235">
        <v>4</v>
      </c>
      <c r="C1343" s="15">
        <v>13</v>
      </c>
      <c r="D1343" s="15">
        <v>6</v>
      </c>
      <c r="E1343" s="15">
        <v>3</v>
      </c>
      <c r="F1343" s="15">
        <v>7</v>
      </c>
      <c r="G1343" s="15" t="str">
        <f t="shared" si="18"/>
        <v>4.13.6.3.7</v>
      </c>
      <c r="H1343" s="495"/>
      <c r="I1343" s="99" t="s">
        <v>10249</v>
      </c>
      <c r="J1343" s="15" t="s">
        <v>19</v>
      </c>
      <c r="K1343" s="497" t="s">
        <v>12440</v>
      </c>
      <c r="L1343" s="107" t="s">
        <v>10249</v>
      </c>
    </row>
    <row r="1344" spans="1:12" s="6" customFormat="1" ht="35" x14ac:dyDescent="0.35">
      <c r="A1344" s="230">
        <v>223</v>
      </c>
      <c r="B1344" s="235">
        <v>4</v>
      </c>
      <c r="C1344" s="15">
        <v>13</v>
      </c>
      <c r="D1344" s="15">
        <v>6</v>
      </c>
      <c r="E1344" s="15">
        <v>3</v>
      </c>
      <c r="F1344" s="15">
        <v>8</v>
      </c>
      <c r="G1344" s="15" t="str">
        <f t="shared" si="18"/>
        <v>4.13.6.3.8</v>
      </c>
      <c r="H1344" s="495"/>
      <c r="I1344" s="99" t="s">
        <v>10249</v>
      </c>
      <c r="J1344" s="15" t="s">
        <v>19</v>
      </c>
      <c r="K1344" s="497" t="s">
        <v>12441</v>
      </c>
      <c r="L1344" s="107" t="s">
        <v>10249</v>
      </c>
    </row>
    <row r="1345" spans="1:12" s="6" customFormat="1" ht="35" x14ac:dyDescent="0.35">
      <c r="A1345" s="230">
        <v>224</v>
      </c>
      <c r="B1345" s="235">
        <v>4</v>
      </c>
      <c r="C1345" s="15">
        <v>13</v>
      </c>
      <c r="D1345" s="15">
        <v>6</v>
      </c>
      <c r="E1345" s="15">
        <v>3</v>
      </c>
      <c r="F1345" s="15">
        <v>9</v>
      </c>
      <c r="G1345" s="15" t="str">
        <f t="shared" si="18"/>
        <v>4.13.6.3.9</v>
      </c>
      <c r="H1345" s="495"/>
      <c r="I1345" s="99" t="s">
        <v>10249</v>
      </c>
      <c r="J1345" s="15" t="s">
        <v>19</v>
      </c>
      <c r="K1345" s="497" t="s">
        <v>12442</v>
      </c>
      <c r="L1345" s="107" t="s">
        <v>10249</v>
      </c>
    </row>
    <row r="1346" spans="1:12" s="6" customFormat="1" ht="35" x14ac:dyDescent="0.35">
      <c r="A1346" s="230">
        <v>225</v>
      </c>
      <c r="B1346" s="235">
        <v>4</v>
      </c>
      <c r="C1346" s="15">
        <v>13</v>
      </c>
      <c r="D1346" s="15">
        <v>6</v>
      </c>
      <c r="E1346" s="15">
        <v>3</v>
      </c>
      <c r="F1346" s="15">
        <v>10</v>
      </c>
      <c r="G1346" s="15" t="str">
        <f t="shared" si="18"/>
        <v>4.13.6.3.10</v>
      </c>
      <c r="H1346" s="495"/>
      <c r="I1346" s="99" t="s">
        <v>10249</v>
      </c>
      <c r="J1346" s="15" t="s">
        <v>19</v>
      </c>
      <c r="K1346" s="497" t="s">
        <v>12443</v>
      </c>
      <c r="L1346" s="107" t="s">
        <v>10249</v>
      </c>
    </row>
    <row r="1347" spans="1:12" s="6" customFormat="1" ht="35" x14ac:dyDescent="0.35">
      <c r="A1347" s="230">
        <v>226</v>
      </c>
      <c r="B1347" s="235">
        <v>4</v>
      </c>
      <c r="C1347" s="15">
        <v>13</v>
      </c>
      <c r="D1347" s="15">
        <v>6</v>
      </c>
      <c r="E1347" s="15">
        <v>3</v>
      </c>
      <c r="F1347" s="15">
        <v>11</v>
      </c>
      <c r="G1347" s="15" t="str">
        <f t="shared" si="18"/>
        <v>4.13.6.3.11</v>
      </c>
      <c r="H1347" s="495"/>
      <c r="I1347" s="99" t="s">
        <v>10249</v>
      </c>
      <c r="J1347" s="15" t="s">
        <v>19</v>
      </c>
      <c r="K1347" s="497" t="s">
        <v>12444</v>
      </c>
      <c r="L1347" s="107" t="s">
        <v>10249</v>
      </c>
    </row>
    <row r="1348" spans="1:12" s="6" customFormat="1" ht="35" x14ac:dyDescent="0.35">
      <c r="A1348" s="230">
        <v>227</v>
      </c>
      <c r="B1348" s="235">
        <v>4</v>
      </c>
      <c r="C1348" s="15">
        <v>13</v>
      </c>
      <c r="D1348" s="15">
        <v>6</v>
      </c>
      <c r="E1348" s="15">
        <v>3</v>
      </c>
      <c r="F1348" s="15">
        <v>12</v>
      </c>
      <c r="G1348" s="15" t="str">
        <f t="shared" si="18"/>
        <v>4.13.6.3.12</v>
      </c>
      <c r="H1348" s="495"/>
      <c r="I1348" s="99" t="s">
        <v>10249</v>
      </c>
      <c r="J1348" s="15" t="s">
        <v>19</v>
      </c>
      <c r="K1348" s="497" t="s">
        <v>12445</v>
      </c>
      <c r="L1348" s="107" t="s">
        <v>10249</v>
      </c>
    </row>
    <row r="1349" spans="1:12" s="6" customFormat="1" ht="35" x14ac:dyDescent="0.35">
      <c r="A1349" s="230">
        <v>228</v>
      </c>
      <c r="B1349" s="235">
        <v>4</v>
      </c>
      <c r="C1349" s="15">
        <v>13</v>
      </c>
      <c r="D1349" s="15">
        <v>6</v>
      </c>
      <c r="E1349" s="15">
        <v>3</v>
      </c>
      <c r="F1349" s="15">
        <v>13</v>
      </c>
      <c r="G1349" s="15" t="str">
        <f t="shared" si="18"/>
        <v>4.13.6.3.13</v>
      </c>
      <c r="H1349" s="495"/>
      <c r="I1349" s="99" t="s">
        <v>10249</v>
      </c>
      <c r="J1349" s="15" t="s">
        <v>19</v>
      </c>
      <c r="K1349" s="497" t="s">
        <v>12446</v>
      </c>
      <c r="L1349" s="107" t="s">
        <v>10249</v>
      </c>
    </row>
    <row r="1350" spans="1:12" s="6" customFormat="1" ht="36.65" customHeight="1" x14ac:dyDescent="0.35">
      <c r="A1350" s="230">
        <v>229</v>
      </c>
      <c r="B1350" s="235">
        <v>4</v>
      </c>
      <c r="C1350" s="15">
        <v>13</v>
      </c>
      <c r="D1350" s="15">
        <v>6</v>
      </c>
      <c r="E1350" s="15">
        <v>3</v>
      </c>
      <c r="F1350" s="15">
        <v>14</v>
      </c>
      <c r="G1350" s="15" t="str">
        <f t="shared" si="18"/>
        <v>4.13.6.3.14</v>
      </c>
      <c r="H1350" s="495"/>
      <c r="I1350" s="99" t="s">
        <v>10249</v>
      </c>
      <c r="J1350" s="15" t="s">
        <v>19</v>
      </c>
      <c r="K1350" s="497" t="s">
        <v>12447</v>
      </c>
      <c r="L1350" s="107" t="s">
        <v>10249</v>
      </c>
    </row>
    <row r="1351" spans="1:12" s="6" customFormat="1" ht="35" x14ac:dyDescent="0.35">
      <c r="A1351" s="230">
        <v>230</v>
      </c>
      <c r="B1351" s="235">
        <v>4</v>
      </c>
      <c r="C1351" s="15">
        <v>13</v>
      </c>
      <c r="D1351" s="15">
        <v>6</v>
      </c>
      <c r="E1351" s="15">
        <v>3</v>
      </c>
      <c r="F1351" s="15">
        <v>15</v>
      </c>
      <c r="G1351" s="15" t="str">
        <f t="shared" si="18"/>
        <v>4.13.6.3.15</v>
      </c>
      <c r="H1351" s="495"/>
      <c r="I1351" s="99" t="s">
        <v>10249</v>
      </c>
      <c r="J1351" s="15" t="s">
        <v>19</v>
      </c>
      <c r="K1351" s="497" t="s">
        <v>12448</v>
      </c>
      <c r="L1351" s="107" t="s">
        <v>10249</v>
      </c>
    </row>
    <row r="1352" spans="1:12" s="6" customFormat="1" ht="37" x14ac:dyDescent="0.35">
      <c r="A1352" s="230">
        <v>231</v>
      </c>
      <c r="B1352" s="234">
        <v>4</v>
      </c>
      <c r="C1352" s="12">
        <v>13</v>
      </c>
      <c r="D1352" s="12">
        <v>6</v>
      </c>
      <c r="E1352" s="12">
        <v>4</v>
      </c>
      <c r="F1352" s="12">
        <v>0</v>
      </c>
      <c r="G1352" s="12" t="str">
        <f t="shared" si="18"/>
        <v>4.13.6.4.0</v>
      </c>
      <c r="H1352" s="495"/>
      <c r="I1352" s="99" t="s">
        <v>10249</v>
      </c>
      <c r="J1352" s="12" t="s">
        <v>16</v>
      </c>
      <c r="K1352" s="485" t="s">
        <v>12449</v>
      </c>
      <c r="L1352" s="118" t="s">
        <v>10249</v>
      </c>
    </row>
    <row r="1353" spans="1:12" s="6" customFormat="1" ht="52.5" x14ac:dyDescent="0.35">
      <c r="A1353" s="230">
        <v>232</v>
      </c>
      <c r="B1353" s="235">
        <v>4</v>
      </c>
      <c r="C1353" s="15">
        <v>13</v>
      </c>
      <c r="D1353" s="15">
        <v>6</v>
      </c>
      <c r="E1353" s="15">
        <v>4</v>
      </c>
      <c r="F1353" s="15">
        <v>1</v>
      </c>
      <c r="G1353" s="15" t="str">
        <f t="shared" si="18"/>
        <v>4.13.6.4.1</v>
      </c>
      <c r="H1353" s="495"/>
      <c r="I1353" s="99" t="s">
        <v>10249</v>
      </c>
      <c r="J1353" s="15" t="s">
        <v>19</v>
      </c>
      <c r="K1353" s="497" t="s">
        <v>12450</v>
      </c>
      <c r="L1353" s="107" t="s">
        <v>10249</v>
      </c>
    </row>
    <row r="1354" spans="1:12" s="6" customFormat="1" ht="35" x14ac:dyDescent="0.35">
      <c r="A1354" s="230">
        <v>233</v>
      </c>
      <c r="B1354" s="235">
        <v>4</v>
      </c>
      <c r="C1354" s="15">
        <v>13</v>
      </c>
      <c r="D1354" s="15">
        <v>6</v>
      </c>
      <c r="E1354" s="15">
        <v>4</v>
      </c>
      <c r="F1354" s="15">
        <v>2</v>
      </c>
      <c r="G1354" s="15" t="str">
        <f t="shared" si="18"/>
        <v>4.13.6.4.2</v>
      </c>
      <c r="H1354" s="495"/>
      <c r="I1354" s="99" t="s">
        <v>10249</v>
      </c>
      <c r="J1354" s="15" t="s">
        <v>19</v>
      </c>
      <c r="K1354" s="497" t="s">
        <v>12451</v>
      </c>
      <c r="L1354" s="107" t="s">
        <v>10249</v>
      </c>
    </row>
    <row r="1355" spans="1:12" s="6" customFormat="1" ht="35" x14ac:dyDescent="0.35">
      <c r="A1355" s="230">
        <v>234</v>
      </c>
      <c r="B1355" s="235">
        <v>4</v>
      </c>
      <c r="C1355" s="15">
        <v>13</v>
      </c>
      <c r="D1355" s="15">
        <v>6</v>
      </c>
      <c r="E1355" s="15">
        <v>4</v>
      </c>
      <c r="F1355" s="15">
        <v>3</v>
      </c>
      <c r="G1355" s="15" t="str">
        <f t="shared" si="18"/>
        <v>4.13.6.4.3</v>
      </c>
      <c r="H1355" s="495"/>
      <c r="I1355" s="99" t="s">
        <v>10249</v>
      </c>
      <c r="J1355" s="15" t="s">
        <v>19</v>
      </c>
      <c r="K1355" s="497" t="s">
        <v>12452</v>
      </c>
      <c r="L1355" s="107" t="s">
        <v>10249</v>
      </c>
    </row>
    <row r="1356" spans="1:12" s="6" customFormat="1" ht="52.5" x14ac:dyDescent="0.35">
      <c r="A1356" s="230">
        <v>235</v>
      </c>
      <c r="B1356" s="235">
        <v>4</v>
      </c>
      <c r="C1356" s="15">
        <v>13</v>
      </c>
      <c r="D1356" s="15">
        <v>6</v>
      </c>
      <c r="E1356" s="15">
        <v>4</v>
      </c>
      <c r="F1356" s="15">
        <v>4</v>
      </c>
      <c r="G1356" s="15" t="str">
        <f t="shared" si="18"/>
        <v>4.13.6.4.4</v>
      </c>
      <c r="H1356" s="495"/>
      <c r="I1356" s="99" t="s">
        <v>10249</v>
      </c>
      <c r="J1356" s="15" t="s">
        <v>19</v>
      </c>
      <c r="K1356" s="497" t="s">
        <v>12453</v>
      </c>
      <c r="L1356" s="107" t="s">
        <v>10249</v>
      </c>
    </row>
    <row r="1357" spans="1:12" s="6" customFormat="1" ht="35" x14ac:dyDescent="0.35">
      <c r="A1357" s="230">
        <v>236</v>
      </c>
      <c r="B1357" s="235">
        <v>4</v>
      </c>
      <c r="C1357" s="15">
        <v>13</v>
      </c>
      <c r="D1357" s="15">
        <v>6</v>
      </c>
      <c r="E1357" s="15">
        <v>4</v>
      </c>
      <c r="F1357" s="15">
        <v>5</v>
      </c>
      <c r="G1357" s="15" t="str">
        <f t="shared" si="18"/>
        <v>4.13.6.4.5</v>
      </c>
      <c r="H1357" s="495"/>
      <c r="I1357" s="99" t="s">
        <v>10249</v>
      </c>
      <c r="J1357" s="15" t="s">
        <v>19</v>
      </c>
      <c r="K1357" s="497" t="s">
        <v>12454</v>
      </c>
      <c r="L1357" s="107" t="s">
        <v>10249</v>
      </c>
    </row>
    <row r="1358" spans="1:12" s="6" customFormat="1" ht="35" x14ac:dyDescent="0.35">
      <c r="A1358" s="230">
        <v>237</v>
      </c>
      <c r="B1358" s="235">
        <v>4</v>
      </c>
      <c r="C1358" s="15">
        <v>13</v>
      </c>
      <c r="D1358" s="15">
        <v>6</v>
      </c>
      <c r="E1358" s="15">
        <v>4</v>
      </c>
      <c r="F1358" s="15">
        <v>6</v>
      </c>
      <c r="G1358" s="15" t="str">
        <f t="shared" si="18"/>
        <v>4.13.6.4.6</v>
      </c>
      <c r="H1358" s="495"/>
      <c r="I1358" s="99" t="s">
        <v>10249</v>
      </c>
      <c r="J1358" s="15" t="s">
        <v>19</v>
      </c>
      <c r="K1358" s="497" t="s">
        <v>12455</v>
      </c>
      <c r="L1358" s="107" t="s">
        <v>10249</v>
      </c>
    </row>
    <row r="1359" spans="1:12" s="6" customFormat="1" ht="35" x14ac:dyDescent="0.35">
      <c r="A1359" s="230">
        <v>238</v>
      </c>
      <c r="B1359" s="235">
        <v>4</v>
      </c>
      <c r="C1359" s="15">
        <v>13</v>
      </c>
      <c r="D1359" s="15">
        <v>6</v>
      </c>
      <c r="E1359" s="15">
        <v>4</v>
      </c>
      <c r="F1359" s="15">
        <v>7</v>
      </c>
      <c r="G1359" s="15" t="str">
        <f t="shared" si="18"/>
        <v>4.13.6.4.7</v>
      </c>
      <c r="H1359" s="495"/>
      <c r="I1359" s="99" t="s">
        <v>10249</v>
      </c>
      <c r="J1359" s="15" t="s">
        <v>19</v>
      </c>
      <c r="K1359" s="497" t="s">
        <v>12456</v>
      </c>
      <c r="L1359" s="107" t="s">
        <v>10249</v>
      </c>
    </row>
    <row r="1360" spans="1:12" s="6" customFormat="1" ht="35" x14ac:dyDescent="0.35">
      <c r="A1360" s="230">
        <v>239</v>
      </c>
      <c r="B1360" s="235">
        <v>4</v>
      </c>
      <c r="C1360" s="15">
        <v>13</v>
      </c>
      <c r="D1360" s="15">
        <v>6</v>
      </c>
      <c r="E1360" s="15">
        <v>4</v>
      </c>
      <c r="F1360" s="15">
        <v>8</v>
      </c>
      <c r="G1360" s="15" t="str">
        <f t="shared" si="18"/>
        <v>4.13.6.4.8</v>
      </c>
      <c r="H1360" s="495"/>
      <c r="I1360" s="99" t="s">
        <v>10249</v>
      </c>
      <c r="J1360" s="15" t="s">
        <v>19</v>
      </c>
      <c r="K1360" s="497" t="s">
        <v>12457</v>
      </c>
      <c r="L1360" s="107" t="s">
        <v>10249</v>
      </c>
    </row>
    <row r="1361" spans="1:12" s="6" customFormat="1" ht="35" x14ac:dyDescent="0.35">
      <c r="A1361" s="230">
        <v>240</v>
      </c>
      <c r="B1361" s="235">
        <v>4</v>
      </c>
      <c r="C1361" s="15">
        <v>13</v>
      </c>
      <c r="D1361" s="15">
        <v>6</v>
      </c>
      <c r="E1361" s="15">
        <v>4</v>
      </c>
      <c r="F1361" s="15">
        <v>9</v>
      </c>
      <c r="G1361" s="15" t="str">
        <f t="shared" si="18"/>
        <v>4.13.6.4.9</v>
      </c>
      <c r="H1361" s="495"/>
      <c r="I1361" s="99" t="s">
        <v>10249</v>
      </c>
      <c r="J1361" s="15" t="s">
        <v>19</v>
      </c>
      <c r="K1361" s="497" t="s">
        <v>12458</v>
      </c>
      <c r="L1361" s="107" t="s">
        <v>10249</v>
      </c>
    </row>
    <row r="1362" spans="1:12" s="6" customFormat="1" ht="35" x14ac:dyDescent="0.35">
      <c r="A1362" s="230">
        <v>241</v>
      </c>
      <c r="B1362" s="235">
        <v>4</v>
      </c>
      <c r="C1362" s="15">
        <v>13</v>
      </c>
      <c r="D1362" s="15">
        <v>6</v>
      </c>
      <c r="E1362" s="15">
        <v>4</v>
      </c>
      <c r="F1362" s="15">
        <v>10</v>
      </c>
      <c r="G1362" s="15" t="str">
        <f t="shared" si="18"/>
        <v>4.13.6.4.10</v>
      </c>
      <c r="H1362" s="495"/>
      <c r="I1362" s="99" t="s">
        <v>10249</v>
      </c>
      <c r="J1362" s="15" t="s">
        <v>19</v>
      </c>
      <c r="K1362" s="497" t="s">
        <v>12459</v>
      </c>
      <c r="L1362" s="107" t="s">
        <v>10249</v>
      </c>
    </row>
    <row r="1363" spans="1:12" s="6" customFormat="1" ht="35" x14ac:dyDescent="0.35">
      <c r="A1363" s="230">
        <v>242</v>
      </c>
      <c r="B1363" s="235">
        <v>4</v>
      </c>
      <c r="C1363" s="15">
        <v>13</v>
      </c>
      <c r="D1363" s="15">
        <v>6</v>
      </c>
      <c r="E1363" s="15">
        <v>4</v>
      </c>
      <c r="F1363" s="15">
        <v>11</v>
      </c>
      <c r="G1363" s="15" t="str">
        <f t="shared" si="18"/>
        <v>4.13.6.4.11</v>
      </c>
      <c r="H1363" s="495"/>
      <c r="I1363" s="99" t="s">
        <v>10249</v>
      </c>
      <c r="J1363" s="15" t="s">
        <v>19</v>
      </c>
      <c r="K1363" s="497" t="s">
        <v>12460</v>
      </c>
      <c r="L1363" s="107" t="s">
        <v>10249</v>
      </c>
    </row>
    <row r="1364" spans="1:12" s="6" customFormat="1" ht="35" x14ac:dyDescent="0.35">
      <c r="A1364" s="230">
        <v>243</v>
      </c>
      <c r="B1364" s="235">
        <v>4</v>
      </c>
      <c r="C1364" s="15">
        <v>13</v>
      </c>
      <c r="D1364" s="15">
        <v>6</v>
      </c>
      <c r="E1364" s="15">
        <v>4</v>
      </c>
      <c r="F1364" s="15">
        <v>12</v>
      </c>
      <c r="G1364" s="15" t="str">
        <f t="shared" si="18"/>
        <v>4.13.6.4.12</v>
      </c>
      <c r="H1364" s="495"/>
      <c r="I1364" s="99" t="s">
        <v>10249</v>
      </c>
      <c r="J1364" s="15" t="s">
        <v>19</v>
      </c>
      <c r="K1364" s="497" t="s">
        <v>12461</v>
      </c>
      <c r="L1364" s="107" t="s">
        <v>10249</v>
      </c>
    </row>
    <row r="1365" spans="1:12" s="6" customFormat="1" ht="35" x14ac:dyDescent="0.35">
      <c r="A1365" s="230">
        <v>244</v>
      </c>
      <c r="B1365" s="235">
        <v>4</v>
      </c>
      <c r="C1365" s="15">
        <v>13</v>
      </c>
      <c r="D1365" s="15">
        <v>6</v>
      </c>
      <c r="E1365" s="15">
        <v>4</v>
      </c>
      <c r="F1365" s="15">
        <v>13</v>
      </c>
      <c r="G1365" s="15" t="str">
        <f t="shared" si="18"/>
        <v>4.13.6.4.13</v>
      </c>
      <c r="H1365" s="495"/>
      <c r="I1365" s="99" t="s">
        <v>10249</v>
      </c>
      <c r="J1365" s="15" t="s">
        <v>19</v>
      </c>
      <c r="K1365" s="497" t="s">
        <v>12462</v>
      </c>
      <c r="L1365" s="107" t="s">
        <v>10249</v>
      </c>
    </row>
    <row r="1366" spans="1:12" s="6" customFormat="1" ht="46.5" customHeight="1" x14ac:dyDescent="0.35">
      <c r="A1366" s="230">
        <v>245</v>
      </c>
      <c r="B1366" s="235">
        <v>4</v>
      </c>
      <c r="C1366" s="15">
        <v>13</v>
      </c>
      <c r="D1366" s="15">
        <v>6</v>
      </c>
      <c r="E1366" s="15">
        <v>4</v>
      </c>
      <c r="F1366" s="15">
        <v>14</v>
      </c>
      <c r="G1366" s="15" t="str">
        <f t="shared" si="18"/>
        <v>4.13.6.4.14</v>
      </c>
      <c r="H1366" s="495"/>
      <c r="I1366" s="99" t="s">
        <v>10249</v>
      </c>
      <c r="J1366" s="15" t="s">
        <v>19</v>
      </c>
      <c r="K1366" s="497" t="s">
        <v>12463</v>
      </c>
      <c r="L1366" s="107" t="s">
        <v>10249</v>
      </c>
    </row>
    <row r="1367" spans="1:12" s="6" customFormat="1" ht="35" x14ac:dyDescent="0.35">
      <c r="A1367" s="230">
        <v>246</v>
      </c>
      <c r="B1367" s="235">
        <v>4</v>
      </c>
      <c r="C1367" s="15">
        <v>13</v>
      </c>
      <c r="D1367" s="15">
        <v>6</v>
      </c>
      <c r="E1367" s="15">
        <v>4</v>
      </c>
      <c r="F1367" s="15">
        <v>15</v>
      </c>
      <c r="G1367" s="15" t="str">
        <f t="shared" si="18"/>
        <v>4.13.6.4.15</v>
      </c>
      <c r="H1367" s="495"/>
      <c r="I1367" s="99" t="s">
        <v>10249</v>
      </c>
      <c r="J1367" s="15" t="s">
        <v>19</v>
      </c>
      <c r="K1367" s="497" t="s">
        <v>12464</v>
      </c>
      <c r="L1367" s="107" t="s">
        <v>10249</v>
      </c>
    </row>
    <row r="1368" spans="1:12" s="6" customFormat="1" ht="37" x14ac:dyDescent="0.35">
      <c r="A1368" s="230">
        <v>247</v>
      </c>
      <c r="B1368" s="234">
        <v>4</v>
      </c>
      <c r="C1368" s="12">
        <v>13</v>
      </c>
      <c r="D1368" s="12">
        <v>6</v>
      </c>
      <c r="E1368" s="12">
        <v>5</v>
      </c>
      <c r="F1368" s="12">
        <v>0</v>
      </c>
      <c r="G1368" s="12" t="str">
        <f t="shared" si="18"/>
        <v>4.13.6.5.0</v>
      </c>
      <c r="H1368" s="495"/>
      <c r="I1368" s="99" t="s">
        <v>10249</v>
      </c>
      <c r="J1368" s="12" t="s">
        <v>16</v>
      </c>
      <c r="K1368" s="485" t="s">
        <v>12465</v>
      </c>
      <c r="L1368" s="118" t="s">
        <v>10249</v>
      </c>
    </row>
    <row r="1369" spans="1:12" s="6" customFormat="1" ht="52.5" x14ac:dyDescent="0.35">
      <c r="A1369" s="230">
        <v>248</v>
      </c>
      <c r="B1369" s="235">
        <v>4</v>
      </c>
      <c r="C1369" s="15">
        <v>13</v>
      </c>
      <c r="D1369" s="15">
        <v>6</v>
      </c>
      <c r="E1369" s="15">
        <v>5</v>
      </c>
      <c r="F1369" s="15">
        <v>1</v>
      </c>
      <c r="G1369" s="15" t="str">
        <f t="shared" si="18"/>
        <v>4.13.6.5.1</v>
      </c>
      <c r="H1369" s="495"/>
      <c r="I1369" s="99" t="s">
        <v>10249</v>
      </c>
      <c r="J1369" s="15" t="s">
        <v>19</v>
      </c>
      <c r="K1369" s="497" t="s">
        <v>12466</v>
      </c>
      <c r="L1369" s="107" t="s">
        <v>10249</v>
      </c>
    </row>
    <row r="1370" spans="1:12" s="6" customFormat="1" ht="35" x14ac:dyDescent="0.35">
      <c r="A1370" s="230">
        <v>249</v>
      </c>
      <c r="B1370" s="235">
        <v>4</v>
      </c>
      <c r="C1370" s="15">
        <v>13</v>
      </c>
      <c r="D1370" s="15">
        <v>6</v>
      </c>
      <c r="E1370" s="15">
        <v>5</v>
      </c>
      <c r="F1370" s="15">
        <v>2</v>
      </c>
      <c r="G1370" s="15" t="str">
        <f t="shared" si="18"/>
        <v>4.13.6.5.2</v>
      </c>
      <c r="H1370" s="495"/>
      <c r="I1370" s="99" t="s">
        <v>10249</v>
      </c>
      <c r="J1370" s="15" t="s">
        <v>19</v>
      </c>
      <c r="K1370" s="497" t="s">
        <v>12467</v>
      </c>
      <c r="L1370" s="107" t="s">
        <v>10249</v>
      </c>
    </row>
    <row r="1371" spans="1:12" s="6" customFormat="1" ht="35" x14ac:dyDescent="0.35">
      <c r="A1371" s="230">
        <v>250</v>
      </c>
      <c r="B1371" s="235">
        <v>4</v>
      </c>
      <c r="C1371" s="15">
        <v>13</v>
      </c>
      <c r="D1371" s="15">
        <v>6</v>
      </c>
      <c r="E1371" s="15">
        <v>5</v>
      </c>
      <c r="F1371" s="15">
        <v>3</v>
      </c>
      <c r="G1371" s="15" t="str">
        <f t="shared" si="18"/>
        <v>4.13.6.5.3</v>
      </c>
      <c r="H1371" s="495"/>
      <c r="I1371" s="99" t="s">
        <v>10249</v>
      </c>
      <c r="J1371" s="15" t="s">
        <v>19</v>
      </c>
      <c r="K1371" s="497" t="s">
        <v>12468</v>
      </c>
      <c r="L1371" s="107" t="s">
        <v>10249</v>
      </c>
    </row>
    <row r="1372" spans="1:12" s="6" customFormat="1" ht="52.5" x14ac:dyDescent="0.35">
      <c r="A1372" s="230">
        <v>251</v>
      </c>
      <c r="B1372" s="235">
        <v>4</v>
      </c>
      <c r="C1372" s="15">
        <v>13</v>
      </c>
      <c r="D1372" s="15">
        <v>6</v>
      </c>
      <c r="E1372" s="15">
        <v>5</v>
      </c>
      <c r="F1372" s="15">
        <v>4</v>
      </c>
      <c r="G1372" s="15" t="str">
        <f t="shared" si="18"/>
        <v>4.13.6.5.4</v>
      </c>
      <c r="H1372" s="495"/>
      <c r="I1372" s="99" t="s">
        <v>10249</v>
      </c>
      <c r="J1372" s="15" t="s">
        <v>19</v>
      </c>
      <c r="K1372" s="497" t="s">
        <v>12469</v>
      </c>
      <c r="L1372" s="107" t="s">
        <v>10249</v>
      </c>
    </row>
    <row r="1373" spans="1:12" s="6" customFormat="1" ht="35" x14ac:dyDescent="0.35">
      <c r="A1373" s="230">
        <v>252</v>
      </c>
      <c r="B1373" s="235">
        <v>4</v>
      </c>
      <c r="C1373" s="15">
        <v>13</v>
      </c>
      <c r="D1373" s="15">
        <v>6</v>
      </c>
      <c r="E1373" s="15">
        <v>5</v>
      </c>
      <c r="F1373" s="15">
        <v>5</v>
      </c>
      <c r="G1373" s="15" t="str">
        <f t="shared" si="18"/>
        <v>4.13.6.5.5</v>
      </c>
      <c r="H1373" s="495"/>
      <c r="I1373" s="99" t="s">
        <v>10249</v>
      </c>
      <c r="J1373" s="15" t="s">
        <v>19</v>
      </c>
      <c r="K1373" s="497" t="s">
        <v>12470</v>
      </c>
      <c r="L1373" s="107" t="s">
        <v>10249</v>
      </c>
    </row>
    <row r="1374" spans="1:12" s="6" customFormat="1" ht="35" x14ac:dyDescent="0.35">
      <c r="A1374" s="230">
        <v>253</v>
      </c>
      <c r="B1374" s="235">
        <v>4</v>
      </c>
      <c r="C1374" s="15">
        <v>13</v>
      </c>
      <c r="D1374" s="15">
        <v>6</v>
      </c>
      <c r="E1374" s="15">
        <v>5</v>
      </c>
      <c r="F1374" s="15">
        <v>6</v>
      </c>
      <c r="G1374" s="15" t="str">
        <f t="shared" si="18"/>
        <v>4.13.6.5.6</v>
      </c>
      <c r="H1374" s="495"/>
      <c r="I1374" s="99" t="s">
        <v>10249</v>
      </c>
      <c r="J1374" s="15" t="s">
        <v>19</v>
      </c>
      <c r="K1374" s="497" t="s">
        <v>12471</v>
      </c>
      <c r="L1374" s="107" t="s">
        <v>10249</v>
      </c>
    </row>
    <row r="1375" spans="1:12" s="6" customFormat="1" ht="35" x14ac:dyDescent="0.35">
      <c r="A1375" s="230">
        <v>254</v>
      </c>
      <c r="B1375" s="235">
        <v>4</v>
      </c>
      <c r="C1375" s="15">
        <v>13</v>
      </c>
      <c r="D1375" s="15">
        <v>6</v>
      </c>
      <c r="E1375" s="15">
        <v>5</v>
      </c>
      <c r="F1375" s="15">
        <v>7</v>
      </c>
      <c r="G1375" s="15" t="str">
        <f t="shared" si="18"/>
        <v>4.13.6.5.7</v>
      </c>
      <c r="H1375" s="495"/>
      <c r="I1375" s="99" t="s">
        <v>10249</v>
      </c>
      <c r="J1375" s="15" t="s">
        <v>19</v>
      </c>
      <c r="K1375" s="497" t="s">
        <v>12472</v>
      </c>
      <c r="L1375" s="107" t="s">
        <v>10249</v>
      </c>
    </row>
    <row r="1376" spans="1:12" s="6" customFormat="1" ht="35" x14ac:dyDescent="0.35">
      <c r="A1376" s="230">
        <v>255</v>
      </c>
      <c r="B1376" s="235">
        <v>4</v>
      </c>
      <c r="C1376" s="15">
        <v>13</v>
      </c>
      <c r="D1376" s="15">
        <v>6</v>
      </c>
      <c r="E1376" s="15">
        <v>5</v>
      </c>
      <c r="F1376" s="15">
        <v>8</v>
      </c>
      <c r="G1376" s="15" t="str">
        <f t="shared" si="18"/>
        <v>4.13.6.5.8</v>
      </c>
      <c r="H1376" s="495"/>
      <c r="I1376" s="99" t="s">
        <v>10249</v>
      </c>
      <c r="J1376" s="15" t="s">
        <v>19</v>
      </c>
      <c r="K1376" s="497" t="s">
        <v>12473</v>
      </c>
      <c r="L1376" s="107" t="s">
        <v>10249</v>
      </c>
    </row>
    <row r="1377" spans="1:12" s="6" customFormat="1" ht="35" x14ac:dyDescent="0.35">
      <c r="A1377" s="230">
        <v>256</v>
      </c>
      <c r="B1377" s="235">
        <v>4</v>
      </c>
      <c r="C1377" s="15">
        <v>13</v>
      </c>
      <c r="D1377" s="15">
        <v>6</v>
      </c>
      <c r="E1377" s="15">
        <v>5</v>
      </c>
      <c r="F1377" s="15">
        <v>9</v>
      </c>
      <c r="G1377" s="15" t="str">
        <f t="shared" si="18"/>
        <v>4.13.6.5.9</v>
      </c>
      <c r="H1377" s="495"/>
      <c r="I1377" s="99" t="s">
        <v>10249</v>
      </c>
      <c r="J1377" s="15" t="s">
        <v>19</v>
      </c>
      <c r="K1377" s="497" t="s">
        <v>12474</v>
      </c>
      <c r="L1377" s="107" t="s">
        <v>10249</v>
      </c>
    </row>
    <row r="1378" spans="1:12" s="6" customFormat="1" ht="35" x14ac:dyDescent="0.35">
      <c r="A1378" s="230">
        <v>257</v>
      </c>
      <c r="B1378" s="235">
        <v>4</v>
      </c>
      <c r="C1378" s="15">
        <v>13</v>
      </c>
      <c r="D1378" s="15">
        <v>6</v>
      </c>
      <c r="E1378" s="15">
        <v>5</v>
      </c>
      <c r="F1378" s="15">
        <v>10</v>
      </c>
      <c r="G1378" s="15" t="str">
        <f t="shared" si="18"/>
        <v>4.13.6.5.10</v>
      </c>
      <c r="H1378" s="495"/>
      <c r="I1378" s="99" t="s">
        <v>10249</v>
      </c>
      <c r="J1378" s="15" t="s">
        <v>19</v>
      </c>
      <c r="K1378" s="497" t="s">
        <v>12475</v>
      </c>
      <c r="L1378" s="107" t="s">
        <v>10249</v>
      </c>
    </row>
    <row r="1379" spans="1:12" s="6" customFormat="1" ht="35" x14ac:dyDescent="0.35">
      <c r="A1379" s="230">
        <v>258</v>
      </c>
      <c r="B1379" s="235">
        <v>4</v>
      </c>
      <c r="C1379" s="15">
        <v>13</v>
      </c>
      <c r="D1379" s="15">
        <v>6</v>
      </c>
      <c r="E1379" s="15">
        <v>5</v>
      </c>
      <c r="F1379" s="15">
        <v>11</v>
      </c>
      <c r="G1379" s="15" t="str">
        <f t="shared" si="18"/>
        <v>4.13.6.5.11</v>
      </c>
      <c r="H1379" s="495"/>
      <c r="I1379" s="99" t="s">
        <v>10249</v>
      </c>
      <c r="J1379" s="15" t="s">
        <v>19</v>
      </c>
      <c r="K1379" s="497" t="s">
        <v>12476</v>
      </c>
      <c r="L1379" s="107" t="s">
        <v>10249</v>
      </c>
    </row>
    <row r="1380" spans="1:12" s="6" customFormat="1" ht="35" x14ac:dyDescent="0.35">
      <c r="A1380" s="230">
        <v>259</v>
      </c>
      <c r="B1380" s="235">
        <v>4</v>
      </c>
      <c r="C1380" s="15">
        <v>13</v>
      </c>
      <c r="D1380" s="15">
        <v>6</v>
      </c>
      <c r="E1380" s="15">
        <v>5</v>
      </c>
      <c r="F1380" s="15">
        <v>12</v>
      </c>
      <c r="G1380" s="15" t="str">
        <f t="shared" si="18"/>
        <v>4.13.6.5.12</v>
      </c>
      <c r="H1380" s="495"/>
      <c r="I1380" s="99" t="s">
        <v>10249</v>
      </c>
      <c r="J1380" s="15" t="s">
        <v>19</v>
      </c>
      <c r="K1380" s="497" t="s">
        <v>12477</v>
      </c>
      <c r="L1380" s="107" t="s">
        <v>10249</v>
      </c>
    </row>
    <row r="1381" spans="1:12" s="6" customFormat="1" ht="35" x14ac:dyDescent="0.35">
      <c r="A1381" s="230">
        <v>260</v>
      </c>
      <c r="B1381" s="235">
        <v>4</v>
      </c>
      <c r="C1381" s="15">
        <v>13</v>
      </c>
      <c r="D1381" s="15">
        <v>6</v>
      </c>
      <c r="E1381" s="15">
        <v>5</v>
      </c>
      <c r="F1381" s="15">
        <v>13</v>
      </c>
      <c r="G1381" s="15" t="str">
        <f t="shared" si="18"/>
        <v>4.13.6.5.13</v>
      </c>
      <c r="H1381" s="495"/>
      <c r="I1381" s="99" t="s">
        <v>10249</v>
      </c>
      <c r="J1381" s="15" t="s">
        <v>19</v>
      </c>
      <c r="K1381" s="497" t="s">
        <v>12478</v>
      </c>
      <c r="L1381" s="107" t="s">
        <v>10249</v>
      </c>
    </row>
    <row r="1382" spans="1:12" s="6" customFormat="1" ht="35" x14ac:dyDescent="0.35">
      <c r="A1382" s="230">
        <v>261</v>
      </c>
      <c r="B1382" s="235">
        <v>4</v>
      </c>
      <c r="C1382" s="15">
        <v>13</v>
      </c>
      <c r="D1382" s="15">
        <v>6</v>
      </c>
      <c r="E1382" s="15">
        <v>5</v>
      </c>
      <c r="F1382" s="15">
        <v>14</v>
      </c>
      <c r="G1382" s="15" t="str">
        <f t="shared" si="18"/>
        <v>4.13.6.5.14</v>
      </c>
      <c r="H1382" s="495"/>
      <c r="I1382" s="99" t="s">
        <v>10249</v>
      </c>
      <c r="J1382" s="15" t="s">
        <v>19</v>
      </c>
      <c r="K1382" s="497" t="s">
        <v>12479</v>
      </c>
      <c r="L1382" s="107" t="s">
        <v>10249</v>
      </c>
    </row>
    <row r="1383" spans="1:12" s="6" customFormat="1" ht="35" x14ac:dyDescent="0.35">
      <c r="A1383" s="230">
        <v>262</v>
      </c>
      <c r="B1383" s="235">
        <v>4</v>
      </c>
      <c r="C1383" s="15">
        <v>13</v>
      </c>
      <c r="D1383" s="15">
        <v>6</v>
      </c>
      <c r="E1383" s="15">
        <v>5</v>
      </c>
      <c r="F1383" s="15">
        <v>15</v>
      </c>
      <c r="G1383" s="15" t="str">
        <f t="shared" si="18"/>
        <v>4.13.6.5.15</v>
      </c>
      <c r="H1383" s="495"/>
      <c r="I1383" s="99" t="s">
        <v>10249</v>
      </c>
      <c r="J1383" s="15" t="s">
        <v>19</v>
      </c>
      <c r="K1383" s="497" t="s">
        <v>12480</v>
      </c>
      <c r="L1383" s="107" t="s">
        <v>10249</v>
      </c>
    </row>
    <row r="1384" spans="1:12" s="6" customFormat="1" ht="37" x14ac:dyDescent="0.35">
      <c r="A1384" s="230">
        <v>263</v>
      </c>
      <c r="B1384" s="234">
        <v>4</v>
      </c>
      <c r="C1384" s="12">
        <v>13</v>
      </c>
      <c r="D1384" s="12">
        <v>6</v>
      </c>
      <c r="E1384" s="12">
        <v>6</v>
      </c>
      <c r="F1384" s="12">
        <v>0</v>
      </c>
      <c r="G1384" s="12" t="str">
        <f t="shared" si="18"/>
        <v>4.13.6.6.0</v>
      </c>
      <c r="H1384" s="495"/>
      <c r="I1384" s="99" t="s">
        <v>10249</v>
      </c>
      <c r="J1384" s="12" t="s">
        <v>16</v>
      </c>
      <c r="K1384" s="485" t="s">
        <v>12481</v>
      </c>
      <c r="L1384" s="118" t="s">
        <v>10249</v>
      </c>
    </row>
    <row r="1385" spans="1:12" s="6" customFormat="1" ht="35" x14ac:dyDescent="0.35">
      <c r="A1385" s="230">
        <v>264</v>
      </c>
      <c r="B1385" s="235">
        <v>4</v>
      </c>
      <c r="C1385" s="15">
        <v>13</v>
      </c>
      <c r="D1385" s="15">
        <v>6</v>
      </c>
      <c r="E1385" s="15">
        <v>6</v>
      </c>
      <c r="F1385" s="15">
        <v>1</v>
      </c>
      <c r="G1385" s="15" t="str">
        <f t="shared" si="18"/>
        <v>4.13.6.6.1</v>
      </c>
      <c r="H1385" s="495"/>
      <c r="I1385" s="99" t="s">
        <v>10249</v>
      </c>
      <c r="J1385" s="15" t="s">
        <v>19</v>
      </c>
      <c r="K1385" s="497" t="s">
        <v>12482</v>
      </c>
      <c r="L1385" s="498" t="s">
        <v>10249</v>
      </c>
    </row>
    <row r="1386" spans="1:12" s="6" customFormat="1" ht="35" x14ac:dyDescent="0.35">
      <c r="A1386" s="230">
        <v>265</v>
      </c>
      <c r="B1386" s="235">
        <v>4</v>
      </c>
      <c r="C1386" s="15">
        <v>13</v>
      </c>
      <c r="D1386" s="15">
        <v>6</v>
      </c>
      <c r="E1386" s="15">
        <v>6</v>
      </c>
      <c r="F1386" s="15">
        <v>2</v>
      </c>
      <c r="G1386" s="15" t="str">
        <f t="shared" si="18"/>
        <v>4.13.6.6.2</v>
      </c>
      <c r="H1386" s="495"/>
      <c r="I1386" s="99" t="s">
        <v>10249</v>
      </c>
      <c r="J1386" s="15" t="s">
        <v>19</v>
      </c>
      <c r="K1386" s="497" t="s">
        <v>12483</v>
      </c>
      <c r="L1386" s="498" t="s">
        <v>10249</v>
      </c>
    </row>
    <row r="1387" spans="1:12" s="6" customFormat="1" ht="35" x14ac:dyDescent="0.35">
      <c r="A1387" s="230">
        <v>266</v>
      </c>
      <c r="B1387" s="235">
        <v>4</v>
      </c>
      <c r="C1387" s="15">
        <v>13</v>
      </c>
      <c r="D1387" s="15">
        <v>6</v>
      </c>
      <c r="E1387" s="15">
        <v>6</v>
      </c>
      <c r="F1387" s="15">
        <v>3</v>
      </c>
      <c r="G1387" s="15" t="str">
        <f t="shared" si="18"/>
        <v>4.13.6.6.3</v>
      </c>
      <c r="H1387" s="495"/>
      <c r="I1387" s="99" t="s">
        <v>10249</v>
      </c>
      <c r="J1387" s="15" t="s">
        <v>19</v>
      </c>
      <c r="K1387" s="497" t="s">
        <v>12484</v>
      </c>
      <c r="L1387" s="498" t="s">
        <v>10249</v>
      </c>
    </row>
    <row r="1388" spans="1:12" s="6" customFormat="1" ht="37" x14ac:dyDescent="0.35">
      <c r="A1388" s="230">
        <v>267</v>
      </c>
      <c r="B1388" s="234">
        <v>4</v>
      </c>
      <c r="C1388" s="12">
        <v>13</v>
      </c>
      <c r="D1388" s="12">
        <v>6</v>
      </c>
      <c r="E1388" s="12">
        <v>7</v>
      </c>
      <c r="F1388" s="12">
        <v>0</v>
      </c>
      <c r="G1388" s="12" t="str">
        <f t="shared" si="18"/>
        <v>4.13.6.7.0</v>
      </c>
      <c r="H1388" s="495"/>
      <c r="I1388" s="99" t="s">
        <v>10249</v>
      </c>
      <c r="J1388" s="12" t="s">
        <v>16</v>
      </c>
      <c r="K1388" s="485" t="s">
        <v>12485</v>
      </c>
      <c r="L1388" s="118" t="s">
        <v>10249</v>
      </c>
    </row>
    <row r="1389" spans="1:12" s="6" customFormat="1" ht="35" x14ac:dyDescent="0.35">
      <c r="A1389" s="230">
        <v>268</v>
      </c>
      <c r="B1389" s="235">
        <v>4</v>
      </c>
      <c r="C1389" s="15">
        <v>13</v>
      </c>
      <c r="D1389" s="15">
        <v>6</v>
      </c>
      <c r="E1389" s="15">
        <v>7</v>
      </c>
      <c r="F1389" s="15">
        <v>1</v>
      </c>
      <c r="G1389" s="15" t="str">
        <f t="shared" si="18"/>
        <v>4.13.6.7.1</v>
      </c>
      <c r="H1389" s="495"/>
      <c r="I1389" s="99" t="s">
        <v>10249</v>
      </c>
      <c r="J1389" s="15" t="s">
        <v>19</v>
      </c>
      <c r="K1389" s="497" t="s">
        <v>12486</v>
      </c>
      <c r="L1389" s="498" t="s">
        <v>10249</v>
      </c>
    </row>
    <row r="1390" spans="1:12" s="6" customFormat="1" ht="35" x14ac:dyDescent="0.35">
      <c r="A1390" s="230">
        <v>269</v>
      </c>
      <c r="B1390" s="235">
        <v>4</v>
      </c>
      <c r="C1390" s="15">
        <v>13</v>
      </c>
      <c r="D1390" s="15">
        <v>6</v>
      </c>
      <c r="E1390" s="15">
        <v>7</v>
      </c>
      <c r="F1390" s="15">
        <v>2</v>
      </c>
      <c r="G1390" s="15" t="str">
        <f t="shared" si="18"/>
        <v>4.13.6.7.2</v>
      </c>
      <c r="H1390" s="495"/>
      <c r="I1390" s="99" t="s">
        <v>10249</v>
      </c>
      <c r="J1390" s="15" t="s">
        <v>19</v>
      </c>
      <c r="K1390" s="497" t="s">
        <v>12487</v>
      </c>
      <c r="L1390" s="498" t="s">
        <v>10249</v>
      </c>
    </row>
    <row r="1391" spans="1:12" s="6" customFormat="1" ht="35" x14ac:dyDescent="0.35">
      <c r="A1391" s="230">
        <v>270</v>
      </c>
      <c r="B1391" s="235">
        <v>4</v>
      </c>
      <c r="C1391" s="15">
        <v>13</v>
      </c>
      <c r="D1391" s="15">
        <v>6</v>
      </c>
      <c r="E1391" s="15">
        <v>7</v>
      </c>
      <c r="F1391" s="15">
        <v>3</v>
      </c>
      <c r="G1391" s="15" t="str">
        <f t="shared" si="18"/>
        <v>4.13.6.7.3</v>
      </c>
      <c r="H1391" s="495"/>
      <c r="I1391" s="99" t="s">
        <v>10249</v>
      </c>
      <c r="J1391" s="15" t="s">
        <v>19</v>
      </c>
      <c r="K1391" s="497" t="s">
        <v>12488</v>
      </c>
      <c r="L1391" s="498" t="s">
        <v>10249</v>
      </c>
    </row>
    <row r="1392" spans="1:12" s="6" customFormat="1" ht="37" x14ac:dyDescent="0.35">
      <c r="A1392" s="230">
        <v>271</v>
      </c>
      <c r="B1392" s="234">
        <v>4</v>
      </c>
      <c r="C1392" s="12">
        <v>13</v>
      </c>
      <c r="D1392" s="12">
        <v>6</v>
      </c>
      <c r="E1392" s="12">
        <v>8</v>
      </c>
      <c r="F1392" s="12">
        <v>0</v>
      </c>
      <c r="G1392" s="12" t="str">
        <f t="shared" si="18"/>
        <v>4.13.6.8.0</v>
      </c>
      <c r="H1392" s="495"/>
      <c r="I1392" s="99" t="s">
        <v>10249</v>
      </c>
      <c r="J1392" s="12" t="s">
        <v>16</v>
      </c>
      <c r="K1392" s="485" t="s">
        <v>12489</v>
      </c>
      <c r="L1392" s="118" t="s">
        <v>10249</v>
      </c>
    </row>
    <row r="1393" spans="1:12" s="6" customFormat="1" ht="35" x14ac:dyDescent="0.35">
      <c r="A1393" s="230">
        <v>272</v>
      </c>
      <c r="B1393" s="235">
        <v>4</v>
      </c>
      <c r="C1393" s="15">
        <v>13</v>
      </c>
      <c r="D1393" s="15">
        <v>6</v>
      </c>
      <c r="E1393" s="15">
        <v>8</v>
      </c>
      <c r="F1393" s="15">
        <v>1</v>
      </c>
      <c r="G1393" s="15" t="str">
        <f t="shared" si="18"/>
        <v>4.13.6.8.1</v>
      </c>
      <c r="H1393" s="495"/>
      <c r="I1393" s="99" t="s">
        <v>10249</v>
      </c>
      <c r="J1393" s="15" t="s">
        <v>19</v>
      </c>
      <c r="K1393" s="497" t="s">
        <v>12490</v>
      </c>
      <c r="L1393" s="498" t="s">
        <v>10249</v>
      </c>
    </row>
    <row r="1394" spans="1:12" s="6" customFormat="1" ht="35" x14ac:dyDescent="0.35">
      <c r="A1394" s="230">
        <v>273</v>
      </c>
      <c r="B1394" s="235">
        <v>4</v>
      </c>
      <c r="C1394" s="15">
        <v>13</v>
      </c>
      <c r="D1394" s="15">
        <v>6</v>
      </c>
      <c r="E1394" s="15">
        <v>8</v>
      </c>
      <c r="F1394" s="15">
        <v>2</v>
      </c>
      <c r="G1394" s="15" t="str">
        <f t="shared" si="18"/>
        <v>4.13.6.8.2</v>
      </c>
      <c r="H1394" s="495"/>
      <c r="I1394" s="99" t="s">
        <v>10249</v>
      </c>
      <c r="J1394" s="15" t="s">
        <v>19</v>
      </c>
      <c r="K1394" s="497" t="s">
        <v>12491</v>
      </c>
      <c r="L1394" s="498" t="s">
        <v>10249</v>
      </c>
    </row>
    <row r="1395" spans="1:12" s="6" customFormat="1" ht="37" x14ac:dyDescent="0.35">
      <c r="A1395" s="230">
        <v>274</v>
      </c>
      <c r="B1395" s="234">
        <v>4</v>
      </c>
      <c r="C1395" s="12">
        <v>13</v>
      </c>
      <c r="D1395" s="12">
        <v>6</v>
      </c>
      <c r="E1395" s="12">
        <v>9</v>
      </c>
      <c r="F1395" s="12">
        <v>0</v>
      </c>
      <c r="G1395" s="12" t="str">
        <f t="shared" si="18"/>
        <v>4.13.6.9.0</v>
      </c>
      <c r="H1395" s="495"/>
      <c r="I1395" s="99" t="s">
        <v>10249</v>
      </c>
      <c r="J1395" s="12" t="s">
        <v>16</v>
      </c>
      <c r="K1395" s="485" t="s">
        <v>12492</v>
      </c>
      <c r="L1395" s="118" t="s">
        <v>10249</v>
      </c>
    </row>
    <row r="1396" spans="1:12" s="6" customFormat="1" ht="35" x14ac:dyDescent="0.35">
      <c r="A1396" s="230">
        <v>275</v>
      </c>
      <c r="B1396" s="235">
        <v>4</v>
      </c>
      <c r="C1396" s="15">
        <v>13</v>
      </c>
      <c r="D1396" s="15">
        <v>6</v>
      </c>
      <c r="E1396" s="15">
        <v>9</v>
      </c>
      <c r="F1396" s="15">
        <v>1</v>
      </c>
      <c r="G1396" s="15" t="str">
        <f t="shared" si="18"/>
        <v>4.13.6.9.1</v>
      </c>
      <c r="H1396" s="495"/>
      <c r="I1396" s="99" t="s">
        <v>10249</v>
      </c>
      <c r="J1396" s="15" t="s">
        <v>19</v>
      </c>
      <c r="K1396" s="497" t="s">
        <v>12493</v>
      </c>
      <c r="L1396" s="498" t="s">
        <v>10249</v>
      </c>
    </row>
    <row r="1397" spans="1:12" s="6" customFormat="1" ht="35" x14ac:dyDescent="0.35">
      <c r="A1397" s="230">
        <v>276</v>
      </c>
      <c r="B1397" s="235">
        <v>4</v>
      </c>
      <c r="C1397" s="15">
        <v>13</v>
      </c>
      <c r="D1397" s="15">
        <v>6</v>
      </c>
      <c r="E1397" s="15">
        <v>9</v>
      </c>
      <c r="F1397" s="15">
        <v>2</v>
      </c>
      <c r="G1397" s="15" t="str">
        <f t="shared" si="18"/>
        <v>4.13.6.9.2</v>
      </c>
      <c r="H1397" s="495"/>
      <c r="I1397" s="99" t="s">
        <v>10249</v>
      </c>
      <c r="J1397" s="15" t="s">
        <v>19</v>
      </c>
      <c r="K1397" s="497" t="s">
        <v>12494</v>
      </c>
      <c r="L1397" s="498" t="s">
        <v>10249</v>
      </c>
    </row>
    <row r="1398" spans="1:12" s="6" customFormat="1" ht="35" x14ac:dyDescent="0.35">
      <c r="A1398" s="230">
        <v>277</v>
      </c>
      <c r="B1398" s="235">
        <v>4</v>
      </c>
      <c r="C1398" s="15">
        <v>13</v>
      </c>
      <c r="D1398" s="15">
        <v>6</v>
      </c>
      <c r="E1398" s="15">
        <v>9</v>
      </c>
      <c r="F1398" s="15">
        <v>3</v>
      </c>
      <c r="G1398" s="15" t="str">
        <f t="shared" si="18"/>
        <v>4.13.6.9.3</v>
      </c>
      <c r="H1398" s="495"/>
      <c r="I1398" s="99" t="s">
        <v>10249</v>
      </c>
      <c r="J1398" s="15" t="s">
        <v>19</v>
      </c>
      <c r="K1398" s="497" t="s">
        <v>12495</v>
      </c>
      <c r="L1398" s="498" t="s">
        <v>10249</v>
      </c>
    </row>
    <row r="1399" spans="1:12" s="6" customFormat="1" ht="35" x14ac:dyDescent="0.35">
      <c r="A1399" s="230">
        <v>278</v>
      </c>
      <c r="B1399" s="235">
        <v>4</v>
      </c>
      <c r="C1399" s="15">
        <v>13</v>
      </c>
      <c r="D1399" s="15">
        <v>6</v>
      </c>
      <c r="E1399" s="15">
        <v>9</v>
      </c>
      <c r="F1399" s="15">
        <v>4</v>
      </c>
      <c r="G1399" s="15" t="str">
        <f t="shared" si="18"/>
        <v>4.13.6.9.4</v>
      </c>
      <c r="H1399" s="495"/>
      <c r="I1399" s="99" t="s">
        <v>10249</v>
      </c>
      <c r="J1399" s="15" t="s">
        <v>19</v>
      </c>
      <c r="K1399" s="497" t="s">
        <v>12496</v>
      </c>
      <c r="L1399" s="498" t="s">
        <v>10249</v>
      </c>
    </row>
    <row r="1400" spans="1:12" s="6" customFormat="1" ht="18.5" x14ac:dyDescent="0.35">
      <c r="A1400" s="230">
        <v>279</v>
      </c>
      <c r="B1400" s="234">
        <v>4</v>
      </c>
      <c r="C1400" s="12">
        <v>13</v>
      </c>
      <c r="D1400" s="12">
        <v>6</v>
      </c>
      <c r="E1400" s="12">
        <v>10</v>
      </c>
      <c r="F1400" s="12">
        <v>0</v>
      </c>
      <c r="G1400" s="12" t="str">
        <f t="shared" si="18"/>
        <v>4.13.6.10.0</v>
      </c>
      <c r="H1400" s="495"/>
      <c r="I1400" s="99" t="s">
        <v>10249</v>
      </c>
      <c r="J1400" s="12" t="s">
        <v>16</v>
      </c>
      <c r="K1400" s="485" t="s">
        <v>12497</v>
      </c>
      <c r="L1400" s="118" t="s">
        <v>10249</v>
      </c>
    </row>
    <row r="1401" spans="1:12" s="6" customFormat="1" ht="35" x14ac:dyDescent="0.35">
      <c r="A1401" s="230">
        <v>280</v>
      </c>
      <c r="B1401" s="235">
        <v>4</v>
      </c>
      <c r="C1401" s="15">
        <v>13</v>
      </c>
      <c r="D1401" s="15">
        <v>6</v>
      </c>
      <c r="E1401" s="15">
        <v>10</v>
      </c>
      <c r="F1401" s="15">
        <v>1</v>
      </c>
      <c r="G1401" s="15" t="str">
        <f t="shared" si="18"/>
        <v>4.13.6.10.1</v>
      </c>
      <c r="H1401" s="495"/>
      <c r="I1401" s="99" t="s">
        <v>10249</v>
      </c>
      <c r="J1401" s="15" t="s">
        <v>19</v>
      </c>
      <c r="K1401" s="497" t="s">
        <v>12498</v>
      </c>
      <c r="L1401" s="498" t="s">
        <v>10249</v>
      </c>
    </row>
    <row r="1402" spans="1:12" s="6" customFormat="1" ht="35" x14ac:dyDescent="0.35">
      <c r="A1402" s="230">
        <v>281</v>
      </c>
      <c r="B1402" s="235">
        <v>4</v>
      </c>
      <c r="C1402" s="15">
        <v>13</v>
      </c>
      <c r="D1402" s="15">
        <v>6</v>
      </c>
      <c r="E1402" s="15">
        <v>10</v>
      </c>
      <c r="F1402" s="15">
        <v>2</v>
      </c>
      <c r="G1402" s="15" t="str">
        <f t="shared" si="18"/>
        <v>4.13.6.10.2</v>
      </c>
      <c r="H1402" s="495"/>
      <c r="I1402" s="99" t="s">
        <v>10249</v>
      </c>
      <c r="J1402" s="15" t="s">
        <v>19</v>
      </c>
      <c r="K1402" s="497" t="s">
        <v>12499</v>
      </c>
      <c r="L1402" s="498" t="s">
        <v>10249</v>
      </c>
    </row>
    <row r="1403" spans="1:12" s="6" customFormat="1" ht="47" x14ac:dyDescent="0.35">
      <c r="A1403" s="230">
        <v>282</v>
      </c>
      <c r="B1403" s="233">
        <v>4</v>
      </c>
      <c r="C1403" s="11">
        <v>13</v>
      </c>
      <c r="D1403" s="11">
        <v>7</v>
      </c>
      <c r="E1403" s="11">
        <v>0</v>
      </c>
      <c r="F1403" s="11">
        <v>0</v>
      </c>
      <c r="G1403" s="11" t="str">
        <f t="shared" si="18"/>
        <v>4.13.7.0.0</v>
      </c>
      <c r="H1403" s="11" t="s">
        <v>13</v>
      </c>
      <c r="I1403" s="97" t="s">
        <v>10606</v>
      </c>
      <c r="J1403" s="98"/>
      <c r="K1403" s="479" t="s">
        <v>10249</v>
      </c>
      <c r="L1403" s="480" t="s">
        <v>10605</v>
      </c>
    </row>
    <row r="1404" spans="1:12" s="6" customFormat="1" ht="37" x14ac:dyDescent="0.35">
      <c r="A1404" s="230">
        <v>283</v>
      </c>
      <c r="B1404" s="234">
        <v>4</v>
      </c>
      <c r="C1404" s="12">
        <v>13</v>
      </c>
      <c r="D1404" s="12">
        <v>7</v>
      </c>
      <c r="E1404" s="12">
        <v>1</v>
      </c>
      <c r="F1404" s="12">
        <v>0</v>
      </c>
      <c r="G1404" s="12" t="str">
        <f t="shared" si="18"/>
        <v>4.13.7.1.0</v>
      </c>
      <c r="H1404" s="495"/>
      <c r="I1404" s="99" t="s">
        <v>10249</v>
      </c>
      <c r="J1404" s="12" t="s">
        <v>16</v>
      </c>
      <c r="K1404" s="485" t="s">
        <v>12500</v>
      </c>
      <c r="L1404" s="118" t="s">
        <v>10249</v>
      </c>
    </row>
    <row r="1405" spans="1:12" s="6" customFormat="1" ht="52.5" x14ac:dyDescent="0.35">
      <c r="A1405" s="230">
        <v>284</v>
      </c>
      <c r="B1405" s="235">
        <v>4</v>
      </c>
      <c r="C1405" s="15">
        <v>13</v>
      </c>
      <c r="D1405" s="15">
        <v>7</v>
      </c>
      <c r="E1405" s="15">
        <v>1</v>
      </c>
      <c r="F1405" s="15">
        <v>1</v>
      </c>
      <c r="G1405" s="15" t="str">
        <f t="shared" si="18"/>
        <v>4.13.7.1.1</v>
      </c>
      <c r="H1405" s="495"/>
      <c r="I1405" s="99" t="s">
        <v>10249</v>
      </c>
      <c r="J1405" s="15" t="s">
        <v>19</v>
      </c>
      <c r="K1405" s="497" t="s">
        <v>12501</v>
      </c>
      <c r="L1405" s="498" t="s">
        <v>10249</v>
      </c>
    </row>
    <row r="1406" spans="1:12" s="6" customFormat="1" ht="35" x14ac:dyDescent="0.35">
      <c r="A1406" s="230">
        <v>285</v>
      </c>
      <c r="B1406" s="235">
        <v>4</v>
      </c>
      <c r="C1406" s="15">
        <v>13</v>
      </c>
      <c r="D1406" s="15">
        <v>7</v>
      </c>
      <c r="E1406" s="15">
        <v>1</v>
      </c>
      <c r="F1406" s="15">
        <v>2</v>
      </c>
      <c r="G1406" s="15" t="str">
        <f t="shared" si="18"/>
        <v>4.13.7.1.2</v>
      </c>
      <c r="H1406" s="495"/>
      <c r="I1406" s="99" t="s">
        <v>10249</v>
      </c>
      <c r="J1406" s="15" t="s">
        <v>19</v>
      </c>
      <c r="K1406" s="497" t="s">
        <v>12502</v>
      </c>
      <c r="L1406" s="498" t="s">
        <v>10249</v>
      </c>
    </row>
    <row r="1407" spans="1:12" s="6" customFormat="1" ht="35" x14ac:dyDescent="0.35">
      <c r="A1407" s="230">
        <v>286</v>
      </c>
      <c r="B1407" s="235">
        <v>4</v>
      </c>
      <c r="C1407" s="15">
        <v>13</v>
      </c>
      <c r="D1407" s="15">
        <v>7</v>
      </c>
      <c r="E1407" s="15">
        <v>1</v>
      </c>
      <c r="F1407" s="15">
        <v>3</v>
      </c>
      <c r="G1407" s="15" t="str">
        <f t="shared" si="18"/>
        <v>4.13.7.1.3</v>
      </c>
      <c r="H1407" s="495"/>
      <c r="I1407" s="99" t="s">
        <v>10249</v>
      </c>
      <c r="J1407" s="15" t="s">
        <v>19</v>
      </c>
      <c r="K1407" s="497" t="s">
        <v>12503</v>
      </c>
      <c r="L1407" s="498" t="s">
        <v>10249</v>
      </c>
    </row>
    <row r="1408" spans="1:12" s="6" customFormat="1" ht="52.5" x14ac:dyDescent="0.35">
      <c r="A1408" s="230">
        <v>287</v>
      </c>
      <c r="B1408" s="235">
        <v>4</v>
      </c>
      <c r="C1408" s="15">
        <v>13</v>
      </c>
      <c r="D1408" s="15">
        <v>7</v>
      </c>
      <c r="E1408" s="15">
        <v>1</v>
      </c>
      <c r="F1408" s="15">
        <v>4</v>
      </c>
      <c r="G1408" s="15" t="str">
        <f t="shared" si="18"/>
        <v>4.13.7.1.4</v>
      </c>
      <c r="H1408" s="495"/>
      <c r="I1408" s="99" t="s">
        <v>10249</v>
      </c>
      <c r="J1408" s="15" t="s">
        <v>19</v>
      </c>
      <c r="K1408" s="497" t="s">
        <v>12504</v>
      </c>
      <c r="L1408" s="498" t="s">
        <v>10249</v>
      </c>
    </row>
    <row r="1409" spans="1:12" s="6" customFormat="1" ht="35" x14ac:dyDescent="0.35">
      <c r="A1409" s="230">
        <v>288</v>
      </c>
      <c r="B1409" s="235">
        <v>4</v>
      </c>
      <c r="C1409" s="15">
        <v>13</v>
      </c>
      <c r="D1409" s="15">
        <v>7</v>
      </c>
      <c r="E1409" s="15">
        <v>1</v>
      </c>
      <c r="F1409" s="15">
        <v>5</v>
      </c>
      <c r="G1409" s="15" t="str">
        <f t="shared" si="18"/>
        <v>4.13.7.1.5</v>
      </c>
      <c r="H1409" s="495"/>
      <c r="I1409" s="99" t="s">
        <v>10249</v>
      </c>
      <c r="J1409" s="15" t="s">
        <v>19</v>
      </c>
      <c r="K1409" s="497" t="s">
        <v>12505</v>
      </c>
      <c r="L1409" s="498" t="s">
        <v>10249</v>
      </c>
    </row>
    <row r="1410" spans="1:12" s="6" customFormat="1" ht="35" x14ac:dyDescent="0.35">
      <c r="A1410" s="230">
        <v>289</v>
      </c>
      <c r="B1410" s="235">
        <v>4</v>
      </c>
      <c r="C1410" s="15">
        <v>13</v>
      </c>
      <c r="D1410" s="15">
        <v>7</v>
      </c>
      <c r="E1410" s="15">
        <v>1</v>
      </c>
      <c r="F1410" s="15">
        <v>6</v>
      </c>
      <c r="G1410" s="15" t="str">
        <f t="shared" si="18"/>
        <v>4.13.7.1.6</v>
      </c>
      <c r="H1410" s="495"/>
      <c r="I1410" s="99" t="s">
        <v>10249</v>
      </c>
      <c r="J1410" s="15" t="s">
        <v>19</v>
      </c>
      <c r="K1410" s="497" t="s">
        <v>12506</v>
      </c>
      <c r="L1410" s="498" t="s">
        <v>10249</v>
      </c>
    </row>
    <row r="1411" spans="1:12" s="6" customFormat="1" ht="35" x14ac:dyDescent="0.35">
      <c r="A1411" s="230">
        <v>290</v>
      </c>
      <c r="B1411" s="235">
        <v>4</v>
      </c>
      <c r="C1411" s="15">
        <v>13</v>
      </c>
      <c r="D1411" s="15">
        <v>7</v>
      </c>
      <c r="E1411" s="15">
        <v>1</v>
      </c>
      <c r="F1411" s="15">
        <v>7</v>
      </c>
      <c r="G1411" s="15" t="str">
        <f t="shared" si="18"/>
        <v>4.13.7.1.7</v>
      </c>
      <c r="H1411" s="495"/>
      <c r="I1411" s="99" t="s">
        <v>10249</v>
      </c>
      <c r="J1411" s="15" t="s">
        <v>19</v>
      </c>
      <c r="K1411" s="497" t="s">
        <v>12507</v>
      </c>
      <c r="L1411" s="498" t="s">
        <v>10249</v>
      </c>
    </row>
    <row r="1412" spans="1:12" s="6" customFormat="1" ht="35" x14ac:dyDescent="0.35">
      <c r="A1412" s="230">
        <v>291</v>
      </c>
      <c r="B1412" s="235">
        <v>4</v>
      </c>
      <c r="C1412" s="15">
        <v>13</v>
      </c>
      <c r="D1412" s="15">
        <v>7</v>
      </c>
      <c r="E1412" s="15">
        <v>1</v>
      </c>
      <c r="F1412" s="15">
        <v>8</v>
      </c>
      <c r="G1412" s="15" t="str">
        <f t="shared" si="18"/>
        <v>4.13.7.1.8</v>
      </c>
      <c r="H1412" s="495"/>
      <c r="I1412" s="99" t="s">
        <v>10249</v>
      </c>
      <c r="J1412" s="15" t="s">
        <v>19</v>
      </c>
      <c r="K1412" s="497" t="s">
        <v>12508</v>
      </c>
      <c r="L1412" s="498" t="s">
        <v>10249</v>
      </c>
    </row>
    <row r="1413" spans="1:12" s="6" customFormat="1" ht="35" x14ac:dyDescent="0.35">
      <c r="A1413" s="230">
        <v>292</v>
      </c>
      <c r="B1413" s="235">
        <v>4</v>
      </c>
      <c r="C1413" s="15">
        <v>13</v>
      </c>
      <c r="D1413" s="15">
        <v>7</v>
      </c>
      <c r="E1413" s="15">
        <v>1</v>
      </c>
      <c r="F1413" s="15">
        <v>9</v>
      </c>
      <c r="G1413" s="15" t="str">
        <f t="shared" si="18"/>
        <v>4.13.7.1.9</v>
      </c>
      <c r="H1413" s="495"/>
      <c r="I1413" s="99" t="s">
        <v>10249</v>
      </c>
      <c r="J1413" s="15" t="s">
        <v>19</v>
      </c>
      <c r="K1413" s="497" t="s">
        <v>12509</v>
      </c>
      <c r="L1413" s="498" t="s">
        <v>10249</v>
      </c>
    </row>
    <row r="1414" spans="1:12" s="6" customFormat="1" ht="35" x14ac:dyDescent="0.35">
      <c r="A1414" s="230">
        <v>293</v>
      </c>
      <c r="B1414" s="235">
        <v>4</v>
      </c>
      <c r="C1414" s="15">
        <v>13</v>
      </c>
      <c r="D1414" s="15">
        <v>7</v>
      </c>
      <c r="E1414" s="15">
        <v>1</v>
      </c>
      <c r="F1414" s="15">
        <v>10</v>
      </c>
      <c r="G1414" s="15" t="str">
        <f t="shared" si="18"/>
        <v>4.13.7.1.10</v>
      </c>
      <c r="H1414" s="495"/>
      <c r="I1414" s="99" t="s">
        <v>10249</v>
      </c>
      <c r="J1414" s="15" t="s">
        <v>19</v>
      </c>
      <c r="K1414" s="497" t="s">
        <v>12510</v>
      </c>
      <c r="L1414" s="498" t="s">
        <v>10249</v>
      </c>
    </row>
    <row r="1415" spans="1:12" s="6" customFormat="1" ht="35" x14ac:dyDescent="0.35">
      <c r="A1415" s="230">
        <v>294</v>
      </c>
      <c r="B1415" s="235">
        <v>4</v>
      </c>
      <c r="C1415" s="15">
        <v>13</v>
      </c>
      <c r="D1415" s="15">
        <v>7</v>
      </c>
      <c r="E1415" s="15">
        <v>1</v>
      </c>
      <c r="F1415" s="15">
        <v>11</v>
      </c>
      <c r="G1415" s="15" t="str">
        <f t="shared" si="18"/>
        <v>4.13.7.1.11</v>
      </c>
      <c r="H1415" s="495"/>
      <c r="I1415" s="99" t="s">
        <v>10249</v>
      </c>
      <c r="J1415" s="15" t="s">
        <v>19</v>
      </c>
      <c r="K1415" s="497" t="s">
        <v>12511</v>
      </c>
      <c r="L1415" s="498" t="s">
        <v>10249</v>
      </c>
    </row>
    <row r="1416" spans="1:12" s="6" customFormat="1" ht="35" x14ac:dyDescent="0.35">
      <c r="A1416" s="230">
        <v>295</v>
      </c>
      <c r="B1416" s="235">
        <v>4</v>
      </c>
      <c r="C1416" s="15">
        <v>13</v>
      </c>
      <c r="D1416" s="15">
        <v>7</v>
      </c>
      <c r="E1416" s="15">
        <v>1</v>
      </c>
      <c r="F1416" s="15">
        <v>12</v>
      </c>
      <c r="G1416" s="15" t="str">
        <f t="shared" si="18"/>
        <v>4.13.7.1.12</v>
      </c>
      <c r="H1416" s="495"/>
      <c r="I1416" s="99" t="s">
        <v>10249</v>
      </c>
      <c r="J1416" s="15" t="s">
        <v>19</v>
      </c>
      <c r="K1416" s="497" t="s">
        <v>12512</v>
      </c>
      <c r="L1416" s="498" t="s">
        <v>10249</v>
      </c>
    </row>
    <row r="1417" spans="1:12" s="6" customFormat="1" ht="35" x14ac:dyDescent="0.35">
      <c r="A1417" s="230">
        <v>296</v>
      </c>
      <c r="B1417" s="235">
        <v>4</v>
      </c>
      <c r="C1417" s="15">
        <v>13</v>
      </c>
      <c r="D1417" s="15">
        <v>7</v>
      </c>
      <c r="E1417" s="15">
        <v>1</v>
      </c>
      <c r="F1417" s="15">
        <v>13</v>
      </c>
      <c r="G1417" s="15" t="str">
        <f t="shared" si="18"/>
        <v>4.13.7.1.13</v>
      </c>
      <c r="H1417" s="495"/>
      <c r="I1417" s="99" t="s">
        <v>10249</v>
      </c>
      <c r="J1417" s="15" t="s">
        <v>19</v>
      </c>
      <c r="K1417" s="497" t="s">
        <v>12513</v>
      </c>
      <c r="L1417" s="498" t="s">
        <v>10249</v>
      </c>
    </row>
    <row r="1418" spans="1:12" s="6" customFormat="1" ht="35" x14ac:dyDescent="0.35">
      <c r="A1418" s="230">
        <v>297</v>
      </c>
      <c r="B1418" s="235">
        <v>4</v>
      </c>
      <c r="C1418" s="15">
        <v>13</v>
      </c>
      <c r="D1418" s="15">
        <v>7</v>
      </c>
      <c r="E1418" s="15">
        <v>1</v>
      </c>
      <c r="F1418" s="15">
        <v>14</v>
      </c>
      <c r="G1418" s="15" t="str">
        <f t="shared" si="18"/>
        <v>4.13.7.1.14</v>
      </c>
      <c r="H1418" s="495"/>
      <c r="I1418" s="99" t="s">
        <v>10249</v>
      </c>
      <c r="J1418" s="15" t="s">
        <v>19</v>
      </c>
      <c r="K1418" s="497" t="s">
        <v>12514</v>
      </c>
      <c r="L1418" s="498" t="s">
        <v>10249</v>
      </c>
    </row>
    <row r="1419" spans="1:12" s="6" customFormat="1" ht="35" x14ac:dyDescent="0.35">
      <c r="A1419" s="230">
        <v>298</v>
      </c>
      <c r="B1419" s="235">
        <v>4</v>
      </c>
      <c r="C1419" s="15">
        <v>13</v>
      </c>
      <c r="D1419" s="15">
        <v>7</v>
      </c>
      <c r="E1419" s="15">
        <v>1</v>
      </c>
      <c r="F1419" s="15">
        <v>15</v>
      </c>
      <c r="G1419" s="15" t="str">
        <f t="shared" si="18"/>
        <v>4.13.7.1.15</v>
      </c>
      <c r="H1419" s="495"/>
      <c r="I1419" s="99" t="s">
        <v>10249</v>
      </c>
      <c r="J1419" s="15" t="s">
        <v>19</v>
      </c>
      <c r="K1419" s="497" t="s">
        <v>12515</v>
      </c>
      <c r="L1419" s="498" t="s">
        <v>10249</v>
      </c>
    </row>
    <row r="1420" spans="1:12" s="6" customFormat="1" ht="37" x14ac:dyDescent="0.35">
      <c r="A1420" s="230">
        <v>299</v>
      </c>
      <c r="B1420" s="234">
        <v>4</v>
      </c>
      <c r="C1420" s="12">
        <v>13</v>
      </c>
      <c r="D1420" s="12">
        <v>7</v>
      </c>
      <c r="E1420" s="12">
        <v>2</v>
      </c>
      <c r="F1420" s="12">
        <v>0</v>
      </c>
      <c r="G1420" s="12" t="str">
        <f t="shared" si="18"/>
        <v>4.13.7.2.0</v>
      </c>
      <c r="H1420" s="495"/>
      <c r="I1420" s="99" t="s">
        <v>10249</v>
      </c>
      <c r="J1420" s="12" t="s">
        <v>16</v>
      </c>
      <c r="K1420" s="485" t="s">
        <v>12516</v>
      </c>
      <c r="L1420" s="118" t="s">
        <v>10249</v>
      </c>
    </row>
    <row r="1421" spans="1:12" s="6" customFormat="1" ht="70" x14ac:dyDescent="0.35">
      <c r="A1421" s="230">
        <v>300</v>
      </c>
      <c r="B1421" s="235">
        <v>4</v>
      </c>
      <c r="C1421" s="15">
        <v>13</v>
      </c>
      <c r="D1421" s="15">
        <v>7</v>
      </c>
      <c r="E1421" s="15">
        <v>2</v>
      </c>
      <c r="F1421" s="15">
        <v>1</v>
      </c>
      <c r="G1421" s="15" t="str">
        <f t="shared" si="18"/>
        <v>4.13.7.2.1</v>
      </c>
      <c r="H1421" s="495"/>
      <c r="I1421" s="99" t="s">
        <v>10249</v>
      </c>
      <c r="J1421" s="15" t="s">
        <v>19</v>
      </c>
      <c r="K1421" s="497" t="s">
        <v>12517</v>
      </c>
      <c r="L1421" s="498" t="s">
        <v>10249</v>
      </c>
    </row>
    <row r="1422" spans="1:12" s="6" customFormat="1" ht="35" x14ac:dyDescent="0.35">
      <c r="A1422" s="230">
        <v>301</v>
      </c>
      <c r="B1422" s="235">
        <v>4</v>
      </c>
      <c r="C1422" s="15">
        <v>13</v>
      </c>
      <c r="D1422" s="15">
        <v>7</v>
      </c>
      <c r="E1422" s="15">
        <v>2</v>
      </c>
      <c r="F1422" s="15">
        <v>2</v>
      </c>
      <c r="G1422" s="15" t="str">
        <f t="shared" si="18"/>
        <v>4.13.7.2.2</v>
      </c>
      <c r="H1422" s="495"/>
      <c r="I1422" s="99" t="s">
        <v>10249</v>
      </c>
      <c r="J1422" s="15" t="s">
        <v>19</v>
      </c>
      <c r="K1422" s="497" t="s">
        <v>12518</v>
      </c>
      <c r="L1422" s="498" t="s">
        <v>10249</v>
      </c>
    </row>
    <row r="1423" spans="1:12" s="6" customFormat="1" ht="35" x14ac:dyDescent="0.35">
      <c r="A1423" s="230">
        <v>302</v>
      </c>
      <c r="B1423" s="235">
        <v>4</v>
      </c>
      <c r="C1423" s="15">
        <v>13</v>
      </c>
      <c r="D1423" s="15">
        <v>7</v>
      </c>
      <c r="E1423" s="15">
        <v>2</v>
      </c>
      <c r="F1423" s="15">
        <v>3</v>
      </c>
      <c r="G1423" s="15" t="str">
        <f t="shared" si="18"/>
        <v>4.13.7.2.3</v>
      </c>
      <c r="H1423" s="495"/>
      <c r="I1423" s="99" t="s">
        <v>10249</v>
      </c>
      <c r="J1423" s="15" t="s">
        <v>19</v>
      </c>
      <c r="K1423" s="497" t="s">
        <v>12519</v>
      </c>
      <c r="L1423" s="498" t="s">
        <v>10249</v>
      </c>
    </row>
    <row r="1424" spans="1:12" s="6" customFormat="1" ht="52.5" x14ac:dyDescent="0.35">
      <c r="A1424" s="230">
        <v>303</v>
      </c>
      <c r="B1424" s="235">
        <v>4</v>
      </c>
      <c r="C1424" s="15">
        <v>13</v>
      </c>
      <c r="D1424" s="15">
        <v>7</v>
      </c>
      <c r="E1424" s="15">
        <v>2</v>
      </c>
      <c r="F1424" s="15">
        <v>4</v>
      </c>
      <c r="G1424" s="15" t="str">
        <f t="shared" si="18"/>
        <v>4.13.7.2.4</v>
      </c>
      <c r="H1424" s="495"/>
      <c r="I1424" s="99" t="s">
        <v>10249</v>
      </c>
      <c r="J1424" s="15" t="s">
        <v>19</v>
      </c>
      <c r="K1424" s="497" t="s">
        <v>12520</v>
      </c>
      <c r="L1424" s="498" t="s">
        <v>10249</v>
      </c>
    </row>
    <row r="1425" spans="1:12" s="6" customFormat="1" ht="35" x14ac:dyDescent="0.35">
      <c r="A1425" s="230">
        <v>304</v>
      </c>
      <c r="B1425" s="235">
        <v>4</v>
      </c>
      <c r="C1425" s="15">
        <v>13</v>
      </c>
      <c r="D1425" s="15">
        <v>7</v>
      </c>
      <c r="E1425" s="15">
        <v>2</v>
      </c>
      <c r="F1425" s="15">
        <v>5</v>
      </c>
      <c r="G1425" s="15" t="str">
        <f t="shared" si="18"/>
        <v>4.13.7.2.5</v>
      </c>
      <c r="H1425" s="495"/>
      <c r="I1425" s="99" t="s">
        <v>10249</v>
      </c>
      <c r="J1425" s="15" t="s">
        <v>19</v>
      </c>
      <c r="K1425" s="497" t="s">
        <v>12521</v>
      </c>
      <c r="L1425" s="498" t="s">
        <v>10249</v>
      </c>
    </row>
    <row r="1426" spans="1:12" s="6" customFormat="1" ht="35" x14ac:dyDescent="0.35">
      <c r="A1426" s="230">
        <v>305</v>
      </c>
      <c r="B1426" s="235">
        <v>4</v>
      </c>
      <c r="C1426" s="15">
        <v>13</v>
      </c>
      <c r="D1426" s="15">
        <v>7</v>
      </c>
      <c r="E1426" s="15">
        <v>2</v>
      </c>
      <c r="F1426" s="15">
        <v>6</v>
      </c>
      <c r="G1426" s="15" t="str">
        <f t="shared" si="18"/>
        <v>4.13.7.2.6</v>
      </c>
      <c r="H1426" s="495"/>
      <c r="I1426" s="99" t="s">
        <v>10249</v>
      </c>
      <c r="J1426" s="15" t="s">
        <v>19</v>
      </c>
      <c r="K1426" s="497" t="s">
        <v>12522</v>
      </c>
      <c r="L1426" s="498" t="s">
        <v>10249</v>
      </c>
    </row>
    <row r="1427" spans="1:12" s="6" customFormat="1" ht="35" x14ac:dyDescent="0.35">
      <c r="A1427" s="230">
        <v>306</v>
      </c>
      <c r="B1427" s="235">
        <v>4</v>
      </c>
      <c r="C1427" s="15">
        <v>13</v>
      </c>
      <c r="D1427" s="15">
        <v>7</v>
      </c>
      <c r="E1427" s="15">
        <v>2</v>
      </c>
      <c r="F1427" s="15">
        <v>7</v>
      </c>
      <c r="G1427" s="15" t="str">
        <f t="shared" si="18"/>
        <v>4.13.7.2.7</v>
      </c>
      <c r="H1427" s="495"/>
      <c r="I1427" s="99" t="s">
        <v>10249</v>
      </c>
      <c r="J1427" s="15" t="s">
        <v>19</v>
      </c>
      <c r="K1427" s="497" t="s">
        <v>12523</v>
      </c>
      <c r="L1427" s="498" t="s">
        <v>10249</v>
      </c>
    </row>
    <row r="1428" spans="1:12" s="6" customFormat="1" ht="35" x14ac:dyDescent="0.35">
      <c r="A1428" s="230">
        <v>307</v>
      </c>
      <c r="B1428" s="235">
        <v>4</v>
      </c>
      <c r="C1428" s="15">
        <v>13</v>
      </c>
      <c r="D1428" s="15">
        <v>7</v>
      </c>
      <c r="E1428" s="15">
        <v>2</v>
      </c>
      <c r="F1428" s="15">
        <v>8</v>
      </c>
      <c r="G1428" s="15" t="str">
        <f t="shared" si="18"/>
        <v>4.13.7.2.8</v>
      </c>
      <c r="H1428" s="495"/>
      <c r="I1428" s="99" t="s">
        <v>10249</v>
      </c>
      <c r="J1428" s="15" t="s">
        <v>19</v>
      </c>
      <c r="K1428" s="497" t="s">
        <v>12524</v>
      </c>
      <c r="L1428" s="498" t="s">
        <v>10249</v>
      </c>
    </row>
    <row r="1429" spans="1:12" s="6" customFormat="1" ht="35" x14ac:dyDescent="0.35">
      <c r="A1429" s="230">
        <v>308</v>
      </c>
      <c r="B1429" s="235">
        <v>4</v>
      </c>
      <c r="C1429" s="15">
        <v>13</v>
      </c>
      <c r="D1429" s="15">
        <v>7</v>
      </c>
      <c r="E1429" s="15">
        <v>2</v>
      </c>
      <c r="F1429" s="15">
        <v>9</v>
      </c>
      <c r="G1429" s="15" t="str">
        <f t="shared" si="18"/>
        <v>4.13.7.2.9</v>
      </c>
      <c r="H1429" s="495"/>
      <c r="I1429" s="99" t="s">
        <v>10249</v>
      </c>
      <c r="J1429" s="15" t="s">
        <v>19</v>
      </c>
      <c r="K1429" s="497" t="s">
        <v>12525</v>
      </c>
      <c r="L1429" s="498" t="s">
        <v>10249</v>
      </c>
    </row>
    <row r="1430" spans="1:12" s="6" customFormat="1" ht="35" x14ac:dyDescent="0.35">
      <c r="A1430" s="230">
        <v>309</v>
      </c>
      <c r="B1430" s="235">
        <v>4</v>
      </c>
      <c r="C1430" s="15">
        <v>13</v>
      </c>
      <c r="D1430" s="15">
        <v>7</v>
      </c>
      <c r="E1430" s="15">
        <v>2</v>
      </c>
      <c r="F1430" s="15">
        <v>10</v>
      </c>
      <c r="G1430" s="15" t="str">
        <f t="shared" si="18"/>
        <v>4.13.7.2.10</v>
      </c>
      <c r="H1430" s="495"/>
      <c r="I1430" s="99" t="s">
        <v>10249</v>
      </c>
      <c r="J1430" s="15" t="s">
        <v>19</v>
      </c>
      <c r="K1430" s="497" t="s">
        <v>12526</v>
      </c>
      <c r="L1430" s="498" t="s">
        <v>10249</v>
      </c>
    </row>
    <row r="1431" spans="1:12" s="6" customFormat="1" ht="35" x14ac:dyDescent="0.35">
      <c r="A1431" s="230">
        <v>310</v>
      </c>
      <c r="B1431" s="235">
        <v>4</v>
      </c>
      <c r="C1431" s="15">
        <v>13</v>
      </c>
      <c r="D1431" s="15">
        <v>7</v>
      </c>
      <c r="E1431" s="15">
        <v>2</v>
      </c>
      <c r="F1431" s="15">
        <v>11</v>
      </c>
      <c r="G1431" s="15" t="str">
        <f t="shared" si="18"/>
        <v>4.13.7.2.11</v>
      </c>
      <c r="H1431" s="495"/>
      <c r="I1431" s="99" t="s">
        <v>10249</v>
      </c>
      <c r="J1431" s="15" t="s">
        <v>19</v>
      </c>
      <c r="K1431" s="497" t="s">
        <v>12527</v>
      </c>
      <c r="L1431" s="498" t="s">
        <v>10249</v>
      </c>
    </row>
    <row r="1432" spans="1:12" s="6" customFormat="1" ht="35" x14ac:dyDescent="0.35">
      <c r="A1432" s="230">
        <v>311</v>
      </c>
      <c r="B1432" s="235">
        <v>4</v>
      </c>
      <c r="C1432" s="15">
        <v>13</v>
      </c>
      <c r="D1432" s="15">
        <v>7</v>
      </c>
      <c r="E1432" s="15">
        <v>2</v>
      </c>
      <c r="F1432" s="15">
        <v>12</v>
      </c>
      <c r="G1432" s="15" t="str">
        <f t="shared" si="18"/>
        <v>4.13.7.2.12</v>
      </c>
      <c r="H1432" s="495"/>
      <c r="I1432" s="99" t="s">
        <v>10249</v>
      </c>
      <c r="J1432" s="15" t="s">
        <v>19</v>
      </c>
      <c r="K1432" s="497" t="s">
        <v>12528</v>
      </c>
      <c r="L1432" s="498" t="s">
        <v>10249</v>
      </c>
    </row>
    <row r="1433" spans="1:12" s="6" customFormat="1" ht="35" x14ac:dyDescent="0.35">
      <c r="A1433" s="230">
        <v>312</v>
      </c>
      <c r="B1433" s="235">
        <v>4</v>
      </c>
      <c r="C1433" s="15">
        <v>13</v>
      </c>
      <c r="D1433" s="15">
        <v>7</v>
      </c>
      <c r="E1433" s="15">
        <v>2</v>
      </c>
      <c r="F1433" s="15">
        <v>13</v>
      </c>
      <c r="G1433" s="15" t="str">
        <f t="shared" si="18"/>
        <v>4.13.7.2.13</v>
      </c>
      <c r="H1433" s="495"/>
      <c r="I1433" s="99" t="s">
        <v>10249</v>
      </c>
      <c r="J1433" s="15" t="s">
        <v>19</v>
      </c>
      <c r="K1433" s="497" t="s">
        <v>12529</v>
      </c>
      <c r="L1433" s="498" t="s">
        <v>10249</v>
      </c>
    </row>
    <row r="1434" spans="1:12" s="6" customFormat="1" ht="35" x14ac:dyDescent="0.35">
      <c r="A1434" s="230">
        <v>313</v>
      </c>
      <c r="B1434" s="235">
        <v>4</v>
      </c>
      <c r="C1434" s="15">
        <v>13</v>
      </c>
      <c r="D1434" s="15">
        <v>7</v>
      </c>
      <c r="E1434" s="15">
        <v>2</v>
      </c>
      <c r="F1434" s="15">
        <v>14</v>
      </c>
      <c r="G1434" s="15" t="str">
        <f t="shared" si="18"/>
        <v>4.13.7.2.14</v>
      </c>
      <c r="H1434" s="495"/>
      <c r="I1434" s="99" t="s">
        <v>10249</v>
      </c>
      <c r="J1434" s="15" t="s">
        <v>19</v>
      </c>
      <c r="K1434" s="497" t="s">
        <v>12530</v>
      </c>
      <c r="L1434" s="498" t="s">
        <v>10249</v>
      </c>
    </row>
    <row r="1435" spans="1:12" s="6" customFormat="1" ht="35" x14ac:dyDescent="0.35">
      <c r="A1435" s="230">
        <v>314</v>
      </c>
      <c r="B1435" s="235">
        <v>4</v>
      </c>
      <c r="C1435" s="15">
        <v>13</v>
      </c>
      <c r="D1435" s="15">
        <v>7</v>
      </c>
      <c r="E1435" s="15">
        <v>2</v>
      </c>
      <c r="F1435" s="15">
        <v>15</v>
      </c>
      <c r="G1435" s="15" t="str">
        <f t="shared" si="18"/>
        <v>4.13.7.2.15</v>
      </c>
      <c r="H1435" s="495"/>
      <c r="I1435" s="99" t="s">
        <v>10249</v>
      </c>
      <c r="J1435" s="15" t="s">
        <v>19</v>
      </c>
      <c r="K1435" s="497" t="s">
        <v>12531</v>
      </c>
      <c r="L1435" s="498" t="s">
        <v>10249</v>
      </c>
    </row>
    <row r="1436" spans="1:12" s="6" customFormat="1" ht="37" x14ac:dyDescent="0.35">
      <c r="A1436" s="230">
        <v>315</v>
      </c>
      <c r="B1436" s="234">
        <v>4</v>
      </c>
      <c r="C1436" s="12">
        <v>13</v>
      </c>
      <c r="D1436" s="12">
        <v>7</v>
      </c>
      <c r="E1436" s="12">
        <v>3</v>
      </c>
      <c r="F1436" s="12">
        <v>0</v>
      </c>
      <c r="G1436" s="12" t="str">
        <f t="shared" si="18"/>
        <v>4.13.7.3.0</v>
      </c>
      <c r="H1436" s="495"/>
      <c r="I1436" s="99" t="s">
        <v>10249</v>
      </c>
      <c r="J1436" s="12" t="s">
        <v>16</v>
      </c>
      <c r="K1436" s="485" t="s">
        <v>12532</v>
      </c>
      <c r="L1436" s="118" t="s">
        <v>10249</v>
      </c>
    </row>
    <row r="1437" spans="1:12" s="6" customFormat="1" ht="70" x14ac:dyDescent="0.35">
      <c r="A1437" s="230">
        <v>316</v>
      </c>
      <c r="B1437" s="235">
        <v>4</v>
      </c>
      <c r="C1437" s="15">
        <v>13</v>
      </c>
      <c r="D1437" s="15">
        <v>7</v>
      </c>
      <c r="E1437" s="15">
        <v>3</v>
      </c>
      <c r="F1437" s="15">
        <v>1</v>
      </c>
      <c r="G1437" s="15" t="str">
        <f t="shared" si="18"/>
        <v>4.13.7.3.1</v>
      </c>
      <c r="H1437" s="495"/>
      <c r="I1437" s="99" t="s">
        <v>10249</v>
      </c>
      <c r="J1437" s="15" t="s">
        <v>19</v>
      </c>
      <c r="K1437" s="497" t="s">
        <v>12533</v>
      </c>
      <c r="L1437" s="498" t="s">
        <v>10249</v>
      </c>
    </row>
    <row r="1438" spans="1:12" s="6" customFormat="1" ht="35" x14ac:dyDescent="0.35">
      <c r="A1438" s="230">
        <v>317</v>
      </c>
      <c r="B1438" s="235">
        <v>4</v>
      </c>
      <c r="C1438" s="15">
        <v>13</v>
      </c>
      <c r="D1438" s="15">
        <v>7</v>
      </c>
      <c r="E1438" s="15">
        <v>3</v>
      </c>
      <c r="F1438" s="15">
        <v>2</v>
      </c>
      <c r="G1438" s="15" t="str">
        <f t="shared" si="18"/>
        <v>4.13.7.3.2</v>
      </c>
      <c r="H1438" s="495"/>
      <c r="I1438" s="99" t="s">
        <v>10249</v>
      </c>
      <c r="J1438" s="15" t="s">
        <v>19</v>
      </c>
      <c r="K1438" s="497" t="s">
        <v>12534</v>
      </c>
      <c r="L1438" s="498" t="s">
        <v>10249</v>
      </c>
    </row>
    <row r="1439" spans="1:12" s="6" customFormat="1" ht="35" x14ac:dyDescent="0.35">
      <c r="A1439" s="230">
        <v>318</v>
      </c>
      <c r="B1439" s="235">
        <v>4</v>
      </c>
      <c r="C1439" s="15">
        <v>13</v>
      </c>
      <c r="D1439" s="15">
        <v>7</v>
      </c>
      <c r="E1439" s="15">
        <v>3</v>
      </c>
      <c r="F1439" s="15">
        <v>3</v>
      </c>
      <c r="G1439" s="15" t="str">
        <f t="shared" si="18"/>
        <v>4.13.7.3.3</v>
      </c>
      <c r="H1439" s="495"/>
      <c r="I1439" s="99" t="s">
        <v>10249</v>
      </c>
      <c r="J1439" s="15" t="s">
        <v>19</v>
      </c>
      <c r="K1439" s="497" t="s">
        <v>12535</v>
      </c>
      <c r="L1439" s="498" t="s">
        <v>10249</v>
      </c>
    </row>
    <row r="1440" spans="1:12" s="6" customFormat="1" ht="52.5" x14ac:dyDescent="0.35">
      <c r="A1440" s="230">
        <v>319</v>
      </c>
      <c r="B1440" s="235">
        <v>4</v>
      </c>
      <c r="C1440" s="15">
        <v>13</v>
      </c>
      <c r="D1440" s="15">
        <v>7</v>
      </c>
      <c r="E1440" s="15">
        <v>3</v>
      </c>
      <c r="F1440" s="15">
        <v>4</v>
      </c>
      <c r="G1440" s="15" t="str">
        <f t="shared" si="18"/>
        <v>4.13.7.3.4</v>
      </c>
      <c r="H1440" s="495"/>
      <c r="I1440" s="99" t="s">
        <v>10249</v>
      </c>
      <c r="J1440" s="15" t="s">
        <v>19</v>
      </c>
      <c r="K1440" s="497" t="s">
        <v>12536</v>
      </c>
      <c r="L1440" s="498" t="s">
        <v>10249</v>
      </c>
    </row>
    <row r="1441" spans="1:12" s="6" customFormat="1" ht="35" x14ac:dyDescent="0.35">
      <c r="A1441" s="230">
        <v>320</v>
      </c>
      <c r="B1441" s="235">
        <v>4</v>
      </c>
      <c r="C1441" s="15">
        <v>13</v>
      </c>
      <c r="D1441" s="15">
        <v>7</v>
      </c>
      <c r="E1441" s="15">
        <v>3</v>
      </c>
      <c r="F1441" s="15">
        <v>5</v>
      </c>
      <c r="G1441" s="15" t="str">
        <f t="shared" si="18"/>
        <v>4.13.7.3.5</v>
      </c>
      <c r="H1441" s="495"/>
      <c r="I1441" s="99" t="s">
        <v>10249</v>
      </c>
      <c r="J1441" s="15" t="s">
        <v>19</v>
      </c>
      <c r="K1441" s="497" t="s">
        <v>12537</v>
      </c>
      <c r="L1441" s="498" t="s">
        <v>10249</v>
      </c>
    </row>
    <row r="1442" spans="1:12" s="6" customFormat="1" ht="35" x14ac:dyDescent="0.35">
      <c r="A1442" s="230">
        <v>321</v>
      </c>
      <c r="B1442" s="235">
        <v>4</v>
      </c>
      <c r="C1442" s="15">
        <v>13</v>
      </c>
      <c r="D1442" s="15">
        <v>7</v>
      </c>
      <c r="E1442" s="15">
        <v>3</v>
      </c>
      <c r="F1442" s="15">
        <v>6</v>
      </c>
      <c r="G1442" s="15" t="str">
        <f t="shared" si="18"/>
        <v>4.13.7.3.6</v>
      </c>
      <c r="H1442" s="495"/>
      <c r="I1442" s="99" t="s">
        <v>10249</v>
      </c>
      <c r="J1442" s="15" t="s">
        <v>19</v>
      </c>
      <c r="K1442" s="497" t="s">
        <v>12538</v>
      </c>
      <c r="L1442" s="498" t="s">
        <v>10249</v>
      </c>
    </row>
    <row r="1443" spans="1:12" s="6" customFormat="1" ht="35" x14ac:dyDescent="0.35">
      <c r="A1443" s="230">
        <v>322</v>
      </c>
      <c r="B1443" s="235">
        <v>4</v>
      </c>
      <c r="C1443" s="15">
        <v>13</v>
      </c>
      <c r="D1443" s="15">
        <v>7</v>
      </c>
      <c r="E1443" s="15">
        <v>3</v>
      </c>
      <c r="F1443" s="15">
        <v>7</v>
      </c>
      <c r="G1443" s="15" t="str">
        <f t="shared" si="18"/>
        <v>4.13.7.3.7</v>
      </c>
      <c r="H1443" s="495"/>
      <c r="I1443" s="99" t="s">
        <v>10249</v>
      </c>
      <c r="J1443" s="15" t="s">
        <v>19</v>
      </c>
      <c r="K1443" s="497" t="s">
        <v>12539</v>
      </c>
      <c r="L1443" s="498" t="s">
        <v>10249</v>
      </c>
    </row>
    <row r="1444" spans="1:12" s="6" customFormat="1" ht="35" x14ac:dyDescent="0.35">
      <c r="A1444" s="230">
        <v>323</v>
      </c>
      <c r="B1444" s="235">
        <v>4</v>
      </c>
      <c r="C1444" s="15">
        <v>13</v>
      </c>
      <c r="D1444" s="15">
        <v>7</v>
      </c>
      <c r="E1444" s="15">
        <v>3</v>
      </c>
      <c r="F1444" s="15">
        <v>8</v>
      </c>
      <c r="G1444" s="15" t="str">
        <f t="shared" si="18"/>
        <v>4.13.7.3.8</v>
      </c>
      <c r="H1444" s="495"/>
      <c r="I1444" s="99" t="s">
        <v>10249</v>
      </c>
      <c r="J1444" s="15" t="s">
        <v>19</v>
      </c>
      <c r="K1444" s="497" t="s">
        <v>12540</v>
      </c>
      <c r="L1444" s="498" t="s">
        <v>10249</v>
      </c>
    </row>
    <row r="1445" spans="1:12" s="6" customFormat="1" ht="35" x14ac:dyDescent="0.35">
      <c r="A1445" s="230">
        <v>324</v>
      </c>
      <c r="B1445" s="235">
        <v>4</v>
      </c>
      <c r="C1445" s="15">
        <v>13</v>
      </c>
      <c r="D1445" s="15">
        <v>7</v>
      </c>
      <c r="E1445" s="15">
        <v>3</v>
      </c>
      <c r="F1445" s="15">
        <v>9</v>
      </c>
      <c r="G1445" s="15" t="str">
        <f t="shared" si="18"/>
        <v>4.13.7.3.9</v>
      </c>
      <c r="H1445" s="495"/>
      <c r="I1445" s="99" t="s">
        <v>10249</v>
      </c>
      <c r="J1445" s="15" t="s">
        <v>19</v>
      </c>
      <c r="K1445" s="497" t="s">
        <v>12541</v>
      </c>
      <c r="L1445" s="498" t="s">
        <v>10249</v>
      </c>
    </row>
    <row r="1446" spans="1:12" s="6" customFormat="1" ht="35" x14ac:dyDescent="0.35">
      <c r="A1446" s="230">
        <v>325</v>
      </c>
      <c r="B1446" s="235">
        <v>4</v>
      </c>
      <c r="C1446" s="15">
        <v>13</v>
      </c>
      <c r="D1446" s="15">
        <v>7</v>
      </c>
      <c r="E1446" s="15">
        <v>3</v>
      </c>
      <c r="F1446" s="15">
        <v>10</v>
      </c>
      <c r="G1446" s="15" t="str">
        <f t="shared" si="18"/>
        <v>4.13.7.3.10</v>
      </c>
      <c r="H1446" s="495"/>
      <c r="I1446" s="99" t="s">
        <v>10249</v>
      </c>
      <c r="J1446" s="15" t="s">
        <v>19</v>
      </c>
      <c r="K1446" s="497" t="s">
        <v>12542</v>
      </c>
      <c r="L1446" s="498" t="s">
        <v>10249</v>
      </c>
    </row>
    <row r="1447" spans="1:12" s="6" customFormat="1" ht="35" x14ac:dyDescent="0.35">
      <c r="A1447" s="230">
        <v>326</v>
      </c>
      <c r="B1447" s="235">
        <v>4</v>
      </c>
      <c r="C1447" s="15">
        <v>13</v>
      </c>
      <c r="D1447" s="15">
        <v>7</v>
      </c>
      <c r="E1447" s="15">
        <v>3</v>
      </c>
      <c r="F1447" s="15">
        <v>11</v>
      </c>
      <c r="G1447" s="15" t="str">
        <f t="shared" si="18"/>
        <v>4.13.7.3.11</v>
      </c>
      <c r="H1447" s="495"/>
      <c r="I1447" s="99" t="s">
        <v>10249</v>
      </c>
      <c r="J1447" s="15" t="s">
        <v>19</v>
      </c>
      <c r="K1447" s="497" t="s">
        <v>12543</v>
      </c>
      <c r="L1447" s="498" t="s">
        <v>10249</v>
      </c>
    </row>
    <row r="1448" spans="1:12" s="6" customFormat="1" ht="35" x14ac:dyDescent="0.35">
      <c r="A1448" s="230">
        <v>327</v>
      </c>
      <c r="B1448" s="235">
        <v>4</v>
      </c>
      <c r="C1448" s="15">
        <v>13</v>
      </c>
      <c r="D1448" s="15">
        <v>7</v>
      </c>
      <c r="E1448" s="15">
        <v>3</v>
      </c>
      <c r="F1448" s="15">
        <v>12</v>
      </c>
      <c r="G1448" s="15" t="str">
        <f t="shared" si="18"/>
        <v>4.13.7.3.12</v>
      </c>
      <c r="H1448" s="495"/>
      <c r="I1448" s="99" t="s">
        <v>10249</v>
      </c>
      <c r="J1448" s="15" t="s">
        <v>19</v>
      </c>
      <c r="K1448" s="497" t="s">
        <v>12544</v>
      </c>
      <c r="L1448" s="498" t="s">
        <v>10249</v>
      </c>
    </row>
    <row r="1449" spans="1:12" s="6" customFormat="1" ht="35" x14ac:dyDescent="0.35">
      <c r="A1449" s="230">
        <v>328</v>
      </c>
      <c r="B1449" s="235">
        <v>4</v>
      </c>
      <c r="C1449" s="15">
        <v>13</v>
      </c>
      <c r="D1449" s="15">
        <v>7</v>
      </c>
      <c r="E1449" s="15">
        <v>3</v>
      </c>
      <c r="F1449" s="15">
        <v>13</v>
      </c>
      <c r="G1449" s="15" t="str">
        <f t="shared" si="18"/>
        <v>4.13.7.3.13</v>
      </c>
      <c r="H1449" s="495"/>
      <c r="I1449" s="99" t="s">
        <v>10249</v>
      </c>
      <c r="J1449" s="15" t="s">
        <v>19</v>
      </c>
      <c r="K1449" s="497" t="s">
        <v>12545</v>
      </c>
      <c r="L1449" s="498" t="s">
        <v>10249</v>
      </c>
    </row>
    <row r="1450" spans="1:12" s="6" customFormat="1" ht="35" x14ac:dyDescent="0.35">
      <c r="A1450" s="230">
        <v>329</v>
      </c>
      <c r="B1450" s="235">
        <v>4</v>
      </c>
      <c r="C1450" s="15">
        <v>13</v>
      </c>
      <c r="D1450" s="15">
        <v>7</v>
      </c>
      <c r="E1450" s="15">
        <v>3</v>
      </c>
      <c r="F1450" s="15">
        <v>14</v>
      </c>
      <c r="G1450" s="15" t="str">
        <f t="shared" si="18"/>
        <v>4.13.7.3.14</v>
      </c>
      <c r="H1450" s="495"/>
      <c r="I1450" s="99" t="s">
        <v>10249</v>
      </c>
      <c r="J1450" s="15" t="s">
        <v>19</v>
      </c>
      <c r="K1450" s="497" t="s">
        <v>12546</v>
      </c>
      <c r="L1450" s="498" t="s">
        <v>10249</v>
      </c>
    </row>
    <row r="1451" spans="1:12" s="6" customFormat="1" ht="35" x14ac:dyDescent="0.35">
      <c r="A1451" s="230">
        <v>330</v>
      </c>
      <c r="B1451" s="235">
        <v>4</v>
      </c>
      <c r="C1451" s="15">
        <v>13</v>
      </c>
      <c r="D1451" s="15">
        <v>7</v>
      </c>
      <c r="E1451" s="15">
        <v>3</v>
      </c>
      <c r="F1451" s="15">
        <v>15</v>
      </c>
      <c r="G1451" s="15" t="str">
        <f t="shared" si="18"/>
        <v>4.13.7.3.15</v>
      </c>
      <c r="H1451" s="495"/>
      <c r="I1451" s="99" t="s">
        <v>10249</v>
      </c>
      <c r="J1451" s="15" t="s">
        <v>19</v>
      </c>
      <c r="K1451" s="497" t="s">
        <v>12547</v>
      </c>
      <c r="L1451" s="498" t="s">
        <v>10249</v>
      </c>
    </row>
    <row r="1452" spans="1:12" s="6" customFormat="1" ht="37" x14ac:dyDescent="0.35">
      <c r="A1452" s="230">
        <v>331</v>
      </c>
      <c r="B1452" s="234">
        <v>4</v>
      </c>
      <c r="C1452" s="12">
        <v>13</v>
      </c>
      <c r="D1452" s="12">
        <v>7</v>
      </c>
      <c r="E1452" s="12">
        <v>4</v>
      </c>
      <c r="F1452" s="12">
        <v>0</v>
      </c>
      <c r="G1452" s="12" t="str">
        <f t="shared" si="18"/>
        <v>4.13.7.4.0</v>
      </c>
      <c r="H1452" s="495"/>
      <c r="I1452" s="99" t="s">
        <v>10249</v>
      </c>
      <c r="J1452" s="12" t="s">
        <v>16</v>
      </c>
      <c r="K1452" s="485" t="s">
        <v>12548</v>
      </c>
      <c r="L1452" s="118" t="s">
        <v>10249</v>
      </c>
    </row>
    <row r="1453" spans="1:12" s="6" customFormat="1" ht="70" x14ac:dyDescent="0.35">
      <c r="A1453" s="230">
        <v>332</v>
      </c>
      <c r="B1453" s="235">
        <v>4</v>
      </c>
      <c r="C1453" s="15">
        <v>13</v>
      </c>
      <c r="D1453" s="15">
        <v>7</v>
      </c>
      <c r="E1453" s="15">
        <v>4</v>
      </c>
      <c r="F1453" s="15">
        <v>1</v>
      </c>
      <c r="G1453" s="15" t="str">
        <f t="shared" si="18"/>
        <v>4.13.7.4.1</v>
      </c>
      <c r="H1453" s="495"/>
      <c r="I1453" s="99" t="s">
        <v>10249</v>
      </c>
      <c r="J1453" s="15" t="s">
        <v>19</v>
      </c>
      <c r="K1453" s="497" t="s">
        <v>12549</v>
      </c>
      <c r="L1453" s="498" t="s">
        <v>10249</v>
      </c>
    </row>
    <row r="1454" spans="1:12" s="6" customFormat="1" ht="35" x14ac:dyDescent="0.35">
      <c r="A1454" s="230">
        <v>333</v>
      </c>
      <c r="B1454" s="235">
        <v>4</v>
      </c>
      <c r="C1454" s="15">
        <v>13</v>
      </c>
      <c r="D1454" s="15">
        <v>7</v>
      </c>
      <c r="E1454" s="15">
        <v>4</v>
      </c>
      <c r="F1454" s="15">
        <v>2</v>
      </c>
      <c r="G1454" s="15" t="str">
        <f t="shared" si="18"/>
        <v>4.13.7.4.2</v>
      </c>
      <c r="H1454" s="495"/>
      <c r="I1454" s="99" t="s">
        <v>10249</v>
      </c>
      <c r="J1454" s="15" t="s">
        <v>19</v>
      </c>
      <c r="K1454" s="497" t="s">
        <v>12550</v>
      </c>
      <c r="L1454" s="498" t="s">
        <v>10249</v>
      </c>
    </row>
    <row r="1455" spans="1:12" s="6" customFormat="1" ht="35" x14ac:dyDescent="0.35">
      <c r="A1455" s="230">
        <v>334</v>
      </c>
      <c r="B1455" s="235">
        <v>4</v>
      </c>
      <c r="C1455" s="15">
        <v>13</v>
      </c>
      <c r="D1455" s="15">
        <v>7</v>
      </c>
      <c r="E1455" s="15">
        <v>4</v>
      </c>
      <c r="F1455" s="15">
        <v>3</v>
      </c>
      <c r="G1455" s="15" t="str">
        <f t="shared" si="18"/>
        <v>4.13.7.4.3</v>
      </c>
      <c r="H1455" s="495"/>
      <c r="I1455" s="99" t="s">
        <v>10249</v>
      </c>
      <c r="J1455" s="15" t="s">
        <v>19</v>
      </c>
      <c r="K1455" s="497" t="s">
        <v>12551</v>
      </c>
      <c r="L1455" s="498" t="s">
        <v>10249</v>
      </c>
    </row>
    <row r="1456" spans="1:12" s="6" customFormat="1" ht="52.5" x14ac:dyDescent="0.35">
      <c r="A1456" s="230">
        <v>335</v>
      </c>
      <c r="B1456" s="235">
        <v>4</v>
      </c>
      <c r="C1456" s="15">
        <v>13</v>
      </c>
      <c r="D1456" s="15">
        <v>7</v>
      </c>
      <c r="E1456" s="15">
        <v>4</v>
      </c>
      <c r="F1456" s="15">
        <v>4</v>
      </c>
      <c r="G1456" s="15" t="str">
        <f t="shared" si="18"/>
        <v>4.13.7.4.4</v>
      </c>
      <c r="H1456" s="495"/>
      <c r="I1456" s="99" t="s">
        <v>10249</v>
      </c>
      <c r="J1456" s="15" t="s">
        <v>19</v>
      </c>
      <c r="K1456" s="497" t="s">
        <v>12552</v>
      </c>
      <c r="L1456" s="498" t="s">
        <v>10249</v>
      </c>
    </row>
    <row r="1457" spans="1:12" s="6" customFormat="1" ht="35" x14ac:dyDescent="0.35">
      <c r="A1457" s="230">
        <v>336</v>
      </c>
      <c r="B1457" s="235">
        <v>4</v>
      </c>
      <c r="C1457" s="15">
        <v>13</v>
      </c>
      <c r="D1457" s="15">
        <v>7</v>
      </c>
      <c r="E1457" s="15">
        <v>4</v>
      </c>
      <c r="F1457" s="15">
        <v>5</v>
      </c>
      <c r="G1457" s="15" t="str">
        <f t="shared" si="18"/>
        <v>4.13.7.4.5</v>
      </c>
      <c r="H1457" s="495"/>
      <c r="I1457" s="99" t="s">
        <v>10249</v>
      </c>
      <c r="J1457" s="15" t="s">
        <v>19</v>
      </c>
      <c r="K1457" s="497" t="s">
        <v>12553</v>
      </c>
      <c r="L1457" s="498" t="s">
        <v>10249</v>
      </c>
    </row>
    <row r="1458" spans="1:12" s="6" customFormat="1" ht="35" x14ac:dyDescent="0.35">
      <c r="A1458" s="230">
        <v>337</v>
      </c>
      <c r="B1458" s="235">
        <v>4</v>
      </c>
      <c r="C1458" s="15">
        <v>13</v>
      </c>
      <c r="D1458" s="15">
        <v>7</v>
      </c>
      <c r="E1458" s="15">
        <v>4</v>
      </c>
      <c r="F1458" s="15">
        <v>6</v>
      </c>
      <c r="G1458" s="15" t="str">
        <f t="shared" si="18"/>
        <v>4.13.7.4.6</v>
      </c>
      <c r="H1458" s="495"/>
      <c r="I1458" s="99" t="s">
        <v>10249</v>
      </c>
      <c r="J1458" s="15" t="s">
        <v>19</v>
      </c>
      <c r="K1458" s="497" t="s">
        <v>12554</v>
      </c>
      <c r="L1458" s="498" t="s">
        <v>10249</v>
      </c>
    </row>
    <row r="1459" spans="1:12" s="6" customFormat="1" ht="35" x14ac:dyDescent="0.35">
      <c r="A1459" s="230">
        <v>338</v>
      </c>
      <c r="B1459" s="235">
        <v>4</v>
      </c>
      <c r="C1459" s="15">
        <v>13</v>
      </c>
      <c r="D1459" s="15">
        <v>7</v>
      </c>
      <c r="E1459" s="15">
        <v>4</v>
      </c>
      <c r="F1459" s="15">
        <v>7</v>
      </c>
      <c r="G1459" s="15" t="str">
        <f t="shared" si="18"/>
        <v>4.13.7.4.7</v>
      </c>
      <c r="H1459" s="495"/>
      <c r="I1459" s="99" t="s">
        <v>10249</v>
      </c>
      <c r="J1459" s="15" t="s">
        <v>19</v>
      </c>
      <c r="K1459" s="497" t="s">
        <v>12555</v>
      </c>
      <c r="L1459" s="498" t="s">
        <v>10249</v>
      </c>
    </row>
    <row r="1460" spans="1:12" s="6" customFormat="1" ht="35" x14ac:dyDescent="0.35">
      <c r="A1460" s="230">
        <v>339</v>
      </c>
      <c r="B1460" s="235">
        <v>4</v>
      </c>
      <c r="C1460" s="15">
        <v>13</v>
      </c>
      <c r="D1460" s="15">
        <v>7</v>
      </c>
      <c r="E1460" s="15">
        <v>4</v>
      </c>
      <c r="F1460" s="15">
        <v>8</v>
      </c>
      <c r="G1460" s="15" t="str">
        <f t="shared" si="18"/>
        <v>4.13.7.4.8</v>
      </c>
      <c r="H1460" s="495"/>
      <c r="I1460" s="99" t="s">
        <v>10249</v>
      </c>
      <c r="J1460" s="15" t="s">
        <v>19</v>
      </c>
      <c r="K1460" s="497" t="s">
        <v>12556</v>
      </c>
      <c r="L1460" s="498" t="s">
        <v>10249</v>
      </c>
    </row>
    <row r="1461" spans="1:12" s="6" customFormat="1" ht="35" x14ac:dyDescent="0.35">
      <c r="A1461" s="230">
        <v>340</v>
      </c>
      <c r="B1461" s="235">
        <v>4</v>
      </c>
      <c r="C1461" s="15">
        <v>13</v>
      </c>
      <c r="D1461" s="15">
        <v>7</v>
      </c>
      <c r="E1461" s="15">
        <v>4</v>
      </c>
      <c r="F1461" s="15">
        <v>9</v>
      </c>
      <c r="G1461" s="15" t="str">
        <f t="shared" si="18"/>
        <v>4.13.7.4.9</v>
      </c>
      <c r="H1461" s="495"/>
      <c r="I1461" s="99" t="s">
        <v>10249</v>
      </c>
      <c r="J1461" s="15" t="s">
        <v>19</v>
      </c>
      <c r="K1461" s="497" t="s">
        <v>12557</v>
      </c>
      <c r="L1461" s="498" t="s">
        <v>10249</v>
      </c>
    </row>
    <row r="1462" spans="1:12" s="6" customFormat="1" ht="35" x14ac:dyDescent="0.35">
      <c r="A1462" s="230">
        <v>341</v>
      </c>
      <c r="B1462" s="235">
        <v>4</v>
      </c>
      <c r="C1462" s="15">
        <v>13</v>
      </c>
      <c r="D1462" s="15">
        <v>7</v>
      </c>
      <c r="E1462" s="15">
        <v>4</v>
      </c>
      <c r="F1462" s="15">
        <v>10</v>
      </c>
      <c r="G1462" s="15" t="str">
        <f t="shared" si="18"/>
        <v>4.13.7.4.10</v>
      </c>
      <c r="H1462" s="495"/>
      <c r="I1462" s="99" t="s">
        <v>10249</v>
      </c>
      <c r="J1462" s="15" t="s">
        <v>19</v>
      </c>
      <c r="K1462" s="497" t="s">
        <v>12558</v>
      </c>
      <c r="L1462" s="498" t="s">
        <v>10249</v>
      </c>
    </row>
    <row r="1463" spans="1:12" s="6" customFormat="1" ht="35" x14ac:dyDescent="0.35">
      <c r="A1463" s="230">
        <v>342</v>
      </c>
      <c r="B1463" s="235">
        <v>4</v>
      </c>
      <c r="C1463" s="15">
        <v>13</v>
      </c>
      <c r="D1463" s="15">
        <v>7</v>
      </c>
      <c r="E1463" s="15">
        <v>4</v>
      </c>
      <c r="F1463" s="15">
        <v>11</v>
      </c>
      <c r="G1463" s="15" t="str">
        <f t="shared" si="18"/>
        <v>4.13.7.4.11</v>
      </c>
      <c r="H1463" s="495"/>
      <c r="I1463" s="99" t="s">
        <v>10249</v>
      </c>
      <c r="J1463" s="15" t="s">
        <v>19</v>
      </c>
      <c r="K1463" s="497" t="s">
        <v>12559</v>
      </c>
      <c r="L1463" s="498" t="s">
        <v>10249</v>
      </c>
    </row>
    <row r="1464" spans="1:12" s="6" customFormat="1" ht="35" x14ac:dyDescent="0.35">
      <c r="A1464" s="230">
        <v>343</v>
      </c>
      <c r="B1464" s="235">
        <v>4</v>
      </c>
      <c r="C1464" s="15">
        <v>13</v>
      </c>
      <c r="D1464" s="15">
        <v>7</v>
      </c>
      <c r="E1464" s="15">
        <v>4</v>
      </c>
      <c r="F1464" s="15">
        <v>12</v>
      </c>
      <c r="G1464" s="15" t="str">
        <f t="shared" si="18"/>
        <v>4.13.7.4.12</v>
      </c>
      <c r="H1464" s="495"/>
      <c r="I1464" s="99" t="s">
        <v>10249</v>
      </c>
      <c r="J1464" s="15" t="s">
        <v>19</v>
      </c>
      <c r="K1464" s="497" t="s">
        <v>12560</v>
      </c>
      <c r="L1464" s="498" t="s">
        <v>10249</v>
      </c>
    </row>
    <row r="1465" spans="1:12" s="6" customFormat="1" ht="35" x14ac:dyDescent="0.35">
      <c r="A1465" s="230">
        <v>344</v>
      </c>
      <c r="B1465" s="235">
        <v>4</v>
      </c>
      <c r="C1465" s="15">
        <v>13</v>
      </c>
      <c r="D1465" s="15">
        <v>7</v>
      </c>
      <c r="E1465" s="15">
        <v>4</v>
      </c>
      <c r="F1465" s="15">
        <v>13</v>
      </c>
      <c r="G1465" s="15" t="str">
        <f t="shared" si="18"/>
        <v>4.13.7.4.13</v>
      </c>
      <c r="H1465" s="495"/>
      <c r="I1465" s="99" t="s">
        <v>10249</v>
      </c>
      <c r="J1465" s="15" t="s">
        <v>19</v>
      </c>
      <c r="K1465" s="497" t="s">
        <v>12561</v>
      </c>
      <c r="L1465" s="498" t="s">
        <v>10249</v>
      </c>
    </row>
    <row r="1466" spans="1:12" s="6" customFormat="1" ht="43.4" customHeight="1" x14ac:dyDescent="0.35">
      <c r="A1466" s="230">
        <v>345</v>
      </c>
      <c r="B1466" s="235">
        <v>4</v>
      </c>
      <c r="C1466" s="15">
        <v>13</v>
      </c>
      <c r="D1466" s="15">
        <v>7</v>
      </c>
      <c r="E1466" s="15">
        <v>4</v>
      </c>
      <c r="F1466" s="15">
        <v>14</v>
      </c>
      <c r="G1466" s="15" t="str">
        <f t="shared" si="18"/>
        <v>4.13.7.4.14</v>
      </c>
      <c r="H1466" s="495"/>
      <c r="I1466" s="99" t="s">
        <v>10249</v>
      </c>
      <c r="J1466" s="15" t="s">
        <v>19</v>
      </c>
      <c r="K1466" s="497" t="s">
        <v>12562</v>
      </c>
      <c r="L1466" s="498" t="s">
        <v>10249</v>
      </c>
    </row>
    <row r="1467" spans="1:12" s="6" customFormat="1" ht="35" x14ac:dyDescent="0.35">
      <c r="A1467" s="230">
        <v>346</v>
      </c>
      <c r="B1467" s="235">
        <v>4</v>
      </c>
      <c r="C1467" s="15">
        <v>13</v>
      </c>
      <c r="D1467" s="15">
        <v>7</v>
      </c>
      <c r="E1467" s="15">
        <v>4</v>
      </c>
      <c r="F1467" s="15">
        <v>15</v>
      </c>
      <c r="G1467" s="15" t="str">
        <f t="shared" si="18"/>
        <v>4.13.7.4.15</v>
      </c>
      <c r="H1467" s="495"/>
      <c r="I1467" s="99" t="s">
        <v>10249</v>
      </c>
      <c r="J1467" s="15" t="s">
        <v>19</v>
      </c>
      <c r="K1467" s="497" t="s">
        <v>12563</v>
      </c>
      <c r="L1467" s="498" t="s">
        <v>10249</v>
      </c>
    </row>
    <row r="1468" spans="1:12" s="6" customFormat="1" ht="37" x14ac:dyDescent="0.35">
      <c r="A1468" s="230">
        <v>347</v>
      </c>
      <c r="B1468" s="234">
        <v>4</v>
      </c>
      <c r="C1468" s="12">
        <v>13</v>
      </c>
      <c r="D1468" s="12">
        <v>7</v>
      </c>
      <c r="E1468" s="12">
        <v>5</v>
      </c>
      <c r="F1468" s="12">
        <v>0</v>
      </c>
      <c r="G1468" s="12" t="str">
        <f t="shared" si="18"/>
        <v>4.13.7.5.0</v>
      </c>
      <c r="H1468" s="495"/>
      <c r="I1468" s="99" t="s">
        <v>10249</v>
      </c>
      <c r="J1468" s="12" t="s">
        <v>16</v>
      </c>
      <c r="K1468" s="485" t="s">
        <v>12564</v>
      </c>
      <c r="L1468" s="118" t="s">
        <v>10249</v>
      </c>
    </row>
    <row r="1469" spans="1:12" s="6" customFormat="1" ht="70" x14ac:dyDescent="0.35">
      <c r="A1469" s="230">
        <v>348</v>
      </c>
      <c r="B1469" s="235">
        <v>4</v>
      </c>
      <c r="C1469" s="15">
        <v>13</v>
      </c>
      <c r="D1469" s="15">
        <v>7</v>
      </c>
      <c r="E1469" s="15">
        <v>5</v>
      </c>
      <c r="F1469" s="15">
        <v>1</v>
      </c>
      <c r="G1469" s="15" t="str">
        <f t="shared" si="18"/>
        <v>4.13.7.5.1</v>
      </c>
      <c r="H1469" s="495"/>
      <c r="I1469" s="99" t="s">
        <v>10249</v>
      </c>
      <c r="J1469" s="15" t="s">
        <v>19</v>
      </c>
      <c r="K1469" s="497" t="s">
        <v>12565</v>
      </c>
      <c r="L1469" s="498" t="s">
        <v>10249</v>
      </c>
    </row>
    <row r="1470" spans="1:12" s="6" customFormat="1" ht="35" x14ac:dyDescent="0.35">
      <c r="A1470" s="230">
        <v>349</v>
      </c>
      <c r="B1470" s="235">
        <v>4</v>
      </c>
      <c r="C1470" s="15">
        <v>13</v>
      </c>
      <c r="D1470" s="15">
        <v>7</v>
      </c>
      <c r="E1470" s="15">
        <v>5</v>
      </c>
      <c r="F1470" s="15">
        <v>2</v>
      </c>
      <c r="G1470" s="15" t="str">
        <f t="shared" si="18"/>
        <v>4.13.7.5.2</v>
      </c>
      <c r="H1470" s="495"/>
      <c r="I1470" s="99" t="s">
        <v>10249</v>
      </c>
      <c r="J1470" s="15" t="s">
        <v>19</v>
      </c>
      <c r="K1470" s="497" t="s">
        <v>12566</v>
      </c>
      <c r="L1470" s="498" t="s">
        <v>10249</v>
      </c>
    </row>
    <row r="1471" spans="1:12" s="6" customFormat="1" ht="35" x14ac:dyDescent="0.35">
      <c r="A1471" s="230">
        <v>350</v>
      </c>
      <c r="B1471" s="235">
        <v>4</v>
      </c>
      <c r="C1471" s="15">
        <v>13</v>
      </c>
      <c r="D1471" s="15">
        <v>7</v>
      </c>
      <c r="E1471" s="15">
        <v>5</v>
      </c>
      <c r="F1471" s="15">
        <v>3</v>
      </c>
      <c r="G1471" s="15" t="str">
        <f t="shared" si="18"/>
        <v>4.13.7.5.3</v>
      </c>
      <c r="H1471" s="495"/>
      <c r="I1471" s="99" t="s">
        <v>10249</v>
      </c>
      <c r="J1471" s="15" t="s">
        <v>19</v>
      </c>
      <c r="K1471" s="497" t="s">
        <v>12567</v>
      </c>
      <c r="L1471" s="498" t="s">
        <v>10249</v>
      </c>
    </row>
    <row r="1472" spans="1:12" s="6" customFormat="1" ht="52.5" x14ac:dyDescent="0.35">
      <c r="A1472" s="230">
        <v>351</v>
      </c>
      <c r="B1472" s="235">
        <v>4</v>
      </c>
      <c r="C1472" s="15">
        <v>13</v>
      </c>
      <c r="D1472" s="15">
        <v>7</v>
      </c>
      <c r="E1472" s="15">
        <v>5</v>
      </c>
      <c r="F1472" s="15">
        <v>4</v>
      </c>
      <c r="G1472" s="15" t="str">
        <f t="shared" si="18"/>
        <v>4.13.7.5.4</v>
      </c>
      <c r="H1472" s="495"/>
      <c r="I1472" s="99" t="s">
        <v>10249</v>
      </c>
      <c r="J1472" s="15" t="s">
        <v>19</v>
      </c>
      <c r="K1472" s="497" t="s">
        <v>12568</v>
      </c>
      <c r="L1472" s="498" t="s">
        <v>10249</v>
      </c>
    </row>
    <row r="1473" spans="1:12" s="6" customFormat="1" ht="35" x14ac:dyDescent="0.35">
      <c r="A1473" s="230">
        <v>352</v>
      </c>
      <c r="B1473" s="235">
        <v>4</v>
      </c>
      <c r="C1473" s="15">
        <v>13</v>
      </c>
      <c r="D1473" s="15">
        <v>7</v>
      </c>
      <c r="E1473" s="15">
        <v>5</v>
      </c>
      <c r="F1473" s="15">
        <v>5</v>
      </c>
      <c r="G1473" s="15" t="str">
        <f t="shared" si="18"/>
        <v>4.13.7.5.5</v>
      </c>
      <c r="H1473" s="495"/>
      <c r="I1473" s="99" t="s">
        <v>10249</v>
      </c>
      <c r="J1473" s="15" t="s">
        <v>19</v>
      </c>
      <c r="K1473" s="497" t="s">
        <v>12569</v>
      </c>
      <c r="L1473" s="498" t="s">
        <v>10249</v>
      </c>
    </row>
    <row r="1474" spans="1:12" s="6" customFormat="1" ht="35" x14ac:dyDescent="0.35">
      <c r="A1474" s="230">
        <v>353</v>
      </c>
      <c r="B1474" s="235">
        <v>4</v>
      </c>
      <c r="C1474" s="15">
        <v>13</v>
      </c>
      <c r="D1474" s="15">
        <v>7</v>
      </c>
      <c r="E1474" s="15">
        <v>5</v>
      </c>
      <c r="F1474" s="15">
        <v>6</v>
      </c>
      <c r="G1474" s="15" t="str">
        <f t="shared" si="18"/>
        <v>4.13.7.5.6</v>
      </c>
      <c r="H1474" s="495"/>
      <c r="I1474" s="99" t="s">
        <v>10249</v>
      </c>
      <c r="J1474" s="15" t="s">
        <v>19</v>
      </c>
      <c r="K1474" s="497" t="s">
        <v>12570</v>
      </c>
      <c r="L1474" s="498" t="s">
        <v>10249</v>
      </c>
    </row>
    <row r="1475" spans="1:12" s="6" customFormat="1" ht="35" x14ac:dyDescent="0.35">
      <c r="A1475" s="230">
        <v>354</v>
      </c>
      <c r="B1475" s="235">
        <v>4</v>
      </c>
      <c r="C1475" s="15">
        <v>13</v>
      </c>
      <c r="D1475" s="15">
        <v>7</v>
      </c>
      <c r="E1475" s="15">
        <v>5</v>
      </c>
      <c r="F1475" s="15">
        <v>7</v>
      </c>
      <c r="G1475" s="15" t="str">
        <f t="shared" si="18"/>
        <v>4.13.7.5.7</v>
      </c>
      <c r="H1475" s="495"/>
      <c r="I1475" s="99" t="s">
        <v>10249</v>
      </c>
      <c r="J1475" s="15" t="s">
        <v>19</v>
      </c>
      <c r="K1475" s="497" t="s">
        <v>12571</v>
      </c>
      <c r="L1475" s="498" t="s">
        <v>10249</v>
      </c>
    </row>
    <row r="1476" spans="1:12" s="6" customFormat="1" ht="35" x14ac:dyDescent="0.35">
      <c r="A1476" s="230">
        <v>355</v>
      </c>
      <c r="B1476" s="235">
        <v>4</v>
      </c>
      <c r="C1476" s="15">
        <v>13</v>
      </c>
      <c r="D1476" s="15">
        <v>7</v>
      </c>
      <c r="E1476" s="15">
        <v>5</v>
      </c>
      <c r="F1476" s="15">
        <v>8</v>
      </c>
      <c r="G1476" s="15" t="str">
        <f t="shared" si="18"/>
        <v>4.13.7.5.8</v>
      </c>
      <c r="H1476" s="495"/>
      <c r="I1476" s="99" t="s">
        <v>10249</v>
      </c>
      <c r="J1476" s="15" t="s">
        <v>19</v>
      </c>
      <c r="K1476" s="497" t="s">
        <v>12572</v>
      </c>
      <c r="L1476" s="498" t="s">
        <v>10249</v>
      </c>
    </row>
    <row r="1477" spans="1:12" s="6" customFormat="1" ht="35" x14ac:dyDescent="0.35">
      <c r="A1477" s="230">
        <v>356</v>
      </c>
      <c r="B1477" s="235">
        <v>4</v>
      </c>
      <c r="C1477" s="15">
        <v>13</v>
      </c>
      <c r="D1477" s="15">
        <v>7</v>
      </c>
      <c r="E1477" s="15">
        <v>5</v>
      </c>
      <c r="F1477" s="15">
        <v>9</v>
      </c>
      <c r="G1477" s="15" t="str">
        <f t="shared" si="18"/>
        <v>4.13.7.5.9</v>
      </c>
      <c r="H1477" s="495"/>
      <c r="I1477" s="99" t="s">
        <v>10249</v>
      </c>
      <c r="J1477" s="15" t="s">
        <v>19</v>
      </c>
      <c r="K1477" s="497" t="s">
        <v>12573</v>
      </c>
      <c r="L1477" s="498" t="s">
        <v>10249</v>
      </c>
    </row>
    <row r="1478" spans="1:12" s="6" customFormat="1" ht="35" x14ac:dyDescent="0.35">
      <c r="A1478" s="230">
        <v>357</v>
      </c>
      <c r="B1478" s="235">
        <v>4</v>
      </c>
      <c r="C1478" s="15">
        <v>13</v>
      </c>
      <c r="D1478" s="15">
        <v>7</v>
      </c>
      <c r="E1478" s="15">
        <v>5</v>
      </c>
      <c r="F1478" s="15">
        <v>10</v>
      </c>
      <c r="G1478" s="15" t="str">
        <f t="shared" si="18"/>
        <v>4.13.7.5.10</v>
      </c>
      <c r="H1478" s="495"/>
      <c r="I1478" s="99" t="s">
        <v>10249</v>
      </c>
      <c r="J1478" s="15" t="s">
        <v>19</v>
      </c>
      <c r="K1478" s="497" t="s">
        <v>12574</v>
      </c>
      <c r="L1478" s="498" t="s">
        <v>10249</v>
      </c>
    </row>
    <row r="1479" spans="1:12" s="6" customFormat="1" ht="35" x14ac:dyDescent="0.35">
      <c r="A1479" s="230">
        <v>358</v>
      </c>
      <c r="B1479" s="235">
        <v>4</v>
      </c>
      <c r="C1479" s="15">
        <v>13</v>
      </c>
      <c r="D1479" s="15">
        <v>7</v>
      </c>
      <c r="E1479" s="15">
        <v>5</v>
      </c>
      <c r="F1479" s="15">
        <v>11</v>
      </c>
      <c r="G1479" s="15" t="str">
        <f t="shared" si="18"/>
        <v>4.13.7.5.11</v>
      </c>
      <c r="H1479" s="495"/>
      <c r="I1479" s="99" t="s">
        <v>10249</v>
      </c>
      <c r="J1479" s="15" t="s">
        <v>19</v>
      </c>
      <c r="K1479" s="497" t="s">
        <v>12575</v>
      </c>
      <c r="L1479" s="498" t="s">
        <v>10249</v>
      </c>
    </row>
    <row r="1480" spans="1:12" s="6" customFormat="1" ht="35" x14ac:dyDescent="0.35">
      <c r="A1480" s="230">
        <v>359</v>
      </c>
      <c r="B1480" s="235">
        <v>4</v>
      </c>
      <c r="C1480" s="15">
        <v>13</v>
      </c>
      <c r="D1480" s="15">
        <v>7</v>
      </c>
      <c r="E1480" s="15">
        <v>5</v>
      </c>
      <c r="F1480" s="15">
        <v>12</v>
      </c>
      <c r="G1480" s="15" t="str">
        <f t="shared" si="18"/>
        <v>4.13.7.5.12</v>
      </c>
      <c r="H1480" s="495"/>
      <c r="I1480" s="99" t="s">
        <v>10249</v>
      </c>
      <c r="J1480" s="15" t="s">
        <v>19</v>
      </c>
      <c r="K1480" s="497" t="s">
        <v>12576</v>
      </c>
      <c r="L1480" s="498" t="s">
        <v>10249</v>
      </c>
    </row>
    <row r="1481" spans="1:12" s="6" customFormat="1" ht="35" x14ac:dyDescent="0.35">
      <c r="A1481" s="230">
        <v>360</v>
      </c>
      <c r="B1481" s="235">
        <v>4</v>
      </c>
      <c r="C1481" s="15">
        <v>13</v>
      </c>
      <c r="D1481" s="15">
        <v>7</v>
      </c>
      <c r="E1481" s="15">
        <v>5</v>
      </c>
      <c r="F1481" s="15">
        <v>13</v>
      </c>
      <c r="G1481" s="15" t="str">
        <f t="shared" si="18"/>
        <v>4.13.7.5.13</v>
      </c>
      <c r="H1481" s="495"/>
      <c r="I1481" s="99" t="s">
        <v>10249</v>
      </c>
      <c r="J1481" s="15" t="s">
        <v>19</v>
      </c>
      <c r="K1481" s="497" t="s">
        <v>12577</v>
      </c>
      <c r="L1481" s="498" t="s">
        <v>10249</v>
      </c>
    </row>
    <row r="1482" spans="1:12" s="6" customFormat="1" ht="35" x14ac:dyDescent="0.35">
      <c r="A1482" s="230">
        <v>361</v>
      </c>
      <c r="B1482" s="235">
        <v>4</v>
      </c>
      <c r="C1482" s="15">
        <v>13</v>
      </c>
      <c r="D1482" s="15">
        <v>7</v>
      </c>
      <c r="E1482" s="15">
        <v>5</v>
      </c>
      <c r="F1482" s="15">
        <v>14</v>
      </c>
      <c r="G1482" s="15" t="str">
        <f t="shared" si="18"/>
        <v>4.13.7.5.14</v>
      </c>
      <c r="H1482" s="495"/>
      <c r="I1482" s="99" t="s">
        <v>10249</v>
      </c>
      <c r="J1482" s="15" t="s">
        <v>19</v>
      </c>
      <c r="K1482" s="497" t="s">
        <v>12578</v>
      </c>
      <c r="L1482" s="498" t="s">
        <v>10249</v>
      </c>
    </row>
    <row r="1483" spans="1:12" s="6" customFormat="1" ht="35" x14ac:dyDescent="0.35">
      <c r="A1483" s="230">
        <v>362</v>
      </c>
      <c r="B1483" s="235">
        <v>4</v>
      </c>
      <c r="C1483" s="15">
        <v>13</v>
      </c>
      <c r="D1483" s="15">
        <v>7</v>
      </c>
      <c r="E1483" s="15">
        <v>5</v>
      </c>
      <c r="F1483" s="15">
        <v>15</v>
      </c>
      <c r="G1483" s="15" t="str">
        <f t="shared" si="18"/>
        <v>4.13.7.5.15</v>
      </c>
      <c r="H1483" s="495"/>
      <c r="I1483" s="99" t="s">
        <v>10249</v>
      </c>
      <c r="J1483" s="15" t="s">
        <v>19</v>
      </c>
      <c r="K1483" s="497" t="s">
        <v>12579</v>
      </c>
      <c r="L1483" s="498" t="s">
        <v>10249</v>
      </c>
    </row>
    <row r="1484" spans="1:12" s="6" customFormat="1" ht="47" x14ac:dyDescent="0.35">
      <c r="A1484" s="230">
        <v>363</v>
      </c>
      <c r="B1484" s="233">
        <v>4</v>
      </c>
      <c r="C1484" s="11">
        <v>13</v>
      </c>
      <c r="D1484" s="11">
        <v>8</v>
      </c>
      <c r="E1484" s="11">
        <v>0</v>
      </c>
      <c r="F1484" s="11">
        <v>0</v>
      </c>
      <c r="G1484" s="11" t="str">
        <f t="shared" si="18"/>
        <v>4.13.8.0.0</v>
      </c>
      <c r="H1484" s="11" t="s">
        <v>13</v>
      </c>
      <c r="I1484" s="97" t="s">
        <v>10607</v>
      </c>
      <c r="J1484" s="98"/>
      <c r="K1484" s="479" t="s">
        <v>10249</v>
      </c>
      <c r="L1484" s="480" t="s">
        <v>10608</v>
      </c>
    </row>
    <row r="1485" spans="1:12" s="6" customFormat="1" ht="18.5" x14ac:dyDescent="0.35">
      <c r="A1485" s="230">
        <v>364</v>
      </c>
      <c r="B1485" s="234">
        <v>4</v>
      </c>
      <c r="C1485" s="12">
        <v>13</v>
      </c>
      <c r="D1485" s="12">
        <v>8</v>
      </c>
      <c r="E1485" s="12">
        <v>1</v>
      </c>
      <c r="F1485" s="12">
        <v>0</v>
      </c>
      <c r="G1485" s="12" t="str">
        <f t="shared" si="18"/>
        <v>4.13.8.1.0</v>
      </c>
      <c r="H1485" s="484"/>
      <c r="I1485" s="99" t="s">
        <v>10249</v>
      </c>
      <c r="J1485" s="12" t="s">
        <v>16</v>
      </c>
      <c r="K1485" s="485" t="s">
        <v>12580</v>
      </c>
      <c r="L1485" s="118" t="s">
        <v>10249</v>
      </c>
    </row>
    <row r="1486" spans="1:12" s="6" customFormat="1" ht="18.5" x14ac:dyDescent="0.35">
      <c r="A1486" s="230">
        <v>365</v>
      </c>
      <c r="B1486" s="234">
        <v>4</v>
      </c>
      <c r="C1486" s="12">
        <v>13</v>
      </c>
      <c r="D1486" s="12">
        <v>8</v>
      </c>
      <c r="E1486" s="12">
        <v>2</v>
      </c>
      <c r="F1486" s="12">
        <v>0</v>
      </c>
      <c r="G1486" s="12" t="str">
        <f t="shared" si="18"/>
        <v>4.13.8.2.0</v>
      </c>
      <c r="H1486" s="484"/>
      <c r="I1486" s="99" t="s">
        <v>10249</v>
      </c>
      <c r="J1486" s="12" t="s">
        <v>16</v>
      </c>
      <c r="K1486" s="485" t="s">
        <v>12581</v>
      </c>
      <c r="L1486" s="118" t="s">
        <v>10249</v>
      </c>
    </row>
    <row r="1487" spans="1:12" s="6" customFormat="1" ht="37" x14ac:dyDescent="0.35">
      <c r="A1487" s="230">
        <v>366</v>
      </c>
      <c r="B1487" s="234">
        <v>4</v>
      </c>
      <c r="C1487" s="12">
        <v>13</v>
      </c>
      <c r="D1487" s="12">
        <v>8</v>
      </c>
      <c r="E1487" s="12">
        <v>3</v>
      </c>
      <c r="F1487" s="12">
        <v>0</v>
      </c>
      <c r="G1487" s="12" t="str">
        <f t="shared" si="18"/>
        <v>4.13.8.3.0</v>
      </c>
      <c r="H1487" s="484"/>
      <c r="I1487" s="99" t="s">
        <v>10249</v>
      </c>
      <c r="J1487" s="12" t="s">
        <v>16</v>
      </c>
      <c r="K1487" s="485" t="s">
        <v>12582</v>
      </c>
      <c r="L1487" s="118" t="s">
        <v>10249</v>
      </c>
    </row>
    <row r="1488" spans="1:12" s="6" customFormat="1" ht="18.5" x14ac:dyDescent="0.35">
      <c r="A1488" s="230">
        <v>367</v>
      </c>
      <c r="B1488" s="234">
        <v>4</v>
      </c>
      <c r="C1488" s="12">
        <v>13</v>
      </c>
      <c r="D1488" s="12">
        <v>8</v>
      </c>
      <c r="E1488" s="12">
        <v>4</v>
      </c>
      <c r="F1488" s="12">
        <v>0</v>
      </c>
      <c r="G1488" s="12" t="str">
        <f t="shared" si="18"/>
        <v>4.13.8.4.0</v>
      </c>
      <c r="H1488" s="484"/>
      <c r="I1488" s="99" t="s">
        <v>10249</v>
      </c>
      <c r="J1488" s="12" t="s">
        <v>16</v>
      </c>
      <c r="K1488" s="485" t="s">
        <v>12583</v>
      </c>
      <c r="L1488" s="118" t="s">
        <v>10249</v>
      </c>
    </row>
    <row r="1489" spans="1:12" s="6" customFormat="1" ht="37" x14ac:dyDescent="0.35">
      <c r="A1489" s="230">
        <v>368</v>
      </c>
      <c r="B1489" s="234">
        <v>4</v>
      </c>
      <c r="C1489" s="12">
        <v>13</v>
      </c>
      <c r="D1489" s="12">
        <v>8</v>
      </c>
      <c r="E1489" s="12">
        <v>5</v>
      </c>
      <c r="F1489" s="12">
        <v>0</v>
      </c>
      <c r="G1489" s="12" t="str">
        <f t="shared" si="18"/>
        <v>4.13.8.5.0</v>
      </c>
      <c r="H1489" s="484"/>
      <c r="I1489" s="99" t="s">
        <v>10249</v>
      </c>
      <c r="J1489" s="12" t="s">
        <v>16</v>
      </c>
      <c r="K1489" s="485" t="s">
        <v>12584</v>
      </c>
      <c r="L1489" s="118" t="s">
        <v>10249</v>
      </c>
    </row>
    <row r="1490" spans="1:12" s="6" customFormat="1" ht="37" x14ac:dyDescent="0.35">
      <c r="A1490" s="230">
        <v>369</v>
      </c>
      <c r="B1490" s="234">
        <v>4</v>
      </c>
      <c r="C1490" s="12">
        <v>13</v>
      </c>
      <c r="D1490" s="12">
        <v>8</v>
      </c>
      <c r="E1490" s="12">
        <v>6</v>
      </c>
      <c r="F1490" s="12">
        <v>0</v>
      </c>
      <c r="G1490" s="12" t="str">
        <f t="shared" si="18"/>
        <v>4.13.8.6.0</v>
      </c>
      <c r="H1490" s="484"/>
      <c r="I1490" s="99" t="s">
        <v>10249</v>
      </c>
      <c r="J1490" s="12" t="s">
        <v>16</v>
      </c>
      <c r="K1490" s="485" t="s">
        <v>12585</v>
      </c>
      <c r="L1490" s="118" t="s">
        <v>10249</v>
      </c>
    </row>
    <row r="1491" spans="1:12" s="6" customFormat="1" ht="37" x14ac:dyDescent="0.35">
      <c r="A1491" s="230">
        <v>370</v>
      </c>
      <c r="B1491" s="234">
        <v>4</v>
      </c>
      <c r="C1491" s="12">
        <v>13</v>
      </c>
      <c r="D1491" s="12">
        <v>8</v>
      </c>
      <c r="E1491" s="12">
        <v>7</v>
      </c>
      <c r="F1491" s="12">
        <v>0</v>
      </c>
      <c r="G1491" s="12" t="str">
        <f t="shared" si="18"/>
        <v>4.13.8.7.0</v>
      </c>
      <c r="H1491" s="484"/>
      <c r="I1491" s="99" t="s">
        <v>10249</v>
      </c>
      <c r="J1491" s="12" t="s">
        <v>16</v>
      </c>
      <c r="K1491" s="485" t="s">
        <v>12586</v>
      </c>
      <c r="L1491" s="118" t="s">
        <v>10249</v>
      </c>
    </row>
    <row r="1492" spans="1:12" s="6" customFormat="1" ht="18.5" x14ac:dyDescent="0.35">
      <c r="A1492" s="230">
        <v>371</v>
      </c>
      <c r="B1492" s="234">
        <v>4</v>
      </c>
      <c r="C1492" s="12">
        <v>13</v>
      </c>
      <c r="D1492" s="12">
        <v>8</v>
      </c>
      <c r="E1492" s="12">
        <v>8</v>
      </c>
      <c r="F1492" s="12">
        <v>0</v>
      </c>
      <c r="G1492" s="12" t="str">
        <f t="shared" si="18"/>
        <v>4.13.8.8.0</v>
      </c>
      <c r="H1492" s="484"/>
      <c r="I1492" s="99" t="s">
        <v>10249</v>
      </c>
      <c r="J1492" s="12" t="s">
        <v>16</v>
      </c>
      <c r="K1492" s="485" t="s">
        <v>12587</v>
      </c>
      <c r="L1492" s="118" t="s">
        <v>10249</v>
      </c>
    </row>
    <row r="1493" spans="1:12" s="6" customFormat="1" ht="18.5" x14ac:dyDescent="0.35">
      <c r="A1493" s="230">
        <v>372</v>
      </c>
      <c r="B1493" s="234">
        <v>4</v>
      </c>
      <c r="C1493" s="12">
        <v>13</v>
      </c>
      <c r="D1493" s="12">
        <v>8</v>
      </c>
      <c r="E1493" s="12">
        <v>9</v>
      </c>
      <c r="F1493" s="12">
        <v>0</v>
      </c>
      <c r="G1493" s="12" t="str">
        <f t="shared" si="18"/>
        <v>4.13.8.9.0</v>
      </c>
      <c r="H1493" s="484"/>
      <c r="I1493" s="99" t="s">
        <v>10249</v>
      </c>
      <c r="J1493" s="12" t="s">
        <v>16</v>
      </c>
      <c r="K1493" s="485" t="s">
        <v>12588</v>
      </c>
      <c r="L1493" s="118" t="s">
        <v>10249</v>
      </c>
    </row>
    <row r="1494" spans="1:12" s="6" customFormat="1" ht="47" x14ac:dyDescent="0.35">
      <c r="A1494" s="230">
        <v>373</v>
      </c>
      <c r="B1494" s="233">
        <v>4</v>
      </c>
      <c r="C1494" s="11">
        <v>13</v>
      </c>
      <c r="D1494" s="11">
        <v>9</v>
      </c>
      <c r="E1494" s="11">
        <v>0</v>
      </c>
      <c r="F1494" s="11">
        <v>0</v>
      </c>
      <c r="G1494" s="11" t="str">
        <f t="shared" si="18"/>
        <v>4.13.9.0.0</v>
      </c>
      <c r="H1494" s="11" t="s">
        <v>13</v>
      </c>
      <c r="I1494" s="97" t="s">
        <v>10609</v>
      </c>
      <c r="J1494" s="98"/>
      <c r="K1494" s="479" t="s">
        <v>10249</v>
      </c>
      <c r="L1494" s="480" t="s">
        <v>10610</v>
      </c>
    </row>
    <row r="1495" spans="1:12" s="6" customFormat="1" ht="37" x14ac:dyDescent="0.35">
      <c r="A1495" s="230">
        <v>374</v>
      </c>
      <c r="B1495" s="234">
        <v>4</v>
      </c>
      <c r="C1495" s="12">
        <v>13</v>
      </c>
      <c r="D1495" s="12">
        <v>9</v>
      </c>
      <c r="E1495" s="12">
        <v>1</v>
      </c>
      <c r="F1495" s="12">
        <v>0</v>
      </c>
      <c r="G1495" s="12" t="str">
        <f t="shared" si="18"/>
        <v>4.13.9.1.0</v>
      </c>
      <c r="H1495" s="494"/>
      <c r="I1495" s="110" t="s">
        <v>10249</v>
      </c>
      <c r="J1495" s="12" t="s">
        <v>16</v>
      </c>
      <c r="K1495" s="485" t="s">
        <v>12589</v>
      </c>
      <c r="L1495" s="118" t="s">
        <v>10249</v>
      </c>
    </row>
    <row r="1496" spans="1:12" s="6" customFormat="1" ht="37" x14ac:dyDescent="0.35">
      <c r="A1496" s="230">
        <v>375</v>
      </c>
      <c r="B1496" s="234">
        <v>4</v>
      </c>
      <c r="C1496" s="12">
        <v>13</v>
      </c>
      <c r="D1496" s="12">
        <v>9</v>
      </c>
      <c r="E1496" s="12">
        <v>2</v>
      </c>
      <c r="F1496" s="12">
        <v>0</v>
      </c>
      <c r="G1496" s="12" t="str">
        <f t="shared" si="18"/>
        <v>4.13.9.2.0</v>
      </c>
      <c r="H1496" s="495"/>
      <c r="I1496" s="99" t="s">
        <v>10249</v>
      </c>
      <c r="J1496" s="12" t="s">
        <v>16</v>
      </c>
      <c r="K1496" s="485" t="s">
        <v>12590</v>
      </c>
      <c r="L1496" s="118" t="s">
        <v>10249</v>
      </c>
    </row>
    <row r="1497" spans="1:12" s="6" customFormat="1" ht="18.5" x14ac:dyDescent="0.35">
      <c r="A1497" s="230">
        <v>376</v>
      </c>
      <c r="B1497" s="234">
        <v>4</v>
      </c>
      <c r="C1497" s="12">
        <v>13</v>
      </c>
      <c r="D1497" s="12">
        <v>9</v>
      </c>
      <c r="E1497" s="12">
        <v>3</v>
      </c>
      <c r="F1497" s="12">
        <v>0</v>
      </c>
      <c r="G1497" s="12" t="str">
        <f t="shared" si="18"/>
        <v>4.13.9.3.0</v>
      </c>
      <c r="H1497" s="484"/>
      <c r="I1497" s="99" t="s">
        <v>10249</v>
      </c>
      <c r="J1497" s="12" t="s">
        <v>16</v>
      </c>
      <c r="K1497" s="485" t="s">
        <v>12591</v>
      </c>
      <c r="L1497" s="118" t="s">
        <v>10249</v>
      </c>
    </row>
    <row r="1498" spans="1:12" s="6" customFormat="1" ht="52.5" x14ac:dyDescent="0.35">
      <c r="A1498" s="230">
        <v>377</v>
      </c>
      <c r="B1498" s="235">
        <v>4</v>
      </c>
      <c r="C1498" s="15">
        <v>13</v>
      </c>
      <c r="D1498" s="15">
        <v>9</v>
      </c>
      <c r="E1498" s="15">
        <v>3</v>
      </c>
      <c r="F1498" s="15">
        <v>1</v>
      </c>
      <c r="G1498" s="15" t="str">
        <f t="shared" si="18"/>
        <v>4.13.9.3.1</v>
      </c>
      <c r="H1498" s="484"/>
      <c r="I1498" s="99" t="s">
        <v>10249</v>
      </c>
      <c r="J1498" s="15" t="s">
        <v>19</v>
      </c>
      <c r="K1498" s="497" t="s">
        <v>12592</v>
      </c>
      <c r="L1498" s="498" t="s">
        <v>10249</v>
      </c>
    </row>
    <row r="1499" spans="1:12" s="6" customFormat="1" ht="35" x14ac:dyDescent="0.35">
      <c r="A1499" s="230">
        <v>378</v>
      </c>
      <c r="B1499" s="235">
        <v>4</v>
      </c>
      <c r="C1499" s="15">
        <v>13</v>
      </c>
      <c r="D1499" s="15">
        <v>9</v>
      </c>
      <c r="E1499" s="15">
        <v>3</v>
      </c>
      <c r="F1499" s="15">
        <v>2</v>
      </c>
      <c r="G1499" s="15" t="str">
        <f t="shared" si="18"/>
        <v>4.13.9.3.2</v>
      </c>
      <c r="H1499" s="484"/>
      <c r="I1499" s="99" t="s">
        <v>10249</v>
      </c>
      <c r="J1499" s="15" t="s">
        <v>19</v>
      </c>
      <c r="K1499" s="497" t="s">
        <v>12593</v>
      </c>
      <c r="L1499" s="498" t="s">
        <v>10249</v>
      </c>
    </row>
    <row r="1500" spans="1:12" s="6" customFormat="1" ht="35" x14ac:dyDescent="0.35">
      <c r="A1500" s="230">
        <v>379</v>
      </c>
      <c r="B1500" s="235">
        <v>4</v>
      </c>
      <c r="C1500" s="15">
        <v>13</v>
      </c>
      <c r="D1500" s="15">
        <v>9</v>
      </c>
      <c r="E1500" s="15">
        <v>3</v>
      </c>
      <c r="F1500" s="15">
        <v>3</v>
      </c>
      <c r="G1500" s="15" t="str">
        <f t="shared" si="18"/>
        <v>4.13.9.3.3</v>
      </c>
      <c r="H1500" s="484"/>
      <c r="I1500" s="99" t="s">
        <v>10249</v>
      </c>
      <c r="J1500" s="15" t="s">
        <v>19</v>
      </c>
      <c r="K1500" s="497" t="s">
        <v>12594</v>
      </c>
      <c r="L1500" s="498" t="s">
        <v>10249</v>
      </c>
    </row>
    <row r="1501" spans="1:12" s="6" customFormat="1" ht="35" x14ac:dyDescent="0.35">
      <c r="A1501" s="230">
        <v>380</v>
      </c>
      <c r="B1501" s="235">
        <v>4</v>
      </c>
      <c r="C1501" s="15">
        <v>13</v>
      </c>
      <c r="D1501" s="15">
        <v>9</v>
      </c>
      <c r="E1501" s="15">
        <v>3</v>
      </c>
      <c r="F1501" s="15">
        <v>4</v>
      </c>
      <c r="G1501" s="15" t="str">
        <f t="shared" si="18"/>
        <v>4.13.9.3.4</v>
      </c>
      <c r="H1501" s="484"/>
      <c r="I1501" s="99" t="s">
        <v>10249</v>
      </c>
      <c r="J1501" s="15" t="s">
        <v>19</v>
      </c>
      <c r="K1501" s="497" t="s">
        <v>12595</v>
      </c>
      <c r="L1501" s="498" t="s">
        <v>10249</v>
      </c>
    </row>
    <row r="1502" spans="1:12" s="6" customFormat="1" ht="35" x14ac:dyDescent="0.35">
      <c r="A1502" s="230">
        <v>381</v>
      </c>
      <c r="B1502" s="235">
        <v>4</v>
      </c>
      <c r="C1502" s="15">
        <v>13</v>
      </c>
      <c r="D1502" s="15">
        <v>9</v>
      </c>
      <c r="E1502" s="15">
        <v>3</v>
      </c>
      <c r="F1502" s="15">
        <v>5</v>
      </c>
      <c r="G1502" s="15" t="str">
        <f t="shared" si="18"/>
        <v>4.13.9.3.5</v>
      </c>
      <c r="H1502" s="484"/>
      <c r="I1502" s="99" t="s">
        <v>10249</v>
      </c>
      <c r="J1502" s="15" t="s">
        <v>19</v>
      </c>
      <c r="K1502" s="497" t="s">
        <v>12596</v>
      </c>
      <c r="L1502" s="498" t="s">
        <v>10249</v>
      </c>
    </row>
    <row r="1503" spans="1:12" s="6" customFormat="1" ht="35" x14ac:dyDescent="0.35">
      <c r="A1503" s="230">
        <v>382</v>
      </c>
      <c r="B1503" s="235">
        <v>4</v>
      </c>
      <c r="C1503" s="15">
        <v>13</v>
      </c>
      <c r="D1503" s="15">
        <v>9</v>
      </c>
      <c r="E1503" s="15">
        <v>3</v>
      </c>
      <c r="F1503" s="15">
        <v>6</v>
      </c>
      <c r="G1503" s="15" t="str">
        <f t="shared" si="18"/>
        <v>4.13.9.3.6</v>
      </c>
      <c r="H1503" s="484"/>
      <c r="I1503" s="99" t="s">
        <v>10249</v>
      </c>
      <c r="J1503" s="15" t="s">
        <v>19</v>
      </c>
      <c r="K1503" s="497" t="s">
        <v>12597</v>
      </c>
      <c r="L1503" s="498" t="s">
        <v>10249</v>
      </c>
    </row>
    <row r="1504" spans="1:12" s="6" customFormat="1" ht="35" x14ac:dyDescent="0.35">
      <c r="A1504" s="230">
        <v>383</v>
      </c>
      <c r="B1504" s="235">
        <v>4</v>
      </c>
      <c r="C1504" s="15">
        <v>13</v>
      </c>
      <c r="D1504" s="15">
        <v>9</v>
      </c>
      <c r="E1504" s="15">
        <v>3</v>
      </c>
      <c r="F1504" s="15">
        <v>7</v>
      </c>
      <c r="G1504" s="15" t="str">
        <f t="shared" si="18"/>
        <v>4.13.9.3.7</v>
      </c>
      <c r="H1504" s="484"/>
      <c r="I1504" s="99" t="s">
        <v>10249</v>
      </c>
      <c r="J1504" s="15" t="s">
        <v>19</v>
      </c>
      <c r="K1504" s="497" t="s">
        <v>12598</v>
      </c>
      <c r="L1504" s="498" t="s">
        <v>10249</v>
      </c>
    </row>
    <row r="1505" spans="1:12" s="6" customFormat="1" ht="35" x14ac:dyDescent="0.35">
      <c r="A1505" s="230">
        <v>384</v>
      </c>
      <c r="B1505" s="235">
        <v>4</v>
      </c>
      <c r="C1505" s="15">
        <v>13</v>
      </c>
      <c r="D1505" s="15">
        <v>9</v>
      </c>
      <c r="E1505" s="15">
        <v>3</v>
      </c>
      <c r="F1505" s="15">
        <v>8</v>
      </c>
      <c r="G1505" s="15" t="str">
        <f t="shared" si="18"/>
        <v>4.13.9.3.8</v>
      </c>
      <c r="H1505" s="484"/>
      <c r="I1505" s="99" t="s">
        <v>10249</v>
      </c>
      <c r="J1505" s="15" t="s">
        <v>19</v>
      </c>
      <c r="K1505" s="497" t="s">
        <v>12599</v>
      </c>
      <c r="L1505" s="498" t="s">
        <v>10249</v>
      </c>
    </row>
    <row r="1506" spans="1:12" s="6" customFormat="1" ht="35" x14ac:dyDescent="0.35">
      <c r="A1506" s="230">
        <v>385</v>
      </c>
      <c r="B1506" s="235">
        <v>4</v>
      </c>
      <c r="C1506" s="15">
        <v>13</v>
      </c>
      <c r="D1506" s="15">
        <v>9</v>
      </c>
      <c r="E1506" s="15">
        <v>3</v>
      </c>
      <c r="F1506" s="15">
        <v>9</v>
      </c>
      <c r="G1506" s="15" t="str">
        <f t="shared" si="18"/>
        <v>4.13.9.3.9</v>
      </c>
      <c r="H1506" s="484"/>
      <c r="I1506" s="99" t="s">
        <v>10249</v>
      </c>
      <c r="J1506" s="15" t="s">
        <v>19</v>
      </c>
      <c r="K1506" s="497" t="s">
        <v>12600</v>
      </c>
      <c r="L1506" s="498" t="s">
        <v>10249</v>
      </c>
    </row>
    <row r="1507" spans="1:12" s="6" customFormat="1" ht="35" x14ac:dyDescent="0.35">
      <c r="A1507" s="230">
        <v>386</v>
      </c>
      <c r="B1507" s="235">
        <v>4</v>
      </c>
      <c r="C1507" s="15">
        <v>13</v>
      </c>
      <c r="D1507" s="15">
        <v>9</v>
      </c>
      <c r="E1507" s="15">
        <v>3</v>
      </c>
      <c r="F1507" s="15">
        <v>10</v>
      </c>
      <c r="G1507" s="15" t="str">
        <f t="shared" si="18"/>
        <v>4.13.9.3.10</v>
      </c>
      <c r="H1507" s="484"/>
      <c r="I1507" s="99" t="s">
        <v>10249</v>
      </c>
      <c r="J1507" s="15" t="s">
        <v>19</v>
      </c>
      <c r="K1507" s="497" t="s">
        <v>12601</v>
      </c>
      <c r="L1507" s="498" t="s">
        <v>10249</v>
      </c>
    </row>
    <row r="1508" spans="1:12" s="6" customFormat="1" ht="18.5" x14ac:dyDescent="0.35">
      <c r="A1508" s="230">
        <v>387</v>
      </c>
      <c r="B1508" s="235">
        <v>4</v>
      </c>
      <c r="C1508" s="15">
        <v>13</v>
      </c>
      <c r="D1508" s="15">
        <v>9</v>
      </c>
      <c r="E1508" s="15">
        <v>3</v>
      </c>
      <c r="F1508" s="15">
        <v>11</v>
      </c>
      <c r="G1508" s="15" t="str">
        <f t="shared" si="18"/>
        <v>4.13.9.3.11</v>
      </c>
      <c r="H1508" s="484"/>
      <c r="I1508" s="99" t="s">
        <v>10249</v>
      </c>
      <c r="J1508" s="15" t="s">
        <v>19</v>
      </c>
      <c r="K1508" s="497" t="s">
        <v>12602</v>
      </c>
      <c r="L1508" s="498" t="s">
        <v>10249</v>
      </c>
    </row>
    <row r="1509" spans="1:12" s="6" customFormat="1" ht="35" x14ac:dyDescent="0.35">
      <c r="A1509" s="230">
        <v>388</v>
      </c>
      <c r="B1509" s="235">
        <v>4</v>
      </c>
      <c r="C1509" s="15">
        <v>13</v>
      </c>
      <c r="D1509" s="15">
        <v>9</v>
      </c>
      <c r="E1509" s="15">
        <v>3</v>
      </c>
      <c r="F1509" s="15">
        <v>12</v>
      </c>
      <c r="G1509" s="15" t="str">
        <f t="shared" si="18"/>
        <v>4.13.9.3.12</v>
      </c>
      <c r="H1509" s="484"/>
      <c r="I1509" s="99" t="s">
        <v>10249</v>
      </c>
      <c r="J1509" s="15" t="s">
        <v>19</v>
      </c>
      <c r="K1509" s="497" t="s">
        <v>12603</v>
      </c>
      <c r="L1509" s="498" t="s">
        <v>10249</v>
      </c>
    </row>
    <row r="1510" spans="1:12" s="6" customFormat="1" ht="35" x14ac:dyDescent="0.35">
      <c r="A1510" s="230">
        <v>389</v>
      </c>
      <c r="B1510" s="235">
        <v>4</v>
      </c>
      <c r="C1510" s="15">
        <v>13</v>
      </c>
      <c r="D1510" s="15">
        <v>9</v>
      </c>
      <c r="E1510" s="15">
        <v>3</v>
      </c>
      <c r="F1510" s="15">
        <v>13</v>
      </c>
      <c r="G1510" s="15" t="str">
        <f t="shared" si="18"/>
        <v>4.13.9.3.13</v>
      </c>
      <c r="H1510" s="484"/>
      <c r="I1510" s="99" t="s">
        <v>10249</v>
      </c>
      <c r="J1510" s="15" t="s">
        <v>19</v>
      </c>
      <c r="K1510" s="497" t="s">
        <v>12604</v>
      </c>
      <c r="L1510" s="498" t="s">
        <v>10249</v>
      </c>
    </row>
    <row r="1511" spans="1:12" ht="35" x14ac:dyDescent="0.25">
      <c r="A1511" s="230">
        <v>393</v>
      </c>
      <c r="B1511" s="235">
        <v>4</v>
      </c>
      <c r="C1511" s="15">
        <v>13</v>
      </c>
      <c r="D1511" s="15">
        <v>9</v>
      </c>
      <c r="E1511" s="15">
        <v>3</v>
      </c>
      <c r="F1511" s="15">
        <v>14</v>
      </c>
      <c r="G1511" s="15" t="str">
        <f t="shared" si="18"/>
        <v>4.13.9.3.14</v>
      </c>
      <c r="H1511" s="484"/>
      <c r="I1511" s="99" t="s">
        <v>10249</v>
      </c>
      <c r="J1511" s="15" t="s">
        <v>19</v>
      </c>
      <c r="K1511" s="497" t="s">
        <v>12605</v>
      </c>
      <c r="L1511" s="498" t="s">
        <v>10249</v>
      </c>
    </row>
    <row r="1512" spans="1:12" ht="18.5" x14ac:dyDescent="0.25">
      <c r="A1512" s="230">
        <v>394</v>
      </c>
      <c r="B1512" s="235">
        <v>4</v>
      </c>
      <c r="C1512" s="15">
        <v>13</v>
      </c>
      <c r="D1512" s="15">
        <v>9</v>
      </c>
      <c r="E1512" s="15">
        <v>3</v>
      </c>
      <c r="F1512" s="15">
        <v>15</v>
      </c>
      <c r="G1512" s="15" t="str">
        <f t="shared" si="18"/>
        <v>4.13.9.3.15</v>
      </c>
      <c r="H1512" s="484"/>
      <c r="I1512" s="99" t="s">
        <v>10249</v>
      </c>
      <c r="J1512" s="15" t="s">
        <v>19</v>
      </c>
      <c r="K1512" s="497" t="s">
        <v>12606</v>
      </c>
      <c r="L1512" s="498" t="s">
        <v>10249</v>
      </c>
    </row>
    <row r="1513" spans="1:12" ht="37" x14ac:dyDescent="0.25">
      <c r="A1513" s="230">
        <v>395</v>
      </c>
      <c r="B1513" s="234">
        <v>4</v>
      </c>
      <c r="C1513" s="12">
        <v>13</v>
      </c>
      <c r="D1513" s="12">
        <v>9</v>
      </c>
      <c r="E1513" s="12">
        <v>4</v>
      </c>
      <c r="F1513" s="12">
        <v>0</v>
      </c>
      <c r="G1513" s="12" t="str">
        <f t="shared" si="18"/>
        <v>4.13.9.4.0</v>
      </c>
      <c r="I1513" s="111" t="s">
        <v>10249</v>
      </c>
      <c r="J1513" s="12" t="s">
        <v>16</v>
      </c>
      <c r="K1513" s="485" t="s">
        <v>12607</v>
      </c>
      <c r="L1513" s="118" t="s">
        <v>10249</v>
      </c>
    </row>
    <row r="1514" spans="1:12" ht="35" x14ac:dyDescent="0.25">
      <c r="A1514" s="230">
        <v>396</v>
      </c>
      <c r="B1514" s="235">
        <v>4</v>
      </c>
      <c r="C1514" s="15">
        <v>13</v>
      </c>
      <c r="D1514" s="15">
        <v>9</v>
      </c>
      <c r="E1514" s="15">
        <v>4</v>
      </c>
      <c r="F1514" s="15">
        <v>1</v>
      </c>
      <c r="G1514" s="15" t="str">
        <f t="shared" si="18"/>
        <v>4.13.9.4.1</v>
      </c>
      <c r="I1514" s="111" t="s">
        <v>10249</v>
      </c>
      <c r="J1514" s="15" t="s">
        <v>19</v>
      </c>
      <c r="K1514" s="497" t="s">
        <v>12608</v>
      </c>
      <c r="L1514" s="498" t="s">
        <v>10249</v>
      </c>
    </row>
    <row r="1515" spans="1:12" ht="35" x14ac:dyDescent="0.25">
      <c r="A1515" s="230">
        <v>397</v>
      </c>
      <c r="B1515" s="235">
        <v>4</v>
      </c>
      <c r="C1515" s="15">
        <v>13</v>
      </c>
      <c r="D1515" s="15">
        <v>9</v>
      </c>
      <c r="E1515" s="15">
        <v>4</v>
      </c>
      <c r="F1515" s="15">
        <v>2</v>
      </c>
      <c r="G1515" s="15" t="str">
        <f t="shared" si="18"/>
        <v>4.13.9.4.2</v>
      </c>
      <c r="I1515" s="111" t="s">
        <v>10249</v>
      </c>
      <c r="J1515" s="15" t="s">
        <v>19</v>
      </c>
      <c r="K1515" s="497" t="s">
        <v>12609</v>
      </c>
      <c r="L1515" s="498" t="s">
        <v>10249</v>
      </c>
    </row>
    <row r="1516" spans="1:12" ht="35" x14ac:dyDescent="0.25">
      <c r="A1516" s="230">
        <v>398</v>
      </c>
      <c r="B1516" s="235">
        <v>4</v>
      </c>
      <c r="C1516" s="15">
        <v>13</v>
      </c>
      <c r="D1516" s="15">
        <v>9</v>
      </c>
      <c r="E1516" s="15">
        <v>4</v>
      </c>
      <c r="F1516" s="15">
        <v>3</v>
      </c>
      <c r="G1516" s="15" t="str">
        <f t="shared" si="18"/>
        <v>4.13.9.4.3</v>
      </c>
      <c r="I1516" s="111" t="s">
        <v>10249</v>
      </c>
      <c r="J1516" s="15" t="s">
        <v>19</v>
      </c>
      <c r="K1516" s="497" t="s">
        <v>12610</v>
      </c>
      <c r="L1516" s="498" t="s">
        <v>10249</v>
      </c>
    </row>
    <row r="1517" spans="1:12" ht="35" x14ac:dyDescent="0.25">
      <c r="A1517" s="230">
        <v>399</v>
      </c>
      <c r="B1517" s="235">
        <v>4</v>
      </c>
      <c r="C1517" s="15">
        <v>13</v>
      </c>
      <c r="D1517" s="15">
        <v>9</v>
      </c>
      <c r="E1517" s="15">
        <v>4</v>
      </c>
      <c r="F1517" s="15">
        <v>4</v>
      </c>
      <c r="G1517" s="15" t="str">
        <f t="shared" si="18"/>
        <v>4.13.9.4.4</v>
      </c>
      <c r="I1517" s="111" t="s">
        <v>10249</v>
      </c>
      <c r="J1517" s="15" t="s">
        <v>19</v>
      </c>
      <c r="K1517" s="497" t="s">
        <v>12611</v>
      </c>
      <c r="L1517" s="498" t="s">
        <v>10249</v>
      </c>
    </row>
    <row r="1518" spans="1:12" ht="35" x14ac:dyDescent="0.25">
      <c r="A1518" s="230">
        <v>400</v>
      </c>
      <c r="B1518" s="235">
        <v>4</v>
      </c>
      <c r="C1518" s="15">
        <v>13</v>
      </c>
      <c r="D1518" s="15">
        <v>9</v>
      </c>
      <c r="E1518" s="15">
        <v>4</v>
      </c>
      <c r="F1518" s="15">
        <v>5</v>
      </c>
      <c r="G1518" s="15" t="str">
        <f t="shared" si="18"/>
        <v>4.13.9.4.5</v>
      </c>
      <c r="I1518" s="111" t="s">
        <v>10249</v>
      </c>
      <c r="J1518" s="15" t="s">
        <v>19</v>
      </c>
      <c r="K1518" s="497" t="s">
        <v>12612</v>
      </c>
      <c r="L1518" s="498" t="s">
        <v>10249</v>
      </c>
    </row>
    <row r="1519" spans="1:12" ht="35" x14ac:dyDescent="0.25">
      <c r="A1519" s="230">
        <v>401</v>
      </c>
      <c r="B1519" s="235">
        <v>4</v>
      </c>
      <c r="C1519" s="15">
        <v>13</v>
      </c>
      <c r="D1519" s="15">
        <v>9</v>
      </c>
      <c r="E1519" s="15">
        <v>4</v>
      </c>
      <c r="F1519" s="15">
        <v>6</v>
      </c>
      <c r="G1519" s="15" t="str">
        <f t="shared" si="18"/>
        <v>4.13.9.4.6</v>
      </c>
      <c r="I1519" s="111" t="s">
        <v>10249</v>
      </c>
      <c r="J1519" s="15" t="s">
        <v>19</v>
      </c>
      <c r="K1519" s="497" t="s">
        <v>12613</v>
      </c>
      <c r="L1519" s="498" t="s">
        <v>10249</v>
      </c>
    </row>
    <row r="1520" spans="1:12" ht="35" x14ac:dyDescent="0.25">
      <c r="A1520" s="230">
        <v>402</v>
      </c>
      <c r="B1520" s="235">
        <v>4</v>
      </c>
      <c r="C1520" s="15">
        <v>13</v>
      </c>
      <c r="D1520" s="15">
        <v>9</v>
      </c>
      <c r="E1520" s="15">
        <v>4</v>
      </c>
      <c r="F1520" s="15">
        <v>7</v>
      </c>
      <c r="G1520" s="15" t="str">
        <f t="shared" si="18"/>
        <v>4.13.9.4.7</v>
      </c>
      <c r="I1520" s="111" t="s">
        <v>10249</v>
      </c>
      <c r="J1520" s="15" t="s">
        <v>19</v>
      </c>
      <c r="K1520" s="497" t="s">
        <v>12614</v>
      </c>
      <c r="L1520" s="498" t="s">
        <v>10249</v>
      </c>
    </row>
    <row r="1521" spans="1:12" ht="35" x14ac:dyDescent="0.25">
      <c r="A1521" s="230">
        <v>403</v>
      </c>
      <c r="B1521" s="235">
        <v>4</v>
      </c>
      <c r="C1521" s="15">
        <v>13</v>
      </c>
      <c r="D1521" s="15">
        <v>9</v>
      </c>
      <c r="E1521" s="15">
        <v>4</v>
      </c>
      <c r="F1521" s="15">
        <v>8</v>
      </c>
      <c r="G1521" s="15" t="str">
        <f t="shared" si="18"/>
        <v>4.13.9.4.8</v>
      </c>
      <c r="I1521" s="111" t="s">
        <v>10249</v>
      </c>
      <c r="J1521" s="15" t="s">
        <v>19</v>
      </c>
      <c r="K1521" s="497" t="s">
        <v>12615</v>
      </c>
      <c r="L1521" s="498" t="s">
        <v>10249</v>
      </c>
    </row>
    <row r="1522" spans="1:12" ht="35" x14ac:dyDescent="0.25">
      <c r="A1522" s="230">
        <v>404</v>
      </c>
      <c r="B1522" s="235">
        <v>4</v>
      </c>
      <c r="C1522" s="15">
        <v>13</v>
      </c>
      <c r="D1522" s="15">
        <v>9</v>
      </c>
      <c r="E1522" s="15">
        <v>4</v>
      </c>
      <c r="F1522" s="15">
        <v>9</v>
      </c>
      <c r="G1522" s="15" t="str">
        <f t="shared" si="18"/>
        <v>4.13.9.4.9</v>
      </c>
      <c r="I1522" s="111" t="s">
        <v>10249</v>
      </c>
      <c r="J1522" s="15" t="s">
        <v>19</v>
      </c>
      <c r="K1522" s="497" t="s">
        <v>12616</v>
      </c>
      <c r="L1522" s="498" t="s">
        <v>10249</v>
      </c>
    </row>
    <row r="1523" spans="1:12" s="6" customFormat="1" ht="35" x14ac:dyDescent="0.35">
      <c r="A1523" s="230">
        <v>405</v>
      </c>
      <c r="B1523" s="235">
        <v>4</v>
      </c>
      <c r="C1523" s="15">
        <v>13</v>
      </c>
      <c r="D1523" s="15">
        <v>9</v>
      </c>
      <c r="E1523" s="15">
        <v>4</v>
      </c>
      <c r="F1523" s="15">
        <v>10</v>
      </c>
      <c r="G1523" s="15" t="str">
        <f t="shared" si="18"/>
        <v>4.13.9.4.10</v>
      </c>
      <c r="H1523" s="500"/>
      <c r="I1523" s="111" t="s">
        <v>10249</v>
      </c>
      <c r="J1523" s="15" t="s">
        <v>19</v>
      </c>
      <c r="K1523" s="497" t="s">
        <v>12617</v>
      </c>
      <c r="L1523" s="498" t="s">
        <v>10249</v>
      </c>
    </row>
    <row r="1524" spans="1:12" ht="35" x14ac:dyDescent="0.25">
      <c r="A1524" s="230">
        <v>1256</v>
      </c>
      <c r="B1524" s="235">
        <v>4</v>
      </c>
      <c r="C1524" s="15">
        <v>13</v>
      </c>
      <c r="D1524" s="15">
        <v>9</v>
      </c>
      <c r="E1524" s="15">
        <v>4</v>
      </c>
      <c r="F1524" s="15">
        <v>11</v>
      </c>
      <c r="G1524" s="15" t="str">
        <f t="shared" si="18"/>
        <v>4.13.9.4.11</v>
      </c>
      <c r="I1524" s="111" t="s">
        <v>10249</v>
      </c>
      <c r="J1524" s="15" t="s">
        <v>19</v>
      </c>
      <c r="K1524" s="497" t="s">
        <v>12618</v>
      </c>
      <c r="L1524" s="498" t="s">
        <v>10249</v>
      </c>
    </row>
    <row r="1525" spans="1:12" s="6" customFormat="1" ht="18.5" x14ac:dyDescent="0.35">
      <c r="A1525" s="230">
        <v>3</v>
      </c>
      <c r="B1525" s="234">
        <v>4</v>
      </c>
      <c r="C1525" s="12">
        <v>13</v>
      </c>
      <c r="D1525" s="12">
        <v>9</v>
      </c>
      <c r="E1525" s="12">
        <v>5</v>
      </c>
      <c r="F1525" s="12">
        <v>0</v>
      </c>
      <c r="G1525" s="12" t="str">
        <f t="shared" si="18"/>
        <v>4.13.9.5.0</v>
      </c>
      <c r="H1525" s="484"/>
      <c r="I1525" s="99" t="s">
        <v>10249</v>
      </c>
      <c r="J1525" s="12" t="s">
        <v>16</v>
      </c>
      <c r="K1525" s="485" t="s">
        <v>10609</v>
      </c>
      <c r="L1525" s="118" t="s">
        <v>10249</v>
      </c>
    </row>
    <row r="1526" spans="1:12" s="6" customFormat="1" ht="52" x14ac:dyDescent="0.35">
      <c r="A1526" s="230"/>
      <c r="B1526" s="232">
        <v>4</v>
      </c>
      <c r="C1526" s="8">
        <v>14</v>
      </c>
      <c r="D1526" s="8">
        <v>0</v>
      </c>
      <c r="E1526" s="8">
        <v>0</v>
      </c>
      <c r="F1526" s="8">
        <v>0</v>
      </c>
      <c r="G1526" s="8" t="str">
        <f t="shared" si="18"/>
        <v>4.14.0.0.0</v>
      </c>
      <c r="H1526" s="9" t="s">
        <v>10</v>
      </c>
      <c r="I1526" s="10" t="s">
        <v>10611</v>
      </c>
      <c r="J1526" s="14"/>
      <c r="K1526" s="486"/>
      <c r="L1526" s="8" t="s">
        <v>10249</v>
      </c>
    </row>
    <row r="1527" spans="1:12" s="6" customFormat="1" ht="47" x14ac:dyDescent="0.35">
      <c r="A1527" s="230">
        <v>4</v>
      </c>
      <c r="B1527" s="233">
        <v>4</v>
      </c>
      <c r="C1527" s="11">
        <v>14</v>
      </c>
      <c r="D1527" s="11">
        <v>1</v>
      </c>
      <c r="E1527" s="11">
        <v>0</v>
      </c>
      <c r="F1527" s="11">
        <v>0</v>
      </c>
      <c r="G1527" s="11" t="str">
        <f t="shared" si="18"/>
        <v>4.14.1.0.0</v>
      </c>
      <c r="H1527" s="11" t="s">
        <v>13</v>
      </c>
      <c r="I1527" s="97" t="s">
        <v>10612</v>
      </c>
      <c r="J1527" s="98"/>
      <c r="K1527" s="479"/>
      <c r="L1527" s="480" t="s">
        <v>10613</v>
      </c>
    </row>
    <row r="1528" spans="1:12" s="6" customFormat="1" ht="37" x14ac:dyDescent="0.35">
      <c r="A1528" s="230">
        <v>5</v>
      </c>
      <c r="B1528" s="234">
        <v>4</v>
      </c>
      <c r="C1528" s="12">
        <v>14</v>
      </c>
      <c r="D1528" s="12">
        <v>1</v>
      </c>
      <c r="E1528" s="12">
        <v>1</v>
      </c>
      <c r="F1528" s="12">
        <v>0</v>
      </c>
      <c r="G1528" s="12" t="str">
        <f t="shared" si="18"/>
        <v>4.14.1.1.0</v>
      </c>
      <c r="H1528" s="12" t="s">
        <v>16</v>
      </c>
      <c r="I1528" s="13" t="s">
        <v>10614</v>
      </c>
      <c r="J1528" s="102"/>
      <c r="K1528" s="481"/>
      <c r="L1528" s="118" t="s">
        <v>10615</v>
      </c>
    </row>
    <row r="1529" spans="1:12" s="6" customFormat="1" ht="18.5" x14ac:dyDescent="0.35">
      <c r="A1529" s="230"/>
      <c r="B1529" s="235">
        <v>4</v>
      </c>
      <c r="C1529" s="15">
        <v>14</v>
      </c>
      <c r="D1529" s="15">
        <v>1</v>
      </c>
      <c r="E1529" s="15">
        <v>1</v>
      </c>
      <c r="F1529" s="15">
        <v>1</v>
      </c>
      <c r="G1529" s="15" t="str">
        <f t="shared" si="18"/>
        <v>4.14.1.1.1</v>
      </c>
      <c r="H1529" s="15"/>
      <c r="I1529" s="16"/>
      <c r="J1529" s="15" t="s">
        <v>19</v>
      </c>
      <c r="K1529" s="482" t="s">
        <v>12619</v>
      </c>
      <c r="L1529" s="483" t="s">
        <v>10249</v>
      </c>
    </row>
    <row r="1530" spans="1:12" s="6" customFormat="1" ht="37" x14ac:dyDescent="0.35">
      <c r="A1530" s="230">
        <v>4</v>
      </c>
      <c r="B1530" s="235">
        <v>4</v>
      </c>
      <c r="C1530" s="15">
        <v>14</v>
      </c>
      <c r="D1530" s="15">
        <v>1</v>
      </c>
      <c r="E1530" s="15">
        <v>1</v>
      </c>
      <c r="F1530" s="15">
        <v>2</v>
      </c>
      <c r="G1530" s="15" t="str">
        <f t="shared" si="18"/>
        <v>4.14.1.1.2</v>
      </c>
      <c r="H1530" s="15"/>
      <c r="I1530" s="16"/>
      <c r="J1530" s="15" t="s">
        <v>19</v>
      </c>
      <c r="K1530" s="482" t="s">
        <v>12620</v>
      </c>
      <c r="L1530" s="483" t="s">
        <v>10249</v>
      </c>
    </row>
    <row r="1531" spans="1:12" s="6" customFormat="1" ht="37" x14ac:dyDescent="0.35">
      <c r="A1531" s="230">
        <v>5</v>
      </c>
      <c r="B1531" s="234">
        <v>4</v>
      </c>
      <c r="C1531" s="12">
        <v>14</v>
      </c>
      <c r="D1531" s="12">
        <v>1</v>
      </c>
      <c r="E1531" s="12">
        <v>2</v>
      </c>
      <c r="F1531" s="12">
        <v>0</v>
      </c>
      <c r="G1531" s="12" t="str">
        <f t="shared" si="18"/>
        <v>4.14.1.2.0</v>
      </c>
      <c r="H1531" s="12" t="s">
        <v>16</v>
      </c>
      <c r="I1531" s="13" t="s">
        <v>10616</v>
      </c>
      <c r="J1531" s="102"/>
      <c r="K1531" s="481"/>
      <c r="L1531" s="118" t="s">
        <v>10617</v>
      </c>
    </row>
    <row r="1532" spans="1:12" s="6" customFormat="1" ht="18.5" x14ac:dyDescent="0.35">
      <c r="A1532" s="230"/>
      <c r="B1532" s="235">
        <v>4</v>
      </c>
      <c r="C1532" s="15">
        <v>14</v>
      </c>
      <c r="D1532" s="15">
        <v>1</v>
      </c>
      <c r="E1532" s="15">
        <v>2</v>
      </c>
      <c r="F1532" s="15">
        <v>1</v>
      </c>
      <c r="G1532" s="15" t="str">
        <f t="shared" si="18"/>
        <v>4.14.1.2.1</v>
      </c>
      <c r="H1532" s="15"/>
      <c r="I1532" s="16"/>
      <c r="J1532" s="15" t="s">
        <v>19</v>
      </c>
      <c r="K1532" s="482" t="s">
        <v>12621</v>
      </c>
      <c r="L1532" s="483" t="s">
        <v>10249</v>
      </c>
    </row>
    <row r="1533" spans="1:12" s="6" customFormat="1" ht="37" x14ac:dyDescent="0.35">
      <c r="A1533" s="230">
        <v>4</v>
      </c>
      <c r="B1533" s="235">
        <v>4</v>
      </c>
      <c r="C1533" s="15">
        <v>14</v>
      </c>
      <c r="D1533" s="15">
        <v>1</v>
      </c>
      <c r="E1533" s="15">
        <v>2</v>
      </c>
      <c r="F1533" s="15">
        <v>2</v>
      </c>
      <c r="G1533" s="15" t="str">
        <f t="shared" si="18"/>
        <v>4.14.1.2.2</v>
      </c>
      <c r="H1533" s="15"/>
      <c r="I1533" s="16"/>
      <c r="J1533" s="15" t="s">
        <v>19</v>
      </c>
      <c r="K1533" s="482" t="s">
        <v>12622</v>
      </c>
      <c r="L1533" s="483" t="s">
        <v>10249</v>
      </c>
    </row>
    <row r="1534" spans="1:12" s="6" customFormat="1" ht="37" x14ac:dyDescent="0.35">
      <c r="A1534" s="230">
        <v>5</v>
      </c>
      <c r="B1534" s="234">
        <v>4</v>
      </c>
      <c r="C1534" s="12">
        <v>14</v>
      </c>
      <c r="D1534" s="12">
        <v>1</v>
      </c>
      <c r="E1534" s="12">
        <v>3</v>
      </c>
      <c r="F1534" s="12">
        <v>0</v>
      </c>
      <c r="G1534" s="12" t="str">
        <f t="shared" si="18"/>
        <v>4.14.1.3.0</v>
      </c>
      <c r="H1534" s="12" t="s">
        <v>16</v>
      </c>
      <c r="I1534" s="13" t="s">
        <v>10618</v>
      </c>
      <c r="J1534" s="102"/>
      <c r="K1534" s="481"/>
      <c r="L1534" s="118" t="s">
        <v>10619</v>
      </c>
    </row>
    <row r="1535" spans="1:12" s="6" customFormat="1" ht="18.5" x14ac:dyDescent="0.35">
      <c r="A1535" s="230">
        <v>6</v>
      </c>
      <c r="B1535" s="235">
        <v>4</v>
      </c>
      <c r="C1535" s="15">
        <v>14</v>
      </c>
      <c r="D1535" s="15">
        <v>1</v>
      </c>
      <c r="E1535" s="15">
        <v>3</v>
      </c>
      <c r="F1535" s="15">
        <v>1</v>
      </c>
      <c r="G1535" s="15" t="str">
        <f t="shared" si="18"/>
        <v>4.14.1.3.1</v>
      </c>
      <c r="H1535" s="15"/>
      <c r="I1535" s="16"/>
      <c r="J1535" s="15" t="s">
        <v>19</v>
      </c>
      <c r="K1535" s="482" t="s">
        <v>12623</v>
      </c>
      <c r="L1535" s="483" t="s">
        <v>10249</v>
      </c>
    </row>
    <row r="1536" spans="1:12" s="6" customFormat="1" ht="18.5" x14ac:dyDescent="0.35">
      <c r="A1536" s="230">
        <v>8</v>
      </c>
      <c r="B1536" s="235">
        <v>4</v>
      </c>
      <c r="C1536" s="15">
        <v>14</v>
      </c>
      <c r="D1536" s="15">
        <v>1</v>
      </c>
      <c r="E1536" s="15">
        <v>3</v>
      </c>
      <c r="F1536" s="15">
        <v>2</v>
      </c>
      <c r="G1536" s="15" t="str">
        <f t="shared" si="18"/>
        <v>4.14.1.3.2</v>
      </c>
      <c r="H1536" s="15"/>
      <c r="I1536" s="16"/>
      <c r="J1536" s="15" t="s">
        <v>19</v>
      </c>
      <c r="K1536" s="482" t="s">
        <v>12624</v>
      </c>
      <c r="L1536" s="483" t="s">
        <v>10249</v>
      </c>
    </row>
    <row r="1537" spans="1:12" s="6" customFormat="1" ht="37" x14ac:dyDescent="0.35">
      <c r="A1537" s="230"/>
      <c r="B1537" s="235">
        <v>4</v>
      </c>
      <c r="C1537" s="15">
        <v>14</v>
      </c>
      <c r="D1537" s="15">
        <v>1</v>
      </c>
      <c r="E1537" s="15">
        <v>3</v>
      </c>
      <c r="F1537" s="15">
        <v>3</v>
      </c>
      <c r="G1537" s="15" t="str">
        <f t="shared" si="18"/>
        <v>4.14.1.3.3</v>
      </c>
      <c r="H1537" s="484"/>
      <c r="I1537" s="99"/>
      <c r="J1537" s="15" t="s">
        <v>19</v>
      </c>
      <c r="K1537" s="482" t="s">
        <v>12622</v>
      </c>
      <c r="L1537" s="483" t="s">
        <v>10249</v>
      </c>
    </row>
    <row r="1538" spans="1:12" s="6" customFormat="1" ht="23.5" x14ac:dyDescent="0.35">
      <c r="A1538" s="230"/>
      <c r="B1538" s="233">
        <v>4</v>
      </c>
      <c r="C1538" s="11">
        <v>14</v>
      </c>
      <c r="D1538" s="11">
        <v>2</v>
      </c>
      <c r="E1538" s="11">
        <v>0</v>
      </c>
      <c r="F1538" s="11">
        <v>0</v>
      </c>
      <c r="G1538" s="11" t="str">
        <f t="shared" si="18"/>
        <v>4.14.2.0.0</v>
      </c>
      <c r="H1538" s="11" t="s">
        <v>13</v>
      </c>
      <c r="I1538" s="97" t="s">
        <v>10620</v>
      </c>
      <c r="J1538" s="98"/>
      <c r="K1538" s="479"/>
      <c r="L1538" s="480" t="s">
        <v>10621</v>
      </c>
    </row>
    <row r="1539" spans="1:12" s="6" customFormat="1" ht="18.5" x14ac:dyDescent="0.35">
      <c r="A1539" s="230"/>
      <c r="B1539" s="234">
        <v>4</v>
      </c>
      <c r="C1539" s="12">
        <v>14</v>
      </c>
      <c r="D1539" s="12">
        <v>2</v>
      </c>
      <c r="E1539" s="12">
        <v>1</v>
      </c>
      <c r="F1539" s="12">
        <v>0</v>
      </c>
      <c r="G1539" s="12" t="str">
        <f t="shared" si="18"/>
        <v>4.14.2.1.0</v>
      </c>
      <c r="H1539" s="12" t="s">
        <v>16</v>
      </c>
      <c r="I1539" s="13" t="s">
        <v>10622</v>
      </c>
      <c r="J1539" s="102"/>
      <c r="K1539" s="481"/>
      <c r="L1539" s="118" t="s">
        <v>10623</v>
      </c>
    </row>
    <row r="1540" spans="1:12" s="6" customFormat="1" ht="18.5" x14ac:dyDescent="0.35">
      <c r="A1540" s="230">
        <v>12</v>
      </c>
      <c r="B1540" s="234">
        <v>4</v>
      </c>
      <c r="C1540" s="12">
        <v>14</v>
      </c>
      <c r="D1540" s="12">
        <v>2</v>
      </c>
      <c r="E1540" s="12">
        <v>2</v>
      </c>
      <c r="F1540" s="12">
        <v>0</v>
      </c>
      <c r="G1540" s="12" t="str">
        <f t="shared" si="18"/>
        <v>4.14.2.2.0</v>
      </c>
      <c r="H1540" s="12" t="s">
        <v>16</v>
      </c>
      <c r="I1540" s="13" t="s">
        <v>10624</v>
      </c>
      <c r="J1540" s="102"/>
      <c r="K1540" s="481"/>
      <c r="L1540" s="118" t="s">
        <v>10625</v>
      </c>
    </row>
    <row r="1541" spans="1:12" s="6" customFormat="1" ht="37" x14ac:dyDescent="0.35">
      <c r="A1541" s="230"/>
      <c r="B1541" s="234">
        <v>4</v>
      </c>
      <c r="C1541" s="12">
        <v>14</v>
      </c>
      <c r="D1541" s="12">
        <v>2</v>
      </c>
      <c r="E1541" s="12">
        <v>3</v>
      </c>
      <c r="F1541" s="12">
        <v>0</v>
      </c>
      <c r="G1541" s="12" t="str">
        <f t="shared" si="18"/>
        <v>4.14.2.3.0</v>
      </c>
      <c r="H1541" s="12" t="s">
        <v>16</v>
      </c>
      <c r="I1541" s="13" t="s">
        <v>10626</v>
      </c>
      <c r="J1541" s="102"/>
      <c r="K1541" s="481"/>
      <c r="L1541" s="118" t="s">
        <v>10627</v>
      </c>
    </row>
    <row r="1542" spans="1:12" s="6" customFormat="1" ht="23.5" x14ac:dyDescent="0.35">
      <c r="A1542" s="230"/>
      <c r="B1542" s="233">
        <v>4</v>
      </c>
      <c r="C1542" s="11">
        <v>14</v>
      </c>
      <c r="D1542" s="11">
        <v>3</v>
      </c>
      <c r="E1542" s="11">
        <v>0</v>
      </c>
      <c r="F1542" s="11">
        <v>0</v>
      </c>
      <c r="G1542" s="11" t="str">
        <f t="shared" si="18"/>
        <v>4.14.3.0.0</v>
      </c>
      <c r="H1542" s="11" t="s">
        <v>13</v>
      </c>
      <c r="I1542" s="97" t="s">
        <v>10628</v>
      </c>
      <c r="J1542" s="98"/>
      <c r="K1542" s="479"/>
      <c r="L1542" s="480" t="s">
        <v>10629</v>
      </c>
    </row>
    <row r="1543" spans="1:12" s="6" customFormat="1" ht="18.5" x14ac:dyDescent="0.35">
      <c r="A1543" s="230"/>
      <c r="B1543" s="234">
        <v>4</v>
      </c>
      <c r="C1543" s="12">
        <v>14</v>
      </c>
      <c r="D1543" s="12">
        <v>3</v>
      </c>
      <c r="E1543" s="12">
        <v>1</v>
      </c>
      <c r="F1543" s="12">
        <v>0</v>
      </c>
      <c r="G1543" s="12" t="str">
        <f t="shared" si="18"/>
        <v>4.14.3.1.0</v>
      </c>
      <c r="H1543" s="12" t="s">
        <v>16</v>
      </c>
      <c r="I1543" s="13" t="s">
        <v>10630</v>
      </c>
      <c r="J1543" s="102"/>
      <c r="K1543" s="481"/>
      <c r="L1543" s="118" t="s">
        <v>10631</v>
      </c>
    </row>
    <row r="1544" spans="1:12" s="6" customFormat="1" ht="18.5" x14ac:dyDescent="0.35">
      <c r="A1544" s="230">
        <v>15</v>
      </c>
      <c r="B1544" s="234">
        <v>4</v>
      </c>
      <c r="C1544" s="12">
        <v>14</v>
      </c>
      <c r="D1544" s="12">
        <v>3</v>
      </c>
      <c r="E1544" s="12">
        <v>2</v>
      </c>
      <c r="F1544" s="12">
        <v>0</v>
      </c>
      <c r="G1544" s="12" t="str">
        <f t="shared" si="18"/>
        <v>4.14.3.2.0</v>
      </c>
      <c r="H1544" s="12" t="s">
        <v>16</v>
      </c>
      <c r="I1544" s="13" t="s">
        <v>10632</v>
      </c>
      <c r="J1544" s="102"/>
      <c r="K1544" s="481"/>
      <c r="L1544" s="118" t="s">
        <v>10633</v>
      </c>
    </row>
    <row r="1545" spans="1:12" s="6" customFormat="1" ht="37" x14ac:dyDescent="0.35">
      <c r="A1545" s="230"/>
      <c r="B1545" s="234">
        <v>4</v>
      </c>
      <c r="C1545" s="12">
        <v>14</v>
      </c>
      <c r="D1545" s="12">
        <v>3</v>
      </c>
      <c r="E1545" s="12">
        <v>3</v>
      </c>
      <c r="F1545" s="12">
        <v>0</v>
      </c>
      <c r="G1545" s="12" t="str">
        <f t="shared" si="18"/>
        <v>4.14.3.3.0</v>
      </c>
      <c r="H1545" s="12" t="s">
        <v>16</v>
      </c>
      <c r="I1545" s="13" t="s">
        <v>10634</v>
      </c>
      <c r="J1545" s="102"/>
      <c r="K1545" s="481"/>
      <c r="L1545" s="118" t="s">
        <v>10635</v>
      </c>
    </row>
    <row r="1546" spans="1:12" s="6" customFormat="1" ht="23.5" x14ac:dyDescent="0.35">
      <c r="A1546" s="230"/>
      <c r="B1546" s="233">
        <v>4</v>
      </c>
      <c r="C1546" s="11">
        <v>14</v>
      </c>
      <c r="D1546" s="11">
        <v>4</v>
      </c>
      <c r="E1546" s="11">
        <v>0</v>
      </c>
      <c r="F1546" s="11">
        <v>0</v>
      </c>
      <c r="G1546" s="11" t="str">
        <f t="shared" si="18"/>
        <v>4.14.4.0.0</v>
      </c>
      <c r="H1546" s="11" t="s">
        <v>13</v>
      </c>
      <c r="I1546" s="97" t="s">
        <v>10636</v>
      </c>
      <c r="J1546" s="98"/>
      <c r="K1546" s="479"/>
      <c r="L1546" s="480" t="s">
        <v>10637</v>
      </c>
    </row>
    <row r="1547" spans="1:12" s="6" customFormat="1" ht="18.5" x14ac:dyDescent="0.35">
      <c r="A1547" s="230"/>
      <c r="B1547" s="234">
        <v>4</v>
      </c>
      <c r="C1547" s="12">
        <v>14</v>
      </c>
      <c r="D1547" s="12">
        <v>4</v>
      </c>
      <c r="E1547" s="12">
        <v>1</v>
      </c>
      <c r="F1547" s="12">
        <v>0</v>
      </c>
      <c r="G1547" s="12" t="str">
        <f t="shared" si="18"/>
        <v>4.14.4.1.0</v>
      </c>
      <c r="H1547" s="12" t="s">
        <v>16</v>
      </c>
      <c r="I1547" s="13" t="s">
        <v>10638</v>
      </c>
      <c r="J1547" s="102"/>
      <c r="K1547" s="481"/>
      <c r="L1547" s="118" t="s">
        <v>10639</v>
      </c>
    </row>
    <row r="1548" spans="1:12" s="6" customFormat="1" ht="18.5" x14ac:dyDescent="0.35">
      <c r="A1548" s="230">
        <v>19</v>
      </c>
      <c r="B1548" s="234">
        <v>4</v>
      </c>
      <c r="C1548" s="12">
        <v>14</v>
      </c>
      <c r="D1548" s="12">
        <v>4</v>
      </c>
      <c r="E1548" s="12">
        <v>2</v>
      </c>
      <c r="F1548" s="12">
        <v>0</v>
      </c>
      <c r="G1548" s="12" t="str">
        <f t="shared" si="18"/>
        <v>4.14.4.2.0</v>
      </c>
      <c r="H1548" s="12" t="s">
        <v>16</v>
      </c>
      <c r="I1548" s="13" t="s">
        <v>10640</v>
      </c>
      <c r="J1548" s="102"/>
      <c r="K1548" s="481"/>
      <c r="L1548" s="118" t="s">
        <v>10641</v>
      </c>
    </row>
    <row r="1549" spans="1:12" s="6" customFormat="1" ht="37" x14ac:dyDescent="0.35">
      <c r="A1549" s="230"/>
      <c r="B1549" s="234">
        <v>4</v>
      </c>
      <c r="C1549" s="12">
        <v>14</v>
      </c>
      <c r="D1549" s="12">
        <v>4</v>
      </c>
      <c r="E1549" s="12">
        <v>3</v>
      </c>
      <c r="F1549" s="12">
        <v>0</v>
      </c>
      <c r="G1549" s="12" t="str">
        <f t="shared" si="18"/>
        <v>4.14.4.3.0</v>
      </c>
      <c r="H1549" s="12" t="s">
        <v>16</v>
      </c>
      <c r="I1549" s="13" t="s">
        <v>10642</v>
      </c>
      <c r="J1549" s="102"/>
      <c r="K1549" s="481"/>
      <c r="L1549" s="118" t="s">
        <v>10643</v>
      </c>
    </row>
    <row r="1550" spans="1:12" s="6" customFormat="1" ht="23.5" x14ac:dyDescent="0.35">
      <c r="A1550" s="230"/>
      <c r="B1550" s="233">
        <v>4</v>
      </c>
      <c r="C1550" s="11">
        <v>14</v>
      </c>
      <c r="D1550" s="11">
        <v>5</v>
      </c>
      <c r="E1550" s="11">
        <v>0</v>
      </c>
      <c r="F1550" s="11">
        <v>0</v>
      </c>
      <c r="G1550" s="11" t="str">
        <f t="shared" si="18"/>
        <v>4.14.5.0.0</v>
      </c>
      <c r="H1550" s="11" t="s">
        <v>13</v>
      </c>
      <c r="I1550" s="97" t="s">
        <v>10644</v>
      </c>
      <c r="J1550" s="98"/>
      <c r="K1550" s="479"/>
      <c r="L1550" s="480" t="s">
        <v>10645</v>
      </c>
    </row>
    <row r="1551" spans="1:12" s="6" customFormat="1" ht="33.65" customHeight="1" x14ac:dyDescent="0.35">
      <c r="A1551" s="230"/>
      <c r="B1551" s="234">
        <v>4</v>
      </c>
      <c r="C1551" s="12">
        <v>14</v>
      </c>
      <c r="D1551" s="12">
        <v>5</v>
      </c>
      <c r="E1551" s="12">
        <v>1</v>
      </c>
      <c r="F1551" s="12">
        <v>0</v>
      </c>
      <c r="G1551" s="12" t="str">
        <f t="shared" si="18"/>
        <v>4.14.5.1.0</v>
      </c>
      <c r="H1551" s="12" t="s">
        <v>16</v>
      </c>
      <c r="I1551" s="13" t="s">
        <v>10646</v>
      </c>
      <c r="J1551" s="102"/>
      <c r="K1551" s="481"/>
      <c r="L1551" s="118" t="s">
        <v>10647</v>
      </c>
    </row>
    <row r="1552" spans="1:12" ht="18.5" x14ac:dyDescent="0.25">
      <c r="A1552" s="230">
        <v>1257</v>
      </c>
      <c r="B1552" s="234">
        <v>4</v>
      </c>
      <c r="C1552" s="12">
        <v>14</v>
      </c>
      <c r="D1552" s="12">
        <v>5</v>
      </c>
      <c r="E1552" s="12">
        <v>2</v>
      </c>
      <c r="F1552" s="12">
        <v>0</v>
      </c>
      <c r="G1552" s="12" t="str">
        <f t="shared" si="18"/>
        <v>4.14.5.2.0</v>
      </c>
      <c r="H1552" s="12" t="s">
        <v>16</v>
      </c>
      <c r="I1552" s="13" t="s">
        <v>10648</v>
      </c>
      <c r="J1552" s="102"/>
      <c r="K1552" s="481"/>
      <c r="L1552" s="118" t="s">
        <v>10649</v>
      </c>
    </row>
    <row r="1553" spans="1:12" s="6" customFormat="1" ht="37" x14ac:dyDescent="0.35">
      <c r="A1553" s="230">
        <v>1258</v>
      </c>
      <c r="B1553" s="234">
        <v>4</v>
      </c>
      <c r="C1553" s="12">
        <v>14</v>
      </c>
      <c r="D1553" s="12">
        <v>5</v>
      </c>
      <c r="E1553" s="12">
        <v>3</v>
      </c>
      <c r="F1553" s="12">
        <v>0</v>
      </c>
      <c r="G1553" s="12" t="str">
        <f t="shared" si="18"/>
        <v>4.14.5.3.0</v>
      </c>
      <c r="H1553" s="12" t="s">
        <v>16</v>
      </c>
      <c r="I1553" s="13" t="s">
        <v>10650</v>
      </c>
      <c r="J1553" s="102"/>
      <c r="K1553" s="481"/>
      <c r="L1553" s="118" t="s">
        <v>10651</v>
      </c>
    </row>
    <row r="1554" spans="1:12" s="6" customFormat="1" ht="26" x14ac:dyDescent="0.35">
      <c r="A1554" s="230">
        <v>28</v>
      </c>
      <c r="B1554" s="232">
        <v>4</v>
      </c>
      <c r="C1554" s="8">
        <v>15</v>
      </c>
      <c r="D1554" s="8">
        <v>0</v>
      </c>
      <c r="E1554" s="8">
        <v>0</v>
      </c>
      <c r="F1554" s="8">
        <v>0</v>
      </c>
      <c r="G1554" s="8" t="str">
        <f t="shared" ref="G1554:G2000" si="19">CONCATENATE(B1554,".",C1554,".",D1554,".",E1554,".",F1554)</f>
        <v>4.15.0.0.0</v>
      </c>
      <c r="H1554" s="9" t="s">
        <v>10</v>
      </c>
      <c r="I1554" s="10" t="s">
        <v>10652</v>
      </c>
      <c r="J1554" s="14"/>
      <c r="K1554" s="486"/>
      <c r="L1554" s="8" t="s">
        <v>10249</v>
      </c>
    </row>
    <row r="1555" spans="1:12" s="6" customFormat="1" ht="23.5" x14ac:dyDescent="0.35">
      <c r="A1555" s="230">
        <v>29</v>
      </c>
      <c r="B1555" s="233">
        <v>4</v>
      </c>
      <c r="C1555" s="11">
        <v>15</v>
      </c>
      <c r="D1555" s="11">
        <v>1</v>
      </c>
      <c r="E1555" s="11">
        <v>0</v>
      </c>
      <c r="F1555" s="11">
        <v>0</v>
      </c>
      <c r="G1555" s="11" t="str">
        <f t="shared" si="19"/>
        <v>4.15.1.0.0</v>
      </c>
      <c r="H1555" s="11" t="s">
        <v>13</v>
      </c>
      <c r="I1555" s="97" t="s">
        <v>10653</v>
      </c>
      <c r="J1555" s="98"/>
      <c r="K1555" s="479"/>
      <c r="L1555" s="507" t="s">
        <v>10249</v>
      </c>
    </row>
    <row r="1556" spans="1:12" s="6" customFormat="1" ht="18.5" x14ac:dyDescent="0.35">
      <c r="A1556" s="230">
        <v>30</v>
      </c>
      <c r="B1556" s="234">
        <v>4</v>
      </c>
      <c r="C1556" s="12">
        <v>15</v>
      </c>
      <c r="D1556" s="12">
        <v>1</v>
      </c>
      <c r="E1556" s="12">
        <v>1</v>
      </c>
      <c r="F1556" s="12">
        <v>0</v>
      </c>
      <c r="G1556" s="12" t="str">
        <f t="shared" si="19"/>
        <v>4.15.1.1.0</v>
      </c>
      <c r="H1556" s="12" t="s">
        <v>16</v>
      </c>
      <c r="I1556" s="13" t="s">
        <v>10654</v>
      </c>
      <c r="J1556" s="102"/>
      <c r="K1556" s="481"/>
      <c r="L1556" s="118" t="s">
        <v>10655</v>
      </c>
    </row>
    <row r="1557" spans="1:12" s="6" customFormat="1" ht="18.5" x14ac:dyDescent="0.35">
      <c r="A1557" s="230">
        <v>31</v>
      </c>
      <c r="B1557" s="235">
        <v>4</v>
      </c>
      <c r="C1557" s="15">
        <v>15</v>
      </c>
      <c r="D1557" s="15">
        <v>1</v>
      </c>
      <c r="E1557" s="15">
        <v>1</v>
      </c>
      <c r="F1557" s="15">
        <v>1</v>
      </c>
      <c r="G1557" s="15" t="str">
        <f t="shared" si="19"/>
        <v>4.15.1.1.1</v>
      </c>
      <c r="H1557" s="15" t="s">
        <v>19</v>
      </c>
      <c r="I1557" s="16" t="s">
        <v>10656</v>
      </c>
      <c r="J1557" s="103"/>
      <c r="K1557" s="481"/>
      <c r="L1557" s="487" t="s">
        <v>10657</v>
      </c>
    </row>
    <row r="1558" spans="1:12" s="6" customFormat="1" ht="18.5" x14ac:dyDescent="0.35">
      <c r="A1558" s="230">
        <v>32</v>
      </c>
      <c r="B1558" s="235">
        <v>4</v>
      </c>
      <c r="C1558" s="15">
        <v>15</v>
      </c>
      <c r="D1558" s="15">
        <v>1</v>
      </c>
      <c r="E1558" s="15">
        <v>1</v>
      </c>
      <c r="F1558" s="15">
        <v>2</v>
      </c>
      <c r="G1558" s="15" t="str">
        <f t="shared" si="19"/>
        <v>4.15.1.1.2</v>
      </c>
      <c r="H1558" s="15" t="s">
        <v>19</v>
      </c>
      <c r="I1558" s="16" t="s">
        <v>10658</v>
      </c>
      <c r="J1558" s="103"/>
      <c r="K1558" s="481"/>
      <c r="L1558" s="487" t="s">
        <v>10659</v>
      </c>
    </row>
    <row r="1559" spans="1:12" s="6" customFormat="1" ht="18.5" x14ac:dyDescent="0.35">
      <c r="A1559" s="230">
        <v>33</v>
      </c>
      <c r="B1559" s="234">
        <v>4</v>
      </c>
      <c r="C1559" s="12">
        <v>15</v>
      </c>
      <c r="D1559" s="12">
        <v>1</v>
      </c>
      <c r="E1559" s="12">
        <v>2</v>
      </c>
      <c r="F1559" s="12">
        <v>0</v>
      </c>
      <c r="G1559" s="12" t="str">
        <f t="shared" si="19"/>
        <v>4.15.1.2.0</v>
      </c>
      <c r="H1559" s="12" t="s">
        <v>16</v>
      </c>
      <c r="I1559" s="13" t="s">
        <v>10660</v>
      </c>
      <c r="J1559" s="102"/>
      <c r="K1559" s="481"/>
      <c r="L1559" s="118" t="s">
        <v>10661</v>
      </c>
    </row>
    <row r="1560" spans="1:12" s="6" customFormat="1" ht="18.5" x14ac:dyDescent="0.35">
      <c r="A1560" s="230">
        <v>34</v>
      </c>
      <c r="B1560" s="235">
        <v>4</v>
      </c>
      <c r="C1560" s="15">
        <v>15</v>
      </c>
      <c r="D1560" s="15">
        <v>1</v>
      </c>
      <c r="E1560" s="15">
        <v>2</v>
      </c>
      <c r="F1560" s="15">
        <v>1</v>
      </c>
      <c r="G1560" s="15" t="str">
        <f t="shared" si="19"/>
        <v>4.15.1.2.1</v>
      </c>
      <c r="H1560" s="15" t="s">
        <v>19</v>
      </c>
      <c r="I1560" s="16" t="s">
        <v>10662</v>
      </c>
      <c r="J1560" s="103"/>
      <c r="K1560" s="481"/>
      <c r="L1560" s="487" t="s">
        <v>10663</v>
      </c>
    </row>
    <row r="1561" spans="1:12" s="6" customFormat="1" ht="18.5" x14ac:dyDescent="0.35">
      <c r="A1561" s="230">
        <v>35</v>
      </c>
      <c r="B1561" s="235">
        <v>4</v>
      </c>
      <c r="C1561" s="15">
        <v>15</v>
      </c>
      <c r="D1561" s="15">
        <v>1</v>
      </c>
      <c r="E1561" s="15">
        <v>2</v>
      </c>
      <c r="F1561" s="15">
        <v>2</v>
      </c>
      <c r="G1561" s="15" t="str">
        <f t="shared" si="19"/>
        <v>4.15.1.2.2</v>
      </c>
      <c r="H1561" s="15" t="s">
        <v>19</v>
      </c>
      <c r="I1561" s="16" t="s">
        <v>10664</v>
      </c>
      <c r="J1561" s="103"/>
      <c r="K1561" s="481"/>
      <c r="L1561" s="487" t="s">
        <v>10665</v>
      </c>
    </row>
    <row r="1562" spans="1:12" s="6" customFormat="1" ht="18.5" x14ac:dyDescent="0.35">
      <c r="A1562" s="230">
        <v>36</v>
      </c>
      <c r="B1562" s="234">
        <v>4</v>
      </c>
      <c r="C1562" s="12">
        <v>15</v>
      </c>
      <c r="D1562" s="12">
        <v>1</v>
      </c>
      <c r="E1562" s="12">
        <v>3</v>
      </c>
      <c r="F1562" s="12">
        <v>0</v>
      </c>
      <c r="G1562" s="12" t="str">
        <f t="shared" si="19"/>
        <v>4.15.1.3.0</v>
      </c>
      <c r="H1562" s="12" t="s">
        <v>16</v>
      </c>
      <c r="I1562" s="13" t="s">
        <v>10666</v>
      </c>
      <c r="J1562" s="102"/>
      <c r="K1562" s="481"/>
      <c r="L1562" s="118" t="s">
        <v>10667</v>
      </c>
    </row>
    <row r="1563" spans="1:12" s="6" customFormat="1" ht="18.5" x14ac:dyDescent="0.35">
      <c r="A1563" s="230">
        <v>37</v>
      </c>
      <c r="B1563" s="235">
        <v>4</v>
      </c>
      <c r="C1563" s="15">
        <v>15</v>
      </c>
      <c r="D1563" s="15">
        <v>1</v>
      </c>
      <c r="E1563" s="15">
        <v>3</v>
      </c>
      <c r="F1563" s="15">
        <v>1</v>
      </c>
      <c r="G1563" s="15" t="str">
        <f t="shared" si="19"/>
        <v>4.15.1.3.1</v>
      </c>
      <c r="H1563" s="15" t="s">
        <v>19</v>
      </c>
      <c r="I1563" s="16" t="s">
        <v>10668</v>
      </c>
      <c r="J1563" s="103"/>
      <c r="K1563" s="481"/>
      <c r="L1563" s="487" t="s">
        <v>10669</v>
      </c>
    </row>
    <row r="1564" spans="1:12" s="6" customFormat="1" ht="37" x14ac:dyDescent="0.35">
      <c r="A1564" s="230">
        <v>38</v>
      </c>
      <c r="B1564" s="235">
        <v>4</v>
      </c>
      <c r="C1564" s="15">
        <v>15</v>
      </c>
      <c r="D1564" s="15">
        <v>1</v>
      </c>
      <c r="E1564" s="15">
        <v>3</v>
      </c>
      <c r="F1564" s="15">
        <v>2</v>
      </c>
      <c r="G1564" s="15" t="str">
        <f t="shared" si="19"/>
        <v>4.15.1.3.2</v>
      </c>
      <c r="H1564" s="15" t="s">
        <v>19</v>
      </c>
      <c r="I1564" s="16" t="s">
        <v>10670</v>
      </c>
      <c r="J1564" s="103"/>
      <c r="K1564" s="481"/>
      <c r="L1564" s="487" t="s">
        <v>10671</v>
      </c>
    </row>
    <row r="1565" spans="1:12" s="6" customFormat="1" ht="18.5" x14ac:dyDescent="0.35">
      <c r="A1565" s="230">
        <v>39</v>
      </c>
      <c r="B1565" s="234">
        <v>4</v>
      </c>
      <c r="C1565" s="12">
        <v>15</v>
      </c>
      <c r="D1565" s="12">
        <v>1</v>
      </c>
      <c r="E1565" s="12">
        <v>4</v>
      </c>
      <c r="F1565" s="12">
        <v>0</v>
      </c>
      <c r="G1565" s="12" t="str">
        <f t="shared" si="19"/>
        <v>4.15.1.4.0</v>
      </c>
      <c r="H1565" s="12" t="s">
        <v>16</v>
      </c>
      <c r="I1565" s="13" t="s">
        <v>10672</v>
      </c>
      <c r="J1565" s="102"/>
      <c r="K1565" s="481"/>
      <c r="L1565" s="118" t="s">
        <v>10673</v>
      </c>
    </row>
    <row r="1566" spans="1:12" s="6" customFormat="1" ht="37" x14ac:dyDescent="0.35">
      <c r="A1566" s="230">
        <v>40</v>
      </c>
      <c r="B1566" s="235">
        <v>4</v>
      </c>
      <c r="C1566" s="15">
        <v>15</v>
      </c>
      <c r="D1566" s="15">
        <v>1</v>
      </c>
      <c r="E1566" s="15">
        <v>4</v>
      </c>
      <c r="F1566" s="15">
        <v>1</v>
      </c>
      <c r="G1566" s="15" t="str">
        <f t="shared" si="19"/>
        <v>4.15.1.4.1</v>
      </c>
      <c r="H1566" s="15" t="s">
        <v>19</v>
      </c>
      <c r="I1566" s="16" t="s">
        <v>10674</v>
      </c>
      <c r="J1566" s="103"/>
      <c r="K1566" s="481"/>
      <c r="L1566" s="487" t="s">
        <v>10675</v>
      </c>
    </row>
    <row r="1567" spans="1:12" s="6" customFormat="1" ht="37" x14ac:dyDescent="0.35">
      <c r="A1567" s="230">
        <v>41</v>
      </c>
      <c r="B1567" s="235">
        <v>4</v>
      </c>
      <c r="C1567" s="15">
        <v>15</v>
      </c>
      <c r="D1567" s="15">
        <v>1</v>
      </c>
      <c r="E1567" s="15">
        <v>4</v>
      </c>
      <c r="F1567" s="15">
        <v>2</v>
      </c>
      <c r="G1567" s="15" t="str">
        <f t="shared" si="19"/>
        <v>4.15.1.4.2</v>
      </c>
      <c r="H1567" s="15" t="s">
        <v>19</v>
      </c>
      <c r="I1567" s="16" t="s">
        <v>10676</v>
      </c>
      <c r="J1567" s="103"/>
      <c r="K1567" s="481"/>
      <c r="L1567" s="487" t="s">
        <v>10677</v>
      </c>
    </row>
    <row r="1568" spans="1:12" s="6" customFormat="1" ht="18.5" x14ac:dyDescent="0.35">
      <c r="A1568" s="230">
        <v>42</v>
      </c>
      <c r="B1568" s="235">
        <v>4</v>
      </c>
      <c r="C1568" s="15">
        <v>15</v>
      </c>
      <c r="D1568" s="15">
        <v>1</v>
      </c>
      <c r="E1568" s="15">
        <v>4</v>
      </c>
      <c r="F1568" s="15">
        <v>3</v>
      </c>
      <c r="G1568" s="15" t="str">
        <f t="shared" si="19"/>
        <v>4.15.1.4.3</v>
      </c>
      <c r="H1568" s="15" t="s">
        <v>19</v>
      </c>
      <c r="I1568" s="16" t="s">
        <v>10678</v>
      </c>
      <c r="J1568" s="103"/>
      <c r="K1568" s="481"/>
      <c r="L1568" s="487" t="s">
        <v>10675</v>
      </c>
    </row>
    <row r="1569" spans="1:12" s="6" customFormat="1" ht="37" x14ac:dyDescent="0.35">
      <c r="A1569" s="230">
        <v>43</v>
      </c>
      <c r="B1569" s="235">
        <v>4</v>
      </c>
      <c r="C1569" s="15">
        <v>15</v>
      </c>
      <c r="D1569" s="15">
        <v>1</v>
      </c>
      <c r="E1569" s="15">
        <v>4</v>
      </c>
      <c r="F1569" s="15">
        <v>4</v>
      </c>
      <c r="G1569" s="15" t="str">
        <f t="shared" si="19"/>
        <v>4.15.1.4.4</v>
      </c>
      <c r="H1569" s="15" t="s">
        <v>19</v>
      </c>
      <c r="I1569" s="16" t="s">
        <v>10679</v>
      </c>
      <c r="J1569" s="103"/>
      <c r="K1569" s="481"/>
      <c r="L1569" s="487" t="s">
        <v>10677</v>
      </c>
    </row>
    <row r="1570" spans="1:12" s="6" customFormat="1" ht="18.5" x14ac:dyDescent="0.35">
      <c r="A1570" s="230">
        <v>44</v>
      </c>
      <c r="B1570" s="234">
        <v>4</v>
      </c>
      <c r="C1570" s="12">
        <v>15</v>
      </c>
      <c r="D1570" s="12">
        <v>1</v>
      </c>
      <c r="E1570" s="12">
        <v>5</v>
      </c>
      <c r="F1570" s="12">
        <v>0</v>
      </c>
      <c r="G1570" s="12" t="str">
        <f t="shared" si="19"/>
        <v>4.15.1.5.0</v>
      </c>
      <c r="H1570" s="12" t="s">
        <v>16</v>
      </c>
      <c r="I1570" s="13" t="s">
        <v>10680</v>
      </c>
      <c r="J1570" s="102"/>
      <c r="K1570" s="481"/>
      <c r="L1570" s="118" t="s">
        <v>10681</v>
      </c>
    </row>
    <row r="1571" spans="1:12" s="6" customFormat="1" ht="18.5" x14ac:dyDescent="0.35">
      <c r="A1571" s="230">
        <v>45</v>
      </c>
      <c r="B1571" s="235">
        <v>4</v>
      </c>
      <c r="C1571" s="15">
        <v>15</v>
      </c>
      <c r="D1571" s="15">
        <v>1</v>
      </c>
      <c r="E1571" s="15">
        <v>5</v>
      </c>
      <c r="F1571" s="15">
        <v>1</v>
      </c>
      <c r="G1571" s="15" t="str">
        <f t="shared" si="19"/>
        <v>4.15.1.5.1</v>
      </c>
      <c r="H1571" s="15" t="s">
        <v>19</v>
      </c>
      <c r="I1571" s="16" t="s">
        <v>10682</v>
      </c>
      <c r="J1571" s="103"/>
      <c r="K1571" s="481"/>
      <c r="L1571" s="487" t="s">
        <v>10683</v>
      </c>
    </row>
    <row r="1572" spans="1:12" s="6" customFormat="1" ht="37" x14ac:dyDescent="0.35">
      <c r="A1572" s="230">
        <v>46</v>
      </c>
      <c r="B1572" s="235">
        <v>4</v>
      </c>
      <c r="C1572" s="15">
        <v>15</v>
      </c>
      <c r="D1572" s="15">
        <v>1</v>
      </c>
      <c r="E1572" s="15">
        <v>5</v>
      </c>
      <c r="F1572" s="15">
        <v>2</v>
      </c>
      <c r="G1572" s="15" t="str">
        <f t="shared" si="19"/>
        <v>4.15.1.5.2</v>
      </c>
      <c r="H1572" s="15" t="s">
        <v>19</v>
      </c>
      <c r="I1572" s="16" t="s">
        <v>10684</v>
      </c>
      <c r="J1572" s="103"/>
      <c r="K1572" s="481"/>
      <c r="L1572" s="487" t="s">
        <v>10685</v>
      </c>
    </row>
    <row r="1573" spans="1:12" s="6" customFormat="1" ht="18.5" x14ac:dyDescent="0.35">
      <c r="A1573" s="230">
        <v>47</v>
      </c>
      <c r="B1573" s="234">
        <v>4</v>
      </c>
      <c r="C1573" s="12">
        <v>15</v>
      </c>
      <c r="D1573" s="12">
        <v>1</v>
      </c>
      <c r="E1573" s="12">
        <v>6</v>
      </c>
      <c r="F1573" s="12">
        <v>0</v>
      </c>
      <c r="G1573" s="12" t="str">
        <f t="shared" si="19"/>
        <v>4.15.1.6.0</v>
      </c>
      <c r="H1573" s="12" t="s">
        <v>16</v>
      </c>
      <c r="I1573" s="13" t="s">
        <v>10686</v>
      </c>
      <c r="J1573" s="102"/>
      <c r="K1573" s="481"/>
      <c r="L1573" s="118" t="s">
        <v>10681</v>
      </c>
    </row>
    <row r="1574" spans="1:12" s="6" customFormat="1" ht="18.5" x14ac:dyDescent="0.35">
      <c r="A1574" s="230">
        <v>48</v>
      </c>
      <c r="B1574" s="235">
        <v>4</v>
      </c>
      <c r="C1574" s="15">
        <v>15</v>
      </c>
      <c r="D1574" s="15">
        <v>1</v>
      </c>
      <c r="E1574" s="15">
        <v>6</v>
      </c>
      <c r="F1574" s="15">
        <v>1</v>
      </c>
      <c r="G1574" s="15" t="str">
        <f t="shared" si="19"/>
        <v>4.15.1.6.1</v>
      </c>
      <c r="H1574" s="15" t="s">
        <v>19</v>
      </c>
      <c r="I1574" s="16" t="s">
        <v>10687</v>
      </c>
      <c r="J1574" s="103"/>
      <c r="K1574" s="481"/>
      <c r="L1574" s="487" t="s">
        <v>10683</v>
      </c>
    </row>
    <row r="1575" spans="1:12" s="6" customFormat="1" ht="18.5" x14ac:dyDescent="0.35">
      <c r="A1575" s="230">
        <v>49</v>
      </c>
      <c r="B1575" s="235">
        <v>4</v>
      </c>
      <c r="C1575" s="15">
        <v>15</v>
      </c>
      <c r="D1575" s="15">
        <v>1</v>
      </c>
      <c r="E1575" s="15">
        <v>6</v>
      </c>
      <c r="F1575" s="15">
        <v>2</v>
      </c>
      <c r="G1575" s="15" t="str">
        <f t="shared" si="19"/>
        <v>4.15.1.6.2</v>
      </c>
      <c r="H1575" s="15" t="s">
        <v>19</v>
      </c>
      <c r="I1575" s="16" t="s">
        <v>10688</v>
      </c>
      <c r="J1575" s="103"/>
      <c r="K1575" s="481"/>
      <c r="L1575" s="487" t="s">
        <v>10685</v>
      </c>
    </row>
    <row r="1576" spans="1:12" s="6" customFormat="1" ht="18.5" x14ac:dyDescent="0.35">
      <c r="A1576" s="230">
        <v>50</v>
      </c>
      <c r="B1576" s="234">
        <v>4</v>
      </c>
      <c r="C1576" s="12">
        <v>15</v>
      </c>
      <c r="D1576" s="12">
        <v>1</v>
      </c>
      <c r="E1576" s="12">
        <v>7</v>
      </c>
      <c r="F1576" s="12">
        <v>0</v>
      </c>
      <c r="G1576" s="12" t="str">
        <f t="shared" si="19"/>
        <v>4.15.1.7.0</v>
      </c>
      <c r="H1576" s="12" t="s">
        <v>16</v>
      </c>
      <c r="I1576" s="13" t="s">
        <v>10689</v>
      </c>
      <c r="J1576" s="102"/>
      <c r="K1576" s="481"/>
      <c r="L1576" s="118" t="s">
        <v>10690</v>
      </c>
    </row>
    <row r="1577" spans="1:12" s="6" customFormat="1" ht="18.5" x14ac:dyDescent="0.35">
      <c r="A1577" s="230">
        <v>57</v>
      </c>
      <c r="B1577" s="235">
        <v>4</v>
      </c>
      <c r="C1577" s="15">
        <v>15</v>
      </c>
      <c r="D1577" s="15">
        <v>1</v>
      </c>
      <c r="E1577" s="15">
        <v>7</v>
      </c>
      <c r="F1577" s="15">
        <v>1</v>
      </c>
      <c r="G1577" s="15" t="str">
        <f t="shared" si="19"/>
        <v>4.15.1.7.1</v>
      </c>
      <c r="H1577" s="15" t="s">
        <v>19</v>
      </c>
      <c r="I1577" s="16" t="s">
        <v>10691</v>
      </c>
      <c r="J1577" s="103"/>
      <c r="K1577" s="481"/>
      <c r="L1577" s="487" t="s">
        <v>10692</v>
      </c>
    </row>
    <row r="1578" spans="1:12" s="6" customFormat="1" ht="37" x14ac:dyDescent="0.35">
      <c r="A1578" s="230">
        <v>58</v>
      </c>
      <c r="B1578" s="235">
        <v>4</v>
      </c>
      <c r="C1578" s="15">
        <v>15</v>
      </c>
      <c r="D1578" s="15">
        <v>1</v>
      </c>
      <c r="E1578" s="15">
        <v>7</v>
      </c>
      <c r="F1578" s="15">
        <v>2</v>
      </c>
      <c r="G1578" s="15" t="str">
        <f t="shared" si="19"/>
        <v>4.15.1.7.2</v>
      </c>
      <c r="H1578" s="15" t="s">
        <v>19</v>
      </c>
      <c r="I1578" s="16" t="s">
        <v>10693</v>
      </c>
      <c r="J1578" s="103"/>
      <c r="K1578" s="481"/>
      <c r="L1578" s="487" t="s">
        <v>10694</v>
      </c>
    </row>
    <row r="1579" spans="1:12" s="6" customFormat="1" ht="18.5" x14ac:dyDescent="0.35">
      <c r="A1579" s="230">
        <v>59</v>
      </c>
      <c r="B1579" s="234">
        <v>4</v>
      </c>
      <c r="C1579" s="12">
        <v>15</v>
      </c>
      <c r="D1579" s="12">
        <v>1</v>
      </c>
      <c r="E1579" s="12">
        <v>8</v>
      </c>
      <c r="F1579" s="12">
        <v>0</v>
      </c>
      <c r="G1579" s="12" t="str">
        <f t="shared" si="19"/>
        <v>4.15.1.8.0</v>
      </c>
      <c r="H1579" s="12" t="s">
        <v>16</v>
      </c>
      <c r="I1579" s="13" t="s">
        <v>10695</v>
      </c>
      <c r="J1579" s="102"/>
      <c r="K1579" s="481"/>
      <c r="L1579" s="118" t="s">
        <v>10696</v>
      </c>
    </row>
    <row r="1580" spans="1:12" s="6" customFormat="1" ht="18.5" x14ac:dyDescent="0.35">
      <c r="A1580" s="230">
        <v>60</v>
      </c>
      <c r="B1580" s="235">
        <v>4</v>
      </c>
      <c r="C1580" s="15">
        <v>15</v>
      </c>
      <c r="D1580" s="15">
        <v>1</v>
      </c>
      <c r="E1580" s="15">
        <v>8</v>
      </c>
      <c r="F1580" s="15">
        <v>1</v>
      </c>
      <c r="G1580" s="15" t="str">
        <f t="shared" si="19"/>
        <v>4.15.1.8.1</v>
      </c>
      <c r="H1580" s="15" t="s">
        <v>19</v>
      </c>
      <c r="I1580" s="16" t="s">
        <v>10697</v>
      </c>
      <c r="J1580" s="103"/>
      <c r="K1580" s="481"/>
      <c r="L1580" s="487" t="s">
        <v>10698</v>
      </c>
    </row>
    <row r="1581" spans="1:12" s="6" customFormat="1" ht="18.5" x14ac:dyDescent="0.35">
      <c r="A1581" s="230">
        <v>61</v>
      </c>
      <c r="B1581" s="235">
        <v>4</v>
      </c>
      <c r="C1581" s="15">
        <v>15</v>
      </c>
      <c r="D1581" s="15">
        <v>1</v>
      </c>
      <c r="E1581" s="15">
        <v>8</v>
      </c>
      <c r="F1581" s="15">
        <v>2</v>
      </c>
      <c r="G1581" s="15" t="str">
        <f t="shared" si="19"/>
        <v>4.15.1.8.2</v>
      </c>
      <c r="H1581" s="15" t="s">
        <v>19</v>
      </c>
      <c r="I1581" s="16" t="s">
        <v>10699</v>
      </c>
      <c r="J1581" s="103"/>
      <c r="K1581" s="481"/>
      <c r="L1581" s="487" t="s">
        <v>10700</v>
      </c>
    </row>
    <row r="1582" spans="1:12" s="6" customFormat="1" ht="18.5" x14ac:dyDescent="0.35">
      <c r="A1582" s="230">
        <v>62</v>
      </c>
      <c r="B1582" s="234">
        <v>4</v>
      </c>
      <c r="C1582" s="12">
        <v>15</v>
      </c>
      <c r="D1582" s="12">
        <v>1</v>
      </c>
      <c r="E1582" s="12">
        <v>9</v>
      </c>
      <c r="F1582" s="12">
        <v>0</v>
      </c>
      <c r="G1582" s="12" t="str">
        <f t="shared" si="19"/>
        <v>4.15.1.9.0</v>
      </c>
      <c r="H1582" s="12" t="s">
        <v>16</v>
      </c>
      <c r="I1582" s="13" t="s">
        <v>10701</v>
      </c>
      <c r="J1582" s="102"/>
      <c r="K1582" s="481"/>
      <c r="L1582" s="118" t="s">
        <v>10702</v>
      </c>
    </row>
    <row r="1583" spans="1:12" s="6" customFormat="1" ht="18.5" x14ac:dyDescent="0.35">
      <c r="A1583" s="230">
        <v>63</v>
      </c>
      <c r="B1583" s="235">
        <v>4</v>
      </c>
      <c r="C1583" s="15">
        <v>15</v>
      </c>
      <c r="D1583" s="15">
        <v>1</v>
      </c>
      <c r="E1583" s="15">
        <v>9</v>
      </c>
      <c r="F1583" s="15">
        <v>1</v>
      </c>
      <c r="G1583" s="15" t="str">
        <f t="shared" si="19"/>
        <v>4.15.1.9.1</v>
      </c>
      <c r="H1583" s="15" t="s">
        <v>19</v>
      </c>
      <c r="I1583" s="16" t="s">
        <v>10703</v>
      </c>
      <c r="J1583" s="103"/>
      <c r="K1583" s="481"/>
      <c r="L1583" s="487" t="s">
        <v>10704</v>
      </c>
    </row>
    <row r="1584" spans="1:12" s="6" customFormat="1" ht="18.5" x14ac:dyDescent="0.35">
      <c r="A1584" s="230">
        <v>64</v>
      </c>
      <c r="B1584" s="235">
        <v>4</v>
      </c>
      <c r="C1584" s="15">
        <v>15</v>
      </c>
      <c r="D1584" s="15">
        <v>1</v>
      </c>
      <c r="E1584" s="15">
        <v>9</v>
      </c>
      <c r="F1584" s="15">
        <v>2</v>
      </c>
      <c r="G1584" s="15" t="str">
        <f t="shared" si="19"/>
        <v>4.15.1.9.2</v>
      </c>
      <c r="H1584" s="15" t="s">
        <v>19</v>
      </c>
      <c r="I1584" s="16" t="s">
        <v>10705</v>
      </c>
      <c r="J1584" s="103"/>
      <c r="K1584" s="481"/>
      <c r="L1584" s="487" t="s">
        <v>10706</v>
      </c>
    </row>
    <row r="1585" spans="1:12" s="6" customFormat="1" ht="18.5" x14ac:dyDescent="0.35">
      <c r="A1585" s="230">
        <v>65</v>
      </c>
      <c r="B1585" s="234">
        <v>4</v>
      </c>
      <c r="C1585" s="12">
        <v>15</v>
      </c>
      <c r="D1585" s="12">
        <v>1</v>
      </c>
      <c r="E1585" s="12">
        <v>10</v>
      </c>
      <c r="F1585" s="12">
        <v>0</v>
      </c>
      <c r="G1585" s="12" t="str">
        <f t="shared" si="19"/>
        <v>4.15.1.10.0</v>
      </c>
      <c r="H1585" s="12" t="s">
        <v>16</v>
      </c>
      <c r="I1585" s="13" t="s">
        <v>10707</v>
      </c>
      <c r="J1585" s="102"/>
      <c r="K1585" s="481"/>
      <c r="L1585" s="118" t="s">
        <v>10708</v>
      </c>
    </row>
    <row r="1586" spans="1:12" s="6" customFormat="1" ht="18.5" x14ac:dyDescent="0.35">
      <c r="A1586" s="230">
        <v>66</v>
      </c>
      <c r="B1586" s="235">
        <v>4</v>
      </c>
      <c r="C1586" s="15">
        <v>15</v>
      </c>
      <c r="D1586" s="15">
        <v>1</v>
      </c>
      <c r="E1586" s="15">
        <v>10</v>
      </c>
      <c r="F1586" s="15">
        <v>1</v>
      </c>
      <c r="G1586" s="15" t="str">
        <f t="shared" si="19"/>
        <v>4.15.1.10.1</v>
      </c>
      <c r="H1586" s="488" t="s">
        <v>19</v>
      </c>
      <c r="I1586" s="104" t="s">
        <v>10709</v>
      </c>
      <c r="J1586" s="105"/>
      <c r="K1586" s="489"/>
      <c r="L1586" s="490" t="s">
        <v>10710</v>
      </c>
    </row>
    <row r="1587" spans="1:12" s="6" customFormat="1" ht="18.5" x14ac:dyDescent="0.35">
      <c r="A1587" s="230">
        <v>67</v>
      </c>
      <c r="B1587" s="235">
        <v>4</v>
      </c>
      <c r="C1587" s="15">
        <v>15</v>
      </c>
      <c r="D1587" s="15">
        <v>1</v>
      </c>
      <c r="E1587" s="15">
        <v>10</v>
      </c>
      <c r="F1587" s="15">
        <v>2</v>
      </c>
      <c r="G1587" s="15" t="str">
        <f t="shared" si="19"/>
        <v>4.15.1.10.2</v>
      </c>
      <c r="H1587" s="488" t="s">
        <v>19</v>
      </c>
      <c r="I1587" s="104" t="s">
        <v>10711</v>
      </c>
      <c r="J1587" s="105"/>
      <c r="K1587" s="489"/>
      <c r="L1587" s="490" t="s">
        <v>10712</v>
      </c>
    </row>
    <row r="1588" spans="1:12" s="6" customFormat="1" ht="18.5" x14ac:dyDescent="0.35">
      <c r="A1588" s="230">
        <v>68</v>
      </c>
      <c r="B1588" s="235">
        <v>4</v>
      </c>
      <c r="C1588" s="15">
        <v>15</v>
      </c>
      <c r="D1588" s="15">
        <v>1</v>
      </c>
      <c r="E1588" s="15">
        <v>10</v>
      </c>
      <c r="F1588" s="15">
        <v>3</v>
      </c>
      <c r="G1588" s="15" t="str">
        <f t="shared" si="19"/>
        <v>4.15.1.10.3</v>
      </c>
      <c r="H1588" s="488" t="s">
        <v>19</v>
      </c>
      <c r="I1588" s="104" t="s">
        <v>10713</v>
      </c>
      <c r="J1588" s="105"/>
      <c r="K1588" s="489"/>
      <c r="L1588" s="490" t="s">
        <v>10710</v>
      </c>
    </row>
    <row r="1589" spans="1:12" s="6" customFormat="1" ht="18.5" x14ac:dyDescent="0.35">
      <c r="A1589" s="230">
        <v>69</v>
      </c>
      <c r="B1589" s="235">
        <v>4</v>
      </c>
      <c r="C1589" s="15">
        <v>15</v>
      </c>
      <c r="D1589" s="15">
        <v>1</v>
      </c>
      <c r="E1589" s="15">
        <v>10</v>
      </c>
      <c r="F1589" s="15">
        <v>4</v>
      </c>
      <c r="G1589" s="15" t="str">
        <f t="shared" si="19"/>
        <v>4.15.1.10.4</v>
      </c>
      <c r="H1589" s="488" t="s">
        <v>19</v>
      </c>
      <c r="I1589" s="104" t="s">
        <v>10714</v>
      </c>
      <c r="J1589" s="105"/>
      <c r="K1589" s="489"/>
      <c r="L1589" s="490" t="s">
        <v>10712</v>
      </c>
    </row>
    <row r="1590" spans="1:12" s="6" customFormat="1" ht="18.5" x14ac:dyDescent="0.35">
      <c r="A1590" s="230">
        <v>1259</v>
      </c>
      <c r="B1590" s="235">
        <v>4</v>
      </c>
      <c r="C1590" s="15">
        <v>15</v>
      </c>
      <c r="D1590" s="15">
        <v>1</v>
      </c>
      <c r="E1590" s="15">
        <v>10</v>
      </c>
      <c r="F1590" s="15">
        <v>5</v>
      </c>
      <c r="G1590" s="15" t="str">
        <f t="shared" si="19"/>
        <v>4.15.1.10.5</v>
      </c>
      <c r="H1590" s="488" t="s">
        <v>19</v>
      </c>
      <c r="I1590" s="104" t="s">
        <v>10715</v>
      </c>
      <c r="J1590" s="105"/>
      <c r="K1590" s="489"/>
      <c r="L1590" s="490" t="s">
        <v>10710</v>
      </c>
    </row>
    <row r="1591" spans="1:12" s="6" customFormat="1" ht="18.5" x14ac:dyDescent="0.35">
      <c r="A1591" s="230">
        <v>77</v>
      </c>
      <c r="B1591" s="235">
        <v>4</v>
      </c>
      <c r="C1591" s="15">
        <v>15</v>
      </c>
      <c r="D1591" s="15">
        <v>1</v>
      </c>
      <c r="E1591" s="15">
        <v>10</v>
      </c>
      <c r="F1591" s="15">
        <v>6</v>
      </c>
      <c r="G1591" s="15" t="str">
        <f t="shared" si="19"/>
        <v>4.15.1.10.6</v>
      </c>
      <c r="H1591" s="488" t="s">
        <v>19</v>
      </c>
      <c r="I1591" s="104" t="s">
        <v>10716</v>
      </c>
      <c r="J1591" s="105"/>
      <c r="K1591" s="489"/>
      <c r="L1591" s="490" t="s">
        <v>10712</v>
      </c>
    </row>
    <row r="1592" spans="1:12" s="6" customFormat="1" ht="23.5" x14ac:dyDescent="0.35">
      <c r="A1592" s="230">
        <v>78</v>
      </c>
      <c r="B1592" s="233">
        <v>4</v>
      </c>
      <c r="C1592" s="11">
        <v>15</v>
      </c>
      <c r="D1592" s="11">
        <v>2</v>
      </c>
      <c r="E1592" s="11">
        <v>0</v>
      </c>
      <c r="F1592" s="11">
        <v>0</v>
      </c>
      <c r="G1592" s="11" t="str">
        <f t="shared" si="19"/>
        <v>4.15.2.0.0</v>
      </c>
      <c r="H1592" s="11" t="s">
        <v>13</v>
      </c>
      <c r="I1592" s="97" t="s">
        <v>10717</v>
      </c>
      <c r="J1592" s="98"/>
      <c r="K1592" s="479"/>
      <c r="L1592" s="507" t="s">
        <v>10249</v>
      </c>
    </row>
    <row r="1593" spans="1:12" s="6" customFormat="1" ht="37" x14ac:dyDescent="0.35">
      <c r="A1593" s="230">
        <v>79</v>
      </c>
      <c r="B1593" s="234">
        <v>4</v>
      </c>
      <c r="C1593" s="12">
        <v>15</v>
      </c>
      <c r="D1593" s="12">
        <v>2</v>
      </c>
      <c r="E1593" s="12">
        <v>1</v>
      </c>
      <c r="F1593" s="12">
        <v>0</v>
      </c>
      <c r="G1593" s="12" t="str">
        <f>CONCATENATE(B1593,".",C1593,".",D1593,".",E1593,".",F1593)</f>
        <v>4.15.2.1.0</v>
      </c>
      <c r="H1593" s="12" t="s">
        <v>16</v>
      </c>
      <c r="I1593" s="13" t="s">
        <v>10718</v>
      </c>
      <c r="J1593" s="102"/>
      <c r="K1593" s="481"/>
      <c r="L1593" s="118" t="s">
        <v>10719</v>
      </c>
    </row>
    <row r="1594" spans="1:12" s="6" customFormat="1" ht="37" x14ac:dyDescent="0.35">
      <c r="A1594" s="230">
        <v>74</v>
      </c>
      <c r="B1594" s="235">
        <v>4</v>
      </c>
      <c r="C1594" s="15">
        <v>15</v>
      </c>
      <c r="D1594" s="15">
        <v>2</v>
      </c>
      <c r="E1594" s="15">
        <v>1</v>
      </c>
      <c r="F1594" s="15">
        <v>1</v>
      </c>
      <c r="G1594" s="15" t="str">
        <f>CONCATENATE(B1594,".",C1594,".",D1594,".",E1594,".",F1594)</f>
        <v>4.15.2.1.1</v>
      </c>
      <c r="H1594" s="15" t="s">
        <v>19</v>
      </c>
      <c r="I1594" s="16" t="s">
        <v>10720</v>
      </c>
      <c r="J1594" s="103"/>
      <c r="K1594" s="481"/>
      <c r="L1594" s="487" t="s">
        <v>10721</v>
      </c>
    </row>
    <row r="1595" spans="1:12" s="6" customFormat="1" ht="37" x14ac:dyDescent="0.35">
      <c r="A1595" s="230">
        <v>75</v>
      </c>
      <c r="B1595" s="235">
        <v>4</v>
      </c>
      <c r="C1595" s="15">
        <v>15</v>
      </c>
      <c r="D1595" s="15">
        <v>2</v>
      </c>
      <c r="E1595" s="15">
        <v>1</v>
      </c>
      <c r="F1595" s="15">
        <v>2</v>
      </c>
      <c r="G1595" s="15" t="str">
        <f>CONCATENATE(B1595,".",C1595,".",D1595,".",E1595,".",F1595)</f>
        <v>4.15.2.1.2</v>
      </c>
      <c r="H1595" s="15" t="s">
        <v>19</v>
      </c>
      <c r="I1595" s="16" t="s">
        <v>10722</v>
      </c>
      <c r="J1595" s="103"/>
      <c r="K1595" s="481"/>
      <c r="L1595" s="487" t="s">
        <v>10723</v>
      </c>
    </row>
    <row r="1596" spans="1:12" s="6" customFormat="1" ht="37" x14ac:dyDescent="0.35">
      <c r="A1596" s="230">
        <v>76</v>
      </c>
      <c r="B1596" s="234">
        <v>4</v>
      </c>
      <c r="C1596" s="12">
        <v>15</v>
      </c>
      <c r="D1596" s="12">
        <v>2</v>
      </c>
      <c r="E1596" s="12">
        <v>2</v>
      </c>
      <c r="F1596" s="12">
        <v>0</v>
      </c>
      <c r="G1596" s="12" t="str">
        <f t="shared" ref="G1596:G1625" si="20">CONCATENATE(B1596,".",C1596,".",D1596,".",E1596,".",F1596)</f>
        <v>4.15.2.2.0</v>
      </c>
      <c r="H1596" s="12" t="s">
        <v>16</v>
      </c>
      <c r="I1596" s="13" t="s">
        <v>10724</v>
      </c>
      <c r="J1596" s="102"/>
      <c r="K1596" s="481"/>
      <c r="L1596" s="118" t="s">
        <v>10725</v>
      </c>
    </row>
    <row r="1597" spans="1:12" s="6" customFormat="1" ht="37" x14ac:dyDescent="0.35">
      <c r="A1597" s="230">
        <v>109</v>
      </c>
      <c r="B1597" s="235">
        <v>4</v>
      </c>
      <c r="C1597" s="15">
        <v>15</v>
      </c>
      <c r="D1597" s="15">
        <v>2</v>
      </c>
      <c r="E1597" s="15">
        <v>2</v>
      </c>
      <c r="F1597" s="15">
        <v>1</v>
      </c>
      <c r="G1597" s="15" t="str">
        <f t="shared" si="20"/>
        <v>4.15.2.2.1</v>
      </c>
      <c r="H1597" s="15" t="s">
        <v>19</v>
      </c>
      <c r="I1597" s="16" t="s">
        <v>10726</v>
      </c>
      <c r="J1597" s="103"/>
      <c r="K1597" s="481"/>
      <c r="L1597" s="487" t="s">
        <v>10727</v>
      </c>
    </row>
    <row r="1598" spans="1:12" s="6" customFormat="1" ht="37" x14ac:dyDescent="0.35">
      <c r="A1598" s="230">
        <v>110</v>
      </c>
      <c r="B1598" s="235">
        <v>4</v>
      </c>
      <c r="C1598" s="15">
        <v>15</v>
      </c>
      <c r="D1598" s="15">
        <v>2</v>
      </c>
      <c r="E1598" s="15">
        <v>2</v>
      </c>
      <c r="F1598" s="15">
        <v>2</v>
      </c>
      <c r="G1598" s="15" t="str">
        <f t="shared" si="20"/>
        <v>4.15.2.2.2</v>
      </c>
      <c r="H1598" s="15" t="s">
        <v>19</v>
      </c>
      <c r="I1598" s="16" t="s">
        <v>10728</v>
      </c>
      <c r="J1598" s="103"/>
      <c r="K1598" s="481"/>
      <c r="L1598" s="487" t="s">
        <v>10729</v>
      </c>
    </row>
    <row r="1599" spans="1:12" s="6" customFormat="1" ht="18.5" x14ac:dyDescent="0.35">
      <c r="A1599" s="230">
        <v>111</v>
      </c>
      <c r="B1599" s="234">
        <v>4</v>
      </c>
      <c r="C1599" s="12">
        <v>15</v>
      </c>
      <c r="D1599" s="12">
        <v>2</v>
      </c>
      <c r="E1599" s="12">
        <v>3</v>
      </c>
      <c r="F1599" s="12">
        <v>0</v>
      </c>
      <c r="G1599" s="12" t="str">
        <f t="shared" si="20"/>
        <v>4.15.2.3.0</v>
      </c>
      <c r="H1599" s="12" t="s">
        <v>16</v>
      </c>
      <c r="I1599" s="13" t="s">
        <v>10730</v>
      </c>
      <c r="J1599" s="107"/>
      <c r="K1599" s="481"/>
      <c r="L1599" s="492" t="s">
        <v>10731</v>
      </c>
    </row>
    <row r="1600" spans="1:12" s="6" customFormat="1" ht="37" x14ac:dyDescent="0.35">
      <c r="A1600" s="230">
        <v>112</v>
      </c>
      <c r="B1600" s="235">
        <v>4</v>
      </c>
      <c r="C1600" s="15">
        <v>15</v>
      </c>
      <c r="D1600" s="15">
        <v>2</v>
      </c>
      <c r="E1600" s="15">
        <v>3</v>
      </c>
      <c r="F1600" s="15">
        <v>1</v>
      </c>
      <c r="G1600" s="15" t="str">
        <f t="shared" si="20"/>
        <v>4.15.2.3.1</v>
      </c>
      <c r="H1600" s="15" t="s">
        <v>19</v>
      </c>
      <c r="I1600" s="16" t="s">
        <v>10732</v>
      </c>
      <c r="J1600" s="103"/>
      <c r="K1600" s="481"/>
      <c r="L1600" s="487" t="s">
        <v>10733</v>
      </c>
    </row>
    <row r="1601" spans="1:12" s="6" customFormat="1" ht="37" x14ac:dyDescent="0.35">
      <c r="A1601" s="230">
        <v>113</v>
      </c>
      <c r="B1601" s="235">
        <v>4</v>
      </c>
      <c r="C1601" s="15">
        <v>15</v>
      </c>
      <c r="D1601" s="15">
        <v>2</v>
      </c>
      <c r="E1601" s="15">
        <v>3</v>
      </c>
      <c r="F1601" s="15">
        <v>2</v>
      </c>
      <c r="G1601" s="15" t="str">
        <f t="shared" si="20"/>
        <v>4.15.2.3.2</v>
      </c>
      <c r="H1601" s="15" t="s">
        <v>19</v>
      </c>
      <c r="I1601" s="16" t="s">
        <v>10734</v>
      </c>
      <c r="J1601" s="103"/>
      <c r="K1601" s="481"/>
      <c r="L1601" s="487" t="s">
        <v>10735</v>
      </c>
    </row>
    <row r="1602" spans="1:12" s="6" customFormat="1" ht="18.5" x14ac:dyDescent="0.35">
      <c r="A1602" s="230">
        <v>114</v>
      </c>
      <c r="B1602" s="234">
        <v>4</v>
      </c>
      <c r="C1602" s="12">
        <v>15</v>
      </c>
      <c r="D1602" s="12">
        <v>2</v>
      </c>
      <c r="E1602" s="12">
        <v>4</v>
      </c>
      <c r="F1602" s="12">
        <v>0</v>
      </c>
      <c r="G1602" s="12" t="str">
        <f t="shared" si="20"/>
        <v>4.15.2.4.0</v>
      </c>
      <c r="H1602" s="12" t="s">
        <v>16</v>
      </c>
      <c r="I1602" s="13" t="s">
        <v>10736</v>
      </c>
      <c r="J1602" s="108"/>
      <c r="K1602" s="481"/>
      <c r="L1602" s="492" t="s">
        <v>10737</v>
      </c>
    </row>
    <row r="1603" spans="1:12" s="6" customFormat="1" ht="18.5" x14ac:dyDescent="0.35">
      <c r="A1603" s="230">
        <v>115</v>
      </c>
      <c r="B1603" s="235">
        <v>4</v>
      </c>
      <c r="C1603" s="15">
        <v>15</v>
      </c>
      <c r="D1603" s="15">
        <v>2</v>
      </c>
      <c r="E1603" s="15">
        <v>4</v>
      </c>
      <c r="F1603" s="15">
        <v>1</v>
      </c>
      <c r="G1603" s="15" t="str">
        <f t="shared" si="20"/>
        <v>4.15.2.4.1</v>
      </c>
      <c r="H1603" s="15" t="s">
        <v>19</v>
      </c>
      <c r="I1603" s="16" t="s">
        <v>10738</v>
      </c>
      <c r="J1603" s="103"/>
      <c r="K1603" s="481"/>
      <c r="L1603" s="487" t="s">
        <v>10739</v>
      </c>
    </row>
    <row r="1604" spans="1:12" s="6" customFormat="1" ht="18.5" x14ac:dyDescent="0.35">
      <c r="A1604" s="230">
        <v>116</v>
      </c>
      <c r="B1604" s="235">
        <v>4</v>
      </c>
      <c r="C1604" s="15">
        <v>15</v>
      </c>
      <c r="D1604" s="15">
        <v>2</v>
      </c>
      <c r="E1604" s="15">
        <v>4</v>
      </c>
      <c r="F1604" s="15">
        <v>2</v>
      </c>
      <c r="G1604" s="15" t="str">
        <f t="shared" si="20"/>
        <v>4.15.2.4.2</v>
      </c>
      <c r="H1604" s="15" t="s">
        <v>19</v>
      </c>
      <c r="I1604" s="16" t="s">
        <v>10740</v>
      </c>
      <c r="J1604" s="103"/>
      <c r="K1604" s="481"/>
      <c r="L1604" s="487" t="s">
        <v>10741</v>
      </c>
    </row>
    <row r="1605" spans="1:12" s="6" customFormat="1" ht="18.5" x14ac:dyDescent="0.35">
      <c r="A1605" s="230">
        <v>117</v>
      </c>
      <c r="B1605" s="234">
        <v>4</v>
      </c>
      <c r="C1605" s="12">
        <v>15</v>
      </c>
      <c r="D1605" s="12">
        <v>2</v>
      </c>
      <c r="E1605" s="12">
        <v>5</v>
      </c>
      <c r="F1605" s="12">
        <v>0</v>
      </c>
      <c r="G1605" s="12" t="str">
        <f t="shared" si="20"/>
        <v>4.15.2.5.0</v>
      </c>
      <c r="H1605" s="12" t="s">
        <v>16</v>
      </c>
      <c r="I1605" s="13" t="s">
        <v>10742</v>
      </c>
      <c r="J1605" s="108"/>
      <c r="K1605" s="481"/>
      <c r="L1605" s="492" t="s">
        <v>10743</v>
      </c>
    </row>
    <row r="1606" spans="1:12" s="6" customFormat="1" ht="37" x14ac:dyDescent="0.35">
      <c r="A1606" s="230">
        <v>118</v>
      </c>
      <c r="B1606" s="235">
        <v>4</v>
      </c>
      <c r="C1606" s="15">
        <v>15</v>
      </c>
      <c r="D1606" s="15">
        <v>2</v>
      </c>
      <c r="E1606" s="15">
        <v>5</v>
      </c>
      <c r="F1606" s="15">
        <v>1</v>
      </c>
      <c r="G1606" s="15" t="str">
        <f t="shared" si="20"/>
        <v>4.15.2.5.1</v>
      </c>
      <c r="H1606" s="15" t="s">
        <v>19</v>
      </c>
      <c r="I1606" s="16" t="s">
        <v>10744</v>
      </c>
      <c r="J1606" s="103"/>
      <c r="K1606" s="481"/>
      <c r="L1606" s="487" t="s">
        <v>10745</v>
      </c>
    </row>
    <row r="1607" spans="1:12" s="6" customFormat="1" ht="37" x14ac:dyDescent="0.35">
      <c r="A1607" s="230">
        <v>119</v>
      </c>
      <c r="B1607" s="235">
        <v>4</v>
      </c>
      <c r="C1607" s="15">
        <v>15</v>
      </c>
      <c r="D1607" s="15">
        <v>2</v>
      </c>
      <c r="E1607" s="15">
        <v>5</v>
      </c>
      <c r="F1607" s="15">
        <v>2</v>
      </c>
      <c r="G1607" s="15" t="str">
        <f t="shared" si="20"/>
        <v>4.15.2.5.2</v>
      </c>
      <c r="H1607" s="15" t="s">
        <v>19</v>
      </c>
      <c r="I1607" s="16" t="s">
        <v>10746</v>
      </c>
      <c r="J1607" s="103"/>
      <c r="K1607" s="481"/>
      <c r="L1607" s="487" t="s">
        <v>10747</v>
      </c>
    </row>
    <row r="1608" spans="1:12" s="6" customFormat="1" ht="18.5" x14ac:dyDescent="0.35">
      <c r="A1608" s="230">
        <v>120</v>
      </c>
      <c r="B1608" s="234">
        <v>4</v>
      </c>
      <c r="C1608" s="12">
        <v>15</v>
      </c>
      <c r="D1608" s="12">
        <v>2</v>
      </c>
      <c r="E1608" s="12">
        <v>6</v>
      </c>
      <c r="F1608" s="12">
        <v>0</v>
      </c>
      <c r="G1608" s="12" t="str">
        <f t="shared" si="20"/>
        <v>4.15.2.6.0</v>
      </c>
      <c r="H1608" s="12" t="s">
        <v>16</v>
      </c>
      <c r="I1608" s="13" t="s">
        <v>10748</v>
      </c>
      <c r="J1608" s="108"/>
      <c r="K1608" s="481"/>
      <c r="L1608" s="492" t="s">
        <v>10749</v>
      </c>
    </row>
    <row r="1609" spans="1:12" s="6" customFormat="1" ht="37" x14ac:dyDescent="0.35">
      <c r="A1609" s="230">
        <v>83</v>
      </c>
      <c r="B1609" s="235">
        <v>4</v>
      </c>
      <c r="C1609" s="15">
        <v>15</v>
      </c>
      <c r="D1609" s="15">
        <v>2</v>
      </c>
      <c r="E1609" s="15">
        <v>6</v>
      </c>
      <c r="F1609" s="15">
        <v>1</v>
      </c>
      <c r="G1609" s="15" t="str">
        <f t="shared" si="20"/>
        <v>4.15.2.6.1</v>
      </c>
      <c r="H1609" s="15" t="s">
        <v>19</v>
      </c>
      <c r="I1609" s="16" t="s">
        <v>10750</v>
      </c>
      <c r="J1609" s="103"/>
      <c r="K1609" s="481"/>
      <c r="L1609" s="487" t="s">
        <v>10751</v>
      </c>
    </row>
    <row r="1610" spans="1:12" s="6" customFormat="1" ht="37" x14ac:dyDescent="0.35">
      <c r="A1610" s="230">
        <v>84</v>
      </c>
      <c r="B1610" s="235">
        <v>4</v>
      </c>
      <c r="C1610" s="15">
        <v>15</v>
      </c>
      <c r="D1610" s="15">
        <v>2</v>
      </c>
      <c r="E1610" s="15">
        <v>6</v>
      </c>
      <c r="F1610" s="15">
        <v>2</v>
      </c>
      <c r="G1610" s="15" t="str">
        <f t="shared" si="20"/>
        <v>4.15.2.6.2</v>
      </c>
      <c r="H1610" s="15" t="s">
        <v>19</v>
      </c>
      <c r="I1610" s="16" t="s">
        <v>10752</v>
      </c>
      <c r="J1610" s="103"/>
      <c r="K1610" s="481"/>
      <c r="L1610" s="487" t="s">
        <v>10753</v>
      </c>
    </row>
    <row r="1611" spans="1:12" s="6" customFormat="1" ht="18.5" x14ac:dyDescent="0.35">
      <c r="A1611" s="230">
        <v>85</v>
      </c>
      <c r="B1611" s="234">
        <v>4</v>
      </c>
      <c r="C1611" s="12">
        <v>15</v>
      </c>
      <c r="D1611" s="12">
        <v>2</v>
      </c>
      <c r="E1611" s="12">
        <v>7</v>
      </c>
      <c r="F1611" s="12">
        <v>0</v>
      </c>
      <c r="G1611" s="12" t="str">
        <f t="shared" si="20"/>
        <v>4.15.2.7.0</v>
      </c>
      <c r="H1611" s="12" t="s">
        <v>16</v>
      </c>
      <c r="I1611" s="13" t="s">
        <v>10754</v>
      </c>
      <c r="J1611" s="102"/>
      <c r="K1611" s="481"/>
      <c r="L1611" s="118" t="s">
        <v>10755</v>
      </c>
    </row>
    <row r="1612" spans="1:12" s="6" customFormat="1" ht="18.5" x14ac:dyDescent="0.35">
      <c r="A1612" s="230">
        <v>86</v>
      </c>
      <c r="B1612" s="235">
        <v>4</v>
      </c>
      <c r="C1612" s="15">
        <v>15</v>
      </c>
      <c r="D1612" s="15">
        <v>2</v>
      </c>
      <c r="E1612" s="15">
        <v>7</v>
      </c>
      <c r="F1612" s="15">
        <v>1</v>
      </c>
      <c r="G1612" s="15" t="str">
        <f t="shared" si="20"/>
        <v>4.15.2.7.1</v>
      </c>
      <c r="H1612" s="15" t="s">
        <v>19</v>
      </c>
      <c r="I1612" s="16" t="s">
        <v>10756</v>
      </c>
      <c r="J1612" s="103"/>
      <c r="K1612" s="481"/>
      <c r="L1612" s="487" t="s">
        <v>10757</v>
      </c>
    </row>
    <row r="1613" spans="1:12" s="6" customFormat="1" ht="18.5" x14ac:dyDescent="0.35">
      <c r="A1613" s="230">
        <v>87</v>
      </c>
      <c r="B1613" s="235">
        <v>4</v>
      </c>
      <c r="C1613" s="15">
        <v>15</v>
      </c>
      <c r="D1613" s="15">
        <v>2</v>
      </c>
      <c r="E1613" s="15">
        <v>7</v>
      </c>
      <c r="F1613" s="15">
        <v>2</v>
      </c>
      <c r="G1613" s="15" t="str">
        <f t="shared" si="20"/>
        <v>4.15.2.7.2</v>
      </c>
      <c r="H1613" s="15" t="s">
        <v>19</v>
      </c>
      <c r="I1613" s="16" t="s">
        <v>10758</v>
      </c>
      <c r="J1613" s="103"/>
      <c r="K1613" s="481"/>
      <c r="L1613" s="487" t="s">
        <v>10759</v>
      </c>
    </row>
    <row r="1614" spans="1:12" s="6" customFormat="1" ht="18.5" x14ac:dyDescent="0.35">
      <c r="A1614" s="230">
        <v>88</v>
      </c>
      <c r="B1614" s="234">
        <v>4</v>
      </c>
      <c r="C1614" s="12">
        <v>15</v>
      </c>
      <c r="D1614" s="12">
        <v>2</v>
      </c>
      <c r="E1614" s="12">
        <v>8</v>
      </c>
      <c r="F1614" s="12">
        <v>0</v>
      </c>
      <c r="G1614" s="12" t="str">
        <f t="shared" si="20"/>
        <v>4.15.2.8.0</v>
      </c>
      <c r="H1614" s="12" t="s">
        <v>16</v>
      </c>
      <c r="I1614" s="13" t="s">
        <v>10760</v>
      </c>
      <c r="J1614" s="102"/>
      <c r="K1614" s="481"/>
      <c r="L1614" s="118" t="s">
        <v>10761</v>
      </c>
    </row>
    <row r="1615" spans="1:12" s="6" customFormat="1" ht="18.5" x14ac:dyDescent="0.35">
      <c r="A1615" s="230">
        <v>89</v>
      </c>
      <c r="B1615" s="235">
        <v>4</v>
      </c>
      <c r="C1615" s="15">
        <v>15</v>
      </c>
      <c r="D1615" s="15">
        <v>2</v>
      </c>
      <c r="E1615" s="15">
        <v>8</v>
      </c>
      <c r="F1615" s="15">
        <v>1</v>
      </c>
      <c r="G1615" s="15" t="str">
        <f t="shared" si="20"/>
        <v>4.15.2.8.1</v>
      </c>
      <c r="H1615" s="15" t="s">
        <v>19</v>
      </c>
      <c r="I1615" s="16" t="s">
        <v>10762</v>
      </c>
      <c r="J1615" s="103"/>
      <c r="K1615" s="481"/>
      <c r="L1615" s="487" t="s">
        <v>10763</v>
      </c>
    </row>
    <row r="1616" spans="1:12" s="6" customFormat="1" ht="18.5" x14ac:dyDescent="0.35">
      <c r="A1616" s="230">
        <v>90</v>
      </c>
      <c r="B1616" s="235">
        <v>4</v>
      </c>
      <c r="C1616" s="15">
        <v>15</v>
      </c>
      <c r="D1616" s="15">
        <v>2</v>
      </c>
      <c r="E1616" s="15">
        <v>8</v>
      </c>
      <c r="F1616" s="15">
        <v>2</v>
      </c>
      <c r="G1616" s="15" t="str">
        <f t="shared" si="20"/>
        <v>4.15.2.8.2</v>
      </c>
      <c r="H1616" s="15" t="s">
        <v>19</v>
      </c>
      <c r="I1616" s="16" t="s">
        <v>10764</v>
      </c>
      <c r="J1616" s="103"/>
      <c r="K1616" s="481"/>
      <c r="L1616" s="487" t="s">
        <v>10765</v>
      </c>
    </row>
    <row r="1617" spans="1:12" s="6" customFormat="1" ht="37" x14ac:dyDescent="0.35">
      <c r="A1617" s="230">
        <v>91</v>
      </c>
      <c r="B1617" s="234">
        <v>4</v>
      </c>
      <c r="C1617" s="12">
        <v>15</v>
      </c>
      <c r="D1617" s="12">
        <v>2</v>
      </c>
      <c r="E1617" s="12">
        <v>9</v>
      </c>
      <c r="F1617" s="12">
        <v>0</v>
      </c>
      <c r="G1617" s="12" t="str">
        <f t="shared" si="20"/>
        <v>4.15.2.9.0</v>
      </c>
      <c r="H1617" s="12" t="s">
        <v>16</v>
      </c>
      <c r="I1617" s="13" t="s">
        <v>10766</v>
      </c>
      <c r="J1617" s="102"/>
      <c r="K1617" s="481"/>
      <c r="L1617" s="118" t="s">
        <v>10767</v>
      </c>
    </row>
    <row r="1618" spans="1:12" s="6" customFormat="1" ht="37" x14ac:dyDescent="0.35">
      <c r="A1618" s="230">
        <v>80</v>
      </c>
      <c r="B1618" s="235">
        <v>4</v>
      </c>
      <c r="C1618" s="15">
        <v>15</v>
      </c>
      <c r="D1618" s="15">
        <v>2</v>
      </c>
      <c r="E1618" s="15">
        <v>9</v>
      </c>
      <c r="F1618" s="15">
        <v>1</v>
      </c>
      <c r="G1618" s="15" t="str">
        <f t="shared" si="20"/>
        <v>4.15.2.9.1</v>
      </c>
      <c r="H1618" s="15" t="s">
        <v>19</v>
      </c>
      <c r="I1618" s="16" t="s">
        <v>10768</v>
      </c>
      <c r="J1618" s="103"/>
      <c r="K1618" s="481"/>
      <c r="L1618" s="487" t="s">
        <v>10769</v>
      </c>
    </row>
    <row r="1619" spans="1:12" s="6" customFormat="1" ht="37" x14ac:dyDescent="0.35">
      <c r="A1619" s="230">
        <v>81</v>
      </c>
      <c r="B1619" s="235">
        <v>4</v>
      </c>
      <c r="C1619" s="15">
        <v>15</v>
      </c>
      <c r="D1619" s="15">
        <v>2</v>
      </c>
      <c r="E1619" s="15">
        <v>9</v>
      </c>
      <c r="F1619" s="15">
        <v>2</v>
      </c>
      <c r="G1619" s="15" t="str">
        <f t="shared" si="20"/>
        <v>4.15.2.9.2</v>
      </c>
      <c r="H1619" s="15" t="s">
        <v>19</v>
      </c>
      <c r="I1619" s="16" t="s">
        <v>10770</v>
      </c>
      <c r="J1619" s="103"/>
      <c r="K1619" s="481"/>
      <c r="L1619" s="487" t="s">
        <v>10771</v>
      </c>
    </row>
    <row r="1620" spans="1:12" s="6" customFormat="1" ht="18.5" x14ac:dyDescent="0.35">
      <c r="A1620" s="230">
        <v>82</v>
      </c>
      <c r="B1620" s="234">
        <v>4</v>
      </c>
      <c r="C1620" s="12">
        <v>15</v>
      </c>
      <c r="D1620" s="12">
        <v>2</v>
      </c>
      <c r="E1620" s="12">
        <v>10</v>
      </c>
      <c r="F1620" s="12">
        <v>0</v>
      </c>
      <c r="G1620" s="12" t="str">
        <f>CONCATENATE(B1620,".",C1620,".",D1620,".",E1620,".",F1620)</f>
        <v>4.15.2.10.0</v>
      </c>
      <c r="H1620" s="12" t="s">
        <v>16</v>
      </c>
      <c r="I1620" s="13" t="s">
        <v>10772</v>
      </c>
      <c r="J1620" s="102"/>
      <c r="K1620" s="481"/>
      <c r="L1620" s="118" t="s">
        <v>10773</v>
      </c>
    </row>
    <row r="1621" spans="1:12" s="6" customFormat="1" ht="18.5" x14ac:dyDescent="0.35">
      <c r="A1621" s="230">
        <v>96</v>
      </c>
      <c r="B1621" s="235">
        <v>4</v>
      </c>
      <c r="C1621" s="15">
        <v>15</v>
      </c>
      <c r="D1621" s="15">
        <v>2</v>
      </c>
      <c r="E1621" s="15">
        <v>10</v>
      </c>
      <c r="F1621" s="15">
        <v>1</v>
      </c>
      <c r="G1621" s="15" t="str">
        <f>CONCATENATE(B1621,".",C1621,".",D1621,".",E1621,".",F1621)</f>
        <v>4.15.2.10.1</v>
      </c>
      <c r="H1621" s="15" t="s">
        <v>19</v>
      </c>
      <c r="I1621" s="16" t="s">
        <v>10774</v>
      </c>
      <c r="J1621" s="103"/>
      <c r="K1621" s="481"/>
      <c r="L1621" s="487" t="s">
        <v>10775</v>
      </c>
    </row>
    <row r="1622" spans="1:12" s="6" customFormat="1" ht="18.5" x14ac:dyDescent="0.35">
      <c r="A1622" s="230">
        <v>97</v>
      </c>
      <c r="B1622" s="235">
        <v>4</v>
      </c>
      <c r="C1622" s="15">
        <v>15</v>
      </c>
      <c r="D1622" s="15">
        <v>2</v>
      </c>
      <c r="E1622" s="15">
        <v>10</v>
      </c>
      <c r="F1622" s="15">
        <v>2</v>
      </c>
      <c r="G1622" s="15" t="str">
        <f>CONCATENATE(B1622,".",C1622,".",D1622,".",E1622,".",F1622)</f>
        <v>4.15.2.10.2</v>
      </c>
      <c r="H1622" s="15" t="s">
        <v>19</v>
      </c>
      <c r="I1622" s="16" t="s">
        <v>10776</v>
      </c>
      <c r="J1622" s="103"/>
      <c r="K1622" s="481"/>
      <c r="L1622" s="487" t="s">
        <v>10777</v>
      </c>
    </row>
    <row r="1623" spans="1:12" s="6" customFormat="1" ht="18.5" x14ac:dyDescent="0.35">
      <c r="A1623" s="230">
        <v>98</v>
      </c>
      <c r="B1623" s="234">
        <v>4</v>
      </c>
      <c r="C1623" s="12">
        <v>15</v>
      </c>
      <c r="D1623" s="12">
        <v>2</v>
      </c>
      <c r="E1623" s="12">
        <v>11</v>
      </c>
      <c r="F1623" s="12">
        <v>0</v>
      </c>
      <c r="G1623" s="12" t="str">
        <f t="shared" si="20"/>
        <v>4.15.2.11.0</v>
      </c>
      <c r="H1623" s="12" t="s">
        <v>16</v>
      </c>
      <c r="I1623" s="13" t="s">
        <v>10778</v>
      </c>
      <c r="J1623" s="102"/>
      <c r="K1623" s="481"/>
      <c r="L1623" s="118" t="s">
        <v>10773</v>
      </c>
    </row>
    <row r="1624" spans="1:12" s="6" customFormat="1" ht="18.5" x14ac:dyDescent="0.35">
      <c r="A1624" s="230">
        <v>1260</v>
      </c>
      <c r="B1624" s="235">
        <v>4</v>
      </c>
      <c r="C1624" s="15">
        <v>15</v>
      </c>
      <c r="D1624" s="15">
        <v>2</v>
      </c>
      <c r="E1624" s="15">
        <v>11</v>
      </c>
      <c r="F1624" s="15">
        <v>1</v>
      </c>
      <c r="G1624" s="15" t="str">
        <f t="shared" si="20"/>
        <v>4.15.2.11.1</v>
      </c>
      <c r="H1624" s="15" t="s">
        <v>19</v>
      </c>
      <c r="I1624" s="16" t="s">
        <v>10779</v>
      </c>
      <c r="J1624" s="103"/>
      <c r="K1624" s="481"/>
      <c r="L1624" s="487" t="s">
        <v>10775</v>
      </c>
    </row>
    <row r="1625" spans="1:12" s="6" customFormat="1" ht="18.5" x14ac:dyDescent="0.35">
      <c r="A1625" s="230">
        <v>100</v>
      </c>
      <c r="B1625" s="235">
        <v>4</v>
      </c>
      <c r="C1625" s="15">
        <v>15</v>
      </c>
      <c r="D1625" s="15">
        <v>2</v>
      </c>
      <c r="E1625" s="15">
        <v>11</v>
      </c>
      <c r="F1625" s="15">
        <v>2</v>
      </c>
      <c r="G1625" s="15" t="str">
        <f t="shared" si="20"/>
        <v>4.15.2.11.2</v>
      </c>
      <c r="H1625" s="15" t="s">
        <v>19</v>
      </c>
      <c r="I1625" s="16" t="s">
        <v>10780</v>
      </c>
      <c r="J1625" s="103"/>
      <c r="K1625" s="481"/>
      <c r="L1625" s="487" t="s">
        <v>10777</v>
      </c>
    </row>
    <row r="1626" spans="1:12" s="6" customFormat="1" ht="23.5" x14ac:dyDescent="0.35">
      <c r="A1626" s="230">
        <v>101</v>
      </c>
      <c r="B1626" s="233">
        <v>4</v>
      </c>
      <c r="C1626" s="11">
        <v>15</v>
      </c>
      <c r="D1626" s="11">
        <v>3</v>
      </c>
      <c r="E1626" s="11">
        <v>0</v>
      </c>
      <c r="F1626" s="11">
        <v>0</v>
      </c>
      <c r="G1626" s="11" t="str">
        <f t="shared" si="19"/>
        <v>4.15.3.0.0</v>
      </c>
      <c r="H1626" s="11" t="s">
        <v>13</v>
      </c>
      <c r="I1626" s="97" t="s">
        <v>10781</v>
      </c>
      <c r="J1626" s="98"/>
      <c r="K1626" s="479"/>
      <c r="L1626" s="480" t="s">
        <v>10249</v>
      </c>
    </row>
    <row r="1627" spans="1:12" s="6" customFormat="1" ht="18.5" x14ac:dyDescent="0.35">
      <c r="A1627" s="230">
        <v>102</v>
      </c>
      <c r="B1627" s="234">
        <v>4</v>
      </c>
      <c r="C1627" s="12">
        <v>15</v>
      </c>
      <c r="D1627" s="12">
        <v>3</v>
      </c>
      <c r="E1627" s="12">
        <v>1</v>
      </c>
      <c r="F1627" s="12">
        <v>0</v>
      </c>
      <c r="G1627" s="12" t="str">
        <f t="shared" si="19"/>
        <v>4.15.3.1.0</v>
      </c>
      <c r="H1627" s="12" t="s">
        <v>16</v>
      </c>
      <c r="I1627" s="13" t="s">
        <v>10782</v>
      </c>
      <c r="J1627" s="107"/>
      <c r="K1627" s="481"/>
      <c r="L1627" s="118" t="s">
        <v>10783</v>
      </c>
    </row>
    <row r="1628" spans="1:12" s="6" customFormat="1" ht="18.5" x14ac:dyDescent="0.35">
      <c r="A1628" s="230">
        <v>106</v>
      </c>
      <c r="B1628" s="235">
        <v>4</v>
      </c>
      <c r="C1628" s="15">
        <v>15</v>
      </c>
      <c r="D1628" s="15">
        <v>3</v>
      </c>
      <c r="E1628" s="15">
        <v>1</v>
      </c>
      <c r="F1628" s="15">
        <v>1</v>
      </c>
      <c r="G1628" s="15" t="str">
        <f t="shared" si="19"/>
        <v>4.15.3.1.1</v>
      </c>
      <c r="H1628" s="15" t="s">
        <v>19</v>
      </c>
      <c r="I1628" s="16" t="s">
        <v>10784</v>
      </c>
      <c r="J1628" s="103"/>
      <c r="K1628" s="481"/>
      <c r="L1628" s="487" t="s">
        <v>10785</v>
      </c>
    </row>
    <row r="1629" spans="1:12" s="6" customFormat="1" ht="18.5" x14ac:dyDescent="0.35">
      <c r="A1629" s="230">
        <v>107</v>
      </c>
      <c r="B1629" s="235">
        <v>4</v>
      </c>
      <c r="C1629" s="15">
        <v>15</v>
      </c>
      <c r="D1629" s="15">
        <v>3</v>
      </c>
      <c r="E1629" s="15">
        <v>1</v>
      </c>
      <c r="F1629" s="15">
        <v>2</v>
      </c>
      <c r="G1629" s="15" t="str">
        <f t="shared" si="19"/>
        <v>4.15.3.1.2</v>
      </c>
      <c r="H1629" s="15" t="s">
        <v>19</v>
      </c>
      <c r="I1629" s="16" t="s">
        <v>10786</v>
      </c>
      <c r="J1629" s="103"/>
      <c r="K1629" s="481"/>
      <c r="L1629" s="487" t="s">
        <v>10787</v>
      </c>
    </row>
    <row r="1630" spans="1:12" s="6" customFormat="1" ht="37" x14ac:dyDescent="0.35">
      <c r="A1630" s="230">
        <v>108</v>
      </c>
      <c r="B1630" s="234">
        <v>4</v>
      </c>
      <c r="C1630" s="12">
        <v>15</v>
      </c>
      <c r="D1630" s="12">
        <v>3</v>
      </c>
      <c r="E1630" s="12">
        <v>2</v>
      </c>
      <c r="F1630" s="12">
        <v>0</v>
      </c>
      <c r="G1630" s="12" t="str">
        <f t="shared" si="19"/>
        <v>4.15.3.2.0</v>
      </c>
      <c r="H1630" s="12" t="s">
        <v>16</v>
      </c>
      <c r="I1630" s="13" t="s">
        <v>10788</v>
      </c>
      <c r="J1630" s="107"/>
      <c r="K1630" s="481"/>
      <c r="L1630" s="118" t="s">
        <v>10789</v>
      </c>
    </row>
    <row r="1631" spans="1:12" s="6" customFormat="1" ht="37" x14ac:dyDescent="0.35">
      <c r="A1631" s="230">
        <v>109</v>
      </c>
      <c r="B1631" s="235">
        <v>4</v>
      </c>
      <c r="C1631" s="15">
        <v>15</v>
      </c>
      <c r="D1631" s="15">
        <v>3</v>
      </c>
      <c r="E1631" s="15">
        <v>2</v>
      </c>
      <c r="F1631" s="15">
        <v>1</v>
      </c>
      <c r="G1631" s="15" t="str">
        <f t="shared" si="19"/>
        <v>4.15.3.2.1</v>
      </c>
      <c r="H1631" s="15" t="s">
        <v>19</v>
      </c>
      <c r="I1631" s="16" t="s">
        <v>10790</v>
      </c>
      <c r="J1631" s="103"/>
      <c r="K1631" s="481"/>
      <c r="L1631" s="487" t="s">
        <v>10791</v>
      </c>
    </row>
    <row r="1632" spans="1:12" s="6" customFormat="1" ht="37" x14ac:dyDescent="0.35">
      <c r="A1632" s="230">
        <v>110</v>
      </c>
      <c r="B1632" s="235">
        <v>4</v>
      </c>
      <c r="C1632" s="15">
        <v>15</v>
      </c>
      <c r="D1632" s="15">
        <v>3</v>
      </c>
      <c r="E1632" s="15">
        <v>2</v>
      </c>
      <c r="F1632" s="15">
        <v>2</v>
      </c>
      <c r="G1632" s="15" t="str">
        <f t="shared" si="19"/>
        <v>4.15.3.2.2</v>
      </c>
      <c r="H1632" s="15" t="s">
        <v>19</v>
      </c>
      <c r="I1632" s="16" t="s">
        <v>10792</v>
      </c>
      <c r="J1632" s="103"/>
      <c r="K1632" s="481"/>
      <c r="L1632" s="487" t="s">
        <v>10793</v>
      </c>
    </row>
    <row r="1633" spans="1:12" s="6" customFormat="1" ht="18.5" x14ac:dyDescent="0.35">
      <c r="A1633" s="230">
        <v>111</v>
      </c>
      <c r="B1633" s="234">
        <v>4</v>
      </c>
      <c r="C1633" s="12">
        <v>15</v>
      </c>
      <c r="D1633" s="12">
        <v>3</v>
      </c>
      <c r="E1633" s="12">
        <v>3</v>
      </c>
      <c r="F1633" s="12">
        <v>0</v>
      </c>
      <c r="G1633" s="12" t="str">
        <f t="shared" si="19"/>
        <v>4.15.3.3.0</v>
      </c>
      <c r="H1633" s="12" t="s">
        <v>16</v>
      </c>
      <c r="I1633" s="13" t="s">
        <v>10794</v>
      </c>
      <c r="J1633" s="103"/>
      <c r="K1633" s="481"/>
      <c r="L1633" s="118" t="s">
        <v>10795</v>
      </c>
    </row>
    <row r="1634" spans="1:12" s="6" customFormat="1" ht="37" x14ac:dyDescent="0.35">
      <c r="A1634" s="230">
        <v>112</v>
      </c>
      <c r="B1634" s="235">
        <v>4</v>
      </c>
      <c r="C1634" s="15">
        <v>15</v>
      </c>
      <c r="D1634" s="15">
        <v>3</v>
      </c>
      <c r="E1634" s="15">
        <v>3</v>
      </c>
      <c r="F1634" s="15">
        <v>1</v>
      </c>
      <c r="G1634" s="15" t="str">
        <f t="shared" si="19"/>
        <v>4.15.3.3.1</v>
      </c>
      <c r="H1634" s="15" t="s">
        <v>19</v>
      </c>
      <c r="I1634" s="16" t="s">
        <v>10796</v>
      </c>
      <c r="J1634" s="103"/>
      <c r="K1634" s="481"/>
      <c r="L1634" s="487" t="s">
        <v>10797</v>
      </c>
    </row>
    <row r="1635" spans="1:12" s="6" customFormat="1" ht="37" x14ac:dyDescent="0.35">
      <c r="A1635" s="230">
        <v>113</v>
      </c>
      <c r="B1635" s="235">
        <v>4</v>
      </c>
      <c r="C1635" s="15">
        <v>15</v>
      </c>
      <c r="D1635" s="15">
        <v>3</v>
      </c>
      <c r="E1635" s="15">
        <v>3</v>
      </c>
      <c r="F1635" s="15">
        <v>2</v>
      </c>
      <c r="G1635" s="15" t="str">
        <f t="shared" si="19"/>
        <v>4.15.3.3.2</v>
      </c>
      <c r="H1635" s="15" t="s">
        <v>19</v>
      </c>
      <c r="I1635" s="16" t="s">
        <v>10798</v>
      </c>
      <c r="J1635" s="103"/>
      <c r="K1635" s="481"/>
      <c r="L1635" s="487" t="s">
        <v>10799</v>
      </c>
    </row>
    <row r="1636" spans="1:12" s="6" customFormat="1" ht="18.5" x14ac:dyDescent="0.35">
      <c r="A1636" s="230">
        <v>114</v>
      </c>
      <c r="B1636" s="234">
        <v>4</v>
      </c>
      <c r="C1636" s="12">
        <v>15</v>
      </c>
      <c r="D1636" s="12">
        <v>3</v>
      </c>
      <c r="E1636" s="12">
        <v>4</v>
      </c>
      <c r="F1636" s="12">
        <v>0</v>
      </c>
      <c r="G1636" s="12" t="str">
        <f t="shared" si="19"/>
        <v>4.15.3.4.0</v>
      </c>
      <c r="H1636" s="12" t="s">
        <v>16</v>
      </c>
      <c r="I1636" s="13" t="s">
        <v>10800</v>
      </c>
      <c r="J1636" s="103"/>
      <c r="K1636" s="481"/>
      <c r="L1636" s="118" t="s">
        <v>10801</v>
      </c>
    </row>
    <row r="1637" spans="1:12" s="6" customFormat="1" ht="37" x14ac:dyDescent="0.35">
      <c r="A1637" s="230">
        <v>115</v>
      </c>
      <c r="B1637" s="235">
        <v>4</v>
      </c>
      <c r="C1637" s="15">
        <v>15</v>
      </c>
      <c r="D1637" s="15">
        <v>3</v>
      </c>
      <c r="E1637" s="15">
        <v>4</v>
      </c>
      <c r="F1637" s="15">
        <v>1</v>
      </c>
      <c r="G1637" s="15" t="str">
        <f t="shared" si="19"/>
        <v>4.15.3.4.1</v>
      </c>
      <c r="H1637" s="15" t="s">
        <v>19</v>
      </c>
      <c r="I1637" s="16" t="s">
        <v>10802</v>
      </c>
      <c r="J1637" s="103"/>
      <c r="K1637" s="481"/>
      <c r="L1637" s="487" t="s">
        <v>10803</v>
      </c>
    </row>
    <row r="1638" spans="1:12" s="6" customFormat="1" ht="37" x14ac:dyDescent="0.35">
      <c r="A1638" s="230">
        <v>116</v>
      </c>
      <c r="B1638" s="235">
        <v>4</v>
      </c>
      <c r="C1638" s="15">
        <v>15</v>
      </c>
      <c r="D1638" s="15">
        <v>3</v>
      </c>
      <c r="E1638" s="15">
        <v>4</v>
      </c>
      <c r="F1638" s="15">
        <v>2</v>
      </c>
      <c r="G1638" s="15" t="str">
        <f t="shared" si="19"/>
        <v>4.15.3.4.2</v>
      </c>
      <c r="H1638" s="15" t="s">
        <v>19</v>
      </c>
      <c r="I1638" s="16" t="s">
        <v>10804</v>
      </c>
      <c r="J1638" s="103"/>
      <c r="K1638" s="481"/>
      <c r="L1638" s="487" t="s">
        <v>10805</v>
      </c>
    </row>
    <row r="1639" spans="1:12" s="6" customFormat="1" ht="18.5" x14ac:dyDescent="0.35">
      <c r="A1639" s="230">
        <v>117</v>
      </c>
      <c r="B1639" s="234">
        <v>4</v>
      </c>
      <c r="C1639" s="12">
        <v>15</v>
      </c>
      <c r="D1639" s="12">
        <v>3</v>
      </c>
      <c r="E1639" s="12">
        <v>5</v>
      </c>
      <c r="F1639" s="12">
        <v>0</v>
      </c>
      <c r="G1639" s="12" t="str">
        <f t="shared" si="19"/>
        <v>4.15.3.5.0</v>
      </c>
      <c r="H1639" s="12" t="s">
        <v>16</v>
      </c>
      <c r="I1639" s="13" t="s">
        <v>10806</v>
      </c>
      <c r="J1639" s="103"/>
      <c r="K1639" s="481"/>
      <c r="L1639" s="118" t="s">
        <v>10807</v>
      </c>
    </row>
    <row r="1640" spans="1:12" s="6" customFormat="1" ht="37" x14ac:dyDescent="0.35">
      <c r="A1640" s="230">
        <v>118</v>
      </c>
      <c r="B1640" s="235">
        <v>4</v>
      </c>
      <c r="C1640" s="15">
        <v>15</v>
      </c>
      <c r="D1640" s="15">
        <v>3</v>
      </c>
      <c r="E1640" s="15">
        <v>5</v>
      </c>
      <c r="F1640" s="15">
        <v>1</v>
      </c>
      <c r="G1640" s="15" t="str">
        <f t="shared" si="19"/>
        <v>4.15.3.5.1</v>
      </c>
      <c r="H1640" s="15" t="s">
        <v>19</v>
      </c>
      <c r="I1640" s="16" t="s">
        <v>10808</v>
      </c>
      <c r="J1640" s="103"/>
      <c r="K1640" s="481"/>
      <c r="L1640" s="487" t="s">
        <v>10809</v>
      </c>
    </row>
    <row r="1641" spans="1:12" s="6" customFormat="1" ht="37" x14ac:dyDescent="0.35">
      <c r="A1641" s="230">
        <v>119</v>
      </c>
      <c r="B1641" s="235">
        <v>4</v>
      </c>
      <c r="C1641" s="15">
        <v>15</v>
      </c>
      <c r="D1641" s="15">
        <v>3</v>
      </c>
      <c r="E1641" s="15">
        <v>5</v>
      </c>
      <c r="F1641" s="15">
        <v>2</v>
      </c>
      <c r="G1641" s="15" t="str">
        <f t="shared" si="19"/>
        <v>4.15.3.5.2</v>
      </c>
      <c r="H1641" s="15" t="s">
        <v>19</v>
      </c>
      <c r="I1641" s="16" t="s">
        <v>10810</v>
      </c>
      <c r="J1641" s="103"/>
      <c r="K1641" s="481"/>
      <c r="L1641" s="487" t="s">
        <v>10811</v>
      </c>
    </row>
    <row r="1642" spans="1:12" s="6" customFormat="1" ht="18.5" x14ac:dyDescent="0.35">
      <c r="A1642" s="230">
        <v>120</v>
      </c>
      <c r="B1642" s="234">
        <v>4</v>
      </c>
      <c r="C1642" s="12">
        <v>15</v>
      </c>
      <c r="D1642" s="12">
        <v>3</v>
      </c>
      <c r="E1642" s="12">
        <v>6</v>
      </c>
      <c r="F1642" s="12">
        <v>0</v>
      </c>
      <c r="G1642" s="12" t="str">
        <f t="shared" si="19"/>
        <v>4.15.3.6.0</v>
      </c>
      <c r="H1642" s="12" t="s">
        <v>16</v>
      </c>
      <c r="I1642" s="13" t="s">
        <v>10812</v>
      </c>
      <c r="J1642" s="103"/>
      <c r="K1642" s="481"/>
      <c r="L1642" s="118" t="s">
        <v>10813</v>
      </c>
    </row>
    <row r="1643" spans="1:12" s="6" customFormat="1" ht="37" x14ac:dyDescent="0.35">
      <c r="A1643" s="230">
        <v>121</v>
      </c>
      <c r="B1643" s="235">
        <v>4</v>
      </c>
      <c r="C1643" s="15">
        <v>15</v>
      </c>
      <c r="D1643" s="15">
        <v>3</v>
      </c>
      <c r="E1643" s="15">
        <v>6</v>
      </c>
      <c r="F1643" s="15">
        <v>1</v>
      </c>
      <c r="G1643" s="15" t="str">
        <f t="shared" si="19"/>
        <v>4.15.3.6.1</v>
      </c>
      <c r="H1643" s="15" t="s">
        <v>19</v>
      </c>
      <c r="I1643" s="16" t="s">
        <v>10814</v>
      </c>
      <c r="J1643" s="103"/>
      <c r="K1643" s="481"/>
      <c r="L1643" s="487" t="s">
        <v>10815</v>
      </c>
    </row>
    <row r="1644" spans="1:12" s="6" customFormat="1" ht="37" x14ac:dyDescent="0.35">
      <c r="A1644" s="230">
        <v>122</v>
      </c>
      <c r="B1644" s="235">
        <v>4</v>
      </c>
      <c r="C1644" s="15">
        <v>15</v>
      </c>
      <c r="D1644" s="15">
        <v>3</v>
      </c>
      <c r="E1644" s="15">
        <v>6</v>
      </c>
      <c r="F1644" s="15">
        <v>2</v>
      </c>
      <c r="G1644" s="15" t="str">
        <f t="shared" si="19"/>
        <v>4.15.3.6.2</v>
      </c>
      <c r="H1644" s="15" t="s">
        <v>19</v>
      </c>
      <c r="I1644" s="16" t="s">
        <v>10816</v>
      </c>
      <c r="J1644" s="103"/>
      <c r="K1644" s="481"/>
      <c r="L1644" s="487" t="s">
        <v>10817</v>
      </c>
    </row>
    <row r="1645" spans="1:12" s="6" customFormat="1" ht="18.5" x14ac:dyDescent="0.35">
      <c r="A1645" s="230">
        <v>123</v>
      </c>
      <c r="B1645" s="234">
        <v>4</v>
      </c>
      <c r="C1645" s="12">
        <v>15</v>
      </c>
      <c r="D1645" s="12">
        <v>3</v>
      </c>
      <c r="E1645" s="12">
        <v>7</v>
      </c>
      <c r="F1645" s="12">
        <v>0</v>
      </c>
      <c r="G1645" s="12" t="str">
        <f t="shared" si="19"/>
        <v>4.15.3.7.0</v>
      </c>
      <c r="H1645" s="12" t="s">
        <v>16</v>
      </c>
      <c r="I1645" s="13" t="s">
        <v>10818</v>
      </c>
      <c r="J1645" s="103"/>
      <c r="K1645" s="481"/>
      <c r="L1645" s="118" t="s">
        <v>10819</v>
      </c>
    </row>
    <row r="1646" spans="1:12" s="6" customFormat="1" ht="37" x14ac:dyDescent="0.35">
      <c r="A1646" s="230">
        <v>124</v>
      </c>
      <c r="B1646" s="235">
        <v>4</v>
      </c>
      <c r="C1646" s="15">
        <v>15</v>
      </c>
      <c r="D1646" s="15">
        <v>3</v>
      </c>
      <c r="E1646" s="15">
        <v>7</v>
      </c>
      <c r="F1646" s="15">
        <v>1</v>
      </c>
      <c r="G1646" s="15" t="str">
        <f t="shared" si="19"/>
        <v>4.15.3.7.1</v>
      </c>
      <c r="H1646" s="15" t="s">
        <v>19</v>
      </c>
      <c r="I1646" s="16" t="s">
        <v>10820</v>
      </c>
      <c r="J1646" s="103"/>
      <c r="K1646" s="481"/>
      <c r="L1646" s="487" t="s">
        <v>10821</v>
      </c>
    </row>
    <row r="1647" spans="1:12" s="6" customFormat="1" ht="37" x14ac:dyDescent="0.35">
      <c r="A1647" s="230">
        <v>125</v>
      </c>
      <c r="B1647" s="235">
        <v>4</v>
      </c>
      <c r="C1647" s="15">
        <v>15</v>
      </c>
      <c r="D1647" s="15">
        <v>3</v>
      </c>
      <c r="E1647" s="15">
        <v>7</v>
      </c>
      <c r="F1647" s="15">
        <v>2</v>
      </c>
      <c r="G1647" s="15" t="str">
        <f t="shared" si="19"/>
        <v>4.15.3.7.2</v>
      </c>
      <c r="H1647" s="15" t="s">
        <v>19</v>
      </c>
      <c r="I1647" s="16" t="s">
        <v>10822</v>
      </c>
      <c r="J1647" s="103"/>
      <c r="K1647" s="481"/>
      <c r="L1647" s="487" t="s">
        <v>10823</v>
      </c>
    </row>
    <row r="1648" spans="1:12" s="6" customFormat="1" ht="18.5" x14ac:dyDescent="0.35">
      <c r="A1648" s="230">
        <v>126</v>
      </c>
      <c r="B1648" s="234">
        <v>4</v>
      </c>
      <c r="C1648" s="12">
        <v>15</v>
      </c>
      <c r="D1648" s="12">
        <v>3</v>
      </c>
      <c r="E1648" s="12">
        <v>8</v>
      </c>
      <c r="F1648" s="12">
        <v>0</v>
      </c>
      <c r="G1648" s="12" t="str">
        <f t="shared" si="19"/>
        <v>4.15.3.8.0</v>
      </c>
      <c r="H1648" s="12" t="s">
        <v>16</v>
      </c>
      <c r="I1648" s="13" t="s">
        <v>10824</v>
      </c>
      <c r="J1648" s="108"/>
      <c r="K1648" s="493"/>
      <c r="L1648" s="118" t="s">
        <v>10825</v>
      </c>
    </row>
    <row r="1649" spans="1:12" s="6" customFormat="1" ht="18.5" x14ac:dyDescent="0.35">
      <c r="A1649" s="230">
        <v>124</v>
      </c>
      <c r="B1649" s="235">
        <v>4</v>
      </c>
      <c r="C1649" s="15">
        <v>15</v>
      </c>
      <c r="D1649" s="15">
        <v>3</v>
      </c>
      <c r="E1649" s="15">
        <v>8</v>
      </c>
      <c r="F1649" s="15">
        <v>1</v>
      </c>
      <c r="G1649" s="15" t="str">
        <f t="shared" si="19"/>
        <v>4.15.3.8.1</v>
      </c>
      <c r="H1649" s="15" t="s">
        <v>19</v>
      </c>
      <c r="I1649" s="16" t="s">
        <v>10826</v>
      </c>
      <c r="J1649" s="103"/>
      <c r="K1649" s="481"/>
      <c r="L1649" s="487" t="s">
        <v>10827</v>
      </c>
    </row>
    <row r="1650" spans="1:12" s="6" customFormat="1" ht="18.5" x14ac:dyDescent="0.35">
      <c r="A1650" s="230">
        <v>125</v>
      </c>
      <c r="B1650" s="235">
        <v>4</v>
      </c>
      <c r="C1650" s="15">
        <v>15</v>
      </c>
      <c r="D1650" s="15">
        <v>3</v>
      </c>
      <c r="E1650" s="15">
        <v>8</v>
      </c>
      <c r="F1650" s="15">
        <v>2</v>
      </c>
      <c r="G1650" s="15" t="str">
        <f t="shared" si="19"/>
        <v>4.15.3.8.2</v>
      </c>
      <c r="H1650" s="15" t="s">
        <v>19</v>
      </c>
      <c r="I1650" s="16" t="s">
        <v>10828</v>
      </c>
      <c r="J1650" s="103"/>
      <c r="K1650" s="481"/>
      <c r="L1650" s="487" t="s">
        <v>10829</v>
      </c>
    </row>
    <row r="1651" spans="1:12" s="6" customFormat="1" ht="18.5" x14ac:dyDescent="0.35">
      <c r="A1651" s="230">
        <v>126</v>
      </c>
      <c r="B1651" s="234">
        <v>4</v>
      </c>
      <c r="C1651" s="12">
        <v>15</v>
      </c>
      <c r="D1651" s="12">
        <v>3</v>
      </c>
      <c r="E1651" s="12">
        <v>9</v>
      </c>
      <c r="F1651" s="12">
        <v>0</v>
      </c>
      <c r="G1651" s="12" t="str">
        <f t="shared" si="19"/>
        <v>4.15.3.9.0</v>
      </c>
      <c r="H1651" s="12" t="s">
        <v>16</v>
      </c>
      <c r="I1651" s="13" t="s">
        <v>10830</v>
      </c>
      <c r="J1651" s="108"/>
      <c r="K1651" s="493"/>
      <c r="L1651" s="118" t="s">
        <v>10831</v>
      </c>
    </row>
    <row r="1652" spans="1:12" ht="37" x14ac:dyDescent="0.25">
      <c r="A1652" s="230">
        <v>1262</v>
      </c>
      <c r="B1652" s="235">
        <v>4</v>
      </c>
      <c r="C1652" s="15">
        <v>15</v>
      </c>
      <c r="D1652" s="15">
        <v>3</v>
      </c>
      <c r="E1652" s="15">
        <v>9</v>
      </c>
      <c r="F1652" s="15">
        <v>1</v>
      </c>
      <c r="G1652" s="15" t="str">
        <f t="shared" si="19"/>
        <v>4.15.3.9.1</v>
      </c>
      <c r="H1652" s="15" t="s">
        <v>19</v>
      </c>
      <c r="I1652" s="16" t="s">
        <v>10832</v>
      </c>
      <c r="J1652" s="103"/>
      <c r="K1652" s="481"/>
      <c r="L1652" s="487" t="s">
        <v>10833</v>
      </c>
    </row>
    <row r="1653" spans="1:12" ht="37" x14ac:dyDescent="0.25">
      <c r="A1653" s="230">
        <v>1263</v>
      </c>
      <c r="B1653" s="235">
        <v>4</v>
      </c>
      <c r="C1653" s="15">
        <v>15</v>
      </c>
      <c r="D1653" s="15">
        <v>3</v>
      </c>
      <c r="E1653" s="15">
        <v>9</v>
      </c>
      <c r="F1653" s="15">
        <v>2</v>
      </c>
      <c r="G1653" s="15" t="str">
        <f t="shared" si="19"/>
        <v>4.15.3.9.2</v>
      </c>
      <c r="H1653" s="15" t="s">
        <v>19</v>
      </c>
      <c r="I1653" s="16" t="s">
        <v>10834</v>
      </c>
      <c r="J1653" s="103"/>
      <c r="K1653" s="481"/>
      <c r="L1653" s="487" t="s">
        <v>10835</v>
      </c>
    </row>
    <row r="1654" spans="1:12" ht="26" x14ac:dyDescent="0.25">
      <c r="A1654" s="230">
        <v>1265</v>
      </c>
      <c r="B1654" s="232">
        <v>4</v>
      </c>
      <c r="C1654" s="8">
        <v>16</v>
      </c>
      <c r="D1654" s="8">
        <v>0</v>
      </c>
      <c r="E1654" s="8">
        <v>0</v>
      </c>
      <c r="F1654" s="8">
        <v>0</v>
      </c>
      <c r="G1654" s="8" t="str">
        <f t="shared" si="19"/>
        <v>4.16.0.0.0</v>
      </c>
      <c r="H1654" s="9" t="s">
        <v>10</v>
      </c>
      <c r="I1654" s="10" t="s">
        <v>10836</v>
      </c>
      <c r="J1654" s="14"/>
      <c r="K1654" s="486"/>
      <c r="L1654" s="478" t="s">
        <v>12625</v>
      </c>
    </row>
    <row r="1655" spans="1:12" s="6" customFormat="1" ht="23.5" x14ac:dyDescent="0.35">
      <c r="A1655" s="230">
        <v>1266</v>
      </c>
      <c r="B1655" s="236">
        <v>4</v>
      </c>
      <c r="C1655" s="17">
        <v>16</v>
      </c>
      <c r="D1655" s="17">
        <v>1</v>
      </c>
      <c r="E1655" s="17">
        <v>0</v>
      </c>
      <c r="F1655" s="17">
        <v>0</v>
      </c>
      <c r="G1655" s="17" t="str">
        <f t="shared" si="19"/>
        <v>4.16.1.0.0</v>
      </c>
      <c r="H1655" s="17" t="s">
        <v>13</v>
      </c>
      <c r="I1655" s="109" t="s">
        <v>10837</v>
      </c>
      <c r="J1655" s="18"/>
      <c r="K1655" s="496"/>
      <c r="L1655" s="508" t="s">
        <v>10838</v>
      </c>
    </row>
    <row r="1656" spans="1:12" ht="23.5" x14ac:dyDescent="0.25">
      <c r="A1656" s="230">
        <v>1268</v>
      </c>
      <c r="B1656" s="236">
        <v>4</v>
      </c>
      <c r="C1656" s="17">
        <v>16</v>
      </c>
      <c r="D1656" s="17">
        <v>2</v>
      </c>
      <c r="E1656" s="17">
        <v>0</v>
      </c>
      <c r="F1656" s="17">
        <v>0</v>
      </c>
      <c r="G1656" s="17" t="str">
        <f t="shared" si="19"/>
        <v>4.16.2.0.0</v>
      </c>
      <c r="H1656" s="17" t="s">
        <v>13</v>
      </c>
      <c r="I1656" s="109" t="s">
        <v>10839</v>
      </c>
      <c r="J1656" s="18"/>
      <c r="K1656" s="496"/>
      <c r="L1656" s="508" t="s">
        <v>10840</v>
      </c>
    </row>
    <row r="1657" spans="1:12" ht="33.5" x14ac:dyDescent="0.25">
      <c r="A1657" s="230">
        <v>1269</v>
      </c>
      <c r="B1657" s="231">
        <v>5</v>
      </c>
      <c r="C1657" s="3">
        <v>0</v>
      </c>
      <c r="D1657" s="3">
        <v>0</v>
      </c>
      <c r="E1657" s="3">
        <v>0</v>
      </c>
      <c r="F1657" s="3">
        <v>0</v>
      </c>
      <c r="G1657" s="3" t="str">
        <f t="shared" si="19"/>
        <v>5.0.0.0.0</v>
      </c>
      <c r="H1657" s="475" t="s">
        <v>8</v>
      </c>
      <c r="I1657" s="4" t="s">
        <v>10841</v>
      </c>
      <c r="J1657" s="5"/>
      <c r="K1657" s="476"/>
      <c r="L1657" s="509"/>
    </row>
    <row r="1658" spans="1:12" ht="52" x14ac:dyDescent="0.25">
      <c r="A1658" s="230">
        <v>1270</v>
      </c>
      <c r="B1658" s="232">
        <v>5</v>
      </c>
      <c r="C1658" s="8">
        <v>1</v>
      </c>
      <c r="D1658" s="8">
        <v>0</v>
      </c>
      <c r="E1658" s="8">
        <v>0</v>
      </c>
      <c r="F1658" s="8">
        <v>0</v>
      </c>
      <c r="G1658" s="8" t="str">
        <f t="shared" si="19"/>
        <v>5.1.0.0.0</v>
      </c>
      <c r="H1658" s="9" t="s">
        <v>10</v>
      </c>
      <c r="I1658" s="10" t="s">
        <v>10842</v>
      </c>
      <c r="J1658" s="14"/>
      <c r="K1658" s="486"/>
      <c r="L1658" s="478" t="s">
        <v>10843</v>
      </c>
    </row>
    <row r="1659" spans="1:12" ht="18.5" x14ac:dyDescent="0.25">
      <c r="A1659" s="230">
        <v>1271</v>
      </c>
      <c r="B1659" s="236">
        <v>5</v>
      </c>
      <c r="C1659" s="17">
        <v>1</v>
      </c>
      <c r="D1659" s="17">
        <v>1</v>
      </c>
      <c r="E1659" s="17">
        <v>0</v>
      </c>
      <c r="F1659" s="17">
        <v>0</v>
      </c>
      <c r="G1659" s="17" t="str">
        <f t="shared" si="19"/>
        <v>5.1.1.0.0</v>
      </c>
      <c r="H1659" s="501"/>
      <c r="I1659" s="112"/>
      <c r="J1659" s="17" t="s">
        <v>13</v>
      </c>
      <c r="K1659" s="502" t="s">
        <v>12626</v>
      </c>
      <c r="L1659" s="510" t="s">
        <v>10249</v>
      </c>
    </row>
    <row r="1660" spans="1:12" ht="18.5" x14ac:dyDescent="0.25">
      <c r="A1660" s="230">
        <v>1272</v>
      </c>
      <c r="B1660" s="236">
        <v>5</v>
      </c>
      <c r="C1660" s="17">
        <v>1</v>
      </c>
      <c r="D1660" s="17">
        <v>2</v>
      </c>
      <c r="E1660" s="17">
        <v>0</v>
      </c>
      <c r="F1660" s="17">
        <v>0</v>
      </c>
      <c r="G1660" s="17" t="str">
        <f>CONCATENATE(B1660,".",C1660,".",D1660,".",E1660,".",F1660)</f>
        <v>5.1.2.0.0</v>
      </c>
      <c r="H1660" s="501"/>
      <c r="I1660" s="112"/>
      <c r="J1660" s="17" t="s">
        <v>13</v>
      </c>
      <c r="K1660" s="502" t="s">
        <v>12627</v>
      </c>
      <c r="L1660" s="510" t="s">
        <v>10249</v>
      </c>
    </row>
    <row r="1661" spans="1:12" ht="18.5" x14ac:dyDescent="0.25">
      <c r="A1661" s="230">
        <v>1273</v>
      </c>
      <c r="B1661" s="236">
        <v>5</v>
      </c>
      <c r="C1661" s="17">
        <v>1</v>
      </c>
      <c r="D1661" s="17">
        <v>3</v>
      </c>
      <c r="E1661" s="17">
        <v>0</v>
      </c>
      <c r="F1661" s="17">
        <v>0</v>
      </c>
      <c r="G1661" s="17" t="str">
        <f t="shared" si="19"/>
        <v>5.1.3.0.0</v>
      </c>
      <c r="H1661" s="501"/>
      <c r="I1661" s="112"/>
      <c r="J1661" s="17" t="s">
        <v>13</v>
      </c>
      <c r="K1661" s="502" t="s">
        <v>12628</v>
      </c>
      <c r="L1661" s="510" t="s">
        <v>10249</v>
      </c>
    </row>
    <row r="1662" spans="1:12" ht="18.5" x14ac:dyDescent="0.25">
      <c r="A1662" s="230">
        <v>1274</v>
      </c>
      <c r="B1662" s="236">
        <v>5</v>
      </c>
      <c r="C1662" s="17">
        <v>1</v>
      </c>
      <c r="D1662" s="17">
        <v>4</v>
      </c>
      <c r="E1662" s="17">
        <v>0</v>
      </c>
      <c r="F1662" s="17">
        <v>0</v>
      </c>
      <c r="G1662" s="17" t="str">
        <f t="shared" si="19"/>
        <v>5.1.4.0.0</v>
      </c>
      <c r="H1662" s="501"/>
      <c r="I1662" s="112"/>
      <c r="J1662" s="17" t="s">
        <v>13</v>
      </c>
      <c r="K1662" s="502" t="s">
        <v>12629</v>
      </c>
      <c r="L1662" s="510" t="s">
        <v>10249</v>
      </c>
    </row>
    <row r="1663" spans="1:12" ht="26" x14ac:dyDescent="0.25">
      <c r="A1663" s="230">
        <v>1275</v>
      </c>
      <c r="B1663" s="232">
        <v>5</v>
      </c>
      <c r="C1663" s="8">
        <v>2</v>
      </c>
      <c r="D1663" s="8">
        <v>0</v>
      </c>
      <c r="E1663" s="8">
        <v>0</v>
      </c>
      <c r="F1663" s="8">
        <v>0</v>
      </c>
      <c r="G1663" s="8" t="str">
        <f t="shared" si="19"/>
        <v>5.2.0.0.0</v>
      </c>
      <c r="H1663" s="9" t="s">
        <v>10</v>
      </c>
      <c r="I1663" s="10" t="s">
        <v>10844</v>
      </c>
      <c r="J1663" s="14"/>
      <c r="K1663" s="486"/>
      <c r="L1663" s="478" t="s">
        <v>10845</v>
      </c>
    </row>
    <row r="1664" spans="1:12" ht="18.5" x14ac:dyDescent="0.25">
      <c r="A1664" s="230">
        <v>1276</v>
      </c>
      <c r="B1664" s="236">
        <v>5</v>
      </c>
      <c r="C1664" s="17">
        <v>2</v>
      </c>
      <c r="D1664" s="17">
        <v>1</v>
      </c>
      <c r="E1664" s="17">
        <v>0</v>
      </c>
      <c r="F1664" s="17">
        <v>0</v>
      </c>
      <c r="G1664" s="17" t="str">
        <f t="shared" si="19"/>
        <v>5.2.1.0.0</v>
      </c>
      <c r="H1664" s="501"/>
      <c r="I1664" s="112"/>
      <c r="J1664" s="17" t="s">
        <v>13</v>
      </c>
      <c r="K1664" s="502" t="s">
        <v>12630</v>
      </c>
      <c r="L1664" s="510" t="s">
        <v>10249</v>
      </c>
    </row>
    <row r="1665" spans="1:12" ht="18.5" x14ac:dyDescent="0.25">
      <c r="A1665" s="230">
        <v>1277</v>
      </c>
      <c r="B1665" s="236">
        <v>5</v>
      </c>
      <c r="C1665" s="17">
        <v>2</v>
      </c>
      <c r="D1665" s="17">
        <v>2</v>
      </c>
      <c r="E1665" s="17">
        <v>0</v>
      </c>
      <c r="F1665" s="17">
        <v>0</v>
      </c>
      <c r="G1665" s="17" t="str">
        <f t="shared" si="19"/>
        <v>5.2.2.0.0</v>
      </c>
      <c r="H1665" s="501"/>
      <c r="I1665" s="112"/>
      <c r="J1665" s="17" t="s">
        <v>13</v>
      </c>
      <c r="K1665" s="502" t="s">
        <v>12631</v>
      </c>
      <c r="L1665" s="510" t="s">
        <v>10249</v>
      </c>
    </row>
    <row r="1666" spans="1:12" ht="18.5" x14ac:dyDescent="0.25">
      <c r="A1666" s="230">
        <v>1278</v>
      </c>
      <c r="B1666" s="236">
        <v>5</v>
      </c>
      <c r="C1666" s="17">
        <v>2</v>
      </c>
      <c r="D1666" s="17">
        <v>3</v>
      </c>
      <c r="E1666" s="17">
        <v>0</v>
      </c>
      <c r="F1666" s="17">
        <v>0</v>
      </c>
      <c r="G1666" s="17" t="str">
        <f t="shared" si="19"/>
        <v>5.2.3.0.0</v>
      </c>
      <c r="H1666" s="501"/>
      <c r="I1666" s="112"/>
      <c r="J1666" s="17" t="s">
        <v>13</v>
      </c>
      <c r="K1666" s="502" t="s">
        <v>12632</v>
      </c>
      <c r="L1666" s="510" t="s">
        <v>10249</v>
      </c>
    </row>
    <row r="1667" spans="1:12" ht="26" x14ac:dyDescent="0.25">
      <c r="A1667" s="230">
        <v>1279</v>
      </c>
      <c r="B1667" s="232">
        <v>5</v>
      </c>
      <c r="C1667" s="8">
        <v>3</v>
      </c>
      <c r="D1667" s="8">
        <v>0</v>
      </c>
      <c r="E1667" s="8">
        <v>0</v>
      </c>
      <c r="F1667" s="8">
        <v>0</v>
      </c>
      <c r="G1667" s="8" t="str">
        <f t="shared" si="19"/>
        <v>5.3.0.0.0</v>
      </c>
      <c r="H1667" s="9" t="s">
        <v>10</v>
      </c>
      <c r="I1667" s="10" t="s">
        <v>10846</v>
      </c>
      <c r="J1667" s="14"/>
      <c r="K1667" s="486"/>
      <c r="L1667" s="478" t="s">
        <v>10847</v>
      </c>
    </row>
    <row r="1668" spans="1:12" ht="18.5" x14ac:dyDescent="0.25">
      <c r="A1668" s="230">
        <v>1280</v>
      </c>
      <c r="B1668" s="236">
        <v>5</v>
      </c>
      <c r="C1668" s="17">
        <v>3</v>
      </c>
      <c r="D1668" s="17">
        <v>1</v>
      </c>
      <c r="E1668" s="17">
        <v>0</v>
      </c>
      <c r="F1668" s="17">
        <v>0</v>
      </c>
      <c r="G1668" s="17" t="str">
        <f t="shared" si="19"/>
        <v>5.3.1.0.0</v>
      </c>
      <c r="H1668" s="501"/>
      <c r="I1668" s="112"/>
      <c r="J1668" s="17" t="s">
        <v>13</v>
      </c>
      <c r="K1668" s="502" t="s">
        <v>12633</v>
      </c>
      <c r="L1668" s="510" t="s">
        <v>10249</v>
      </c>
    </row>
    <row r="1669" spans="1:12" ht="18.5" x14ac:dyDescent="0.25">
      <c r="A1669" s="230">
        <v>1281</v>
      </c>
      <c r="B1669" s="236">
        <v>5</v>
      </c>
      <c r="C1669" s="17">
        <v>3</v>
      </c>
      <c r="D1669" s="17">
        <v>2</v>
      </c>
      <c r="E1669" s="17">
        <v>0</v>
      </c>
      <c r="F1669" s="17">
        <v>0</v>
      </c>
      <c r="G1669" s="17" t="str">
        <f t="shared" si="19"/>
        <v>5.3.2.0.0</v>
      </c>
      <c r="H1669" s="501"/>
      <c r="I1669" s="112"/>
      <c r="J1669" s="17" t="s">
        <v>13</v>
      </c>
      <c r="K1669" s="502" t="s">
        <v>12634</v>
      </c>
      <c r="L1669" s="510" t="s">
        <v>10249</v>
      </c>
    </row>
    <row r="1670" spans="1:12" ht="45" customHeight="1" x14ac:dyDescent="0.25">
      <c r="A1670" s="230">
        <v>1282</v>
      </c>
      <c r="B1670" s="232">
        <v>5</v>
      </c>
      <c r="C1670" s="8">
        <v>4</v>
      </c>
      <c r="D1670" s="8">
        <v>0</v>
      </c>
      <c r="E1670" s="8">
        <v>0</v>
      </c>
      <c r="F1670" s="8">
        <v>0</v>
      </c>
      <c r="G1670" s="8" t="str">
        <f>CONCATENATE(B1670,".",C1670,".",D1670,".",E1670,".",F1670)</f>
        <v>5.4.0.0.0</v>
      </c>
      <c r="H1670" s="9" t="s">
        <v>10</v>
      </c>
      <c r="I1670" s="10" t="s">
        <v>10848</v>
      </c>
      <c r="J1670" s="14"/>
      <c r="K1670" s="486"/>
      <c r="L1670" s="478" t="s">
        <v>10849</v>
      </c>
    </row>
    <row r="1671" spans="1:12" ht="47" x14ac:dyDescent="0.25">
      <c r="A1671" s="230">
        <v>1283</v>
      </c>
      <c r="B1671" s="236">
        <v>5</v>
      </c>
      <c r="C1671" s="17">
        <v>4</v>
      </c>
      <c r="D1671" s="17">
        <v>1</v>
      </c>
      <c r="E1671" s="17">
        <v>0</v>
      </c>
      <c r="F1671" s="17">
        <v>0</v>
      </c>
      <c r="G1671" s="17" t="str">
        <f>CONCATENATE(B1671,".",C1671,".",D1671,".",E1671,".",F1671)</f>
        <v>5.4.1.0.0</v>
      </c>
      <c r="H1671" s="17" t="s">
        <v>13</v>
      </c>
      <c r="I1671" s="109" t="s">
        <v>10850</v>
      </c>
      <c r="J1671" s="18"/>
      <c r="K1671" s="496"/>
      <c r="L1671" s="508" t="s">
        <v>10851</v>
      </c>
    </row>
    <row r="1672" spans="1:12" ht="18.5" x14ac:dyDescent="0.25">
      <c r="A1672" s="230">
        <v>1284</v>
      </c>
      <c r="B1672" s="234">
        <v>5</v>
      </c>
      <c r="C1672" s="12">
        <v>4</v>
      </c>
      <c r="D1672" s="12">
        <v>1</v>
      </c>
      <c r="E1672" s="12">
        <v>1</v>
      </c>
      <c r="F1672" s="12">
        <v>0</v>
      </c>
      <c r="G1672" s="12" t="str">
        <f t="shared" ref="G1672:G1725" si="21">CONCATENATE(B1672,".",C1672,".",D1672,".",E1672,".",F1672)</f>
        <v>5.4.1.1.0</v>
      </c>
      <c r="H1672" s="484"/>
      <c r="I1672" s="99"/>
      <c r="J1672" s="12" t="s">
        <v>16</v>
      </c>
      <c r="K1672" s="485" t="s">
        <v>12635</v>
      </c>
      <c r="L1672" s="118" t="s">
        <v>10249</v>
      </c>
    </row>
    <row r="1673" spans="1:12" ht="52.5" x14ac:dyDescent="0.25">
      <c r="A1673" s="230">
        <v>1285</v>
      </c>
      <c r="B1673" s="235">
        <v>5</v>
      </c>
      <c r="C1673" s="15">
        <v>4</v>
      </c>
      <c r="D1673" s="15">
        <v>1</v>
      </c>
      <c r="E1673" s="15">
        <v>1</v>
      </c>
      <c r="F1673" s="15">
        <v>1</v>
      </c>
      <c r="G1673" s="15" t="str">
        <f t="shared" si="21"/>
        <v>5.4.1.1.1</v>
      </c>
      <c r="H1673" s="484"/>
      <c r="I1673" s="99"/>
      <c r="J1673" s="15" t="s">
        <v>19</v>
      </c>
      <c r="K1673" s="497" t="s">
        <v>12636</v>
      </c>
      <c r="L1673" s="498" t="s">
        <v>10249</v>
      </c>
    </row>
    <row r="1674" spans="1:12" ht="35" x14ac:dyDescent="0.25">
      <c r="A1674" s="230">
        <v>1286</v>
      </c>
      <c r="B1674" s="235">
        <v>5</v>
      </c>
      <c r="C1674" s="15">
        <v>4</v>
      </c>
      <c r="D1674" s="15">
        <v>1</v>
      </c>
      <c r="E1674" s="15">
        <v>1</v>
      </c>
      <c r="F1674" s="15">
        <v>2</v>
      </c>
      <c r="G1674" s="15" t="str">
        <f t="shared" si="21"/>
        <v>5.4.1.1.2</v>
      </c>
      <c r="H1674" s="484"/>
      <c r="I1674" s="99"/>
      <c r="J1674" s="15" t="s">
        <v>19</v>
      </c>
      <c r="K1674" s="497" t="s">
        <v>12637</v>
      </c>
      <c r="L1674" s="498" t="s">
        <v>10249</v>
      </c>
    </row>
    <row r="1675" spans="1:12" ht="35" x14ac:dyDescent="0.25">
      <c r="A1675" s="230">
        <v>1287</v>
      </c>
      <c r="B1675" s="235">
        <v>5</v>
      </c>
      <c r="C1675" s="15">
        <v>4</v>
      </c>
      <c r="D1675" s="15">
        <v>1</v>
      </c>
      <c r="E1675" s="15">
        <v>1</v>
      </c>
      <c r="F1675" s="15">
        <v>3</v>
      </c>
      <c r="G1675" s="15" t="str">
        <f t="shared" si="21"/>
        <v>5.4.1.1.3</v>
      </c>
      <c r="H1675" s="484"/>
      <c r="I1675" s="99"/>
      <c r="J1675" s="15" t="s">
        <v>19</v>
      </c>
      <c r="K1675" s="497" t="s">
        <v>12638</v>
      </c>
      <c r="L1675" s="498" t="s">
        <v>10249</v>
      </c>
    </row>
    <row r="1676" spans="1:12" ht="35" x14ac:dyDescent="0.25">
      <c r="A1676" s="230">
        <v>1288</v>
      </c>
      <c r="B1676" s="235">
        <v>5</v>
      </c>
      <c r="C1676" s="15">
        <v>4</v>
      </c>
      <c r="D1676" s="15">
        <v>1</v>
      </c>
      <c r="E1676" s="15">
        <v>1</v>
      </c>
      <c r="F1676" s="15">
        <v>4</v>
      </c>
      <c r="G1676" s="15" t="str">
        <f t="shared" si="21"/>
        <v>5.4.1.1.4</v>
      </c>
      <c r="H1676" s="484"/>
      <c r="I1676" s="99"/>
      <c r="J1676" s="15" t="s">
        <v>19</v>
      </c>
      <c r="K1676" s="497" t="s">
        <v>12639</v>
      </c>
      <c r="L1676" s="498" t="s">
        <v>10249</v>
      </c>
    </row>
    <row r="1677" spans="1:12" ht="35" x14ac:dyDescent="0.25">
      <c r="A1677" s="230">
        <v>1289</v>
      </c>
      <c r="B1677" s="235">
        <v>5</v>
      </c>
      <c r="C1677" s="15">
        <v>4</v>
      </c>
      <c r="D1677" s="15">
        <v>1</v>
      </c>
      <c r="E1677" s="15">
        <v>1</v>
      </c>
      <c r="F1677" s="15">
        <v>5</v>
      </c>
      <c r="G1677" s="15" t="str">
        <f t="shared" si="21"/>
        <v>5.4.1.1.5</v>
      </c>
      <c r="H1677" s="484"/>
      <c r="I1677" s="99"/>
      <c r="J1677" s="15" t="s">
        <v>19</v>
      </c>
      <c r="K1677" s="497" t="s">
        <v>12640</v>
      </c>
      <c r="L1677" s="498" t="s">
        <v>10249</v>
      </c>
    </row>
    <row r="1678" spans="1:12" ht="35" x14ac:dyDescent="0.25">
      <c r="A1678" s="230">
        <v>1290</v>
      </c>
      <c r="B1678" s="235">
        <v>5</v>
      </c>
      <c r="C1678" s="15">
        <v>4</v>
      </c>
      <c r="D1678" s="15">
        <v>1</v>
      </c>
      <c r="E1678" s="15">
        <v>1</v>
      </c>
      <c r="F1678" s="15">
        <v>6</v>
      </c>
      <c r="G1678" s="15" t="str">
        <f t="shared" si="21"/>
        <v>5.4.1.1.6</v>
      </c>
      <c r="H1678" s="484"/>
      <c r="I1678" s="99"/>
      <c r="J1678" s="15" t="s">
        <v>19</v>
      </c>
      <c r="K1678" s="497" t="s">
        <v>12641</v>
      </c>
      <c r="L1678" s="498" t="s">
        <v>10249</v>
      </c>
    </row>
    <row r="1679" spans="1:12" ht="35" x14ac:dyDescent="0.25">
      <c r="A1679" s="230">
        <v>1291</v>
      </c>
      <c r="B1679" s="235">
        <v>5</v>
      </c>
      <c r="C1679" s="15">
        <v>4</v>
      </c>
      <c r="D1679" s="15">
        <v>1</v>
      </c>
      <c r="E1679" s="15">
        <v>1</v>
      </c>
      <c r="F1679" s="15">
        <v>7</v>
      </c>
      <c r="G1679" s="15" t="str">
        <f t="shared" si="21"/>
        <v>5.4.1.1.7</v>
      </c>
      <c r="H1679" s="484"/>
      <c r="I1679" s="99"/>
      <c r="J1679" s="15" t="s">
        <v>19</v>
      </c>
      <c r="K1679" s="497" t="s">
        <v>12642</v>
      </c>
      <c r="L1679" s="498" t="s">
        <v>10249</v>
      </c>
    </row>
    <row r="1680" spans="1:12" ht="35" x14ac:dyDescent="0.25">
      <c r="A1680" s="230">
        <v>1292</v>
      </c>
      <c r="B1680" s="235">
        <v>5</v>
      </c>
      <c r="C1680" s="15">
        <v>4</v>
      </c>
      <c r="D1680" s="15">
        <v>1</v>
      </c>
      <c r="E1680" s="15">
        <v>1</v>
      </c>
      <c r="F1680" s="15">
        <v>8</v>
      </c>
      <c r="G1680" s="15" t="str">
        <f t="shared" si="21"/>
        <v>5.4.1.1.8</v>
      </c>
      <c r="H1680" s="484"/>
      <c r="I1680" s="99"/>
      <c r="J1680" s="15" t="s">
        <v>19</v>
      </c>
      <c r="K1680" s="497" t="s">
        <v>12643</v>
      </c>
      <c r="L1680" s="498" t="s">
        <v>10249</v>
      </c>
    </row>
    <row r="1681" spans="1:12" ht="37" x14ac:dyDescent="0.25">
      <c r="A1681" s="230">
        <v>1293</v>
      </c>
      <c r="B1681" s="234">
        <v>5</v>
      </c>
      <c r="C1681" s="12">
        <v>4</v>
      </c>
      <c r="D1681" s="12">
        <v>1</v>
      </c>
      <c r="E1681" s="12">
        <v>2</v>
      </c>
      <c r="F1681" s="12">
        <v>0</v>
      </c>
      <c r="G1681" s="12" t="str">
        <f t="shared" si="21"/>
        <v>5.4.1.2.0</v>
      </c>
      <c r="H1681" s="484"/>
      <c r="I1681" s="99"/>
      <c r="J1681" s="12" t="s">
        <v>16</v>
      </c>
      <c r="K1681" s="485" t="s">
        <v>12644</v>
      </c>
      <c r="L1681" s="118" t="s">
        <v>10249</v>
      </c>
    </row>
    <row r="1682" spans="1:12" ht="52.5" x14ac:dyDescent="0.25">
      <c r="A1682" s="230">
        <v>1294</v>
      </c>
      <c r="B1682" s="235">
        <v>5</v>
      </c>
      <c r="C1682" s="15">
        <v>4</v>
      </c>
      <c r="D1682" s="15">
        <v>1</v>
      </c>
      <c r="E1682" s="15">
        <v>2</v>
      </c>
      <c r="F1682" s="15">
        <v>1</v>
      </c>
      <c r="G1682" s="15" t="str">
        <f t="shared" si="21"/>
        <v>5.4.1.2.1</v>
      </c>
      <c r="H1682" s="484"/>
      <c r="I1682" s="99"/>
      <c r="J1682" s="15" t="s">
        <v>19</v>
      </c>
      <c r="K1682" s="497" t="s">
        <v>12645</v>
      </c>
      <c r="L1682" s="498" t="s">
        <v>10249</v>
      </c>
    </row>
    <row r="1683" spans="1:12" ht="35" x14ac:dyDescent="0.25">
      <c r="A1683" s="230">
        <v>1295</v>
      </c>
      <c r="B1683" s="235">
        <v>5</v>
      </c>
      <c r="C1683" s="15">
        <v>4</v>
      </c>
      <c r="D1683" s="15">
        <v>1</v>
      </c>
      <c r="E1683" s="15">
        <v>2</v>
      </c>
      <c r="F1683" s="15">
        <v>2</v>
      </c>
      <c r="G1683" s="15" t="str">
        <f t="shared" si="21"/>
        <v>5.4.1.2.2</v>
      </c>
      <c r="H1683" s="484"/>
      <c r="I1683" s="99"/>
      <c r="J1683" s="15" t="s">
        <v>19</v>
      </c>
      <c r="K1683" s="497" t="s">
        <v>12646</v>
      </c>
      <c r="L1683" s="498" t="s">
        <v>10249</v>
      </c>
    </row>
    <row r="1684" spans="1:12" ht="35" x14ac:dyDescent="0.25">
      <c r="A1684" s="230">
        <v>1296</v>
      </c>
      <c r="B1684" s="235">
        <v>5</v>
      </c>
      <c r="C1684" s="15">
        <v>4</v>
      </c>
      <c r="D1684" s="15">
        <v>1</v>
      </c>
      <c r="E1684" s="15">
        <v>2</v>
      </c>
      <c r="F1684" s="15">
        <v>3</v>
      </c>
      <c r="G1684" s="15" t="str">
        <f t="shared" si="21"/>
        <v>5.4.1.2.3</v>
      </c>
      <c r="H1684" s="484"/>
      <c r="I1684" s="99"/>
      <c r="J1684" s="15" t="s">
        <v>19</v>
      </c>
      <c r="K1684" s="497" t="s">
        <v>12647</v>
      </c>
      <c r="L1684" s="498" t="s">
        <v>10249</v>
      </c>
    </row>
    <row r="1685" spans="1:12" ht="35" x14ac:dyDescent="0.25">
      <c r="A1685" s="230">
        <v>1297</v>
      </c>
      <c r="B1685" s="235">
        <v>5</v>
      </c>
      <c r="C1685" s="15">
        <v>4</v>
      </c>
      <c r="D1685" s="15">
        <v>1</v>
      </c>
      <c r="E1685" s="15">
        <v>2</v>
      </c>
      <c r="F1685" s="15">
        <v>4</v>
      </c>
      <c r="G1685" s="15" t="str">
        <f t="shared" si="21"/>
        <v>5.4.1.2.4</v>
      </c>
      <c r="H1685" s="484"/>
      <c r="I1685" s="99"/>
      <c r="J1685" s="15" t="s">
        <v>19</v>
      </c>
      <c r="K1685" s="497" t="s">
        <v>12648</v>
      </c>
      <c r="L1685" s="498" t="s">
        <v>10249</v>
      </c>
    </row>
    <row r="1686" spans="1:12" ht="35" x14ac:dyDescent="0.25">
      <c r="A1686" s="230">
        <v>1298</v>
      </c>
      <c r="B1686" s="235">
        <v>5</v>
      </c>
      <c r="C1686" s="15">
        <v>4</v>
      </c>
      <c r="D1686" s="15">
        <v>1</v>
      </c>
      <c r="E1686" s="15">
        <v>2</v>
      </c>
      <c r="F1686" s="15">
        <v>5</v>
      </c>
      <c r="G1686" s="15" t="str">
        <f t="shared" si="21"/>
        <v>5.4.1.2.5</v>
      </c>
      <c r="H1686" s="484"/>
      <c r="I1686" s="99"/>
      <c r="J1686" s="15" t="s">
        <v>19</v>
      </c>
      <c r="K1686" s="497" t="s">
        <v>12649</v>
      </c>
      <c r="L1686" s="498" t="s">
        <v>10249</v>
      </c>
    </row>
    <row r="1687" spans="1:12" ht="35" x14ac:dyDescent="0.25">
      <c r="A1687" s="230">
        <v>1299</v>
      </c>
      <c r="B1687" s="235">
        <v>5</v>
      </c>
      <c r="C1687" s="15">
        <v>4</v>
      </c>
      <c r="D1687" s="15">
        <v>1</v>
      </c>
      <c r="E1687" s="15">
        <v>2</v>
      </c>
      <c r="F1687" s="15">
        <v>6</v>
      </c>
      <c r="G1687" s="15" t="str">
        <f t="shared" si="21"/>
        <v>5.4.1.2.6</v>
      </c>
      <c r="H1687" s="484"/>
      <c r="I1687" s="99"/>
      <c r="J1687" s="15" t="s">
        <v>19</v>
      </c>
      <c r="K1687" s="497" t="s">
        <v>12650</v>
      </c>
      <c r="L1687" s="498" t="s">
        <v>10249</v>
      </c>
    </row>
    <row r="1688" spans="1:12" ht="35" x14ac:dyDescent="0.25">
      <c r="A1688" s="230">
        <v>1300</v>
      </c>
      <c r="B1688" s="235">
        <v>5</v>
      </c>
      <c r="C1688" s="15">
        <v>4</v>
      </c>
      <c r="D1688" s="15">
        <v>1</v>
      </c>
      <c r="E1688" s="15">
        <v>2</v>
      </c>
      <c r="F1688" s="15">
        <v>7</v>
      </c>
      <c r="G1688" s="15" t="str">
        <f t="shared" si="21"/>
        <v>5.4.1.2.7</v>
      </c>
      <c r="H1688" s="484"/>
      <c r="I1688" s="99"/>
      <c r="J1688" s="15" t="s">
        <v>19</v>
      </c>
      <c r="K1688" s="497" t="s">
        <v>12651</v>
      </c>
      <c r="L1688" s="498" t="s">
        <v>10249</v>
      </c>
    </row>
    <row r="1689" spans="1:12" ht="35" x14ac:dyDescent="0.25">
      <c r="A1689" s="230">
        <v>1301</v>
      </c>
      <c r="B1689" s="235">
        <v>5</v>
      </c>
      <c r="C1689" s="15">
        <v>4</v>
      </c>
      <c r="D1689" s="15">
        <v>1</v>
      </c>
      <c r="E1689" s="15">
        <v>2</v>
      </c>
      <c r="F1689" s="15">
        <v>8</v>
      </c>
      <c r="G1689" s="15" t="str">
        <f t="shared" si="21"/>
        <v>5.4.1.2.8</v>
      </c>
      <c r="H1689" s="484"/>
      <c r="I1689" s="99"/>
      <c r="J1689" s="15" t="s">
        <v>19</v>
      </c>
      <c r="K1689" s="497" t="s">
        <v>12652</v>
      </c>
      <c r="L1689" s="498" t="s">
        <v>10249</v>
      </c>
    </row>
    <row r="1690" spans="1:12" ht="37" x14ac:dyDescent="0.25">
      <c r="A1690" s="230">
        <v>1302</v>
      </c>
      <c r="B1690" s="234">
        <v>5</v>
      </c>
      <c r="C1690" s="12">
        <v>4</v>
      </c>
      <c r="D1690" s="12">
        <v>1</v>
      </c>
      <c r="E1690" s="12">
        <v>3</v>
      </c>
      <c r="F1690" s="12">
        <v>0</v>
      </c>
      <c r="G1690" s="12" t="str">
        <f t="shared" si="21"/>
        <v>5.4.1.3.0</v>
      </c>
      <c r="H1690" s="484"/>
      <c r="I1690" s="99"/>
      <c r="J1690" s="12" t="s">
        <v>16</v>
      </c>
      <c r="K1690" s="485" t="s">
        <v>12653</v>
      </c>
      <c r="L1690" s="118" t="s">
        <v>10249</v>
      </c>
    </row>
    <row r="1691" spans="1:12" ht="52.5" x14ac:dyDescent="0.25">
      <c r="A1691" s="230">
        <v>1303</v>
      </c>
      <c r="B1691" s="235">
        <v>5</v>
      </c>
      <c r="C1691" s="15">
        <v>4</v>
      </c>
      <c r="D1691" s="15">
        <v>1</v>
      </c>
      <c r="E1691" s="15">
        <v>3</v>
      </c>
      <c r="F1691" s="15">
        <v>1</v>
      </c>
      <c r="G1691" s="15" t="str">
        <f t="shared" si="21"/>
        <v>5.4.1.3.1</v>
      </c>
      <c r="H1691" s="484"/>
      <c r="I1691" s="99"/>
      <c r="J1691" s="15" t="s">
        <v>19</v>
      </c>
      <c r="K1691" s="497" t="s">
        <v>12654</v>
      </c>
      <c r="L1691" s="498" t="s">
        <v>10249</v>
      </c>
    </row>
    <row r="1692" spans="1:12" ht="35" x14ac:dyDescent="0.25">
      <c r="A1692" s="230">
        <v>1304</v>
      </c>
      <c r="B1692" s="235">
        <v>5</v>
      </c>
      <c r="C1692" s="15">
        <v>4</v>
      </c>
      <c r="D1692" s="15">
        <v>1</v>
      </c>
      <c r="E1692" s="15">
        <v>3</v>
      </c>
      <c r="F1692" s="15">
        <v>2</v>
      </c>
      <c r="G1692" s="15" t="str">
        <f t="shared" si="21"/>
        <v>5.4.1.3.2</v>
      </c>
      <c r="H1692" s="484"/>
      <c r="I1692" s="99"/>
      <c r="J1692" s="15" t="s">
        <v>19</v>
      </c>
      <c r="K1692" s="497" t="s">
        <v>12655</v>
      </c>
      <c r="L1692" s="498" t="s">
        <v>10249</v>
      </c>
    </row>
    <row r="1693" spans="1:12" ht="35" x14ac:dyDescent="0.25">
      <c r="A1693" s="230">
        <v>1305</v>
      </c>
      <c r="B1693" s="235">
        <v>5</v>
      </c>
      <c r="C1693" s="15">
        <v>4</v>
      </c>
      <c r="D1693" s="15">
        <v>1</v>
      </c>
      <c r="E1693" s="15">
        <v>3</v>
      </c>
      <c r="F1693" s="15">
        <v>3</v>
      </c>
      <c r="G1693" s="15" t="str">
        <f t="shared" si="21"/>
        <v>5.4.1.3.3</v>
      </c>
      <c r="H1693" s="484"/>
      <c r="I1693" s="99"/>
      <c r="J1693" s="15" t="s">
        <v>19</v>
      </c>
      <c r="K1693" s="497" t="s">
        <v>12656</v>
      </c>
      <c r="L1693" s="498" t="s">
        <v>10249</v>
      </c>
    </row>
    <row r="1694" spans="1:12" ht="35" x14ac:dyDescent="0.25">
      <c r="A1694" s="230">
        <v>1306</v>
      </c>
      <c r="B1694" s="235">
        <v>5</v>
      </c>
      <c r="C1694" s="15">
        <v>4</v>
      </c>
      <c r="D1694" s="15">
        <v>1</v>
      </c>
      <c r="E1694" s="15">
        <v>3</v>
      </c>
      <c r="F1694" s="15">
        <v>4</v>
      </c>
      <c r="G1694" s="15" t="str">
        <f t="shared" si="21"/>
        <v>5.4.1.3.4</v>
      </c>
      <c r="H1694" s="484"/>
      <c r="I1694" s="99"/>
      <c r="J1694" s="15" t="s">
        <v>19</v>
      </c>
      <c r="K1694" s="497" t="s">
        <v>12657</v>
      </c>
      <c r="L1694" s="498" t="s">
        <v>10249</v>
      </c>
    </row>
    <row r="1695" spans="1:12" ht="35" x14ac:dyDescent="0.25">
      <c r="A1695" s="230">
        <v>1307</v>
      </c>
      <c r="B1695" s="235">
        <v>5</v>
      </c>
      <c r="C1695" s="15">
        <v>4</v>
      </c>
      <c r="D1695" s="15">
        <v>1</v>
      </c>
      <c r="E1695" s="15">
        <v>3</v>
      </c>
      <c r="F1695" s="15">
        <v>5</v>
      </c>
      <c r="G1695" s="15" t="str">
        <f t="shared" si="21"/>
        <v>5.4.1.3.5</v>
      </c>
      <c r="H1695" s="484"/>
      <c r="I1695" s="99"/>
      <c r="J1695" s="15" t="s">
        <v>19</v>
      </c>
      <c r="K1695" s="497" t="s">
        <v>12658</v>
      </c>
      <c r="L1695" s="498" t="s">
        <v>10249</v>
      </c>
    </row>
    <row r="1696" spans="1:12" ht="35" x14ac:dyDescent="0.25">
      <c r="A1696" s="230">
        <v>1308</v>
      </c>
      <c r="B1696" s="235">
        <v>5</v>
      </c>
      <c r="C1696" s="15">
        <v>4</v>
      </c>
      <c r="D1696" s="15">
        <v>1</v>
      </c>
      <c r="E1696" s="15">
        <v>3</v>
      </c>
      <c r="F1696" s="15">
        <v>6</v>
      </c>
      <c r="G1696" s="15" t="str">
        <f t="shared" si="21"/>
        <v>5.4.1.3.6</v>
      </c>
      <c r="H1696" s="484"/>
      <c r="I1696" s="99"/>
      <c r="J1696" s="15" t="s">
        <v>19</v>
      </c>
      <c r="K1696" s="497" t="s">
        <v>12659</v>
      </c>
      <c r="L1696" s="498" t="s">
        <v>10249</v>
      </c>
    </row>
    <row r="1697" spans="1:12" ht="35" x14ac:dyDescent="0.25">
      <c r="A1697" s="230">
        <v>1309</v>
      </c>
      <c r="B1697" s="235">
        <v>5</v>
      </c>
      <c r="C1697" s="15">
        <v>4</v>
      </c>
      <c r="D1697" s="15">
        <v>1</v>
      </c>
      <c r="E1697" s="15">
        <v>3</v>
      </c>
      <c r="F1697" s="15">
        <v>7</v>
      </c>
      <c r="G1697" s="15" t="str">
        <f t="shared" si="21"/>
        <v>5.4.1.3.7</v>
      </c>
      <c r="H1697" s="484"/>
      <c r="I1697" s="99"/>
      <c r="J1697" s="15" t="s">
        <v>19</v>
      </c>
      <c r="K1697" s="497" t="s">
        <v>12660</v>
      </c>
      <c r="L1697" s="498" t="s">
        <v>10249</v>
      </c>
    </row>
    <row r="1698" spans="1:12" ht="35" x14ac:dyDescent="0.25">
      <c r="A1698" s="230">
        <v>1310</v>
      </c>
      <c r="B1698" s="235">
        <v>5</v>
      </c>
      <c r="C1698" s="15">
        <v>4</v>
      </c>
      <c r="D1698" s="15">
        <v>1</v>
      </c>
      <c r="E1698" s="15">
        <v>3</v>
      </c>
      <c r="F1698" s="15">
        <v>8</v>
      </c>
      <c r="G1698" s="15" t="str">
        <f t="shared" si="21"/>
        <v>5.4.1.3.8</v>
      </c>
      <c r="H1698" s="484"/>
      <c r="I1698" s="99"/>
      <c r="J1698" s="15" t="s">
        <v>19</v>
      </c>
      <c r="K1698" s="497" t="s">
        <v>12661</v>
      </c>
      <c r="L1698" s="498" t="s">
        <v>10249</v>
      </c>
    </row>
    <row r="1699" spans="1:12" ht="37" x14ac:dyDescent="0.25">
      <c r="A1699" s="230">
        <v>1311</v>
      </c>
      <c r="B1699" s="234">
        <v>5</v>
      </c>
      <c r="C1699" s="12">
        <v>4</v>
      </c>
      <c r="D1699" s="12">
        <v>1</v>
      </c>
      <c r="E1699" s="12">
        <v>4</v>
      </c>
      <c r="F1699" s="12">
        <v>0</v>
      </c>
      <c r="G1699" s="12" t="str">
        <f t="shared" si="21"/>
        <v>5.4.1.4.0</v>
      </c>
      <c r="H1699" s="484"/>
      <c r="I1699" s="99"/>
      <c r="J1699" s="12" t="s">
        <v>16</v>
      </c>
      <c r="K1699" s="485" t="s">
        <v>12662</v>
      </c>
      <c r="L1699" s="118" t="s">
        <v>10249</v>
      </c>
    </row>
    <row r="1700" spans="1:12" ht="52.5" x14ac:dyDescent="0.25">
      <c r="A1700" s="230">
        <v>1312</v>
      </c>
      <c r="B1700" s="235">
        <v>5</v>
      </c>
      <c r="C1700" s="15">
        <v>4</v>
      </c>
      <c r="D1700" s="15">
        <v>1</v>
      </c>
      <c r="E1700" s="15">
        <v>4</v>
      </c>
      <c r="F1700" s="15">
        <v>1</v>
      </c>
      <c r="G1700" s="15" t="str">
        <f t="shared" si="21"/>
        <v>5.4.1.4.1</v>
      </c>
      <c r="H1700" s="484"/>
      <c r="I1700" s="99"/>
      <c r="J1700" s="15" t="s">
        <v>19</v>
      </c>
      <c r="K1700" s="497" t="s">
        <v>12663</v>
      </c>
      <c r="L1700" s="498" t="s">
        <v>10249</v>
      </c>
    </row>
    <row r="1701" spans="1:12" ht="35" x14ac:dyDescent="0.25">
      <c r="A1701" s="230">
        <v>1313</v>
      </c>
      <c r="B1701" s="235">
        <v>5</v>
      </c>
      <c r="C1701" s="15">
        <v>4</v>
      </c>
      <c r="D1701" s="15">
        <v>1</v>
      </c>
      <c r="E1701" s="15">
        <v>4</v>
      </c>
      <c r="F1701" s="15">
        <v>2</v>
      </c>
      <c r="G1701" s="15" t="str">
        <f t="shared" si="21"/>
        <v>5.4.1.4.2</v>
      </c>
      <c r="H1701" s="484"/>
      <c r="I1701" s="99"/>
      <c r="J1701" s="15" t="s">
        <v>19</v>
      </c>
      <c r="K1701" s="497" t="s">
        <v>12664</v>
      </c>
      <c r="L1701" s="498" t="s">
        <v>10249</v>
      </c>
    </row>
    <row r="1702" spans="1:12" ht="35" x14ac:dyDescent="0.25">
      <c r="A1702" s="230">
        <v>1314</v>
      </c>
      <c r="B1702" s="235">
        <v>5</v>
      </c>
      <c r="C1702" s="15">
        <v>4</v>
      </c>
      <c r="D1702" s="15">
        <v>1</v>
      </c>
      <c r="E1702" s="15">
        <v>4</v>
      </c>
      <c r="F1702" s="15">
        <v>3</v>
      </c>
      <c r="G1702" s="15" t="str">
        <f t="shared" si="21"/>
        <v>5.4.1.4.3</v>
      </c>
      <c r="H1702" s="484"/>
      <c r="I1702" s="99"/>
      <c r="J1702" s="15" t="s">
        <v>19</v>
      </c>
      <c r="K1702" s="497" t="s">
        <v>12665</v>
      </c>
      <c r="L1702" s="498" t="s">
        <v>10249</v>
      </c>
    </row>
    <row r="1703" spans="1:12" ht="35" x14ac:dyDescent="0.25">
      <c r="A1703" s="230">
        <v>1315</v>
      </c>
      <c r="B1703" s="235">
        <v>5</v>
      </c>
      <c r="C1703" s="15">
        <v>4</v>
      </c>
      <c r="D1703" s="15">
        <v>1</v>
      </c>
      <c r="E1703" s="15">
        <v>4</v>
      </c>
      <c r="F1703" s="15">
        <v>4</v>
      </c>
      <c r="G1703" s="15" t="str">
        <f t="shared" si="21"/>
        <v>5.4.1.4.4</v>
      </c>
      <c r="H1703" s="484"/>
      <c r="I1703" s="99"/>
      <c r="J1703" s="15" t="s">
        <v>19</v>
      </c>
      <c r="K1703" s="497" t="s">
        <v>12666</v>
      </c>
      <c r="L1703" s="498" t="s">
        <v>10249</v>
      </c>
    </row>
    <row r="1704" spans="1:12" ht="35" x14ac:dyDescent="0.25">
      <c r="A1704" s="230">
        <v>1316</v>
      </c>
      <c r="B1704" s="235">
        <v>5</v>
      </c>
      <c r="C1704" s="15">
        <v>4</v>
      </c>
      <c r="D1704" s="15">
        <v>1</v>
      </c>
      <c r="E1704" s="15">
        <v>4</v>
      </c>
      <c r="F1704" s="15">
        <v>5</v>
      </c>
      <c r="G1704" s="15" t="str">
        <f t="shared" si="21"/>
        <v>5.4.1.4.5</v>
      </c>
      <c r="H1704" s="484"/>
      <c r="I1704" s="99"/>
      <c r="J1704" s="15" t="s">
        <v>19</v>
      </c>
      <c r="K1704" s="497" t="s">
        <v>12667</v>
      </c>
      <c r="L1704" s="498" t="s">
        <v>10249</v>
      </c>
    </row>
    <row r="1705" spans="1:12" ht="35" x14ac:dyDescent="0.25">
      <c r="A1705" s="230">
        <v>1317</v>
      </c>
      <c r="B1705" s="235">
        <v>5</v>
      </c>
      <c r="C1705" s="15">
        <v>4</v>
      </c>
      <c r="D1705" s="15">
        <v>1</v>
      </c>
      <c r="E1705" s="15">
        <v>4</v>
      </c>
      <c r="F1705" s="15">
        <v>6</v>
      </c>
      <c r="G1705" s="15" t="str">
        <f t="shared" si="21"/>
        <v>5.4.1.4.6</v>
      </c>
      <c r="H1705" s="484"/>
      <c r="I1705" s="99"/>
      <c r="J1705" s="15" t="s">
        <v>19</v>
      </c>
      <c r="K1705" s="497" t="s">
        <v>12668</v>
      </c>
      <c r="L1705" s="498" t="s">
        <v>10249</v>
      </c>
    </row>
    <row r="1706" spans="1:12" ht="35" x14ac:dyDescent="0.25">
      <c r="A1706" s="230">
        <v>1318</v>
      </c>
      <c r="B1706" s="235">
        <v>5</v>
      </c>
      <c r="C1706" s="15">
        <v>4</v>
      </c>
      <c r="D1706" s="15">
        <v>1</v>
      </c>
      <c r="E1706" s="15">
        <v>4</v>
      </c>
      <c r="F1706" s="15">
        <v>7</v>
      </c>
      <c r="G1706" s="15" t="str">
        <f t="shared" si="21"/>
        <v>5.4.1.4.7</v>
      </c>
      <c r="H1706" s="484"/>
      <c r="I1706" s="99"/>
      <c r="J1706" s="15" t="s">
        <v>19</v>
      </c>
      <c r="K1706" s="497" t="s">
        <v>12669</v>
      </c>
      <c r="L1706" s="498" t="s">
        <v>10249</v>
      </c>
    </row>
    <row r="1707" spans="1:12" ht="35" x14ac:dyDescent="0.25">
      <c r="A1707" s="230">
        <v>1319</v>
      </c>
      <c r="B1707" s="235">
        <v>5</v>
      </c>
      <c r="C1707" s="15">
        <v>4</v>
      </c>
      <c r="D1707" s="15">
        <v>1</v>
      </c>
      <c r="E1707" s="15">
        <v>4</v>
      </c>
      <c r="F1707" s="15">
        <v>8</v>
      </c>
      <c r="G1707" s="15" t="str">
        <f t="shared" si="21"/>
        <v>5.4.1.4.8</v>
      </c>
      <c r="H1707" s="484"/>
      <c r="I1707" s="99"/>
      <c r="J1707" s="15" t="s">
        <v>19</v>
      </c>
      <c r="K1707" s="497" t="s">
        <v>12670</v>
      </c>
      <c r="L1707" s="498" t="s">
        <v>10249</v>
      </c>
    </row>
    <row r="1708" spans="1:12" ht="37" x14ac:dyDescent="0.25">
      <c r="A1708" s="230">
        <v>1320</v>
      </c>
      <c r="B1708" s="234">
        <v>5</v>
      </c>
      <c r="C1708" s="12">
        <v>4</v>
      </c>
      <c r="D1708" s="12">
        <v>1</v>
      </c>
      <c r="E1708" s="12">
        <v>5</v>
      </c>
      <c r="F1708" s="12">
        <v>0</v>
      </c>
      <c r="G1708" s="12" t="str">
        <f t="shared" si="21"/>
        <v>5.4.1.5.0</v>
      </c>
      <c r="H1708" s="484"/>
      <c r="I1708" s="99"/>
      <c r="J1708" s="12" t="s">
        <v>16</v>
      </c>
      <c r="K1708" s="485" t="s">
        <v>12671</v>
      </c>
      <c r="L1708" s="118" t="s">
        <v>10249</v>
      </c>
    </row>
    <row r="1709" spans="1:12" ht="52.5" x14ac:dyDescent="0.25">
      <c r="A1709" s="230">
        <v>1321</v>
      </c>
      <c r="B1709" s="235">
        <v>5</v>
      </c>
      <c r="C1709" s="15">
        <v>4</v>
      </c>
      <c r="D1709" s="15">
        <v>1</v>
      </c>
      <c r="E1709" s="15">
        <v>5</v>
      </c>
      <c r="F1709" s="15">
        <v>1</v>
      </c>
      <c r="G1709" s="15" t="str">
        <f t="shared" si="21"/>
        <v>5.4.1.5.1</v>
      </c>
      <c r="H1709" s="484"/>
      <c r="I1709" s="99"/>
      <c r="J1709" s="15" t="s">
        <v>19</v>
      </c>
      <c r="K1709" s="497" t="s">
        <v>12672</v>
      </c>
      <c r="L1709" s="503" t="s">
        <v>10249</v>
      </c>
    </row>
    <row r="1710" spans="1:12" ht="35" x14ac:dyDescent="0.25">
      <c r="A1710" s="230">
        <v>1322</v>
      </c>
      <c r="B1710" s="235">
        <v>5</v>
      </c>
      <c r="C1710" s="15">
        <v>4</v>
      </c>
      <c r="D1710" s="15">
        <v>1</v>
      </c>
      <c r="E1710" s="15">
        <v>5</v>
      </c>
      <c r="F1710" s="15">
        <v>2</v>
      </c>
      <c r="G1710" s="15" t="str">
        <f t="shared" si="21"/>
        <v>5.4.1.5.2</v>
      </c>
      <c r="H1710" s="484"/>
      <c r="I1710" s="99"/>
      <c r="J1710" s="15" t="s">
        <v>19</v>
      </c>
      <c r="K1710" s="497" t="s">
        <v>12673</v>
      </c>
      <c r="L1710" s="503" t="s">
        <v>10249</v>
      </c>
    </row>
    <row r="1711" spans="1:12" ht="35" x14ac:dyDescent="0.25">
      <c r="A1711" s="230">
        <v>1323</v>
      </c>
      <c r="B1711" s="235">
        <v>5</v>
      </c>
      <c r="C1711" s="15">
        <v>4</v>
      </c>
      <c r="D1711" s="15">
        <v>1</v>
      </c>
      <c r="E1711" s="15">
        <v>5</v>
      </c>
      <c r="F1711" s="15">
        <v>3</v>
      </c>
      <c r="G1711" s="15" t="str">
        <f t="shared" si="21"/>
        <v>5.4.1.5.3</v>
      </c>
      <c r="H1711" s="484"/>
      <c r="I1711" s="99"/>
      <c r="J1711" s="15" t="s">
        <v>19</v>
      </c>
      <c r="K1711" s="497" t="s">
        <v>12674</v>
      </c>
      <c r="L1711" s="503" t="s">
        <v>10249</v>
      </c>
    </row>
    <row r="1712" spans="1:12" ht="35" x14ac:dyDescent="0.25">
      <c r="A1712" s="230">
        <v>1324</v>
      </c>
      <c r="B1712" s="235">
        <v>5</v>
      </c>
      <c r="C1712" s="15">
        <v>4</v>
      </c>
      <c r="D1712" s="15">
        <v>1</v>
      </c>
      <c r="E1712" s="15">
        <v>5</v>
      </c>
      <c r="F1712" s="15">
        <v>4</v>
      </c>
      <c r="G1712" s="15" t="str">
        <f t="shared" si="21"/>
        <v>5.4.1.5.4</v>
      </c>
      <c r="H1712" s="484"/>
      <c r="I1712" s="99"/>
      <c r="J1712" s="15" t="s">
        <v>19</v>
      </c>
      <c r="K1712" s="497" t="s">
        <v>12675</v>
      </c>
      <c r="L1712" s="503" t="s">
        <v>10249</v>
      </c>
    </row>
    <row r="1713" spans="1:12" ht="35" x14ac:dyDescent="0.25">
      <c r="A1713" s="230">
        <v>1325</v>
      </c>
      <c r="B1713" s="235">
        <v>5</v>
      </c>
      <c r="C1713" s="15">
        <v>4</v>
      </c>
      <c r="D1713" s="15">
        <v>1</v>
      </c>
      <c r="E1713" s="15">
        <v>5</v>
      </c>
      <c r="F1713" s="15">
        <v>5</v>
      </c>
      <c r="G1713" s="15" t="str">
        <f t="shared" si="21"/>
        <v>5.4.1.5.5</v>
      </c>
      <c r="H1713" s="484"/>
      <c r="I1713" s="99"/>
      <c r="J1713" s="15" t="s">
        <v>19</v>
      </c>
      <c r="K1713" s="497" t="s">
        <v>12676</v>
      </c>
      <c r="L1713" s="503" t="s">
        <v>10249</v>
      </c>
    </row>
    <row r="1714" spans="1:12" ht="35" x14ac:dyDescent="0.25">
      <c r="A1714" s="230">
        <v>1326</v>
      </c>
      <c r="B1714" s="235">
        <v>5</v>
      </c>
      <c r="C1714" s="15">
        <v>4</v>
      </c>
      <c r="D1714" s="15">
        <v>1</v>
      </c>
      <c r="E1714" s="15">
        <v>5</v>
      </c>
      <c r="F1714" s="15">
        <v>6</v>
      </c>
      <c r="G1714" s="15" t="str">
        <f t="shared" si="21"/>
        <v>5.4.1.5.6</v>
      </c>
      <c r="H1714" s="484"/>
      <c r="I1714" s="99"/>
      <c r="J1714" s="15" t="s">
        <v>19</v>
      </c>
      <c r="K1714" s="497" t="s">
        <v>12677</v>
      </c>
      <c r="L1714" s="503" t="s">
        <v>10249</v>
      </c>
    </row>
    <row r="1715" spans="1:12" ht="35" x14ac:dyDescent="0.25">
      <c r="A1715" s="230">
        <v>1327</v>
      </c>
      <c r="B1715" s="235">
        <v>5</v>
      </c>
      <c r="C1715" s="15">
        <v>4</v>
      </c>
      <c r="D1715" s="15">
        <v>1</v>
      </c>
      <c r="E1715" s="15">
        <v>5</v>
      </c>
      <c r="F1715" s="15">
        <v>7</v>
      </c>
      <c r="G1715" s="15" t="str">
        <f t="shared" si="21"/>
        <v>5.4.1.5.7</v>
      </c>
      <c r="H1715" s="484"/>
      <c r="I1715" s="99"/>
      <c r="J1715" s="15" t="s">
        <v>19</v>
      </c>
      <c r="K1715" s="497" t="s">
        <v>12678</v>
      </c>
      <c r="L1715" s="503" t="s">
        <v>10249</v>
      </c>
    </row>
    <row r="1716" spans="1:12" ht="35" x14ac:dyDescent="0.25">
      <c r="A1716" s="230">
        <v>1328</v>
      </c>
      <c r="B1716" s="235">
        <v>5</v>
      </c>
      <c r="C1716" s="15">
        <v>4</v>
      </c>
      <c r="D1716" s="15">
        <v>1</v>
      </c>
      <c r="E1716" s="15">
        <v>5</v>
      </c>
      <c r="F1716" s="15">
        <v>8</v>
      </c>
      <c r="G1716" s="15" t="str">
        <f t="shared" si="21"/>
        <v>5.4.1.5.8</v>
      </c>
      <c r="H1716" s="484"/>
      <c r="I1716" s="99"/>
      <c r="J1716" s="15" t="s">
        <v>19</v>
      </c>
      <c r="K1716" s="497" t="s">
        <v>12679</v>
      </c>
      <c r="L1716" s="503" t="s">
        <v>10249</v>
      </c>
    </row>
    <row r="1717" spans="1:12" ht="37" x14ac:dyDescent="0.25">
      <c r="A1717" s="230">
        <v>1329</v>
      </c>
      <c r="B1717" s="234">
        <v>5</v>
      </c>
      <c r="C1717" s="12">
        <v>4</v>
      </c>
      <c r="D1717" s="12">
        <v>1</v>
      </c>
      <c r="E1717" s="12">
        <v>6</v>
      </c>
      <c r="F1717" s="12">
        <v>0</v>
      </c>
      <c r="G1717" s="12" t="str">
        <f t="shared" si="21"/>
        <v>5.4.1.6.0</v>
      </c>
      <c r="H1717" s="484"/>
      <c r="I1717" s="99"/>
      <c r="J1717" s="12" t="s">
        <v>16</v>
      </c>
      <c r="K1717" s="485" t="s">
        <v>12680</v>
      </c>
      <c r="L1717" s="118" t="s">
        <v>10249</v>
      </c>
    </row>
    <row r="1718" spans="1:12" ht="52.5" x14ac:dyDescent="0.25">
      <c r="A1718" s="230">
        <v>1330</v>
      </c>
      <c r="B1718" s="235">
        <v>5</v>
      </c>
      <c r="C1718" s="15">
        <v>4</v>
      </c>
      <c r="D1718" s="15">
        <v>1</v>
      </c>
      <c r="E1718" s="15">
        <v>6</v>
      </c>
      <c r="F1718" s="15">
        <v>1</v>
      </c>
      <c r="G1718" s="15" t="str">
        <f t="shared" si="21"/>
        <v>5.4.1.6.1</v>
      </c>
      <c r="H1718" s="484"/>
      <c r="I1718" s="99"/>
      <c r="J1718" s="15" t="s">
        <v>19</v>
      </c>
      <c r="K1718" s="497" t="s">
        <v>12681</v>
      </c>
      <c r="L1718" s="503" t="s">
        <v>10249</v>
      </c>
    </row>
    <row r="1719" spans="1:12" ht="35" x14ac:dyDescent="0.25">
      <c r="A1719" s="230">
        <v>1331</v>
      </c>
      <c r="B1719" s="235">
        <v>5</v>
      </c>
      <c r="C1719" s="15">
        <v>4</v>
      </c>
      <c r="D1719" s="15">
        <v>1</v>
      </c>
      <c r="E1719" s="15">
        <v>6</v>
      </c>
      <c r="F1719" s="15">
        <v>2</v>
      </c>
      <c r="G1719" s="15" t="str">
        <f t="shared" si="21"/>
        <v>5.4.1.6.2</v>
      </c>
      <c r="H1719" s="484"/>
      <c r="I1719" s="99"/>
      <c r="J1719" s="15" t="s">
        <v>19</v>
      </c>
      <c r="K1719" s="497" t="s">
        <v>12682</v>
      </c>
      <c r="L1719" s="503" t="s">
        <v>10249</v>
      </c>
    </row>
    <row r="1720" spans="1:12" ht="35" x14ac:dyDescent="0.25">
      <c r="A1720" s="230">
        <v>1332</v>
      </c>
      <c r="B1720" s="235">
        <v>5</v>
      </c>
      <c r="C1720" s="15">
        <v>4</v>
      </c>
      <c r="D1720" s="15">
        <v>1</v>
      </c>
      <c r="E1720" s="15">
        <v>6</v>
      </c>
      <c r="F1720" s="15">
        <v>3</v>
      </c>
      <c r="G1720" s="15" t="str">
        <f t="shared" si="21"/>
        <v>5.4.1.6.3</v>
      </c>
      <c r="H1720" s="484"/>
      <c r="I1720" s="99"/>
      <c r="J1720" s="15" t="s">
        <v>19</v>
      </c>
      <c r="K1720" s="497" t="s">
        <v>12683</v>
      </c>
      <c r="L1720" s="503" t="s">
        <v>10249</v>
      </c>
    </row>
    <row r="1721" spans="1:12" ht="35" x14ac:dyDescent="0.25">
      <c r="A1721" s="230">
        <v>1333</v>
      </c>
      <c r="B1721" s="235">
        <v>5</v>
      </c>
      <c r="C1721" s="15">
        <v>4</v>
      </c>
      <c r="D1721" s="15">
        <v>1</v>
      </c>
      <c r="E1721" s="15">
        <v>6</v>
      </c>
      <c r="F1721" s="15">
        <v>4</v>
      </c>
      <c r="G1721" s="15" t="str">
        <f t="shared" si="21"/>
        <v>5.4.1.6.4</v>
      </c>
      <c r="H1721" s="484"/>
      <c r="I1721" s="99"/>
      <c r="J1721" s="15" t="s">
        <v>19</v>
      </c>
      <c r="K1721" s="497" t="s">
        <v>12684</v>
      </c>
      <c r="L1721" s="503" t="s">
        <v>10249</v>
      </c>
    </row>
    <row r="1722" spans="1:12" ht="35" x14ac:dyDescent="0.25">
      <c r="A1722" s="230">
        <v>1334</v>
      </c>
      <c r="B1722" s="235">
        <v>5</v>
      </c>
      <c r="C1722" s="15">
        <v>4</v>
      </c>
      <c r="D1722" s="15">
        <v>1</v>
      </c>
      <c r="E1722" s="15">
        <v>6</v>
      </c>
      <c r="F1722" s="15">
        <v>5</v>
      </c>
      <c r="G1722" s="15" t="str">
        <f t="shared" si="21"/>
        <v>5.4.1.6.5</v>
      </c>
      <c r="H1722" s="484"/>
      <c r="I1722" s="99"/>
      <c r="J1722" s="15" t="s">
        <v>19</v>
      </c>
      <c r="K1722" s="497" t="s">
        <v>12685</v>
      </c>
      <c r="L1722" s="503" t="s">
        <v>10249</v>
      </c>
    </row>
    <row r="1723" spans="1:12" ht="35" x14ac:dyDescent="0.25">
      <c r="A1723" s="230">
        <v>1335</v>
      </c>
      <c r="B1723" s="235">
        <v>5</v>
      </c>
      <c r="C1723" s="15">
        <v>4</v>
      </c>
      <c r="D1723" s="15">
        <v>1</v>
      </c>
      <c r="E1723" s="15">
        <v>6</v>
      </c>
      <c r="F1723" s="15">
        <v>6</v>
      </c>
      <c r="G1723" s="15" t="str">
        <f t="shared" si="21"/>
        <v>5.4.1.6.6</v>
      </c>
      <c r="H1723" s="484"/>
      <c r="I1723" s="99"/>
      <c r="J1723" s="15" t="s">
        <v>19</v>
      </c>
      <c r="K1723" s="497" t="s">
        <v>12686</v>
      </c>
      <c r="L1723" s="503" t="s">
        <v>10249</v>
      </c>
    </row>
    <row r="1724" spans="1:12" ht="35" x14ac:dyDescent="0.25">
      <c r="A1724" s="230">
        <v>1336</v>
      </c>
      <c r="B1724" s="235">
        <v>5</v>
      </c>
      <c r="C1724" s="15">
        <v>4</v>
      </c>
      <c r="D1724" s="15">
        <v>1</v>
      </c>
      <c r="E1724" s="15">
        <v>6</v>
      </c>
      <c r="F1724" s="15">
        <v>7</v>
      </c>
      <c r="G1724" s="15" t="str">
        <f t="shared" si="21"/>
        <v>5.4.1.6.7</v>
      </c>
      <c r="H1724" s="484"/>
      <c r="I1724" s="99"/>
      <c r="J1724" s="15" t="s">
        <v>19</v>
      </c>
      <c r="K1724" s="497" t="s">
        <v>12687</v>
      </c>
      <c r="L1724" s="503" t="s">
        <v>10249</v>
      </c>
    </row>
    <row r="1725" spans="1:12" ht="35" x14ac:dyDescent="0.25">
      <c r="A1725" s="230">
        <v>1337</v>
      </c>
      <c r="B1725" s="235">
        <v>5</v>
      </c>
      <c r="C1725" s="15">
        <v>4</v>
      </c>
      <c r="D1725" s="15">
        <v>1</v>
      </c>
      <c r="E1725" s="15">
        <v>6</v>
      </c>
      <c r="F1725" s="15">
        <v>8</v>
      </c>
      <c r="G1725" s="15" t="str">
        <f t="shared" si="21"/>
        <v>5.4.1.6.8</v>
      </c>
      <c r="H1725" s="484"/>
      <c r="I1725" s="99"/>
      <c r="J1725" s="15" t="s">
        <v>19</v>
      </c>
      <c r="K1725" s="497" t="s">
        <v>12688</v>
      </c>
      <c r="L1725" s="503" t="s">
        <v>10249</v>
      </c>
    </row>
    <row r="1726" spans="1:12" ht="47" x14ac:dyDescent="0.25">
      <c r="A1726" s="230">
        <v>1338</v>
      </c>
      <c r="B1726" s="236">
        <v>5</v>
      </c>
      <c r="C1726" s="17">
        <v>4</v>
      </c>
      <c r="D1726" s="17">
        <v>2</v>
      </c>
      <c r="E1726" s="17">
        <v>0</v>
      </c>
      <c r="F1726" s="17">
        <v>0</v>
      </c>
      <c r="G1726" s="17" t="str">
        <f>CONCATENATE(B1726,".",C1726,".",D1726,".",E1726,".",F1726)</f>
        <v>5.4.2.0.0</v>
      </c>
      <c r="H1726" s="17" t="s">
        <v>13</v>
      </c>
      <c r="I1726" s="109" t="s">
        <v>10852</v>
      </c>
      <c r="J1726" s="18"/>
      <c r="K1726" s="496"/>
      <c r="L1726" s="508" t="s">
        <v>10853</v>
      </c>
    </row>
    <row r="1727" spans="1:12" ht="18.5" x14ac:dyDescent="0.25">
      <c r="A1727" s="230">
        <v>1339</v>
      </c>
      <c r="B1727" s="234">
        <v>5</v>
      </c>
      <c r="C1727" s="12">
        <v>4</v>
      </c>
      <c r="D1727" s="12">
        <v>2</v>
      </c>
      <c r="E1727" s="12">
        <v>1</v>
      </c>
      <c r="F1727" s="12">
        <v>0</v>
      </c>
      <c r="G1727" s="12" t="str">
        <f t="shared" ref="G1727:G1780" si="22">CONCATENATE(B1727,".",C1727,".",D1727,".",E1727,".",F1727)</f>
        <v>5.4.2.1.0</v>
      </c>
      <c r="H1727" s="484"/>
      <c r="I1727" s="99"/>
      <c r="J1727" s="12" t="s">
        <v>16</v>
      </c>
      <c r="K1727" s="485" t="s">
        <v>12689</v>
      </c>
      <c r="L1727" s="118" t="s">
        <v>10249</v>
      </c>
    </row>
    <row r="1728" spans="1:12" ht="52.5" x14ac:dyDescent="0.25">
      <c r="A1728" s="230">
        <v>1340</v>
      </c>
      <c r="B1728" s="235">
        <v>5</v>
      </c>
      <c r="C1728" s="15">
        <v>4</v>
      </c>
      <c r="D1728" s="15">
        <v>2</v>
      </c>
      <c r="E1728" s="15">
        <v>1</v>
      </c>
      <c r="F1728" s="15">
        <v>1</v>
      </c>
      <c r="G1728" s="15" t="str">
        <f t="shared" si="22"/>
        <v>5.4.2.1.1</v>
      </c>
      <c r="H1728" s="484"/>
      <c r="I1728" s="99"/>
      <c r="J1728" s="15" t="s">
        <v>19</v>
      </c>
      <c r="K1728" s="497" t="s">
        <v>12690</v>
      </c>
      <c r="L1728" s="503" t="s">
        <v>10249</v>
      </c>
    </row>
    <row r="1729" spans="1:12" ht="35" x14ac:dyDescent="0.25">
      <c r="A1729" s="230">
        <v>1341</v>
      </c>
      <c r="B1729" s="235">
        <v>5</v>
      </c>
      <c r="C1729" s="15">
        <v>4</v>
      </c>
      <c r="D1729" s="15">
        <v>2</v>
      </c>
      <c r="E1729" s="15">
        <v>1</v>
      </c>
      <c r="F1729" s="15">
        <v>2</v>
      </c>
      <c r="G1729" s="15" t="str">
        <f t="shared" si="22"/>
        <v>5.4.2.1.2</v>
      </c>
      <c r="H1729" s="484"/>
      <c r="I1729" s="99"/>
      <c r="J1729" s="15" t="s">
        <v>19</v>
      </c>
      <c r="K1729" s="497" t="s">
        <v>12691</v>
      </c>
      <c r="L1729" s="503" t="s">
        <v>10249</v>
      </c>
    </row>
    <row r="1730" spans="1:12" ht="35" x14ac:dyDescent="0.25">
      <c r="A1730" s="230">
        <v>1342</v>
      </c>
      <c r="B1730" s="235">
        <v>5</v>
      </c>
      <c r="C1730" s="15">
        <v>4</v>
      </c>
      <c r="D1730" s="15">
        <v>2</v>
      </c>
      <c r="E1730" s="15">
        <v>1</v>
      </c>
      <c r="F1730" s="15">
        <v>3</v>
      </c>
      <c r="G1730" s="15" t="str">
        <f t="shared" si="22"/>
        <v>5.4.2.1.3</v>
      </c>
      <c r="H1730" s="484"/>
      <c r="I1730" s="99"/>
      <c r="J1730" s="15" t="s">
        <v>19</v>
      </c>
      <c r="K1730" s="497" t="s">
        <v>12692</v>
      </c>
      <c r="L1730" s="503" t="s">
        <v>10249</v>
      </c>
    </row>
    <row r="1731" spans="1:12" ht="35" x14ac:dyDescent="0.25">
      <c r="A1731" s="230">
        <v>1343</v>
      </c>
      <c r="B1731" s="235">
        <v>5</v>
      </c>
      <c r="C1731" s="15">
        <v>4</v>
      </c>
      <c r="D1731" s="15">
        <v>2</v>
      </c>
      <c r="E1731" s="15">
        <v>1</v>
      </c>
      <c r="F1731" s="15">
        <v>4</v>
      </c>
      <c r="G1731" s="15" t="str">
        <f t="shared" si="22"/>
        <v>5.4.2.1.4</v>
      </c>
      <c r="H1731" s="484"/>
      <c r="I1731" s="99"/>
      <c r="J1731" s="15" t="s">
        <v>19</v>
      </c>
      <c r="K1731" s="497" t="s">
        <v>12693</v>
      </c>
      <c r="L1731" s="503" t="s">
        <v>10249</v>
      </c>
    </row>
    <row r="1732" spans="1:12" ht="35" x14ac:dyDescent="0.25">
      <c r="A1732" s="230">
        <v>1344</v>
      </c>
      <c r="B1732" s="235">
        <v>5</v>
      </c>
      <c r="C1732" s="15">
        <v>4</v>
      </c>
      <c r="D1732" s="15">
        <v>2</v>
      </c>
      <c r="E1732" s="15">
        <v>1</v>
      </c>
      <c r="F1732" s="15">
        <v>5</v>
      </c>
      <c r="G1732" s="15" t="str">
        <f t="shared" si="22"/>
        <v>5.4.2.1.5</v>
      </c>
      <c r="H1732" s="484"/>
      <c r="I1732" s="99"/>
      <c r="J1732" s="15" t="s">
        <v>19</v>
      </c>
      <c r="K1732" s="497" t="s">
        <v>12694</v>
      </c>
      <c r="L1732" s="503" t="s">
        <v>10249</v>
      </c>
    </row>
    <row r="1733" spans="1:12" ht="35" x14ac:dyDescent="0.25">
      <c r="A1733" s="230">
        <v>1345</v>
      </c>
      <c r="B1733" s="235">
        <v>5</v>
      </c>
      <c r="C1733" s="15">
        <v>4</v>
      </c>
      <c r="D1733" s="15">
        <v>2</v>
      </c>
      <c r="E1733" s="15">
        <v>1</v>
      </c>
      <c r="F1733" s="15">
        <v>6</v>
      </c>
      <c r="G1733" s="15" t="str">
        <f t="shared" si="22"/>
        <v>5.4.2.1.6</v>
      </c>
      <c r="H1733" s="484"/>
      <c r="I1733" s="99"/>
      <c r="J1733" s="15" t="s">
        <v>19</v>
      </c>
      <c r="K1733" s="497" t="s">
        <v>12695</v>
      </c>
      <c r="L1733" s="503" t="s">
        <v>10249</v>
      </c>
    </row>
    <row r="1734" spans="1:12" ht="35" x14ac:dyDescent="0.25">
      <c r="A1734" s="230">
        <v>1346</v>
      </c>
      <c r="B1734" s="235">
        <v>5</v>
      </c>
      <c r="C1734" s="15">
        <v>4</v>
      </c>
      <c r="D1734" s="15">
        <v>2</v>
      </c>
      <c r="E1734" s="15">
        <v>1</v>
      </c>
      <c r="F1734" s="15">
        <v>7</v>
      </c>
      <c r="G1734" s="15" t="str">
        <f t="shared" si="22"/>
        <v>5.4.2.1.7</v>
      </c>
      <c r="H1734" s="484"/>
      <c r="I1734" s="99"/>
      <c r="J1734" s="15" t="s">
        <v>19</v>
      </c>
      <c r="K1734" s="497" t="s">
        <v>12696</v>
      </c>
      <c r="L1734" s="503" t="s">
        <v>10249</v>
      </c>
    </row>
    <row r="1735" spans="1:12" ht="35" x14ac:dyDescent="0.25">
      <c r="A1735" s="230">
        <v>1347</v>
      </c>
      <c r="B1735" s="235">
        <v>5</v>
      </c>
      <c r="C1735" s="15">
        <v>4</v>
      </c>
      <c r="D1735" s="15">
        <v>2</v>
      </c>
      <c r="E1735" s="15">
        <v>1</v>
      </c>
      <c r="F1735" s="15">
        <v>8</v>
      </c>
      <c r="G1735" s="15" t="str">
        <f t="shared" si="22"/>
        <v>5.4.2.1.8</v>
      </c>
      <c r="H1735" s="484"/>
      <c r="I1735" s="99"/>
      <c r="J1735" s="15" t="s">
        <v>19</v>
      </c>
      <c r="K1735" s="497" t="s">
        <v>12697</v>
      </c>
      <c r="L1735" s="503" t="s">
        <v>10249</v>
      </c>
    </row>
    <row r="1736" spans="1:12" ht="37" x14ac:dyDescent="0.25">
      <c r="A1736" s="230">
        <v>1348</v>
      </c>
      <c r="B1736" s="234">
        <v>5</v>
      </c>
      <c r="C1736" s="12">
        <v>4</v>
      </c>
      <c r="D1736" s="12">
        <v>2</v>
      </c>
      <c r="E1736" s="12">
        <v>2</v>
      </c>
      <c r="F1736" s="12">
        <v>0</v>
      </c>
      <c r="G1736" s="12" t="str">
        <f t="shared" si="22"/>
        <v>5.4.2.2.0</v>
      </c>
      <c r="H1736" s="484"/>
      <c r="I1736" s="99"/>
      <c r="J1736" s="12" t="s">
        <v>16</v>
      </c>
      <c r="K1736" s="485" t="s">
        <v>12698</v>
      </c>
      <c r="L1736" s="118" t="s">
        <v>10249</v>
      </c>
    </row>
    <row r="1737" spans="1:12" ht="52.5" x14ac:dyDescent="0.25">
      <c r="A1737" s="230">
        <v>1349</v>
      </c>
      <c r="B1737" s="235">
        <v>5</v>
      </c>
      <c r="C1737" s="15">
        <v>4</v>
      </c>
      <c r="D1737" s="15">
        <v>2</v>
      </c>
      <c r="E1737" s="15">
        <v>2</v>
      </c>
      <c r="F1737" s="15">
        <v>1</v>
      </c>
      <c r="G1737" s="15" t="str">
        <f t="shared" si="22"/>
        <v>5.4.2.2.1</v>
      </c>
      <c r="H1737" s="484"/>
      <c r="I1737" s="99"/>
      <c r="J1737" s="15" t="s">
        <v>19</v>
      </c>
      <c r="K1737" s="497" t="s">
        <v>12699</v>
      </c>
      <c r="L1737" s="503" t="s">
        <v>10249</v>
      </c>
    </row>
    <row r="1738" spans="1:12" ht="35" x14ac:dyDescent="0.25">
      <c r="A1738" s="230">
        <v>1350</v>
      </c>
      <c r="B1738" s="235">
        <v>5</v>
      </c>
      <c r="C1738" s="15">
        <v>4</v>
      </c>
      <c r="D1738" s="15">
        <v>2</v>
      </c>
      <c r="E1738" s="15">
        <v>2</v>
      </c>
      <c r="F1738" s="15">
        <v>2</v>
      </c>
      <c r="G1738" s="15" t="str">
        <f t="shared" si="22"/>
        <v>5.4.2.2.2</v>
      </c>
      <c r="H1738" s="484"/>
      <c r="I1738" s="99"/>
      <c r="J1738" s="15" t="s">
        <v>19</v>
      </c>
      <c r="K1738" s="497" t="s">
        <v>12700</v>
      </c>
      <c r="L1738" s="503" t="s">
        <v>10249</v>
      </c>
    </row>
    <row r="1739" spans="1:12" ht="35" x14ac:dyDescent="0.25">
      <c r="A1739" s="230">
        <v>1351</v>
      </c>
      <c r="B1739" s="235">
        <v>5</v>
      </c>
      <c r="C1739" s="15">
        <v>4</v>
      </c>
      <c r="D1739" s="15">
        <v>2</v>
      </c>
      <c r="E1739" s="15">
        <v>2</v>
      </c>
      <c r="F1739" s="15">
        <v>3</v>
      </c>
      <c r="G1739" s="15" t="str">
        <f t="shared" si="22"/>
        <v>5.4.2.2.3</v>
      </c>
      <c r="H1739" s="484"/>
      <c r="I1739" s="99"/>
      <c r="J1739" s="15" t="s">
        <v>19</v>
      </c>
      <c r="K1739" s="497" t="s">
        <v>12701</v>
      </c>
      <c r="L1739" s="503" t="s">
        <v>10249</v>
      </c>
    </row>
    <row r="1740" spans="1:12" ht="35" x14ac:dyDescent="0.25">
      <c r="A1740" s="230">
        <v>1352</v>
      </c>
      <c r="B1740" s="235">
        <v>5</v>
      </c>
      <c r="C1740" s="15">
        <v>4</v>
      </c>
      <c r="D1740" s="15">
        <v>2</v>
      </c>
      <c r="E1740" s="15">
        <v>2</v>
      </c>
      <c r="F1740" s="15">
        <v>4</v>
      </c>
      <c r="G1740" s="15" t="str">
        <f t="shared" si="22"/>
        <v>5.4.2.2.4</v>
      </c>
      <c r="H1740" s="484"/>
      <c r="I1740" s="99"/>
      <c r="J1740" s="15" t="s">
        <v>19</v>
      </c>
      <c r="K1740" s="497" t="s">
        <v>12702</v>
      </c>
      <c r="L1740" s="503" t="s">
        <v>10249</v>
      </c>
    </row>
    <row r="1741" spans="1:12" ht="35" x14ac:dyDescent="0.25">
      <c r="A1741" s="230">
        <v>1353</v>
      </c>
      <c r="B1741" s="235">
        <v>5</v>
      </c>
      <c r="C1741" s="15">
        <v>4</v>
      </c>
      <c r="D1741" s="15">
        <v>2</v>
      </c>
      <c r="E1741" s="15">
        <v>2</v>
      </c>
      <c r="F1741" s="15">
        <v>5</v>
      </c>
      <c r="G1741" s="15" t="str">
        <f t="shared" si="22"/>
        <v>5.4.2.2.5</v>
      </c>
      <c r="H1741" s="484"/>
      <c r="I1741" s="99"/>
      <c r="J1741" s="15" t="s">
        <v>19</v>
      </c>
      <c r="K1741" s="497" t="s">
        <v>12703</v>
      </c>
      <c r="L1741" s="503" t="s">
        <v>10249</v>
      </c>
    </row>
    <row r="1742" spans="1:12" ht="35" x14ac:dyDescent="0.25">
      <c r="A1742" s="230">
        <v>1354</v>
      </c>
      <c r="B1742" s="235">
        <v>5</v>
      </c>
      <c r="C1742" s="15">
        <v>4</v>
      </c>
      <c r="D1742" s="15">
        <v>2</v>
      </c>
      <c r="E1742" s="15">
        <v>2</v>
      </c>
      <c r="F1742" s="15">
        <v>6</v>
      </c>
      <c r="G1742" s="15" t="str">
        <f t="shared" si="22"/>
        <v>5.4.2.2.6</v>
      </c>
      <c r="H1742" s="484"/>
      <c r="I1742" s="99"/>
      <c r="J1742" s="15" t="s">
        <v>19</v>
      </c>
      <c r="K1742" s="497" t="s">
        <v>12704</v>
      </c>
      <c r="L1742" s="503" t="s">
        <v>10249</v>
      </c>
    </row>
    <row r="1743" spans="1:12" ht="35" x14ac:dyDescent="0.25">
      <c r="A1743" s="230">
        <v>1355</v>
      </c>
      <c r="B1743" s="235">
        <v>5</v>
      </c>
      <c r="C1743" s="15">
        <v>4</v>
      </c>
      <c r="D1743" s="15">
        <v>2</v>
      </c>
      <c r="E1743" s="15">
        <v>2</v>
      </c>
      <c r="F1743" s="15">
        <v>7</v>
      </c>
      <c r="G1743" s="15" t="str">
        <f t="shared" si="22"/>
        <v>5.4.2.2.7</v>
      </c>
      <c r="H1743" s="484"/>
      <c r="I1743" s="99"/>
      <c r="J1743" s="15" t="s">
        <v>19</v>
      </c>
      <c r="K1743" s="497" t="s">
        <v>12705</v>
      </c>
      <c r="L1743" s="503" t="s">
        <v>10249</v>
      </c>
    </row>
    <row r="1744" spans="1:12" ht="35" x14ac:dyDescent="0.25">
      <c r="A1744" s="230">
        <v>1356</v>
      </c>
      <c r="B1744" s="235">
        <v>5</v>
      </c>
      <c r="C1744" s="15">
        <v>4</v>
      </c>
      <c r="D1744" s="15">
        <v>2</v>
      </c>
      <c r="E1744" s="15">
        <v>2</v>
      </c>
      <c r="F1744" s="15">
        <v>8</v>
      </c>
      <c r="G1744" s="15" t="str">
        <f t="shared" si="22"/>
        <v>5.4.2.2.8</v>
      </c>
      <c r="H1744" s="484"/>
      <c r="I1744" s="99"/>
      <c r="J1744" s="15" t="s">
        <v>19</v>
      </c>
      <c r="K1744" s="497" t="s">
        <v>12706</v>
      </c>
      <c r="L1744" s="503" t="s">
        <v>10249</v>
      </c>
    </row>
    <row r="1745" spans="1:12" ht="37" x14ac:dyDescent="0.25">
      <c r="A1745" s="230">
        <v>1357</v>
      </c>
      <c r="B1745" s="234">
        <v>5</v>
      </c>
      <c r="C1745" s="12">
        <v>4</v>
      </c>
      <c r="D1745" s="12">
        <v>2</v>
      </c>
      <c r="E1745" s="12">
        <v>3</v>
      </c>
      <c r="F1745" s="12">
        <v>0</v>
      </c>
      <c r="G1745" s="12" t="str">
        <f t="shared" si="22"/>
        <v>5.4.2.3.0</v>
      </c>
      <c r="H1745" s="484"/>
      <c r="I1745" s="99"/>
      <c r="J1745" s="12" t="s">
        <v>16</v>
      </c>
      <c r="K1745" s="485" t="s">
        <v>12707</v>
      </c>
      <c r="L1745" s="118" t="s">
        <v>10249</v>
      </c>
    </row>
    <row r="1746" spans="1:12" ht="52.5" x14ac:dyDescent="0.25">
      <c r="A1746" s="230">
        <v>1358</v>
      </c>
      <c r="B1746" s="235">
        <v>5</v>
      </c>
      <c r="C1746" s="15">
        <v>4</v>
      </c>
      <c r="D1746" s="15">
        <v>2</v>
      </c>
      <c r="E1746" s="15">
        <v>3</v>
      </c>
      <c r="F1746" s="15">
        <v>1</v>
      </c>
      <c r="G1746" s="15" t="str">
        <f t="shared" si="22"/>
        <v>5.4.2.3.1</v>
      </c>
      <c r="H1746" s="484"/>
      <c r="I1746" s="99"/>
      <c r="J1746" s="15" t="s">
        <v>19</v>
      </c>
      <c r="K1746" s="497" t="s">
        <v>12708</v>
      </c>
      <c r="L1746" s="503" t="s">
        <v>10249</v>
      </c>
    </row>
    <row r="1747" spans="1:12" ht="35" x14ac:dyDescent="0.25">
      <c r="A1747" s="230">
        <v>1359</v>
      </c>
      <c r="B1747" s="235">
        <v>5</v>
      </c>
      <c r="C1747" s="15">
        <v>4</v>
      </c>
      <c r="D1747" s="15">
        <v>2</v>
      </c>
      <c r="E1747" s="15">
        <v>3</v>
      </c>
      <c r="F1747" s="15">
        <v>2</v>
      </c>
      <c r="G1747" s="15" t="str">
        <f t="shared" si="22"/>
        <v>5.4.2.3.2</v>
      </c>
      <c r="H1747" s="484"/>
      <c r="I1747" s="99"/>
      <c r="J1747" s="15" t="s">
        <v>19</v>
      </c>
      <c r="K1747" s="497" t="s">
        <v>12709</v>
      </c>
      <c r="L1747" s="503" t="s">
        <v>10249</v>
      </c>
    </row>
    <row r="1748" spans="1:12" ht="35" x14ac:dyDescent="0.25">
      <c r="A1748" s="230">
        <v>1360</v>
      </c>
      <c r="B1748" s="235">
        <v>5</v>
      </c>
      <c r="C1748" s="15">
        <v>4</v>
      </c>
      <c r="D1748" s="15">
        <v>2</v>
      </c>
      <c r="E1748" s="15">
        <v>3</v>
      </c>
      <c r="F1748" s="15">
        <v>3</v>
      </c>
      <c r="G1748" s="15" t="str">
        <f t="shared" si="22"/>
        <v>5.4.2.3.3</v>
      </c>
      <c r="H1748" s="484"/>
      <c r="I1748" s="99"/>
      <c r="J1748" s="15" t="s">
        <v>19</v>
      </c>
      <c r="K1748" s="497" t="s">
        <v>12710</v>
      </c>
      <c r="L1748" s="503" t="s">
        <v>10249</v>
      </c>
    </row>
    <row r="1749" spans="1:12" ht="35" x14ac:dyDescent="0.25">
      <c r="A1749" s="230">
        <v>1361</v>
      </c>
      <c r="B1749" s="235">
        <v>5</v>
      </c>
      <c r="C1749" s="15">
        <v>4</v>
      </c>
      <c r="D1749" s="15">
        <v>2</v>
      </c>
      <c r="E1749" s="15">
        <v>3</v>
      </c>
      <c r="F1749" s="15">
        <v>4</v>
      </c>
      <c r="G1749" s="15" t="str">
        <f t="shared" si="22"/>
        <v>5.4.2.3.4</v>
      </c>
      <c r="H1749" s="484"/>
      <c r="I1749" s="99"/>
      <c r="J1749" s="15" t="s">
        <v>19</v>
      </c>
      <c r="K1749" s="497" t="s">
        <v>12711</v>
      </c>
      <c r="L1749" s="503" t="s">
        <v>10249</v>
      </c>
    </row>
    <row r="1750" spans="1:12" ht="35" x14ac:dyDescent="0.25">
      <c r="A1750" s="230">
        <v>1362</v>
      </c>
      <c r="B1750" s="235">
        <v>5</v>
      </c>
      <c r="C1750" s="15">
        <v>4</v>
      </c>
      <c r="D1750" s="15">
        <v>2</v>
      </c>
      <c r="E1750" s="15">
        <v>3</v>
      </c>
      <c r="F1750" s="15">
        <v>5</v>
      </c>
      <c r="G1750" s="15" t="str">
        <f t="shared" si="22"/>
        <v>5.4.2.3.5</v>
      </c>
      <c r="H1750" s="484"/>
      <c r="I1750" s="99"/>
      <c r="J1750" s="15" t="s">
        <v>19</v>
      </c>
      <c r="K1750" s="497" t="s">
        <v>12712</v>
      </c>
      <c r="L1750" s="503" t="s">
        <v>10249</v>
      </c>
    </row>
    <row r="1751" spans="1:12" ht="35" x14ac:dyDescent="0.25">
      <c r="A1751" s="230">
        <v>1363</v>
      </c>
      <c r="B1751" s="235">
        <v>5</v>
      </c>
      <c r="C1751" s="15">
        <v>4</v>
      </c>
      <c r="D1751" s="15">
        <v>2</v>
      </c>
      <c r="E1751" s="15">
        <v>3</v>
      </c>
      <c r="F1751" s="15">
        <v>6</v>
      </c>
      <c r="G1751" s="15" t="str">
        <f t="shared" si="22"/>
        <v>5.4.2.3.6</v>
      </c>
      <c r="H1751" s="484"/>
      <c r="I1751" s="99"/>
      <c r="J1751" s="15" t="s">
        <v>19</v>
      </c>
      <c r="K1751" s="497" t="s">
        <v>12713</v>
      </c>
      <c r="L1751" s="503" t="s">
        <v>10249</v>
      </c>
    </row>
    <row r="1752" spans="1:12" ht="35" x14ac:dyDescent="0.25">
      <c r="A1752" s="230">
        <v>1364</v>
      </c>
      <c r="B1752" s="235">
        <v>5</v>
      </c>
      <c r="C1752" s="15">
        <v>4</v>
      </c>
      <c r="D1752" s="15">
        <v>2</v>
      </c>
      <c r="E1752" s="15">
        <v>3</v>
      </c>
      <c r="F1752" s="15">
        <v>7</v>
      </c>
      <c r="G1752" s="15" t="str">
        <f t="shared" si="22"/>
        <v>5.4.2.3.7</v>
      </c>
      <c r="H1752" s="484"/>
      <c r="I1752" s="99"/>
      <c r="J1752" s="15" t="s">
        <v>19</v>
      </c>
      <c r="K1752" s="497" t="s">
        <v>12714</v>
      </c>
      <c r="L1752" s="503" t="s">
        <v>10249</v>
      </c>
    </row>
    <row r="1753" spans="1:12" ht="35" x14ac:dyDescent="0.25">
      <c r="A1753" s="230">
        <v>1365</v>
      </c>
      <c r="B1753" s="235">
        <v>5</v>
      </c>
      <c r="C1753" s="15">
        <v>4</v>
      </c>
      <c r="D1753" s="15">
        <v>2</v>
      </c>
      <c r="E1753" s="15">
        <v>3</v>
      </c>
      <c r="F1753" s="15">
        <v>8</v>
      </c>
      <c r="G1753" s="15" t="str">
        <f t="shared" si="22"/>
        <v>5.4.2.3.8</v>
      </c>
      <c r="H1753" s="484"/>
      <c r="I1753" s="99"/>
      <c r="J1753" s="15" t="s">
        <v>19</v>
      </c>
      <c r="K1753" s="497" t="s">
        <v>12715</v>
      </c>
      <c r="L1753" s="503" t="s">
        <v>10249</v>
      </c>
    </row>
    <row r="1754" spans="1:12" ht="37" x14ac:dyDescent="0.25">
      <c r="A1754" s="230">
        <v>1366</v>
      </c>
      <c r="B1754" s="234">
        <v>5</v>
      </c>
      <c r="C1754" s="12">
        <v>4</v>
      </c>
      <c r="D1754" s="12">
        <v>2</v>
      </c>
      <c r="E1754" s="12">
        <v>4</v>
      </c>
      <c r="F1754" s="12">
        <v>0</v>
      </c>
      <c r="G1754" s="12" t="str">
        <f t="shared" si="22"/>
        <v>5.4.2.4.0</v>
      </c>
      <c r="H1754" s="484"/>
      <c r="I1754" s="99"/>
      <c r="J1754" s="12" t="s">
        <v>16</v>
      </c>
      <c r="K1754" s="485" t="s">
        <v>12716</v>
      </c>
      <c r="L1754" s="118" t="s">
        <v>10249</v>
      </c>
    </row>
    <row r="1755" spans="1:12" ht="52.5" x14ac:dyDescent="0.25">
      <c r="A1755" s="230">
        <v>1367</v>
      </c>
      <c r="B1755" s="235">
        <v>5</v>
      </c>
      <c r="C1755" s="15">
        <v>4</v>
      </c>
      <c r="D1755" s="15">
        <v>2</v>
      </c>
      <c r="E1755" s="15">
        <v>4</v>
      </c>
      <c r="F1755" s="15">
        <v>1</v>
      </c>
      <c r="G1755" s="15" t="str">
        <f t="shared" si="22"/>
        <v>5.4.2.4.1</v>
      </c>
      <c r="H1755" s="484"/>
      <c r="I1755" s="99"/>
      <c r="J1755" s="15" t="s">
        <v>19</v>
      </c>
      <c r="K1755" s="497" t="s">
        <v>12717</v>
      </c>
      <c r="L1755" s="503" t="s">
        <v>10249</v>
      </c>
    </row>
    <row r="1756" spans="1:12" ht="35" x14ac:dyDescent="0.25">
      <c r="A1756" s="230">
        <v>1368</v>
      </c>
      <c r="B1756" s="235">
        <v>5</v>
      </c>
      <c r="C1756" s="15">
        <v>4</v>
      </c>
      <c r="D1756" s="15">
        <v>2</v>
      </c>
      <c r="E1756" s="15">
        <v>4</v>
      </c>
      <c r="F1756" s="15">
        <v>2</v>
      </c>
      <c r="G1756" s="15" t="str">
        <f t="shared" si="22"/>
        <v>5.4.2.4.2</v>
      </c>
      <c r="H1756" s="484"/>
      <c r="I1756" s="99"/>
      <c r="J1756" s="15" t="s">
        <v>19</v>
      </c>
      <c r="K1756" s="497" t="s">
        <v>12718</v>
      </c>
      <c r="L1756" s="503" t="s">
        <v>10249</v>
      </c>
    </row>
    <row r="1757" spans="1:12" ht="35" x14ac:dyDescent="0.25">
      <c r="A1757" s="230">
        <v>1369</v>
      </c>
      <c r="B1757" s="235">
        <v>5</v>
      </c>
      <c r="C1757" s="15">
        <v>4</v>
      </c>
      <c r="D1757" s="15">
        <v>2</v>
      </c>
      <c r="E1757" s="15">
        <v>4</v>
      </c>
      <c r="F1757" s="15">
        <v>3</v>
      </c>
      <c r="G1757" s="15" t="str">
        <f t="shared" si="22"/>
        <v>5.4.2.4.3</v>
      </c>
      <c r="H1757" s="484"/>
      <c r="I1757" s="99"/>
      <c r="J1757" s="15" t="s">
        <v>19</v>
      </c>
      <c r="K1757" s="497" t="s">
        <v>12719</v>
      </c>
      <c r="L1757" s="503" t="s">
        <v>10249</v>
      </c>
    </row>
    <row r="1758" spans="1:12" ht="35" x14ac:dyDescent="0.25">
      <c r="A1758" s="230">
        <v>1370</v>
      </c>
      <c r="B1758" s="235">
        <v>5</v>
      </c>
      <c r="C1758" s="15">
        <v>4</v>
      </c>
      <c r="D1758" s="15">
        <v>2</v>
      </c>
      <c r="E1758" s="15">
        <v>4</v>
      </c>
      <c r="F1758" s="15">
        <v>4</v>
      </c>
      <c r="G1758" s="15" t="str">
        <f t="shared" si="22"/>
        <v>5.4.2.4.4</v>
      </c>
      <c r="H1758" s="484"/>
      <c r="I1758" s="99"/>
      <c r="J1758" s="15" t="s">
        <v>19</v>
      </c>
      <c r="K1758" s="497" t="s">
        <v>12720</v>
      </c>
      <c r="L1758" s="503" t="s">
        <v>10249</v>
      </c>
    </row>
    <row r="1759" spans="1:12" ht="35" x14ac:dyDescent="0.25">
      <c r="A1759" s="230">
        <v>1371</v>
      </c>
      <c r="B1759" s="235">
        <v>5</v>
      </c>
      <c r="C1759" s="15">
        <v>4</v>
      </c>
      <c r="D1759" s="15">
        <v>2</v>
      </c>
      <c r="E1759" s="15">
        <v>4</v>
      </c>
      <c r="F1759" s="15">
        <v>5</v>
      </c>
      <c r="G1759" s="15" t="str">
        <f t="shared" si="22"/>
        <v>5.4.2.4.5</v>
      </c>
      <c r="H1759" s="484"/>
      <c r="I1759" s="99"/>
      <c r="J1759" s="15" t="s">
        <v>19</v>
      </c>
      <c r="K1759" s="497" t="s">
        <v>12721</v>
      </c>
      <c r="L1759" s="503" t="s">
        <v>10249</v>
      </c>
    </row>
    <row r="1760" spans="1:12" ht="35" x14ac:dyDescent="0.25">
      <c r="A1760" s="230">
        <v>1372</v>
      </c>
      <c r="B1760" s="235">
        <v>5</v>
      </c>
      <c r="C1760" s="15">
        <v>4</v>
      </c>
      <c r="D1760" s="15">
        <v>2</v>
      </c>
      <c r="E1760" s="15">
        <v>4</v>
      </c>
      <c r="F1760" s="15">
        <v>6</v>
      </c>
      <c r="G1760" s="15" t="str">
        <f t="shared" si="22"/>
        <v>5.4.2.4.6</v>
      </c>
      <c r="H1760" s="484"/>
      <c r="I1760" s="99"/>
      <c r="J1760" s="15" t="s">
        <v>19</v>
      </c>
      <c r="K1760" s="497" t="s">
        <v>12722</v>
      </c>
      <c r="L1760" s="503" t="s">
        <v>10249</v>
      </c>
    </row>
    <row r="1761" spans="1:12" ht="35" x14ac:dyDescent="0.25">
      <c r="A1761" s="230">
        <v>1373</v>
      </c>
      <c r="B1761" s="235">
        <v>5</v>
      </c>
      <c r="C1761" s="15">
        <v>4</v>
      </c>
      <c r="D1761" s="15">
        <v>2</v>
      </c>
      <c r="E1761" s="15">
        <v>4</v>
      </c>
      <c r="F1761" s="15">
        <v>7</v>
      </c>
      <c r="G1761" s="15" t="str">
        <f t="shared" si="22"/>
        <v>5.4.2.4.7</v>
      </c>
      <c r="H1761" s="484"/>
      <c r="I1761" s="99"/>
      <c r="J1761" s="15" t="s">
        <v>19</v>
      </c>
      <c r="K1761" s="497" t="s">
        <v>12723</v>
      </c>
      <c r="L1761" s="503" t="s">
        <v>10249</v>
      </c>
    </row>
    <row r="1762" spans="1:12" ht="35" x14ac:dyDescent="0.25">
      <c r="A1762" s="230">
        <v>1374</v>
      </c>
      <c r="B1762" s="235">
        <v>5</v>
      </c>
      <c r="C1762" s="15">
        <v>4</v>
      </c>
      <c r="D1762" s="15">
        <v>2</v>
      </c>
      <c r="E1762" s="15">
        <v>4</v>
      </c>
      <c r="F1762" s="15">
        <v>8</v>
      </c>
      <c r="G1762" s="15" t="str">
        <f t="shared" si="22"/>
        <v>5.4.2.4.8</v>
      </c>
      <c r="H1762" s="484"/>
      <c r="I1762" s="99"/>
      <c r="J1762" s="15" t="s">
        <v>19</v>
      </c>
      <c r="K1762" s="497" t="s">
        <v>12724</v>
      </c>
      <c r="L1762" s="503" t="s">
        <v>10249</v>
      </c>
    </row>
    <row r="1763" spans="1:12" ht="37" x14ac:dyDescent="0.25">
      <c r="A1763" s="230">
        <v>1375</v>
      </c>
      <c r="B1763" s="234">
        <v>5</v>
      </c>
      <c r="C1763" s="12">
        <v>4</v>
      </c>
      <c r="D1763" s="12">
        <v>2</v>
      </c>
      <c r="E1763" s="12">
        <v>5</v>
      </c>
      <c r="F1763" s="12">
        <v>0</v>
      </c>
      <c r="G1763" s="12" t="str">
        <f t="shared" si="22"/>
        <v>5.4.2.5.0</v>
      </c>
      <c r="H1763" s="484"/>
      <c r="I1763" s="99"/>
      <c r="J1763" s="12" t="s">
        <v>16</v>
      </c>
      <c r="K1763" s="485" t="s">
        <v>12725</v>
      </c>
      <c r="L1763" s="118" t="s">
        <v>10249</v>
      </c>
    </row>
    <row r="1764" spans="1:12" ht="52.5" x14ac:dyDescent="0.25">
      <c r="A1764" s="230">
        <v>1376</v>
      </c>
      <c r="B1764" s="235">
        <v>5</v>
      </c>
      <c r="C1764" s="15">
        <v>4</v>
      </c>
      <c r="D1764" s="15">
        <v>2</v>
      </c>
      <c r="E1764" s="15">
        <v>5</v>
      </c>
      <c r="F1764" s="15">
        <v>1</v>
      </c>
      <c r="G1764" s="15" t="str">
        <f t="shared" si="22"/>
        <v>5.4.2.5.1</v>
      </c>
      <c r="H1764" s="484"/>
      <c r="I1764" s="99"/>
      <c r="J1764" s="15" t="s">
        <v>19</v>
      </c>
      <c r="K1764" s="497" t="s">
        <v>12726</v>
      </c>
      <c r="L1764" s="503" t="s">
        <v>10249</v>
      </c>
    </row>
    <row r="1765" spans="1:12" ht="35" x14ac:dyDescent="0.25">
      <c r="A1765" s="230">
        <v>1377</v>
      </c>
      <c r="B1765" s="235">
        <v>5</v>
      </c>
      <c r="C1765" s="15">
        <v>4</v>
      </c>
      <c r="D1765" s="15">
        <v>2</v>
      </c>
      <c r="E1765" s="15">
        <v>5</v>
      </c>
      <c r="F1765" s="15">
        <v>2</v>
      </c>
      <c r="G1765" s="15" t="str">
        <f t="shared" si="22"/>
        <v>5.4.2.5.2</v>
      </c>
      <c r="H1765" s="484"/>
      <c r="I1765" s="99"/>
      <c r="J1765" s="15" t="s">
        <v>19</v>
      </c>
      <c r="K1765" s="497" t="s">
        <v>12727</v>
      </c>
      <c r="L1765" s="503" t="s">
        <v>10249</v>
      </c>
    </row>
    <row r="1766" spans="1:12" ht="35" x14ac:dyDescent="0.25">
      <c r="A1766" s="230">
        <v>1378</v>
      </c>
      <c r="B1766" s="235">
        <v>5</v>
      </c>
      <c r="C1766" s="15">
        <v>4</v>
      </c>
      <c r="D1766" s="15">
        <v>2</v>
      </c>
      <c r="E1766" s="15">
        <v>5</v>
      </c>
      <c r="F1766" s="15">
        <v>3</v>
      </c>
      <c r="G1766" s="15" t="str">
        <f t="shared" si="22"/>
        <v>5.4.2.5.3</v>
      </c>
      <c r="H1766" s="484"/>
      <c r="I1766" s="99"/>
      <c r="J1766" s="15" t="s">
        <v>19</v>
      </c>
      <c r="K1766" s="497" t="s">
        <v>12728</v>
      </c>
      <c r="L1766" s="503" t="s">
        <v>10249</v>
      </c>
    </row>
    <row r="1767" spans="1:12" ht="35" x14ac:dyDescent="0.25">
      <c r="A1767" s="230">
        <v>1379</v>
      </c>
      <c r="B1767" s="235">
        <v>5</v>
      </c>
      <c r="C1767" s="15">
        <v>4</v>
      </c>
      <c r="D1767" s="15">
        <v>2</v>
      </c>
      <c r="E1767" s="15">
        <v>5</v>
      </c>
      <c r="F1767" s="15">
        <v>4</v>
      </c>
      <c r="G1767" s="15" t="str">
        <f t="shared" si="22"/>
        <v>5.4.2.5.4</v>
      </c>
      <c r="H1767" s="484"/>
      <c r="I1767" s="99"/>
      <c r="J1767" s="15" t="s">
        <v>19</v>
      </c>
      <c r="K1767" s="497" t="s">
        <v>12729</v>
      </c>
      <c r="L1767" s="503" t="s">
        <v>10249</v>
      </c>
    </row>
    <row r="1768" spans="1:12" ht="35" x14ac:dyDescent="0.25">
      <c r="A1768" s="230">
        <v>1380</v>
      </c>
      <c r="B1768" s="235">
        <v>5</v>
      </c>
      <c r="C1768" s="15">
        <v>4</v>
      </c>
      <c r="D1768" s="15">
        <v>2</v>
      </c>
      <c r="E1768" s="15">
        <v>5</v>
      </c>
      <c r="F1768" s="15">
        <v>5</v>
      </c>
      <c r="G1768" s="15" t="str">
        <f t="shared" si="22"/>
        <v>5.4.2.5.5</v>
      </c>
      <c r="H1768" s="484"/>
      <c r="I1768" s="99"/>
      <c r="J1768" s="15" t="s">
        <v>19</v>
      </c>
      <c r="K1768" s="497" t="s">
        <v>12730</v>
      </c>
      <c r="L1768" s="503" t="s">
        <v>10249</v>
      </c>
    </row>
    <row r="1769" spans="1:12" ht="35" x14ac:dyDescent="0.25">
      <c r="A1769" s="230">
        <v>1381</v>
      </c>
      <c r="B1769" s="235">
        <v>5</v>
      </c>
      <c r="C1769" s="15">
        <v>4</v>
      </c>
      <c r="D1769" s="15">
        <v>2</v>
      </c>
      <c r="E1769" s="15">
        <v>5</v>
      </c>
      <c r="F1769" s="15">
        <v>6</v>
      </c>
      <c r="G1769" s="15" t="str">
        <f t="shared" si="22"/>
        <v>5.4.2.5.6</v>
      </c>
      <c r="H1769" s="484"/>
      <c r="I1769" s="99"/>
      <c r="J1769" s="15" t="s">
        <v>19</v>
      </c>
      <c r="K1769" s="497" t="s">
        <v>12731</v>
      </c>
      <c r="L1769" s="503" t="s">
        <v>10249</v>
      </c>
    </row>
    <row r="1770" spans="1:12" ht="35" x14ac:dyDescent="0.25">
      <c r="A1770" s="230">
        <v>1382</v>
      </c>
      <c r="B1770" s="235">
        <v>5</v>
      </c>
      <c r="C1770" s="15">
        <v>4</v>
      </c>
      <c r="D1770" s="15">
        <v>2</v>
      </c>
      <c r="E1770" s="15">
        <v>5</v>
      </c>
      <c r="F1770" s="15">
        <v>7</v>
      </c>
      <c r="G1770" s="15" t="str">
        <f t="shared" si="22"/>
        <v>5.4.2.5.7</v>
      </c>
      <c r="H1770" s="484"/>
      <c r="I1770" s="99"/>
      <c r="J1770" s="15" t="s">
        <v>19</v>
      </c>
      <c r="K1770" s="497" t="s">
        <v>12732</v>
      </c>
      <c r="L1770" s="503" t="s">
        <v>10249</v>
      </c>
    </row>
    <row r="1771" spans="1:12" ht="35" x14ac:dyDescent="0.25">
      <c r="A1771" s="230">
        <v>1383</v>
      </c>
      <c r="B1771" s="235">
        <v>5</v>
      </c>
      <c r="C1771" s="15">
        <v>4</v>
      </c>
      <c r="D1771" s="15">
        <v>2</v>
      </c>
      <c r="E1771" s="15">
        <v>5</v>
      </c>
      <c r="F1771" s="15">
        <v>8</v>
      </c>
      <c r="G1771" s="15" t="str">
        <f t="shared" si="22"/>
        <v>5.4.2.5.8</v>
      </c>
      <c r="H1771" s="484"/>
      <c r="I1771" s="99"/>
      <c r="J1771" s="15" t="s">
        <v>19</v>
      </c>
      <c r="K1771" s="497" t="s">
        <v>12733</v>
      </c>
      <c r="L1771" s="503" t="s">
        <v>10249</v>
      </c>
    </row>
    <row r="1772" spans="1:12" ht="37" x14ac:dyDescent="0.25">
      <c r="A1772" s="230">
        <v>1384</v>
      </c>
      <c r="B1772" s="234">
        <v>5</v>
      </c>
      <c r="C1772" s="12">
        <v>4</v>
      </c>
      <c r="D1772" s="12">
        <v>2</v>
      </c>
      <c r="E1772" s="12">
        <v>6</v>
      </c>
      <c r="F1772" s="12">
        <v>0</v>
      </c>
      <c r="G1772" s="12" t="str">
        <f t="shared" si="22"/>
        <v>5.4.2.6.0</v>
      </c>
      <c r="H1772" s="484"/>
      <c r="I1772" s="99"/>
      <c r="J1772" s="12" t="s">
        <v>16</v>
      </c>
      <c r="K1772" s="485" t="s">
        <v>12734</v>
      </c>
      <c r="L1772" s="118" t="s">
        <v>10249</v>
      </c>
    </row>
    <row r="1773" spans="1:12" ht="52.5" x14ac:dyDescent="0.25">
      <c r="A1773" s="230">
        <v>1385</v>
      </c>
      <c r="B1773" s="235">
        <v>5</v>
      </c>
      <c r="C1773" s="15">
        <v>4</v>
      </c>
      <c r="D1773" s="15">
        <v>2</v>
      </c>
      <c r="E1773" s="15">
        <v>6</v>
      </c>
      <c r="F1773" s="15">
        <v>1</v>
      </c>
      <c r="G1773" s="15" t="str">
        <f t="shared" si="22"/>
        <v>5.4.2.6.1</v>
      </c>
      <c r="H1773" s="484"/>
      <c r="I1773" s="99"/>
      <c r="J1773" s="15" t="s">
        <v>19</v>
      </c>
      <c r="K1773" s="497" t="s">
        <v>12735</v>
      </c>
      <c r="L1773" s="503" t="s">
        <v>10249</v>
      </c>
    </row>
    <row r="1774" spans="1:12" ht="35" x14ac:dyDescent="0.25">
      <c r="A1774" s="230">
        <v>1386</v>
      </c>
      <c r="B1774" s="235">
        <v>5</v>
      </c>
      <c r="C1774" s="15">
        <v>4</v>
      </c>
      <c r="D1774" s="15">
        <v>2</v>
      </c>
      <c r="E1774" s="15">
        <v>6</v>
      </c>
      <c r="F1774" s="15">
        <v>2</v>
      </c>
      <c r="G1774" s="15" t="str">
        <f t="shared" si="22"/>
        <v>5.4.2.6.2</v>
      </c>
      <c r="H1774" s="484"/>
      <c r="I1774" s="99"/>
      <c r="J1774" s="15" t="s">
        <v>19</v>
      </c>
      <c r="K1774" s="497" t="s">
        <v>12736</v>
      </c>
      <c r="L1774" s="503" t="s">
        <v>10249</v>
      </c>
    </row>
    <row r="1775" spans="1:12" ht="35" x14ac:dyDescent="0.25">
      <c r="A1775" s="230">
        <v>1387</v>
      </c>
      <c r="B1775" s="235">
        <v>5</v>
      </c>
      <c r="C1775" s="15">
        <v>4</v>
      </c>
      <c r="D1775" s="15">
        <v>2</v>
      </c>
      <c r="E1775" s="15">
        <v>6</v>
      </c>
      <c r="F1775" s="15">
        <v>3</v>
      </c>
      <c r="G1775" s="15" t="str">
        <f t="shared" si="22"/>
        <v>5.4.2.6.3</v>
      </c>
      <c r="H1775" s="484"/>
      <c r="I1775" s="99"/>
      <c r="J1775" s="15" t="s">
        <v>19</v>
      </c>
      <c r="K1775" s="497" t="s">
        <v>12737</v>
      </c>
      <c r="L1775" s="503" t="s">
        <v>10249</v>
      </c>
    </row>
    <row r="1776" spans="1:12" ht="35" x14ac:dyDescent="0.25">
      <c r="A1776" s="230">
        <v>1388</v>
      </c>
      <c r="B1776" s="235">
        <v>5</v>
      </c>
      <c r="C1776" s="15">
        <v>4</v>
      </c>
      <c r="D1776" s="15">
        <v>2</v>
      </c>
      <c r="E1776" s="15">
        <v>6</v>
      </c>
      <c r="F1776" s="15">
        <v>4</v>
      </c>
      <c r="G1776" s="15" t="str">
        <f t="shared" si="22"/>
        <v>5.4.2.6.4</v>
      </c>
      <c r="H1776" s="484"/>
      <c r="I1776" s="99"/>
      <c r="J1776" s="15" t="s">
        <v>19</v>
      </c>
      <c r="K1776" s="497" t="s">
        <v>12738</v>
      </c>
      <c r="L1776" s="503" t="s">
        <v>10249</v>
      </c>
    </row>
    <row r="1777" spans="1:12" ht="35" x14ac:dyDescent="0.25">
      <c r="A1777" s="230">
        <v>1389</v>
      </c>
      <c r="B1777" s="235">
        <v>5</v>
      </c>
      <c r="C1777" s="15">
        <v>4</v>
      </c>
      <c r="D1777" s="15">
        <v>2</v>
      </c>
      <c r="E1777" s="15">
        <v>6</v>
      </c>
      <c r="F1777" s="15">
        <v>5</v>
      </c>
      <c r="G1777" s="15" t="str">
        <f t="shared" si="22"/>
        <v>5.4.2.6.5</v>
      </c>
      <c r="H1777" s="484"/>
      <c r="I1777" s="99"/>
      <c r="J1777" s="15" t="s">
        <v>19</v>
      </c>
      <c r="K1777" s="497" t="s">
        <v>12739</v>
      </c>
      <c r="L1777" s="503" t="s">
        <v>10249</v>
      </c>
    </row>
    <row r="1778" spans="1:12" ht="35" x14ac:dyDescent="0.25">
      <c r="A1778" s="230">
        <v>1390</v>
      </c>
      <c r="B1778" s="235">
        <v>5</v>
      </c>
      <c r="C1778" s="15">
        <v>4</v>
      </c>
      <c r="D1778" s="15">
        <v>2</v>
      </c>
      <c r="E1778" s="15">
        <v>6</v>
      </c>
      <c r="F1778" s="15">
        <v>6</v>
      </c>
      <c r="G1778" s="15" t="str">
        <f t="shared" si="22"/>
        <v>5.4.2.6.6</v>
      </c>
      <c r="H1778" s="484"/>
      <c r="I1778" s="99"/>
      <c r="J1778" s="15" t="s">
        <v>19</v>
      </c>
      <c r="K1778" s="497" t="s">
        <v>12740</v>
      </c>
      <c r="L1778" s="503" t="s">
        <v>10249</v>
      </c>
    </row>
    <row r="1779" spans="1:12" ht="35" x14ac:dyDescent="0.25">
      <c r="A1779" s="230">
        <v>1391</v>
      </c>
      <c r="B1779" s="235">
        <v>5</v>
      </c>
      <c r="C1779" s="15">
        <v>4</v>
      </c>
      <c r="D1779" s="15">
        <v>2</v>
      </c>
      <c r="E1779" s="15">
        <v>6</v>
      </c>
      <c r="F1779" s="15">
        <v>7</v>
      </c>
      <c r="G1779" s="15" t="str">
        <f t="shared" si="22"/>
        <v>5.4.2.6.7</v>
      </c>
      <c r="H1779" s="484"/>
      <c r="I1779" s="99"/>
      <c r="J1779" s="15" t="s">
        <v>19</v>
      </c>
      <c r="K1779" s="497" t="s">
        <v>12741</v>
      </c>
      <c r="L1779" s="503" t="s">
        <v>10249</v>
      </c>
    </row>
    <row r="1780" spans="1:12" ht="35" x14ac:dyDescent="0.25">
      <c r="A1780" s="230">
        <v>1392</v>
      </c>
      <c r="B1780" s="235">
        <v>5</v>
      </c>
      <c r="C1780" s="15">
        <v>4</v>
      </c>
      <c r="D1780" s="15">
        <v>2</v>
      </c>
      <c r="E1780" s="15">
        <v>6</v>
      </c>
      <c r="F1780" s="15">
        <v>8</v>
      </c>
      <c r="G1780" s="15" t="str">
        <f t="shared" si="22"/>
        <v>5.4.2.6.8</v>
      </c>
      <c r="H1780" s="484"/>
      <c r="I1780" s="99"/>
      <c r="J1780" s="15" t="s">
        <v>19</v>
      </c>
      <c r="K1780" s="497" t="s">
        <v>12742</v>
      </c>
      <c r="L1780" s="503" t="s">
        <v>10249</v>
      </c>
    </row>
    <row r="1781" spans="1:12" ht="23.5" x14ac:dyDescent="0.25">
      <c r="A1781" s="230">
        <v>1393</v>
      </c>
      <c r="B1781" s="236">
        <v>5</v>
      </c>
      <c r="C1781" s="17">
        <v>4</v>
      </c>
      <c r="D1781" s="17">
        <v>3</v>
      </c>
      <c r="E1781" s="17">
        <v>0</v>
      </c>
      <c r="F1781" s="17">
        <v>0</v>
      </c>
      <c r="G1781" s="17" t="str">
        <f>CONCATENATE(B1781,".",C1781,".",D1781,".",E1781,".",F1781)</f>
        <v>5.4.3.0.0</v>
      </c>
      <c r="H1781" s="17" t="s">
        <v>13</v>
      </c>
      <c r="I1781" s="109" t="s">
        <v>10854</v>
      </c>
      <c r="J1781" s="18"/>
      <c r="K1781" s="496"/>
      <c r="L1781" s="508" t="s">
        <v>10855</v>
      </c>
    </row>
    <row r="1782" spans="1:12" ht="18.5" x14ac:dyDescent="0.25">
      <c r="A1782" s="230">
        <v>1394</v>
      </c>
      <c r="B1782" s="234">
        <v>5</v>
      </c>
      <c r="C1782" s="12">
        <v>4</v>
      </c>
      <c r="D1782" s="12">
        <v>3</v>
      </c>
      <c r="E1782" s="12">
        <v>1</v>
      </c>
      <c r="F1782" s="12">
        <v>0</v>
      </c>
      <c r="G1782" s="12" t="str">
        <f t="shared" ref="G1782:G1822" si="23">CONCATENATE(B1782,".",C1782,".",D1782,".",E1782,".",F1782)</f>
        <v>5.4.3.1.0</v>
      </c>
      <c r="H1782" s="484"/>
      <c r="I1782" s="99"/>
      <c r="J1782" s="12" t="s">
        <v>16</v>
      </c>
      <c r="K1782" s="485" t="s">
        <v>12743</v>
      </c>
      <c r="L1782" s="118" t="s">
        <v>10249</v>
      </c>
    </row>
    <row r="1783" spans="1:12" ht="18.5" x14ac:dyDescent="0.25">
      <c r="A1783" s="230">
        <v>1395</v>
      </c>
      <c r="B1783" s="235">
        <v>5</v>
      </c>
      <c r="C1783" s="15">
        <v>4</v>
      </c>
      <c r="D1783" s="15">
        <v>3</v>
      </c>
      <c r="E1783" s="15">
        <v>1</v>
      </c>
      <c r="F1783" s="15">
        <v>1</v>
      </c>
      <c r="G1783" s="15" t="str">
        <f t="shared" si="23"/>
        <v>5.4.3.1.1</v>
      </c>
      <c r="H1783" s="484"/>
      <c r="I1783" s="99"/>
      <c r="J1783" s="15" t="s">
        <v>19</v>
      </c>
      <c r="K1783" s="497" t="s">
        <v>12744</v>
      </c>
      <c r="L1783" s="107" t="s">
        <v>10249</v>
      </c>
    </row>
    <row r="1784" spans="1:12" ht="18.5" x14ac:dyDescent="0.25">
      <c r="A1784" s="230">
        <v>1396</v>
      </c>
      <c r="B1784" s="235">
        <v>5</v>
      </c>
      <c r="C1784" s="15">
        <v>4</v>
      </c>
      <c r="D1784" s="15">
        <v>3</v>
      </c>
      <c r="E1784" s="15">
        <v>1</v>
      </c>
      <c r="F1784" s="15">
        <v>2</v>
      </c>
      <c r="G1784" s="15" t="str">
        <f t="shared" si="23"/>
        <v>5.4.3.1.2</v>
      </c>
      <c r="H1784" s="484"/>
      <c r="I1784" s="99"/>
      <c r="J1784" s="15" t="s">
        <v>19</v>
      </c>
      <c r="K1784" s="497" t="s">
        <v>12745</v>
      </c>
      <c r="L1784" s="107" t="s">
        <v>10249</v>
      </c>
    </row>
    <row r="1785" spans="1:12" ht="35" x14ac:dyDescent="0.25">
      <c r="A1785" s="230">
        <v>1397</v>
      </c>
      <c r="B1785" s="235">
        <v>5</v>
      </c>
      <c r="C1785" s="15">
        <v>4</v>
      </c>
      <c r="D1785" s="15">
        <v>3</v>
      </c>
      <c r="E1785" s="15">
        <v>1</v>
      </c>
      <c r="F1785" s="15">
        <v>3</v>
      </c>
      <c r="G1785" s="15" t="str">
        <f t="shared" si="23"/>
        <v>5.4.3.1.3</v>
      </c>
      <c r="H1785" s="484"/>
      <c r="I1785" s="99"/>
      <c r="J1785" s="15" t="s">
        <v>19</v>
      </c>
      <c r="K1785" s="497" t="s">
        <v>12746</v>
      </c>
      <c r="L1785" s="107" t="s">
        <v>10249</v>
      </c>
    </row>
    <row r="1786" spans="1:12" ht="35" x14ac:dyDescent="0.25">
      <c r="A1786" s="230">
        <v>1398</v>
      </c>
      <c r="B1786" s="235">
        <v>5</v>
      </c>
      <c r="C1786" s="15">
        <v>4</v>
      </c>
      <c r="D1786" s="15">
        <v>3</v>
      </c>
      <c r="E1786" s="15">
        <v>1</v>
      </c>
      <c r="F1786" s="15">
        <v>4</v>
      </c>
      <c r="G1786" s="15" t="str">
        <f t="shared" si="23"/>
        <v>5.4.3.1.4</v>
      </c>
      <c r="H1786" s="484"/>
      <c r="I1786" s="99"/>
      <c r="J1786" s="15" t="s">
        <v>19</v>
      </c>
      <c r="K1786" s="497" t="s">
        <v>12747</v>
      </c>
      <c r="L1786" s="107" t="s">
        <v>10249</v>
      </c>
    </row>
    <row r="1787" spans="1:12" ht="18.5" x14ac:dyDescent="0.25">
      <c r="A1787" s="230">
        <v>1399</v>
      </c>
      <c r="B1787" s="234">
        <v>5</v>
      </c>
      <c r="C1787" s="12">
        <v>4</v>
      </c>
      <c r="D1787" s="12">
        <v>3</v>
      </c>
      <c r="E1787" s="12">
        <v>2</v>
      </c>
      <c r="F1787" s="12">
        <v>0</v>
      </c>
      <c r="G1787" s="12" t="str">
        <f t="shared" si="23"/>
        <v>5.4.3.2.0</v>
      </c>
      <c r="H1787" s="484"/>
      <c r="I1787" s="99"/>
      <c r="J1787" s="12" t="s">
        <v>16</v>
      </c>
      <c r="K1787" s="485" t="s">
        <v>12748</v>
      </c>
      <c r="L1787" s="118" t="s">
        <v>10249</v>
      </c>
    </row>
    <row r="1788" spans="1:12" ht="18.5" x14ac:dyDescent="0.25">
      <c r="A1788" s="230">
        <v>1400</v>
      </c>
      <c r="B1788" s="235">
        <v>5</v>
      </c>
      <c r="C1788" s="15">
        <v>4</v>
      </c>
      <c r="D1788" s="15">
        <v>3</v>
      </c>
      <c r="E1788" s="15">
        <v>2</v>
      </c>
      <c r="F1788" s="15">
        <v>1</v>
      </c>
      <c r="G1788" s="15" t="str">
        <f t="shared" si="23"/>
        <v>5.4.3.2.1</v>
      </c>
      <c r="H1788" s="484"/>
      <c r="I1788" s="99"/>
      <c r="J1788" s="15" t="s">
        <v>19</v>
      </c>
      <c r="K1788" s="497" t="s">
        <v>12749</v>
      </c>
      <c r="L1788" s="107" t="s">
        <v>10249</v>
      </c>
    </row>
    <row r="1789" spans="1:12" ht="18.5" x14ac:dyDescent="0.25">
      <c r="A1789" s="230">
        <v>1401</v>
      </c>
      <c r="B1789" s="235">
        <v>5</v>
      </c>
      <c r="C1789" s="15">
        <v>4</v>
      </c>
      <c r="D1789" s="15">
        <v>3</v>
      </c>
      <c r="E1789" s="15">
        <v>2</v>
      </c>
      <c r="F1789" s="15">
        <v>2</v>
      </c>
      <c r="G1789" s="15" t="str">
        <f t="shared" si="23"/>
        <v>5.4.3.2.2</v>
      </c>
      <c r="H1789" s="484"/>
      <c r="I1789" s="99"/>
      <c r="J1789" s="15" t="s">
        <v>19</v>
      </c>
      <c r="K1789" s="497" t="s">
        <v>12750</v>
      </c>
      <c r="L1789" s="107" t="s">
        <v>10249</v>
      </c>
    </row>
    <row r="1790" spans="1:12" ht="37" x14ac:dyDescent="0.25">
      <c r="A1790" s="230">
        <v>1402</v>
      </c>
      <c r="B1790" s="234">
        <v>5</v>
      </c>
      <c r="C1790" s="12">
        <v>4</v>
      </c>
      <c r="D1790" s="12">
        <v>3</v>
      </c>
      <c r="E1790" s="12">
        <v>3</v>
      </c>
      <c r="F1790" s="12">
        <v>0</v>
      </c>
      <c r="G1790" s="12" t="str">
        <f t="shared" si="23"/>
        <v>5.4.3.3.0</v>
      </c>
      <c r="H1790" s="484"/>
      <c r="I1790" s="99"/>
      <c r="J1790" s="12" t="s">
        <v>16</v>
      </c>
      <c r="K1790" s="485" t="s">
        <v>12751</v>
      </c>
      <c r="L1790" s="118" t="s">
        <v>10249</v>
      </c>
    </row>
    <row r="1791" spans="1:12" ht="18.5" x14ac:dyDescent="0.25">
      <c r="A1791" s="230">
        <v>1403</v>
      </c>
      <c r="B1791" s="234">
        <v>5</v>
      </c>
      <c r="C1791" s="12">
        <v>4</v>
      </c>
      <c r="D1791" s="12">
        <v>3</v>
      </c>
      <c r="E1791" s="12">
        <v>4</v>
      </c>
      <c r="F1791" s="12">
        <v>0</v>
      </c>
      <c r="G1791" s="12" t="str">
        <f t="shared" si="23"/>
        <v>5.4.3.4.0</v>
      </c>
      <c r="H1791" s="484"/>
      <c r="I1791" s="99"/>
      <c r="J1791" s="12" t="s">
        <v>16</v>
      </c>
      <c r="K1791" s="485" t="s">
        <v>12752</v>
      </c>
      <c r="L1791" s="118" t="s">
        <v>10249</v>
      </c>
    </row>
    <row r="1792" spans="1:12" ht="18.5" x14ac:dyDescent="0.25">
      <c r="A1792" s="230">
        <v>1404</v>
      </c>
      <c r="B1792" s="235">
        <v>5</v>
      </c>
      <c r="C1792" s="15">
        <v>4</v>
      </c>
      <c r="D1792" s="15">
        <v>3</v>
      </c>
      <c r="E1792" s="15">
        <v>4</v>
      </c>
      <c r="F1792" s="15">
        <v>1</v>
      </c>
      <c r="G1792" s="15" t="str">
        <f t="shared" si="23"/>
        <v>5.4.3.4.1</v>
      </c>
      <c r="H1792" s="484"/>
      <c r="I1792" s="99"/>
      <c r="J1792" s="15" t="s">
        <v>19</v>
      </c>
      <c r="K1792" s="497" t="s">
        <v>12753</v>
      </c>
      <c r="L1792" s="107" t="s">
        <v>10249</v>
      </c>
    </row>
    <row r="1793" spans="1:12" ht="18.5" x14ac:dyDescent="0.25">
      <c r="A1793" s="230">
        <v>1405</v>
      </c>
      <c r="B1793" s="235">
        <v>5</v>
      </c>
      <c r="C1793" s="15">
        <v>4</v>
      </c>
      <c r="D1793" s="15">
        <v>3</v>
      </c>
      <c r="E1793" s="15">
        <v>4</v>
      </c>
      <c r="F1793" s="15">
        <v>2</v>
      </c>
      <c r="G1793" s="15" t="str">
        <f t="shared" si="23"/>
        <v>5.4.3.4.2</v>
      </c>
      <c r="H1793" s="484"/>
      <c r="I1793" s="99"/>
      <c r="J1793" s="15" t="s">
        <v>19</v>
      </c>
      <c r="K1793" s="497" t="s">
        <v>12754</v>
      </c>
      <c r="L1793" s="107" t="s">
        <v>10249</v>
      </c>
    </row>
    <row r="1794" spans="1:12" ht="18.5" x14ac:dyDescent="0.25">
      <c r="A1794" s="230">
        <v>1406</v>
      </c>
      <c r="B1794" s="234">
        <v>5</v>
      </c>
      <c r="C1794" s="12">
        <v>4</v>
      </c>
      <c r="D1794" s="12">
        <v>3</v>
      </c>
      <c r="E1794" s="12">
        <v>5</v>
      </c>
      <c r="F1794" s="12">
        <v>0</v>
      </c>
      <c r="G1794" s="12" t="str">
        <f t="shared" si="23"/>
        <v>5.4.3.5.0</v>
      </c>
      <c r="H1794" s="484"/>
      <c r="I1794" s="99"/>
      <c r="J1794" s="12" t="s">
        <v>16</v>
      </c>
      <c r="K1794" s="485" t="s">
        <v>12755</v>
      </c>
      <c r="L1794" s="118" t="s">
        <v>10249</v>
      </c>
    </row>
    <row r="1795" spans="1:12" ht="18.5" x14ac:dyDescent="0.25">
      <c r="A1795" s="230">
        <v>1407</v>
      </c>
      <c r="B1795" s="235">
        <v>5</v>
      </c>
      <c r="C1795" s="15">
        <v>4</v>
      </c>
      <c r="D1795" s="15">
        <v>3</v>
      </c>
      <c r="E1795" s="15">
        <v>5</v>
      </c>
      <c r="F1795" s="15">
        <v>1</v>
      </c>
      <c r="G1795" s="15" t="str">
        <f t="shared" si="23"/>
        <v>5.4.3.5.1</v>
      </c>
      <c r="H1795" s="484"/>
      <c r="I1795" s="99"/>
      <c r="J1795" s="15" t="s">
        <v>19</v>
      </c>
      <c r="K1795" s="497" t="s">
        <v>12756</v>
      </c>
      <c r="L1795" s="107" t="s">
        <v>10249</v>
      </c>
    </row>
    <row r="1796" spans="1:12" ht="18.5" x14ac:dyDescent="0.25">
      <c r="A1796" s="230">
        <v>1408</v>
      </c>
      <c r="B1796" s="235">
        <v>5</v>
      </c>
      <c r="C1796" s="15">
        <v>4</v>
      </c>
      <c r="D1796" s="15">
        <v>3</v>
      </c>
      <c r="E1796" s="15">
        <v>5</v>
      </c>
      <c r="F1796" s="15">
        <v>2</v>
      </c>
      <c r="G1796" s="15" t="str">
        <f t="shared" si="23"/>
        <v>5.4.3.5.2</v>
      </c>
      <c r="H1796" s="484"/>
      <c r="I1796" s="99"/>
      <c r="J1796" s="15" t="s">
        <v>19</v>
      </c>
      <c r="K1796" s="497" t="s">
        <v>12757</v>
      </c>
      <c r="L1796" s="107" t="s">
        <v>10249</v>
      </c>
    </row>
    <row r="1797" spans="1:12" ht="18.5" x14ac:dyDescent="0.25">
      <c r="A1797" s="230">
        <v>1409</v>
      </c>
      <c r="B1797" s="235">
        <v>5</v>
      </c>
      <c r="C1797" s="15">
        <v>4</v>
      </c>
      <c r="D1797" s="15">
        <v>3</v>
      </c>
      <c r="E1797" s="15">
        <v>5</v>
      </c>
      <c r="F1797" s="15">
        <v>3</v>
      </c>
      <c r="G1797" s="15" t="str">
        <f t="shared" si="23"/>
        <v>5.4.3.5.3</v>
      </c>
      <c r="H1797" s="484"/>
      <c r="I1797" s="99"/>
      <c r="J1797" s="15" t="s">
        <v>19</v>
      </c>
      <c r="K1797" s="497" t="s">
        <v>12758</v>
      </c>
      <c r="L1797" s="107" t="s">
        <v>10249</v>
      </c>
    </row>
    <row r="1798" spans="1:12" ht="35" x14ac:dyDescent="0.25">
      <c r="A1798" s="230">
        <v>1410</v>
      </c>
      <c r="B1798" s="235">
        <v>5</v>
      </c>
      <c r="C1798" s="15">
        <v>4</v>
      </c>
      <c r="D1798" s="15">
        <v>3</v>
      </c>
      <c r="E1798" s="15">
        <v>5</v>
      </c>
      <c r="F1798" s="15">
        <v>4</v>
      </c>
      <c r="G1798" s="15" t="str">
        <f t="shared" si="23"/>
        <v>5.4.3.5.4</v>
      </c>
      <c r="H1798" s="484"/>
      <c r="I1798" s="99"/>
      <c r="J1798" s="15" t="s">
        <v>19</v>
      </c>
      <c r="K1798" s="497" t="s">
        <v>12759</v>
      </c>
      <c r="L1798" s="107" t="s">
        <v>10249</v>
      </c>
    </row>
    <row r="1799" spans="1:12" ht="18.5" x14ac:dyDescent="0.25">
      <c r="A1799" s="230">
        <v>1411</v>
      </c>
      <c r="B1799" s="234">
        <v>5</v>
      </c>
      <c r="C1799" s="12">
        <v>4</v>
      </c>
      <c r="D1799" s="12">
        <v>3</v>
      </c>
      <c r="E1799" s="12">
        <v>6</v>
      </c>
      <c r="F1799" s="12">
        <v>0</v>
      </c>
      <c r="G1799" s="12" t="str">
        <f t="shared" si="23"/>
        <v>5.4.3.6.0</v>
      </c>
      <c r="H1799" s="484"/>
      <c r="I1799" s="99"/>
      <c r="J1799" s="12" t="s">
        <v>16</v>
      </c>
      <c r="K1799" s="485" t="s">
        <v>12760</v>
      </c>
      <c r="L1799" s="118" t="s">
        <v>10249</v>
      </c>
    </row>
    <row r="1800" spans="1:12" ht="18.5" x14ac:dyDescent="0.25">
      <c r="A1800" s="230">
        <v>1412</v>
      </c>
      <c r="B1800" s="235">
        <v>5</v>
      </c>
      <c r="C1800" s="15">
        <v>4</v>
      </c>
      <c r="D1800" s="15">
        <v>3</v>
      </c>
      <c r="E1800" s="15">
        <v>6</v>
      </c>
      <c r="F1800" s="15">
        <v>1</v>
      </c>
      <c r="G1800" s="15" t="str">
        <f t="shared" si="23"/>
        <v>5.4.3.6.1</v>
      </c>
      <c r="H1800" s="484"/>
      <c r="I1800" s="99"/>
      <c r="J1800" s="15" t="s">
        <v>19</v>
      </c>
      <c r="K1800" s="497" t="s">
        <v>12761</v>
      </c>
      <c r="L1800" s="498" t="s">
        <v>10249</v>
      </c>
    </row>
    <row r="1801" spans="1:12" ht="18.5" x14ac:dyDescent="0.25">
      <c r="A1801" s="230">
        <v>1413</v>
      </c>
      <c r="B1801" s="235">
        <v>5</v>
      </c>
      <c r="C1801" s="15">
        <v>4</v>
      </c>
      <c r="D1801" s="15">
        <v>3</v>
      </c>
      <c r="E1801" s="15">
        <v>6</v>
      </c>
      <c r="F1801" s="15">
        <v>2</v>
      </c>
      <c r="G1801" s="15" t="str">
        <f t="shared" si="23"/>
        <v>5.4.3.6.2</v>
      </c>
      <c r="H1801" s="484"/>
      <c r="I1801" s="99"/>
      <c r="J1801" s="15" t="s">
        <v>19</v>
      </c>
      <c r="K1801" s="497" t="s">
        <v>12762</v>
      </c>
      <c r="L1801" s="498" t="s">
        <v>10249</v>
      </c>
    </row>
    <row r="1802" spans="1:12" ht="18.5" x14ac:dyDescent="0.25">
      <c r="A1802" s="230">
        <v>1414</v>
      </c>
      <c r="B1802" s="235">
        <v>5</v>
      </c>
      <c r="C1802" s="15">
        <v>4</v>
      </c>
      <c r="D1802" s="15">
        <v>3</v>
      </c>
      <c r="E1802" s="15">
        <v>6</v>
      </c>
      <c r="F1802" s="15">
        <v>3</v>
      </c>
      <c r="G1802" s="15" t="str">
        <f t="shared" si="23"/>
        <v>5.4.3.6.3</v>
      </c>
      <c r="H1802" s="484"/>
      <c r="I1802" s="99"/>
      <c r="J1802" s="15" t="s">
        <v>19</v>
      </c>
      <c r="K1802" s="497" t="s">
        <v>12763</v>
      </c>
      <c r="L1802" s="498" t="s">
        <v>10249</v>
      </c>
    </row>
    <row r="1803" spans="1:12" ht="35" x14ac:dyDescent="0.25">
      <c r="A1803" s="230">
        <v>1415</v>
      </c>
      <c r="B1803" s="235">
        <v>5</v>
      </c>
      <c r="C1803" s="15">
        <v>4</v>
      </c>
      <c r="D1803" s="15">
        <v>3</v>
      </c>
      <c r="E1803" s="15">
        <v>6</v>
      </c>
      <c r="F1803" s="15">
        <v>4</v>
      </c>
      <c r="G1803" s="15" t="str">
        <f t="shared" si="23"/>
        <v>5.4.3.6.4</v>
      </c>
      <c r="H1803" s="484"/>
      <c r="I1803" s="99"/>
      <c r="J1803" s="15" t="s">
        <v>19</v>
      </c>
      <c r="K1803" s="497" t="s">
        <v>12764</v>
      </c>
      <c r="L1803" s="498" t="s">
        <v>10249</v>
      </c>
    </row>
    <row r="1804" spans="1:12" ht="18.5" x14ac:dyDescent="0.25">
      <c r="A1804" s="230">
        <v>1416</v>
      </c>
      <c r="B1804" s="234">
        <v>5</v>
      </c>
      <c r="C1804" s="12">
        <v>4</v>
      </c>
      <c r="D1804" s="12">
        <v>3</v>
      </c>
      <c r="E1804" s="12">
        <v>7</v>
      </c>
      <c r="F1804" s="12">
        <v>0</v>
      </c>
      <c r="G1804" s="12" t="str">
        <f t="shared" si="23"/>
        <v>5.4.3.7.0</v>
      </c>
      <c r="H1804" s="484"/>
      <c r="I1804" s="99"/>
      <c r="J1804" s="12" t="s">
        <v>16</v>
      </c>
      <c r="K1804" s="485" t="s">
        <v>12765</v>
      </c>
      <c r="L1804" s="118" t="s">
        <v>10249</v>
      </c>
    </row>
    <row r="1805" spans="1:12" ht="18.5" x14ac:dyDescent="0.25">
      <c r="A1805" s="230">
        <v>1417</v>
      </c>
      <c r="B1805" s="234">
        <v>5</v>
      </c>
      <c r="C1805" s="12">
        <v>4</v>
      </c>
      <c r="D1805" s="12">
        <v>3</v>
      </c>
      <c r="E1805" s="12">
        <v>8</v>
      </c>
      <c r="F1805" s="12">
        <v>0</v>
      </c>
      <c r="G1805" s="12" t="str">
        <f t="shared" si="23"/>
        <v>5.4.3.8.0</v>
      </c>
      <c r="H1805" s="484"/>
      <c r="I1805" s="99"/>
      <c r="J1805" s="12" t="s">
        <v>16</v>
      </c>
      <c r="K1805" s="485" t="s">
        <v>12766</v>
      </c>
      <c r="L1805" s="118" t="s">
        <v>10249</v>
      </c>
    </row>
    <row r="1806" spans="1:12" ht="18.5" x14ac:dyDescent="0.25">
      <c r="A1806" s="230">
        <v>1418</v>
      </c>
      <c r="B1806" s="235">
        <v>5</v>
      </c>
      <c r="C1806" s="15">
        <v>4</v>
      </c>
      <c r="D1806" s="15">
        <v>3</v>
      </c>
      <c r="E1806" s="15">
        <v>8</v>
      </c>
      <c r="F1806" s="15">
        <v>1</v>
      </c>
      <c r="G1806" s="15" t="str">
        <f t="shared" si="23"/>
        <v>5.4.3.8.1</v>
      </c>
      <c r="H1806" s="484"/>
      <c r="I1806" s="99"/>
      <c r="J1806" s="15" t="s">
        <v>19</v>
      </c>
      <c r="K1806" s="497" t="s">
        <v>12767</v>
      </c>
      <c r="L1806" s="498" t="s">
        <v>10249</v>
      </c>
    </row>
    <row r="1807" spans="1:12" ht="18.5" x14ac:dyDescent="0.25">
      <c r="A1807" s="230">
        <v>1419</v>
      </c>
      <c r="B1807" s="235">
        <v>5</v>
      </c>
      <c r="C1807" s="15">
        <v>4</v>
      </c>
      <c r="D1807" s="15">
        <v>3</v>
      </c>
      <c r="E1807" s="15">
        <v>8</v>
      </c>
      <c r="F1807" s="15">
        <v>2</v>
      </c>
      <c r="G1807" s="15" t="str">
        <f t="shared" si="23"/>
        <v>5.4.3.8.2</v>
      </c>
      <c r="H1807" s="484"/>
      <c r="I1807" s="99"/>
      <c r="J1807" s="15" t="s">
        <v>19</v>
      </c>
      <c r="K1807" s="497" t="s">
        <v>12768</v>
      </c>
      <c r="L1807" s="498" t="s">
        <v>10249</v>
      </c>
    </row>
    <row r="1808" spans="1:12" ht="35" x14ac:dyDescent="0.25">
      <c r="A1808" s="230">
        <v>1420</v>
      </c>
      <c r="B1808" s="235">
        <v>5</v>
      </c>
      <c r="C1808" s="15">
        <v>4</v>
      </c>
      <c r="D1808" s="15">
        <v>3</v>
      </c>
      <c r="E1808" s="15">
        <v>8</v>
      </c>
      <c r="F1808" s="15">
        <v>3</v>
      </c>
      <c r="G1808" s="15" t="str">
        <f t="shared" si="23"/>
        <v>5.4.3.8.3</v>
      </c>
      <c r="H1808" s="484"/>
      <c r="I1808" s="99"/>
      <c r="J1808" s="15" t="s">
        <v>19</v>
      </c>
      <c r="K1808" s="497" t="s">
        <v>12769</v>
      </c>
      <c r="L1808" s="498" t="s">
        <v>10249</v>
      </c>
    </row>
    <row r="1809" spans="1:12" ht="18.5" x14ac:dyDescent="0.25">
      <c r="A1809" s="230">
        <v>1421</v>
      </c>
      <c r="B1809" s="234">
        <v>5</v>
      </c>
      <c r="C1809" s="12">
        <v>4</v>
      </c>
      <c r="D1809" s="12">
        <v>3</v>
      </c>
      <c r="E1809" s="12">
        <v>9</v>
      </c>
      <c r="F1809" s="12">
        <v>0</v>
      </c>
      <c r="G1809" s="12" t="str">
        <f t="shared" si="23"/>
        <v>5.4.3.9.0</v>
      </c>
      <c r="H1809" s="506"/>
      <c r="I1809" s="13"/>
      <c r="J1809" s="12" t="s">
        <v>16</v>
      </c>
      <c r="K1809" s="485" t="s">
        <v>12770</v>
      </c>
      <c r="L1809" s="118" t="s">
        <v>10249</v>
      </c>
    </row>
    <row r="1810" spans="1:12" ht="35" x14ac:dyDescent="0.25">
      <c r="A1810" s="230">
        <v>1418</v>
      </c>
      <c r="B1810" s="235">
        <v>5</v>
      </c>
      <c r="C1810" s="15">
        <v>4</v>
      </c>
      <c r="D1810" s="15">
        <v>3</v>
      </c>
      <c r="E1810" s="15">
        <v>9</v>
      </c>
      <c r="F1810" s="15">
        <v>1</v>
      </c>
      <c r="G1810" s="15" t="str">
        <f t="shared" si="23"/>
        <v>5.4.3.9.1</v>
      </c>
      <c r="H1810" s="484"/>
      <c r="I1810" s="99"/>
      <c r="J1810" s="15" t="s">
        <v>19</v>
      </c>
      <c r="K1810" s="497" t="s">
        <v>12771</v>
      </c>
      <c r="L1810" s="498" t="s">
        <v>10249</v>
      </c>
    </row>
    <row r="1811" spans="1:12" ht="35" x14ac:dyDescent="0.25">
      <c r="A1811" s="230">
        <v>1419</v>
      </c>
      <c r="B1811" s="235">
        <v>5</v>
      </c>
      <c r="C1811" s="15">
        <v>4</v>
      </c>
      <c r="D1811" s="15">
        <v>3</v>
      </c>
      <c r="E1811" s="15">
        <v>9</v>
      </c>
      <c r="F1811" s="15">
        <v>2</v>
      </c>
      <c r="G1811" s="15" t="str">
        <f t="shared" si="23"/>
        <v>5.4.3.9.2</v>
      </c>
      <c r="H1811" s="484"/>
      <c r="I1811" s="99"/>
      <c r="J1811" s="15" t="s">
        <v>19</v>
      </c>
      <c r="K1811" s="497" t="s">
        <v>12772</v>
      </c>
      <c r="L1811" s="498" t="s">
        <v>10249</v>
      </c>
    </row>
    <row r="1812" spans="1:12" ht="35" x14ac:dyDescent="0.25">
      <c r="A1812" s="230">
        <v>1420</v>
      </c>
      <c r="B1812" s="235">
        <v>5</v>
      </c>
      <c r="C1812" s="15">
        <v>4</v>
      </c>
      <c r="D1812" s="15">
        <v>3</v>
      </c>
      <c r="E1812" s="15">
        <v>9</v>
      </c>
      <c r="F1812" s="15">
        <v>3</v>
      </c>
      <c r="G1812" s="15" t="str">
        <f t="shared" si="23"/>
        <v>5.4.3.9.3</v>
      </c>
      <c r="H1812" s="484"/>
      <c r="I1812" s="99"/>
      <c r="J1812" s="15" t="s">
        <v>19</v>
      </c>
      <c r="K1812" s="497" t="s">
        <v>12773</v>
      </c>
      <c r="L1812" s="498" t="s">
        <v>10249</v>
      </c>
    </row>
    <row r="1813" spans="1:12" ht="35" x14ac:dyDescent="0.25">
      <c r="A1813" s="230">
        <v>1421</v>
      </c>
      <c r="B1813" s="235">
        <v>5</v>
      </c>
      <c r="C1813" s="15">
        <v>4</v>
      </c>
      <c r="D1813" s="15">
        <v>3</v>
      </c>
      <c r="E1813" s="15">
        <v>9</v>
      </c>
      <c r="F1813" s="15">
        <v>4</v>
      </c>
      <c r="G1813" s="15" t="str">
        <f t="shared" si="23"/>
        <v>5.4.3.9.4</v>
      </c>
      <c r="H1813" s="484"/>
      <c r="I1813" s="99"/>
      <c r="J1813" s="15" t="s">
        <v>19</v>
      </c>
      <c r="K1813" s="497" t="s">
        <v>12774</v>
      </c>
      <c r="L1813" s="498" t="s">
        <v>10249</v>
      </c>
    </row>
    <row r="1814" spans="1:12" ht="35" x14ac:dyDescent="0.25">
      <c r="A1814" s="230">
        <v>1417</v>
      </c>
      <c r="B1814" s="235">
        <v>5</v>
      </c>
      <c r="C1814" s="15">
        <v>4</v>
      </c>
      <c r="D1814" s="15">
        <v>3</v>
      </c>
      <c r="E1814" s="15">
        <v>9</v>
      </c>
      <c r="F1814" s="15">
        <v>5</v>
      </c>
      <c r="G1814" s="15" t="str">
        <f t="shared" si="23"/>
        <v>5.4.3.9.5</v>
      </c>
      <c r="H1814" s="484"/>
      <c r="I1814" s="99"/>
      <c r="J1814" s="15" t="s">
        <v>19</v>
      </c>
      <c r="K1814" s="497" t="s">
        <v>12775</v>
      </c>
      <c r="L1814" s="498" t="s">
        <v>10249</v>
      </c>
    </row>
    <row r="1815" spans="1:12" ht="35" x14ac:dyDescent="0.25">
      <c r="A1815" s="230">
        <v>1418</v>
      </c>
      <c r="B1815" s="235">
        <v>5</v>
      </c>
      <c r="C1815" s="15">
        <v>4</v>
      </c>
      <c r="D1815" s="15">
        <v>3</v>
      </c>
      <c r="E1815" s="15">
        <v>9</v>
      </c>
      <c r="F1815" s="15">
        <v>6</v>
      </c>
      <c r="G1815" s="15" t="str">
        <f t="shared" si="23"/>
        <v>5.4.3.9.6</v>
      </c>
      <c r="H1815" s="484"/>
      <c r="I1815" s="99"/>
      <c r="J1815" s="15" t="s">
        <v>19</v>
      </c>
      <c r="K1815" s="497" t="s">
        <v>12776</v>
      </c>
      <c r="L1815" s="498" t="s">
        <v>10249</v>
      </c>
    </row>
    <row r="1816" spans="1:12" ht="35" x14ac:dyDescent="0.25">
      <c r="A1816" s="230">
        <v>1419</v>
      </c>
      <c r="B1816" s="235">
        <v>5</v>
      </c>
      <c r="C1816" s="15">
        <v>4</v>
      </c>
      <c r="D1816" s="15">
        <v>3</v>
      </c>
      <c r="E1816" s="15">
        <v>9</v>
      </c>
      <c r="F1816" s="15">
        <v>7</v>
      </c>
      <c r="G1816" s="15" t="str">
        <f t="shared" si="23"/>
        <v>5.4.3.9.7</v>
      </c>
      <c r="H1816" s="484"/>
      <c r="I1816" s="99"/>
      <c r="J1816" s="15" t="s">
        <v>19</v>
      </c>
      <c r="K1816" s="497" t="s">
        <v>12777</v>
      </c>
      <c r="L1816" s="498" t="s">
        <v>10249</v>
      </c>
    </row>
    <row r="1817" spans="1:12" ht="35" x14ac:dyDescent="0.25">
      <c r="A1817" s="230">
        <v>1420</v>
      </c>
      <c r="B1817" s="235">
        <v>5</v>
      </c>
      <c r="C1817" s="15">
        <v>4</v>
      </c>
      <c r="D1817" s="15">
        <v>3</v>
      </c>
      <c r="E1817" s="15">
        <v>9</v>
      </c>
      <c r="F1817" s="15">
        <v>8</v>
      </c>
      <c r="G1817" s="15" t="str">
        <f t="shared" si="23"/>
        <v>5.4.3.9.8</v>
      </c>
      <c r="H1817" s="484"/>
      <c r="I1817" s="99"/>
      <c r="J1817" s="15" t="s">
        <v>19</v>
      </c>
      <c r="K1817" s="497" t="s">
        <v>12778</v>
      </c>
      <c r="L1817" s="498" t="s">
        <v>10249</v>
      </c>
    </row>
    <row r="1818" spans="1:12" ht="18.5" x14ac:dyDescent="0.25">
      <c r="A1818" s="230">
        <v>1421</v>
      </c>
      <c r="B1818" s="234">
        <v>5</v>
      </c>
      <c r="C1818" s="12">
        <v>4</v>
      </c>
      <c r="D1818" s="12">
        <v>3</v>
      </c>
      <c r="E1818" s="12">
        <v>10</v>
      </c>
      <c r="F1818" s="12">
        <v>0</v>
      </c>
      <c r="G1818" s="12" t="str">
        <f t="shared" si="23"/>
        <v>5.4.3.10.0</v>
      </c>
      <c r="H1818" s="506"/>
      <c r="I1818" s="13"/>
      <c r="J1818" s="12" t="s">
        <v>16</v>
      </c>
      <c r="K1818" s="485" t="s">
        <v>12779</v>
      </c>
      <c r="L1818" s="118" t="s">
        <v>10249</v>
      </c>
    </row>
    <row r="1819" spans="1:12" ht="18.5" x14ac:dyDescent="0.25">
      <c r="A1819" s="230">
        <v>1422</v>
      </c>
      <c r="B1819" s="235">
        <v>5</v>
      </c>
      <c r="C1819" s="15">
        <v>4</v>
      </c>
      <c r="D1819" s="15">
        <v>3</v>
      </c>
      <c r="E1819" s="15">
        <v>10</v>
      </c>
      <c r="F1819" s="15">
        <v>1</v>
      </c>
      <c r="G1819" s="15" t="str">
        <f t="shared" si="23"/>
        <v>5.4.3.10.1</v>
      </c>
      <c r="H1819" s="484"/>
      <c r="I1819" s="99"/>
      <c r="J1819" s="15" t="s">
        <v>19</v>
      </c>
      <c r="K1819" s="497" t="s">
        <v>12780</v>
      </c>
      <c r="L1819" s="498" t="s">
        <v>10249</v>
      </c>
    </row>
    <row r="1820" spans="1:12" ht="18.5" x14ac:dyDescent="0.25">
      <c r="A1820" s="230">
        <v>1423</v>
      </c>
      <c r="B1820" s="235">
        <v>5</v>
      </c>
      <c r="C1820" s="15">
        <v>4</v>
      </c>
      <c r="D1820" s="15">
        <v>3</v>
      </c>
      <c r="E1820" s="15">
        <v>10</v>
      </c>
      <c r="F1820" s="15">
        <v>2</v>
      </c>
      <c r="G1820" s="15" t="str">
        <f t="shared" si="23"/>
        <v>5.4.3.10.2</v>
      </c>
      <c r="H1820" s="484"/>
      <c r="I1820" s="99"/>
      <c r="J1820" s="15" t="s">
        <v>19</v>
      </c>
      <c r="K1820" s="497" t="s">
        <v>12781</v>
      </c>
      <c r="L1820" s="498" t="s">
        <v>10249</v>
      </c>
    </row>
    <row r="1821" spans="1:12" ht="18.5" x14ac:dyDescent="0.25">
      <c r="A1821" s="230">
        <v>1423</v>
      </c>
      <c r="B1821" s="235">
        <v>5</v>
      </c>
      <c r="C1821" s="15">
        <v>4</v>
      </c>
      <c r="D1821" s="15">
        <v>3</v>
      </c>
      <c r="E1821" s="15">
        <v>10</v>
      </c>
      <c r="F1821" s="15">
        <v>3</v>
      </c>
      <c r="G1821" s="15" t="str">
        <f t="shared" si="23"/>
        <v>5.4.3.10.3</v>
      </c>
      <c r="H1821" s="484"/>
      <c r="I1821" s="99"/>
      <c r="J1821" s="15" t="s">
        <v>19</v>
      </c>
      <c r="K1821" s="497" t="s">
        <v>12782</v>
      </c>
      <c r="L1821" s="498" t="s">
        <v>10249</v>
      </c>
    </row>
    <row r="1822" spans="1:12" ht="18.5" x14ac:dyDescent="0.25">
      <c r="A1822" s="230">
        <v>1424</v>
      </c>
      <c r="B1822" s="235">
        <v>5</v>
      </c>
      <c r="C1822" s="15">
        <v>4</v>
      </c>
      <c r="D1822" s="15">
        <v>3</v>
      </c>
      <c r="E1822" s="15">
        <v>10</v>
      </c>
      <c r="F1822" s="15">
        <v>4</v>
      </c>
      <c r="G1822" s="15" t="str">
        <f t="shared" si="23"/>
        <v>5.4.3.10.4</v>
      </c>
      <c r="H1822" s="484"/>
      <c r="I1822" s="99"/>
      <c r="J1822" s="15" t="s">
        <v>19</v>
      </c>
      <c r="K1822" s="497" t="s">
        <v>12783</v>
      </c>
      <c r="L1822" s="498" t="s">
        <v>10249</v>
      </c>
    </row>
    <row r="1823" spans="1:12" ht="26" x14ac:dyDescent="0.25">
      <c r="A1823" s="230">
        <v>1425</v>
      </c>
      <c r="B1823" s="232">
        <v>5</v>
      </c>
      <c r="C1823" s="8">
        <v>5</v>
      </c>
      <c r="D1823" s="8">
        <v>0</v>
      </c>
      <c r="E1823" s="8">
        <v>0</v>
      </c>
      <c r="F1823" s="8">
        <v>0</v>
      </c>
      <c r="G1823" s="8" t="str">
        <f t="shared" si="19"/>
        <v>5.5.0.0.0</v>
      </c>
      <c r="H1823" s="9" t="s">
        <v>10</v>
      </c>
      <c r="I1823" s="10" t="s">
        <v>10856</v>
      </c>
      <c r="J1823" s="14"/>
      <c r="K1823" s="486"/>
      <c r="L1823" s="478" t="s">
        <v>10857</v>
      </c>
    </row>
    <row r="1824" spans="1:12" ht="18.5" x14ac:dyDescent="0.25">
      <c r="A1824" s="230">
        <v>1426</v>
      </c>
      <c r="B1824" s="236">
        <v>5</v>
      </c>
      <c r="C1824" s="17">
        <v>5</v>
      </c>
      <c r="D1824" s="17">
        <v>1</v>
      </c>
      <c r="E1824" s="17">
        <v>0</v>
      </c>
      <c r="F1824" s="17">
        <v>0</v>
      </c>
      <c r="G1824" s="17" t="str">
        <f t="shared" si="19"/>
        <v>5.5.1.0.0</v>
      </c>
      <c r="H1824" s="501"/>
      <c r="I1824" s="112"/>
      <c r="J1824" s="17" t="s">
        <v>13</v>
      </c>
      <c r="K1824" s="502" t="s">
        <v>12784</v>
      </c>
      <c r="L1824" s="17" t="s">
        <v>10249</v>
      </c>
    </row>
    <row r="1825" spans="1:12" ht="18.5" x14ac:dyDescent="0.25">
      <c r="A1825" s="230">
        <v>1427</v>
      </c>
      <c r="B1825" s="234">
        <v>5</v>
      </c>
      <c r="C1825" s="12">
        <v>5</v>
      </c>
      <c r="D1825" s="12">
        <v>1</v>
      </c>
      <c r="E1825" s="12">
        <v>1</v>
      </c>
      <c r="F1825" s="12">
        <v>0</v>
      </c>
      <c r="G1825" s="12" t="str">
        <f t="shared" si="19"/>
        <v>5.5.1.1.0</v>
      </c>
      <c r="H1825" s="506"/>
      <c r="I1825" s="13"/>
      <c r="J1825" s="12" t="s">
        <v>16</v>
      </c>
      <c r="K1825" s="485" t="s">
        <v>12785</v>
      </c>
      <c r="L1825" s="118" t="s">
        <v>10249</v>
      </c>
    </row>
    <row r="1826" spans="1:12" ht="37" x14ac:dyDescent="0.25">
      <c r="A1826" s="230">
        <v>1428</v>
      </c>
      <c r="B1826" s="234">
        <v>5</v>
      </c>
      <c r="C1826" s="12">
        <v>5</v>
      </c>
      <c r="D1826" s="12">
        <v>1</v>
      </c>
      <c r="E1826" s="12">
        <v>2</v>
      </c>
      <c r="F1826" s="12">
        <v>0</v>
      </c>
      <c r="G1826" s="12" t="str">
        <f t="shared" si="19"/>
        <v>5.5.1.2.0</v>
      </c>
      <c r="H1826" s="506"/>
      <c r="I1826" s="13"/>
      <c r="J1826" s="12" t="s">
        <v>16</v>
      </c>
      <c r="K1826" s="485" t="s">
        <v>12786</v>
      </c>
      <c r="L1826" s="118" t="s">
        <v>10249</v>
      </c>
    </row>
    <row r="1827" spans="1:12" ht="18.5" x14ac:dyDescent="0.25">
      <c r="A1827" s="230">
        <v>1429</v>
      </c>
      <c r="B1827" s="234">
        <v>5</v>
      </c>
      <c r="C1827" s="12">
        <v>5</v>
      </c>
      <c r="D1827" s="12">
        <v>1</v>
      </c>
      <c r="E1827" s="12">
        <v>3</v>
      </c>
      <c r="F1827" s="12">
        <v>0</v>
      </c>
      <c r="G1827" s="12" t="str">
        <f t="shared" si="19"/>
        <v>5.5.1.3.0</v>
      </c>
      <c r="H1827" s="506"/>
      <c r="I1827" s="13"/>
      <c r="J1827" s="12" t="s">
        <v>16</v>
      </c>
      <c r="K1827" s="485" t="s">
        <v>12787</v>
      </c>
      <c r="L1827" s="118" t="s">
        <v>10249</v>
      </c>
    </row>
    <row r="1828" spans="1:12" ht="18.5" x14ac:dyDescent="0.25">
      <c r="A1828" s="230">
        <v>1423</v>
      </c>
      <c r="B1828" s="234">
        <v>5</v>
      </c>
      <c r="C1828" s="12">
        <v>5</v>
      </c>
      <c r="D1828" s="12">
        <v>1</v>
      </c>
      <c r="E1828" s="12">
        <v>4</v>
      </c>
      <c r="F1828" s="12">
        <v>0</v>
      </c>
      <c r="G1828" s="12" t="str">
        <f t="shared" si="19"/>
        <v>5.5.1.4.0</v>
      </c>
      <c r="H1828" s="506"/>
      <c r="I1828" s="13"/>
      <c r="J1828" s="12" t="s">
        <v>16</v>
      </c>
      <c r="K1828" s="485" t="s">
        <v>12788</v>
      </c>
      <c r="L1828" s="118" t="s">
        <v>10249</v>
      </c>
    </row>
    <row r="1829" spans="1:12" ht="18.5" x14ac:dyDescent="0.25">
      <c r="A1829" s="230"/>
      <c r="B1829" s="234">
        <v>5</v>
      </c>
      <c r="C1829" s="12">
        <v>5</v>
      </c>
      <c r="D1829" s="12">
        <v>1</v>
      </c>
      <c r="E1829" s="12">
        <v>5</v>
      </c>
      <c r="F1829" s="12">
        <v>0</v>
      </c>
      <c r="G1829" s="12" t="str">
        <f t="shared" si="19"/>
        <v>5.5.1.5.0</v>
      </c>
      <c r="H1829" s="506"/>
      <c r="I1829" s="13"/>
      <c r="J1829" s="12" t="s">
        <v>16</v>
      </c>
      <c r="K1829" s="485" t="s">
        <v>12789</v>
      </c>
      <c r="L1829" s="118" t="s">
        <v>10249</v>
      </c>
    </row>
    <row r="1830" spans="1:12" ht="18.5" x14ac:dyDescent="0.25">
      <c r="A1830" s="230"/>
      <c r="B1830" s="234">
        <v>5</v>
      </c>
      <c r="C1830" s="12">
        <v>5</v>
      </c>
      <c r="D1830" s="12">
        <v>1</v>
      </c>
      <c r="E1830" s="12">
        <v>6</v>
      </c>
      <c r="F1830" s="12">
        <v>0</v>
      </c>
      <c r="G1830" s="12" t="str">
        <f t="shared" si="19"/>
        <v>5.5.1.6.0</v>
      </c>
      <c r="H1830" s="506"/>
      <c r="I1830" s="13"/>
      <c r="J1830" s="12" t="s">
        <v>16</v>
      </c>
      <c r="K1830" s="485" t="s">
        <v>12790</v>
      </c>
      <c r="L1830" s="118" t="s">
        <v>10249</v>
      </c>
    </row>
    <row r="1831" spans="1:12" ht="18.5" x14ac:dyDescent="0.25">
      <c r="A1831" s="230"/>
      <c r="B1831" s="234">
        <v>5</v>
      </c>
      <c r="C1831" s="12">
        <v>5</v>
      </c>
      <c r="D1831" s="12">
        <v>1</v>
      </c>
      <c r="E1831" s="12">
        <v>7</v>
      </c>
      <c r="F1831" s="12">
        <v>0</v>
      </c>
      <c r="G1831" s="12" t="str">
        <f t="shared" si="19"/>
        <v>5.5.1.7.0</v>
      </c>
      <c r="H1831" s="506"/>
      <c r="I1831" s="13"/>
      <c r="J1831" s="12" t="s">
        <v>16</v>
      </c>
      <c r="K1831" s="485" t="s">
        <v>12791</v>
      </c>
      <c r="L1831" s="118" t="s">
        <v>10249</v>
      </c>
    </row>
    <row r="1832" spans="1:12" ht="18.5" x14ac:dyDescent="0.25">
      <c r="A1832" s="230"/>
      <c r="B1832" s="236">
        <v>5</v>
      </c>
      <c r="C1832" s="17">
        <v>5</v>
      </c>
      <c r="D1832" s="17">
        <v>2</v>
      </c>
      <c r="E1832" s="17">
        <v>0</v>
      </c>
      <c r="F1832" s="17">
        <v>0</v>
      </c>
      <c r="G1832" s="17" t="str">
        <f t="shared" si="19"/>
        <v>5.5.2.0.0</v>
      </c>
      <c r="H1832" s="501"/>
      <c r="I1832" s="112"/>
      <c r="J1832" s="17" t="s">
        <v>13</v>
      </c>
      <c r="K1832" s="502" t="s">
        <v>12792</v>
      </c>
      <c r="L1832" s="499" t="s">
        <v>10249</v>
      </c>
    </row>
    <row r="1833" spans="1:12" ht="18.5" x14ac:dyDescent="0.25">
      <c r="A1833" s="230"/>
      <c r="B1833" s="234">
        <v>5</v>
      </c>
      <c r="C1833" s="12">
        <v>5</v>
      </c>
      <c r="D1833" s="12">
        <v>2</v>
      </c>
      <c r="E1833" s="12">
        <v>1</v>
      </c>
      <c r="F1833" s="12">
        <v>0</v>
      </c>
      <c r="G1833" s="12" t="str">
        <f t="shared" si="19"/>
        <v>5.5.2.1.0</v>
      </c>
      <c r="H1833" s="506"/>
      <c r="I1833" s="13"/>
      <c r="J1833" s="113" t="s">
        <v>16</v>
      </c>
      <c r="K1833" s="485" t="s">
        <v>12793</v>
      </c>
      <c r="L1833" s="118" t="s">
        <v>10249</v>
      </c>
    </row>
    <row r="1834" spans="1:12" ht="37" x14ac:dyDescent="0.25">
      <c r="A1834" s="230"/>
      <c r="B1834" s="234">
        <v>5</v>
      </c>
      <c r="C1834" s="12">
        <v>5</v>
      </c>
      <c r="D1834" s="12">
        <v>2</v>
      </c>
      <c r="E1834" s="12">
        <v>2</v>
      </c>
      <c r="F1834" s="12">
        <v>0</v>
      </c>
      <c r="G1834" s="12" t="str">
        <f t="shared" si="19"/>
        <v>5.5.2.2.0</v>
      </c>
      <c r="H1834" s="506"/>
      <c r="I1834" s="13"/>
      <c r="J1834" s="113" t="s">
        <v>16</v>
      </c>
      <c r="K1834" s="485" t="s">
        <v>12794</v>
      </c>
      <c r="L1834" s="118" t="s">
        <v>10249</v>
      </c>
    </row>
    <row r="1835" spans="1:12" ht="18.5" x14ac:dyDescent="0.25">
      <c r="A1835" s="230"/>
      <c r="B1835" s="234">
        <v>5</v>
      </c>
      <c r="C1835" s="12">
        <v>5</v>
      </c>
      <c r="D1835" s="12">
        <v>2</v>
      </c>
      <c r="E1835" s="12">
        <v>3</v>
      </c>
      <c r="F1835" s="12">
        <v>0</v>
      </c>
      <c r="G1835" s="12" t="str">
        <f t="shared" si="19"/>
        <v>5.5.2.3.0</v>
      </c>
      <c r="H1835" s="506"/>
      <c r="I1835" s="13"/>
      <c r="J1835" s="113" t="s">
        <v>16</v>
      </c>
      <c r="K1835" s="485" t="s">
        <v>12795</v>
      </c>
      <c r="L1835" s="118" t="s">
        <v>10249</v>
      </c>
    </row>
    <row r="1836" spans="1:12" ht="37" x14ac:dyDescent="0.25">
      <c r="A1836" s="230"/>
      <c r="B1836" s="234">
        <v>5</v>
      </c>
      <c r="C1836" s="12">
        <v>5</v>
      </c>
      <c r="D1836" s="12">
        <v>2</v>
      </c>
      <c r="E1836" s="12">
        <v>4</v>
      </c>
      <c r="F1836" s="12">
        <v>0</v>
      </c>
      <c r="G1836" s="12" t="str">
        <f t="shared" si="19"/>
        <v>5.5.2.4.0</v>
      </c>
      <c r="H1836" s="506"/>
      <c r="I1836" s="13"/>
      <c r="J1836" s="113" t="s">
        <v>16</v>
      </c>
      <c r="K1836" s="485" t="s">
        <v>12796</v>
      </c>
      <c r="L1836" s="118" t="s">
        <v>10249</v>
      </c>
    </row>
    <row r="1837" spans="1:12" ht="37" x14ac:dyDescent="0.25">
      <c r="A1837" s="230"/>
      <c r="B1837" s="234">
        <v>5</v>
      </c>
      <c r="C1837" s="12">
        <v>5</v>
      </c>
      <c r="D1837" s="12">
        <v>2</v>
      </c>
      <c r="E1837" s="12">
        <v>5</v>
      </c>
      <c r="F1837" s="12">
        <v>0</v>
      </c>
      <c r="G1837" s="12" t="str">
        <f t="shared" si="19"/>
        <v>5.5.2.5.0</v>
      </c>
      <c r="H1837" s="506"/>
      <c r="I1837" s="13"/>
      <c r="J1837" s="113" t="s">
        <v>16</v>
      </c>
      <c r="K1837" s="485" t="s">
        <v>12797</v>
      </c>
      <c r="L1837" s="118" t="s">
        <v>10249</v>
      </c>
    </row>
    <row r="1838" spans="1:12" ht="37" x14ac:dyDescent="0.25">
      <c r="A1838" s="230"/>
      <c r="B1838" s="234">
        <v>5</v>
      </c>
      <c r="C1838" s="12">
        <v>5</v>
      </c>
      <c r="D1838" s="12">
        <v>2</v>
      </c>
      <c r="E1838" s="12">
        <v>6</v>
      </c>
      <c r="F1838" s="12">
        <v>0</v>
      </c>
      <c r="G1838" s="12" t="str">
        <f t="shared" si="19"/>
        <v>5.5.2.6.0</v>
      </c>
      <c r="H1838" s="506"/>
      <c r="I1838" s="13"/>
      <c r="J1838" s="113" t="s">
        <v>16</v>
      </c>
      <c r="K1838" s="485" t="s">
        <v>12798</v>
      </c>
      <c r="L1838" s="118" t="s">
        <v>10249</v>
      </c>
    </row>
    <row r="1839" spans="1:12" ht="18.5" x14ac:dyDescent="0.25">
      <c r="A1839" s="230"/>
      <c r="B1839" s="234">
        <v>5</v>
      </c>
      <c r="C1839" s="12">
        <v>5</v>
      </c>
      <c r="D1839" s="12">
        <v>2</v>
      </c>
      <c r="E1839" s="12">
        <v>7</v>
      </c>
      <c r="F1839" s="12">
        <v>0</v>
      </c>
      <c r="G1839" s="12" t="str">
        <f t="shared" si="19"/>
        <v>5.5.2.7.0</v>
      </c>
      <c r="H1839" s="506"/>
      <c r="I1839" s="13"/>
      <c r="J1839" s="113" t="s">
        <v>16</v>
      </c>
      <c r="K1839" s="485" t="s">
        <v>12799</v>
      </c>
      <c r="L1839" s="118" t="s">
        <v>10249</v>
      </c>
    </row>
    <row r="1840" spans="1:12" ht="18.5" x14ac:dyDescent="0.25">
      <c r="A1840" s="230"/>
      <c r="B1840" s="234">
        <v>5</v>
      </c>
      <c r="C1840" s="12">
        <v>5</v>
      </c>
      <c r="D1840" s="12">
        <v>2</v>
      </c>
      <c r="E1840" s="12">
        <v>8</v>
      </c>
      <c r="F1840" s="12">
        <v>0</v>
      </c>
      <c r="G1840" s="12" t="str">
        <f t="shared" si="19"/>
        <v>5.5.2.8.0</v>
      </c>
      <c r="H1840" s="506"/>
      <c r="I1840" s="13"/>
      <c r="J1840" s="113" t="s">
        <v>16</v>
      </c>
      <c r="K1840" s="485" t="s">
        <v>12800</v>
      </c>
      <c r="L1840" s="118" t="s">
        <v>10249</v>
      </c>
    </row>
    <row r="1841" spans="1:12" ht="18.5" x14ac:dyDescent="0.25">
      <c r="A1841" s="230"/>
      <c r="B1841" s="234">
        <v>5</v>
      </c>
      <c r="C1841" s="12">
        <v>5</v>
      </c>
      <c r="D1841" s="12">
        <v>2</v>
      </c>
      <c r="E1841" s="12">
        <v>9</v>
      </c>
      <c r="F1841" s="12">
        <v>0</v>
      </c>
      <c r="G1841" s="12" t="str">
        <f t="shared" si="19"/>
        <v>5.5.2.9.0</v>
      </c>
      <c r="H1841" s="506"/>
      <c r="I1841" s="13"/>
      <c r="J1841" s="113" t="s">
        <v>16</v>
      </c>
      <c r="K1841" s="485" t="s">
        <v>12801</v>
      </c>
      <c r="L1841" s="118" t="s">
        <v>10249</v>
      </c>
    </row>
    <row r="1842" spans="1:12" ht="37" x14ac:dyDescent="0.25">
      <c r="A1842" s="230"/>
      <c r="B1842" s="234">
        <v>5</v>
      </c>
      <c r="C1842" s="12">
        <v>5</v>
      </c>
      <c r="D1842" s="12">
        <v>2</v>
      </c>
      <c r="E1842" s="12">
        <v>10</v>
      </c>
      <c r="F1842" s="12">
        <v>0</v>
      </c>
      <c r="G1842" s="12" t="str">
        <f t="shared" si="19"/>
        <v>5.5.2.10.0</v>
      </c>
      <c r="H1842" s="506"/>
      <c r="I1842" s="13"/>
      <c r="J1842" s="113" t="s">
        <v>16</v>
      </c>
      <c r="K1842" s="485" t="s">
        <v>12802</v>
      </c>
      <c r="L1842" s="118" t="s">
        <v>10249</v>
      </c>
    </row>
    <row r="1843" spans="1:12" ht="18.5" x14ac:dyDescent="0.25">
      <c r="A1843" s="230"/>
      <c r="B1843" s="234">
        <v>5</v>
      </c>
      <c r="C1843" s="12">
        <v>5</v>
      </c>
      <c r="D1843" s="12">
        <v>2</v>
      </c>
      <c r="E1843" s="12">
        <v>11</v>
      </c>
      <c r="F1843" s="12">
        <v>0</v>
      </c>
      <c r="G1843" s="12" t="str">
        <f t="shared" si="19"/>
        <v>5.5.2.11.0</v>
      </c>
      <c r="H1843" s="506"/>
      <c r="I1843" s="13"/>
      <c r="J1843" s="113" t="s">
        <v>16</v>
      </c>
      <c r="K1843" s="485" t="s">
        <v>12803</v>
      </c>
      <c r="L1843" s="118" t="s">
        <v>10249</v>
      </c>
    </row>
    <row r="1844" spans="1:12" ht="37" x14ac:dyDescent="0.25">
      <c r="A1844" s="230">
        <v>1435</v>
      </c>
      <c r="B1844" s="234">
        <v>5</v>
      </c>
      <c r="C1844" s="12">
        <v>5</v>
      </c>
      <c r="D1844" s="12">
        <v>2</v>
      </c>
      <c r="E1844" s="12">
        <v>12</v>
      </c>
      <c r="F1844" s="12">
        <v>0</v>
      </c>
      <c r="G1844" s="12" t="str">
        <f t="shared" si="19"/>
        <v>5.5.2.12.0</v>
      </c>
      <c r="H1844" s="506"/>
      <c r="I1844" s="13"/>
      <c r="J1844" s="113" t="s">
        <v>16</v>
      </c>
      <c r="K1844" s="485" t="s">
        <v>12804</v>
      </c>
      <c r="L1844" s="118" t="s">
        <v>10249</v>
      </c>
    </row>
    <row r="1845" spans="1:12" ht="18.5" x14ac:dyDescent="0.25">
      <c r="A1845" s="230">
        <v>1436</v>
      </c>
      <c r="B1845" s="234">
        <v>5</v>
      </c>
      <c r="C1845" s="12">
        <v>5</v>
      </c>
      <c r="D1845" s="12">
        <v>2</v>
      </c>
      <c r="E1845" s="12">
        <v>13</v>
      </c>
      <c r="F1845" s="12">
        <v>0</v>
      </c>
      <c r="G1845" s="12" t="str">
        <f t="shared" si="19"/>
        <v>5.5.2.13.0</v>
      </c>
      <c r="H1845" s="506"/>
      <c r="I1845" s="13"/>
      <c r="J1845" s="113" t="s">
        <v>16</v>
      </c>
      <c r="K1845" s="485" t="s">
        <v>12805</v>
      </c>
      <c r="L1845" s="118" t="s">
        <v>10249</v>
      </c>
    </row>
    <row r="1846" spans="1:12" ht="18.5" x14ac:dyDescent="0.25">
      <c r="A1846" s="230">
        <v>1437</v>
      </c>
      <c r="B1846" s="234">
        <v>5</v>
      </c>
      <c r="C1846" s="12">
        <v>5</v>
      </c>
      <c r="D1846" s="12">
        <v>2</v>
      </c>
      <c r="E1846" s="12">
        <v>14</v>
      </c>
      <c r="F1846" s="12">
        <v>0</v>
      </c>
      <c r="G1846" s="12" t="str">
        <f t="shared" si="19"/>
        <v>5.5.2.14.0</v>
      </c>
      <c r="H1846" s="506"/>
      <c r="I1846" s="13"/>
      <c r="J1846" s="113" t="s">
        <v>16</v>
      </c>
      <c r="K1846" s="485" t="s">
        <v>12806</v>
      </c>
      <c r="L1846" s="118" t="s">
        <v>10249</v>
      </c>
    </row>
    <row r="1847" spans="1:12" ht="18.5" x14ac:dyDescent="0.25">
      <c r="A1847" s="230">
        <v>1438</v>
      </c>
      <c r="B1847" s="234">
        <v>5</v>
      </c>
      <c r="C1847" s="12">
        <v>5</v>
      </c>
      <c r="D1847" s="12">
        <v>2</v>
      </c>
      <c r="E1847" s="12">
        <v>15</v>
      </c>
      <c r="F1847" s="12">
        <v>0</v>
      </c>
      <c r="G1847" s="12" t="str">
        <f t="shared" si="19"/>
        <v>5.5.2.15.0</v>
      </c>
      <c r="H1847" s="506"/>
      <c r="I1847" s="13"/>
      <c r="J1847" s="113" t="s">
        <v>16</v>
      </c>
      <c r="K1847" s="485" t="s">
        <v>12807</v>
      </c>
      <c r="L1847" s="118" t="s">
        <v>10249</v>
      </c>
    </row>
    <row r="1848" spans="1:12" ht="26" x14ac:dyDescent="0.25">
      <c r="A1848" s="230">
        <v>1439</v>
      </c>
      <c r="B1848" s="238">
        <v>5</v>
      </c>
      <c r="C1848" s="14">
        <v>6</v>
      </c>
      <c r="D1848" s="14">
        <v>0</v>
      </c>
      <c r="E1848" s="14">
        <v>0</v>
      </c>
      <c r="F1848" s="14">
        <v>0</v>
      </c>
      <c r="G1848" s="14" t="str">
        <f t="shared" si="19"/>
        <v>5.6.0.0.0</v>
      </c>
      <c r="H1848" s="9" t="s">
        <v>10</v>
      </c>
      <c r="I1848" s="10" t="s">
        <v>10858</v>
      </c>
      <c r="J1848" s="14"/>
      <c r="K1848" s="486"/>
      <c r="L1848" s="478" t="s">
        <v>10859</v>
      </c>
    </row>
    <row r="1849" spans="1:12" ht="47" x14ac:dyDescent="0.25">
      <c r="A1849" s="230">
        <v>1440</v>
      </c>
      <c r="B1849" s="236">
        <v>5</v>
      </c>
      <c r="C1849" s="17">
        <v>6</v>
      </c>
      <c r="D1849" s="17">
        <v>1</v>
      </c>
      <c r="E1849" s="17">
        <v>0</v>
      </c>
      <c r="F1849" s="17">
        <v>0</v>
      </c>
      <c r="G1849" s="17" t="str">
        <f>CONCATENATE(B1849,".",C1849,".",D1849,".",E1849,".",F1849)</f>
        <v>5.6.1.0.0</v>
      </c>
      <c r="H1849" s="17" t="s">
        <v>13</v>
      </c>
      <c r="I1849" s="109" t="s">
        <v>10860</v>
      </c>
      <c r="J1849" s="18"/>
      <c r="K1849" s="496"/>
      <c r="L1849" s="508" t="s">
        <v>10861</v>
      </c>
    </row>
    <row r="1850" spans="1:12" ht="37" x14ac:dyDescent="0.25">
      <c r="A1850" s="230">
        <v>939</v>
      </c>
      <c r="B1850" s="234">
        <v>5</v>
      </c>
      <c r="C1850" s="12">
        <v>6</v>
      </c>
      <c r="D1850" s="12">
        <v>1</v>
      </c>
      <c r="E1850" s="12">
        <v>1</v>
      </c>
      <c r="F1850" s="12">
        <v>0</v>
      </c>
      <c r="G1850" s="12" t="str">
        <f t="shared" ref="G1850:G1851" si="24">CONCATENATE(B1850,".",C1850,".",D1850,".",E1850,".",F1850)</f>
        <v>5.6.1.1.0</v>
      </c>
      <c r="H1850" s="506"/>
      <c r="I1850" s="13"/>
      <c r="J1850" s="12" t="s">
        <v>16</v>
      </c>
      <c r="K1850" s="485" t="s">
        <v>13468</v>
      </c>
      <c r="L1850" s="504" t="s">
        <v>10249</v>
      </c>
    </row>
    <row r="1851" spans="1:12" ht="37" x14ac:dyDescent="0.25">
      <c r="A1851" s="230">
        <v>939</v>
      </c>
      <c r="B1851" s="234">
        <v>5</v>
      </c>
      <c r="C1851" s="12">
        <v>6</v>
      </c>
      <c r="D1851" s="12">
        <v>1</v>
      </c>
      <c r="E1851" s="12">
        <v>2</v>
      </c>
      <c r="F1851" s="12">
        <v>0</v>
      </c>
      <c r="G1851" s="12" t="str">
        <f t="shared" si="24"/>
        <v>5.6.1.2.0</v>
      </c>
      <c r="H1851" s="506"/>
      <c r="I1851" s="13"/>
      <c r="J1851" s="12" t="s">
        <v>16</v>
      </c>
      <c r="K1851" s="485" t="s">
        <v>13469</v>
      </c>
      <c r="L1851" s="504" t="s">
        <v>10249</v>
      </c>
    </row>
    <row r="1852" spans="1:12" ht="70.5" x14ac:dyDescent="0.25">
      <c r="A1852" s="230">
        <v>1441</v>
      </c>
      <c r="B1852" s="236">
        <v>5</v>
      </c>
      <c r="C1852" s="17">
        <v>6</v>
      </c>
      <c r="D1852" s="17">
        <v>2</v>
      </c>
      <c r="E1852" s="17">
        <v>0</v>
      </c>
      <c r="F1852" s="17">
        <v>0</v>
      </c>
      <c r="G1852" s="17" t="str">
        <f>CONCATENATE(B1852,".",C1852,".",D1852,".",E1852,".",F1852)</f>
        <v>5.6.2.0.0</v>
      </c>
      <c r="H1852" s="17" t="s">
        <v>13</v>
      </c>
      <c r="I1852" s="109" t="s">
        <v>10862</v>
      </c>
      <c r="J1852" s="18"/>
      <c r="K1852" s="496"/>
      <c r="L1852" s="508" t="s">
        <v>10863</v>
      </c>
    </row>
    <row r="1853" spans="1:12" ht="37" x14ac:dyDescent="0.25">
      <c r="A1853" s="230">
        <v>939</v>
      </c>
      <c r="B1853" s="234">
        <v>5</v>
      </c>
      <c r="C1853" s="12">
        <v>6</v>
      </c>
      <c r="D1853" s="12">
        <v>2</v>
      </c>
      <c r="E1853" s="12">
        <v>1</v>
      </c>
      <c r="F1853" s="12">
        <v>0</v>
      </c>
      <c r="G1853" s="12" t="str">
        <f t="shared" ref="G1853:G1854" si="25">CONCATENATE(B1853,".",C1853,".",D1853,".",E1853,".",F1853)</f>
        <v>5.6.2.1.0</v>
      </c>
      <c r="H1853" s="506"/>
      <c r="I1853" s="13"/>
      <c r="J1853" s="12" t="s">
        <v>16</v>
      </c>
      <c r="K1853" s="485" t="s">
        <v>13468</v>
      </c>
      <c r="L1853" s="504" t="s">
        <v>10249</v>
      </c>
    </row>
    <row r="1854" spans="1:12" ht="37" x14ac:dyDescent="0.25">
      <c r="A1854" s="230">
        <v>939</v>
      </c>
      <c r="B1854" s="234">
        <v>5</v>
      </c>
      <c r="C1854" s="12">
        <v>6</v>
      </c>
      <c r="D1854" s="12">
        <v>2</v>
      </c>
      <c r="E1854" s="12">
        <v>2</v>
      </c>
      <c r="F1854" s="12">
        <v>0</v>
      </c>
      <c r="G1854" s="12" t="str">
        <f t="shared" si="25"/>
        <v>5.6.2.2.0</v>
      </c>
      <c r="H1854" s="506"/>
      <c r="I1854" s="13"/>
      <c r="J1854" s="12" t="s">
        <v>16</v>
      </c>
      <c r="K1854" s="485" t="s">
        <v>13469</v>
      </c>
      <c r="L1854" s="504" t="s">
        <v>10249</v>
      </c>
    </row>
    <row r="1855" spans="1:12" ht="26" x14ac:dyDescent="0.25">
      <c r="A1855" s="230">
        <v>1442</v>
      </c>
      <c r="B1855" s="238">
        <v>5</v>
      </c>
      <c r="C1855" s="14">
        <v>7</v>
      </c>
      <c r="D1855" s="14">
        <v>0</v>
      </c>
      <c r="E1855" s="14">
        <v>0</v>
      </c>
      <c r="F1855" s="14">
        <v>0</v>
      </c>
      <c r="G1855" s="14" t="str">
        <f t="shared" si="19"/>
        <v>5.7.0.0.0</v>
      </c>
      <c r="H1855" s="9" t="s">
        <v>10</v>
      </c>
      <c r="I1855" s="10" t="s">
        <v>10864</v>
      </c>
      <c r="J1855" s="14"/>
      <c r="K1855" s="486"/>
      <c r="L1855" s="478" t="s">
        <v>10865</v>
      </c>
    </row>
    <row r="1856" spans="1:12" ht="18.5" x14ac:dyDescent="0.25">
      <c r="A1856" s="230">
        <v>1443</v>
      </c>
      <c r="B1856" s="236">
        <v>5</v>
      </c>
      <c r="C1856" s="17">
        <v>7</v>
      </c>
      <c r="D1856" s="17">
        <v>1</v>
      </c>
      <c r="E1856" s="17">
        <v>0</v>
      </c>
      <c r="F1856" s="17">
        <v>0</v>
      </c>
      <c r="G1856" s="17" t="str">
        <f t="shared" si="19"/>
        <v>5.7.1.0.0</v>
      </c>
      <c r="I1856" s="111"/>
      <c r="J1856" s="17" t="s">
        <v>13</v>
      </c>
      <c r="K1856" s="502" t="s">
        <v>12808</v>
      </c>
      <c r="L1856" s="17" t="s">
        <v>10249</v>
      </c>
    </row>
    <row r="1857" spans="1:12" ht="18.5" x14ac:dyDescent="0.25">
      <c r="A1857" s="230">
        <v>1444</v>
      </c>
      <c r="B1857" s="236">
        <v>5</v>
      </c>
      <c r="C1857" s="17">
        <v>7</v>
      </c>
      <c r="D1857" s="17">
        <v>2</v>
      </c>
      <c r="E1857" s="17">
        <v>0</v>
      </c>
      <c r="F1857" s="17">
        <v>0</v>
      </c>
      <c r="G1857" s="17" t="str">
        <f t="shared" si="19"/>
        <v>5.7.2.0.0</v>
      </c>
      <c r="I1857" s="111"/>
      <c r="J1857" s="17" t="s">
        <v>13</v>
      </c>
      <c r="K1857" s="502" t="s">
        <v>12809</v>
      </c>
      <c r="L1857" s="17" t="s">
        <v>10249</v>
      </c>
    </row>
    <row r="1858" spans="1:12" ht="18.5" x14ac:dyDescent="0.25">
      <c r="A1858" s="230">
        <v>1445</v>
      </c>
      <c r="B1858" s="236">
        <v>5</v>
      </c>
      <c r="C1858" s="17">
        <v>7</v>
      </c>
      <c r="D1858" s="17">
        <v>3</v>
      </c>
      <c r="E1858" s="17">
        <v>0</v>
      </c>
      <c r="F1858" s="17">
        <v>0</v>
      </c>
      <c r="G1858" s="17" t="str">
        <f t="shared" si="19"/>
        <v>5.7.3.0.0</v>
      </c>
      <c r="I1858" s="111"/>
      <c r="J1858" s="17" t="s">
        <v>13</v>
      </c>
      <c r="K1858" s="502" t="s">
        <v>12810</v>
      </c>
      <c r="L1858" s="17" t="s">
        <v>10249</v>
      </c>
    </row>
    <row r="1859" spans="1:12" ht="18.5" x14ac:dyDescent="0.25">
      <c r="A1859" s="230">
        <v>1446</v>
      </c>
      <c r="B1859" s="236">
        <v>5</v>
      </c>
      <c r="C1859" s="17">
        <v>7</v>
      </c>
      <c r="D1859" s="17">
        <v>4</v>
      </c>
      <c r="E1859" s="17">
        <v>0</v>
      </c>
      <c r="F1859" s="17">
        <v>0</v>
      </c>
      <c r="G1859" s="17" t="str">
        <f t="shared" si="19"/>
        <v>5.7.4.0.0</v>
      </c>
      <c r="I1859" s="111"/>
      <c r="J1859" s="17" t="s">
        <v>13</v>
      </c>
      <c r="K1859" s="502" t="s">
        <v>12811</v>
      </c>
      <c r="L1859" s="17" t="s">
        <v>10249</v>
      </c>
    </row>
    <row r="1860" spans="1:12" ht="18.5" x14ac:dyDescent="0.25">
      <c r="A1860" s="230">
        <v>1447</v>
      </c>
      <c r="B1860" s="236">
        <v>5</v>
      </c>
      <c r="C1860" s="17">
        <v>7</v>
      </c>
      <c r="D1860" s="17">
        <v>5</v>
      </c>
      <c r="E1860" s="17">
        <v>0</v>
      </c>
      <c r="F1860" s="17">
        <v>0</v>
      </c>
      <c r="G1860" s="17" t="str">
        <f t="shared" si="19"/>
        <v>5.7.5.0.0</v>
      </c>
      <c r="I1860" s="111"/>
      <c r="J1860" s="17" t="s">
        <v>13</v>
      </c>
      <c r="K1860" s="502" t="s">
        <v>12812</v>
      </c>
      <c r="L1860" s="17" t="s">
        <v>10249</v>
      </c>
    </row>
    <row r="1861" spans="1:12" ht="18.5" x14ac:dyDescent="0.25">
      <c r="A1861" s="230">
        <v>1448</v>
      </c>
      <c r="B1861" s="234">
        <v>5</v>
      </c>
      <c r="C1861" s="12">
        <v>7</v>
      </c>
      <c r="D1861" s="12">
        <v>5</v>
      </c>
      <c r="E1861" s="12">
        <v>1</v>
      </c>
      <c r="F1861" s="12">
        <v>0</v>
      </c>
      <c r="G1861" s="12" t="str">
        <f t="shared" si="19"/>
        <v>5.7.5.1.0</v>
      </c>
      <c r="I1861" s="114"/>
      <c r="J1861" s="12" t="s">
        <v>16</v>
      </c>
      <c r="K1861" s="485" t="s">
        <v>12813</v>
      </c>
      <c r="L1861" s="118" t="s">
        <v>10249</v>
      </c>
    </row>
    <row r="1862" spans="1:12" ht="18.5" x14ac:dyDescent="0.25">
      <c r="A1862" s="230">
        <v>1449</v>
      </c>
      <c r="B1862" s="234">
        <v>5</v>
      </c>
      <c r="C1862" s="12">
        <v>7</v>
      </c>
      <c r="D1862" s="12">
        <v>5</v>
      </c>
      <c r="E1862" s="12">
        <v>2</v>
      </c>
      <c r="F1862" s="12">
        <v>0</v>
      </c>
      <c r="G1862" s="12" t="str">
        <f t="shared" si="19"/>
        <v>5.7.5.2.0</v>
      </c>
      <c r="I1862" s="114"/>
      <c r="J1862" s="12" t="s">
        <v>16</v>
      </c>
      <c r="K1862" s="485" t="s">
        <v>12814</v>
      </c>
      <c r="L1862" s="118" t="s">
        <v>10249</v>
      </c>
    </row>
    <row r="1863" spans="1:12" ht="18.5" x14ac:dyDescent="0.25">
      <c r="A1863" s="230">
        <v>1450</v>
      </c>
      <c r="B1863" s="236">
        <v>5</v>
      </c>
      <c r="C1863" s="17">
        <v>7</v>
      </c>
      <c r="D1863" s="17">
        <v>6</v>
      </c>
      <c r="E1863" s="17">
        <v>0</v>
      </c>
      <c r="F1863" s="17">
        <v>0</v>
      </c>
      <c r="G1863" s="17" t="str">
        <f t="shared" si="19"/>
        <v>5.7.6.0.0</v>
      </c>
      <c r="I1863" s="114"/>
      <c r="J1863" s="17" t="s">
        <v>13</v>
      </c>
      <c r="K1863" s="502" t="s">
        <v>12815</v>
      </c>
      <c r="L1863" s="17" t="s">
        <v>10249</v>
      </c>
    </row>
    <row r="1864" spans="1:12" ht="18.5" x14ac:dyDescent="0.25">
      <c r="A1864" s="230">
        <v>1451</v>
      </c>
      <c r="B1864" s="234">
        <v>5</v>
      </c>
      <c r="C1864" s="12">
        <v>7</v>
      </c>
      <c r="D1864" s="12">
        <v>6</v>
      </c>
      <c r="E1864" s="12">
        <v>1</v>
      </c>
      <c r="F1864" s="12">
        <v>0</v>
      </c>
      <c r="G1864" s="12" t="str">
        <f t="shared" si="19"/>
        <v>5.7.6.1.0</v>
      </c>
      <c r="I1864" s="114"/>
      <c r="J1864" s="12" t="s">
        <v>16</v>
      </c>
      <c r="K1864" s="485" t="s">
        <v>12816</v>
      </c>
      <c r="L1864" s="118" t="s">
        <v>10249</v>
      </c>
    </row>
    <row r="1865" spans="1:12" ht="18.5" x14ac:dyDescent="0.25">
      <c r="A1865" s="230">
        <v>1456</v>
      </c>
      <c r="B1865" s="234">
        <v>5</v>
      </c>
      <c r="C1865" s="12">
        <v>7</v>
      </c>
      <c r="D1865" s="12">
        <v>6</v>
      </c>
      <c r="E1865" s="12">
        <v>2</v>
      </c>
      <c r="F1865" s="12">
        <v>0</v>
      </c>
      <c r="G1865" s="12" t="str">
        <f t="shared" si="19"/>
        <v>5.7.6.2.0</v>
      </c>
      <c r="I1865" s="114"/>
      <c r="J1865" s="12" t="s">
        <v>16</v>
      </c>
      <c r="K1865" s="485" t="s">
        <v>12817</v>
      </c>
      <c r="L1865" s="118" t="s">
        <v>10249</v>
      </c>
    </row>
    <row r="1866" spans="1:12" ht="18.5" x14ac:dyDescent="0.25">
      <c r="A1866" s="230">
        <v>1457</v>
      </c>
      <c r="B1866" s="234">
        <v>5</v>
      </c>
      <c r="C1866" s="12">
        <v>7</v>
      </c>
      <c r="D1866" s="12">
        <v>6</v>
      </c>
      <c r="E1866" s="12">
        <v>3</v>
      </c>
      <c r="F1866" s="12">
        <v>0</v>
      </c>
      <c r="G1866" s="12" t="str">
        <f t="shared" si="19"/>
        <v>5.7.6.3.0</v>
      </c>
      <c r="I1866" s="114"/>
      <c r="J1866" s="12" t="s">
        <v>16</v>
      </c>
      <c r="K1866" s="485" t="s">
        <v>12818</v>
      </c>
      <c r="L1866" s="118" t="s">
        <v>10249</v>
      </c>
    </row>
    <row r="1867" spans="1:12" ht="18.5" x14ac:dyDescent="0.25">
      <c r="A1867" s="230">
        <v>1559</v>
      </c>
      <c r="B1867" s="236">
        <v>5</v>
      </c>
      <c r="C1867" s="17">
        <v>7</v>
      </c>
      <c r="D1867" s="17">
        <v>7</v>
      </c>
      <c r="E1867" s="17">
        <v>0</v>
      </c>
      <c r="F1867" s="17">
        <v>0</v>
      </c>
      <c r="G1867" s="17" t="str">
        <f t="shared" si="19"/>
        <v>5.7.7.0.0</v>
      </c>
      <c r="I1867" s="114"/>
      <c r="J1867" s="17" t="s">
        <v>13</v>
      </c>
      <c r="K1867" s="502" t="s">
        <v>12819</v>
      </c>
      <c r="L1867" s="17" t="s">
        <v>10249</v>
      </c>
    </row>
    <row r="1868" spans="1:12" s="6" customFormat="1" ht="18.5" x14ac:dyDescent="0.35">
      <c r="A1868" s="230">
        <v>1626</v>
      </c>
      <c r="B1868" s="236">
        <v>5</v>
      </c>
      <c r="C1868" s="17">
        <v>7</v>
      </c>
      <c r="D1868" s="17">
        <v>8</v>
      </c>
      <c r="E1868" s="17">
        <v>0</v>
      </c>
      <c r="F1868" s="17">
        <v>0</v>
      </c>
      <c r="G1868" s="17" t="str">
        <f t="shared" si="19"/>
        <v>5.7.8.0.0</v>
      </c>
      <c r="H1868" s="500"/>
      <c r="I1868" s="114"/>
      <c r="J1868" s="17" t="s">
        <v>13</v>
      </c>
      <c r="K1868" s="502" t="s">
        <v>12820</v>
      </c>
      <c r="L1868" s="17" t="s">
        <v>10249</v>
      </c>
    </row>
    <row r="1869" spans="1:12" s="6" customFormat="1" ht="18.5" x14ac:dyDescent="0.35">
      <c r="A1869" s="230">
        <v>1627</v>
      </c>
      <c r="B1869" s="236">
        <v>5</v>
      </c>
      <c r="C1869" s="17">
        <v>7</v>
      </c>
      <c r="D1869" s="17">
        <v>9</v>
      </c>
      <c r="E1869" s="17">
        <v>0</v>
      </c>
      <c r="F1869" s="17">
        <v>0</v>
      </c>
      <c r="G1869" s="17" t="str">
        <f t="shared" si="19"/>
        <v>5.7.9.0.0</v>
      </c>
      <c r="H1869" s="500"/>
      <c r="I1869" s="114"/>
      <c r="J1869" s="17" t="s">
        <v>13</v>
      </c>
      <c r="K1869" s="502" t="s">
        <v>12821</v>
      </c>
      <c r="L1869" s="17" t="s">
        <v>10249</v>
      </c>
    </row>
    <row r="1870" spans="1:12" s="6" customFormat="1" ht="18.5" x14ac:dyDescent="0.35">
      <c r="A1870" s="230">
        <v>1628</v>
      </c>
      <c r="B1870" s="236">
        <v>5</v>
      </c>
      <c r="C1870" s="17">
        <v>7</v>
      </c>
      <c r="D1870" s="17">
        <v>10</v>
      </c>
      <c r="E1870" s="17">
        <v>0</v>
      </c>
      <c r="F1870" s="17">
        <v>0</v>
      </c>
      <c r="G1870" s="17" t="str">
        <f t="shared" si="19"/>
        <v>5.7.10.0.0</v>
      </c>
      <c r="H1870" s="500"/>
      <c r="I1870" s="111"/>
      <c r="J1870" s="17" t="s">
        <v>13</v>
      </c>
      <c r="K1870" s="502" t="s">
        <v>12822</v>
      </c>
      <c r="L1870" s="17" t="s">
        <v>10249</v>
      </c>
    </row>
    <row r="1871" spans="1:12" s="6" customFormat="1" ht="26" x14ac:dyDescent="0.35">
      <c r="A1871" s="230">
        <v>1629</v>
      </c>
      <c r="B1871" s="238">
        <v>5</v>
      </c>
      <c r="C1871" s="14">
        <v>8</v>
      </c>
      <c r="D1871" s="14">
        <v>0</v>
      </c>
      <c r="E1871" s="14">
        <v>0</v>
      </c>
      <c r="F1871" s="14">
        <v>0</v>
      </c>
      <c r="G1871" s="14" t="str">
        <f t="shared" si="19"/>
        <v>5.8.0.0.0</v>
      </c>
      <c r="H1871" s="9" t="s">
        <v>10</v>
      </c>
      <c r="I1871" s="10" t="s">
        <v>10866</v>
      </c>
      <c r="J1871" s="10"/>
      <c r="K1871" s="511"/>
      <c r="L1871" s="478" t="s">
        <v>10867</v>
      </c>
    </row>
    <row r="1872" spans="1:12" s="6" customFormat="1" ht="26" x14ac:dyDescent="0.35">
      <c r="A1872" s="230">
        <v>1630</v>
      </c>
      <c r="B1872" s="238">
        <v>5</v>
      </c>
      <c r="C1872" s="14">
        <v>9</v>
      </c>
      <c r="D1872" s="14">
        <v>0</v>
      </c>
      <c r="E1872" s="14">
        <v>0</v>
      </c>
      <c r="F1872" s="14">
        <v>0</v>
      </c>
      <c r="G1872" s="14" t="str">
        <f t="shared" si="19"/>
        <v>5.9.0.0.0</v>
      </c>
      <c r="H1872" s="9" t="s">
        <v>10</v>
      </c>
      <c r="I1872" s="10" t="s">
        <v>10868</v>
      </c>
      <c r="J1872" s="14"/>
      <c r="K1872" s="486"/>
      <c r="L1872" s="478" t="s">
        <v>10869</v>
      </c>
    </row>
    <row r="1873" spans="1:12" s="6" customFormat="1" ht="37" x14ac:dyDescent="0.35">
      <c r="A1873" s="230">
        <v>1631</v>
      </c>
      <c r="B1873" s="236">
        <v>5</v>
      </c>
      <c r="C1873" s="17">
        <v>9</v>
      </c>
      <c r="D1873" s="17">
        <v>1</v>
      </c>
      <c r="E1873" s="17">
        <v>0</v>
      </c>
      <c r="F1873" s="17">
        <v>0</v>
      </c>
      <c r="G1873" s="17" t="str">
        <f t="shared" si="19"/>
        <v>5.9.1.0.0</v>
      </c>
      <c r="H1873" s="17"/>
      <c r="I1873" s="109"/>
      <c r="J1873" s="17" t="s">
        <v>13</v>
      </c>
      <c r="K1873" s="502" t="s">
        <v>12823</v>
      </c>
      <c r="L1873" s="17" t="s">
        <v>10249</v>
      </c>
    </row>
    <row r="1874" spans="1:12" s="6" customFormat="1" ht="37" x14ac:dyDescent="0.35">
      <c r="A1874" s="230">
        <v>1632</v>
      </c>
      <c r="B1874" s="234">
        <v>5</v>
      </c>
      <c r="C1874" s="12">
        <v>9</v>
      </c>
      <c r="D1874" s="12">
        <v>1</v>
      </c>
      <c r="E1874" s="12">
        <v>1</v>
      </c>
      <c r="F1874" s="12">
        <v>0</v>
      </c>
      <c r="G1874" s="12" t="str">
        <f t="shared" si="19"/>
        <v>5.9.1.1.0</v>
      </c>
      <c r="H1874" s="500"/>
      <c r="I1874" s="111"/>
      <c r="J1874" s="12" t="s">
        <v>16</v>
      </c>
      <c r="K1874" s="485" t="s">
        <v>12824</v>
      </c>
      <c r="L1874" s="118" t="s">
        <v>10249</v>
      </c>
    </row>
    <row r="1875" spans="1:12" s="6" customFormat="1" ht="18.5" x14ac:dyDescent="0.35">
      <c r="A1875" s="230">
        <v>1633</v>
      </c>
      <c r="B1875" s="235">
        <v>5</v>
      </c>
      <c r="C1875" s="15">
        <v>9</v>
      </c>
      <c r="D1875" s="15">
        <v>1</v>
      </c>
      <c r="E1875" s="15">
        <v>1</v>
      </c>
      <c r="F1875" s="15">
        <v>1</v>
      </c>
      <c r="G1875" s="15" t="str">
        <f t="shared" si="19"/>
        <v>5.9.1.1.1</v>
      </c>
      <c r="H1875" s="484"/>
      <c r="I1875" s="99"/>
      <c r="J1875" s="15" t="s">
        <v>19</v>
      </c>
      <c r="K1875" s="497" t="s">
        <v>12825</v>
      </c>
      <c r="L1875" s="498" t="s">
        <v>10249</v>
      </c>
    </row>
    <row r="1876" spans="1:12" s="6" customFormat="1" ht="35" x14ac:dyDescent="0.35">
      <c r="A1876" s="230">
        <v>1634</v>
      </c>
      <c r="B1876" s="235">
        <v>5</v>
      </c>
      <c r="C1876" s="15">
        <v>9</v>
      </c>
      <c r="D1876" s="15">
        <v>1</v>
      </c>
      <c r="E1876" s="15">
        <v>1</v>
      </c>
      <c r="F1876" s="15">
        <v>2</v>
      </c>
      <c r="G1876" s="15" t="str">
        <f t="shared" si="19"/>
        <v>5.9.1.1.2</v>
      </c>
      <c r="H1876" s="484"/>
      <c r="I1876" s="99"/>
      <c r="J1876" s="15" t="s">
        <v>19</v>
      </c>
      <c r="K1876" s="497" t="s">
        <v>12826</v>
      </c>
      <c r="L1876" s="498" t="s">
        <v>10249</v>
      </c>
    </row>
    <row r="1877" spans="1:12" s="6" customFormat="1" ht="18.5" x14ac:dyDescent="0.35">
      <c r="A1877" s="230">
        <v>1635</v>
      </c>
      <c r="B1877" s="235">
        <v>5</v>
      </c>
      <c r="C1877" s="15">
        <v>9</v>
      </c>
      <c r="D1877" s="15">
        <v>1</v>
      </c>
      <c r="E1877" s="15">
        <v>1</v>
      </c>
      <c r="F1877" s="15">
        <v>3</v>
      </c>
      <c r="G1877" s="15" t="str">
        <f t="shared" si="19"/>
        <v>5.9.1.1.3</v>
      </c>
      <c r="H1877" s="484"/>
      <c r="I1877" s="99"/>
      <c r="J1877" s="15" t="s">
        <v>19</v>
      </c>
      <c r="K1877" s="497" t="s">
        <v>12827</v>
      </c>
      <c r="L1877" s="498" t="s">
        <v>10249</v>
      </c>
    </row>
    <row r="1878" spans="1:12" s="6" customFormat="1" ht="35" x14ac:dyDescent="0.35">
      <c r="A1878" s="230">
        <v>1636</v>
      </c>
      <c r="B1878" s="235">
        <v>5</v>
      </c>
      <c r="C1878" s="15">
        <v>9</v>
      </c>
      <c r="D1878" s="15">
        <v>1</v>
      </c>
      <c r="E1878" s="15">
        <v>1</v>
      </c>
      <c r="F1878" s="15">
        <v>4</v>
      </c>
      <c r="G1878" s="15" t="str">
        <f t="shared" si="19"/>
        <v>5.9.1.1.4</v>
      </c>
      <c r="H1878" s="484"/>
      <c r="I1878" s="99"/>
      <c r="J1878" s="15" t="s">
        <v>19</v>
      </c>
      <c r="K1878" s="497" t="s">
        <v>12828</v>
      </c>
      <c r="L1878" s="498" t="s">
        <v>10249</v>
      </c>
    </row>
    <row r="1879" spans="1:12" s="6" customFormat="1" ht="18.5" x14ac:dyDescent="0.35">
      <c r="A1879" s="230">
        <v>1637</v>
      </c>
      <c r="B1879" s="235">
        <v>5</v>
      </c>
      <c r="C1879" s="15">
        <v>9</v>
      </c>
      <c r="D1879" s="15">
        <v>1</v>
      </c>
      <c r="E1879" s="15">
        <v>1</v>
      </c>
      <c r="F1879" s="15">
        <v>5</v>
      </c>
      <c r="G1879" s="15" t="str">
        <f t="shared" si="19"/>
        <v>5.9.1.1.5</v>
      </c>
      <c r="H1879" s="484"/>
      <c r="I1879" s="99"/>
      <c r="J1879" s="15" t="s">
        <v>19</v>
      </c>
      <c r="K1879" s="497" t="s">
        <v>12829</v>
      </c>
      <c r="L1879" s="498" t="s">
        <v>10249</v>
      </c>
    </row>
    <row r="1880" spans="1:12" s="6" customFormat="1" ht="18.5" x14ac:dyDescent="0.35">
      <c r="A1880" s="230">
        <v>1638</v>
      </c>
      <c r="B1880" s="235">
        <v>5</v>
      </c>
      <c r="C1880" s="15">
        <v>9</v>
      </c>
      <c r="D1880" s="15">
        <v>1</v>
      </c>
      <c r="E1880" s="15">
        <v>1</v>
      </c>
      <c r="F1880" s="15">
        <v>6</v>
      </c>
      <c r="G1880" s="15" t="str">
        <f t="shared" si="19"/>
        <v>5.9.1.1.6</v>
      </c>
      <c r="H1880" s="484"/>
      <c r="I1880" s="99"/>
      <c r="J1880" s="15" t="s">
        <v>19</v>
      </c>
      <c r="K1880" s="497" t="s">
        <v>12830</v>
      </c>
      <c r="L1880" s="498" t="s">
        <v>10249</v>
      </c>
    </row>
    <row r="1881" spans="1:12" s="6" customFormat="1" ht="18.5" x14ac:dyDescent="0.35">
      <c r="A1881" s="230">
        <v>1639</v>
      </c>
      <c r="B1881" s="235">
        <v>5</v>
      </c>
      <c r="C1881" s="15">
        <v>9</v>
      </c>
      <c r="D1881" s="15">
        <v>1</v>
      </c>
      <c r="E1881" s="15">
        <v>1</v>
      </c>
      <c r="F1881" s="15">
        <v>7</v>
      </c>
      <c r="G1881" s="15" t="str">
        <f t="shared" si="19"/>
        <v>5.9.1.1.7</v>
      </c>
      <c r="H1881" s="484"/>
      <c r="I1881" s="99"/>
      <c r="J1881" s="15" t="s">
        <v>19</v>
      </c>
      <c r="K1881" s="497" t="s">
        <v>12831</v>
      </c>
      <c r="L1881" s="498" t="s">
        <v>10249</v>
      </c>
    </row>
    <row r="1882" spans="1:12" s="6" customFormat="1" ht="37" x14ac:dyDescent="0.35">
      <c r="A1882" s="230">
        <v>1640</v>
      </c>
      <c r="B1882" s="234">
        <v>5</v>
      </c>
      <c r="C1882" s="12">
        <v>9</v>
      </c>
      <c r="D1882" s="12">
        <v>1</v>
      </c>
      <c r="E1882" s="12">
        <v>2</v>
      </c>
      <c r="F1882" s="12">
        <v>0</v>
      </c>
      <c r="G1882" s="12" t="str">
        <f t="shared" si="19"/>
        <v>5.9.1.2.0</v>
      </c>
      <c r="H1882" s="500"/>
      <c r="I1882" s="111"/>
      <c r="J1882" s="12" t="s">
        <v>16</v>
      </c>
      <c r="K1882" s="485" t="s">
        <v>12832</v>
      </c>
      <c r="L1882" s="118" t="s">
        <v>10249</v>
      </c>
    </row>
    <row r="1883" spans="1:12" s="6" customFormat="1" ht="35" x14ac:dyDescent="0.35">
      <c r="A1883" s="230">
        <v>1641</v>
      </c>
      <c r="B1883" s="235">
        <v>5</v>
      </c>
      <c r="C1883" s="15">
        <v>9</v>
      </c>
      <c r="D1883" s="15">
        <v>1</v>
      </c>
      <c r="E1883" s="15">
        <v>2</v>
      </c>
      <c r="F1883" s="15">
        <v>1</v>
      </c>
      <c r="G1883" s="15" t="str">
        <f t="shared" si="19"/>
        <v>5.9.1.2.1</v>
      </c>
      <c r="H1883" s="484"/>
      <c r="I1883" s="99"/>
      <c r="J1883" s="15" t="s">
        <v>19</v>
      </c>
      <c r="K1883" s="497" t="s">
        <v>12833</v>
      </c>
      <c r="L1883" s="498" t="s">
        <v>10249</v>
      </c>
    </row>
    <row r="1884" spans="1:12" s="6" customFormat="1" ht="35" x14ac:dyDescent="0.35">
      <c r="A1884" s="230">
        <v>1642</v>
      </c>
      <c r="B1884" s="235">
        <v>5</v>
      </c>
      <c r="C1884" s="15">
        <v>9</v>
      </c>
      <c r="D1884" s="15">
        <v>1</v>
      </c>
      <c r="E1884" s="15">
        <v>2</v>
      </c>
      <c r="F1884" s="15">
        <v>2</v>
      </c>
      <c r="G1884" s="15" t="str">
        <f t="shared" si="19"/>
        <v>5.9.1.2.2</v>
      </c>
      <c r="H1884" s="484"/>
      <c r="I1884" s="99"/>
      <c r="J1884" s="15" t="s">
        <v>19</v>
      </c>
      <c r="K1884" s="497" t="s">
        <v>12834</v>
      </c>
      <c r="L1884" s="498" t="s">
        <v>10249</v>
      </c>
    </row>
    <row r="1885" spans="1:12" s="6" customFormat="1" ht="18.5" x14ac:dyDescent="0.35">
      <c r="A1885" s="230">
        <v>1643</v>
      </c>
      <c r="B1885" s="235">
        <v>5</v>
      </c>
      <c r="C1885" s="15">
        <v>9</v>
      </c>
      <c r="D1885" s="15">
        <v>1</v>
      </c>
      <c r="E1885" s="15">
        <v>2</v>
      </c>
      <c r="F1885" s="15">
        <v>3</v>
      </c>
      <c r="G1885" s="15" t="str">
        <f t="shared" si="19"/>
        <v>5.9.1.2.3</v>
      </c>
      <c r="H1885" s="484"/>
      <c r="I1885" s="99"/>
      <c r="J1885" s="15" t="s">
        <v>19</v>
      </c>
      <c r="K1885" s="497" t="s">
        <v>12835</v>
      </c>
      <c r="L1885" s="498" t="s">
        <v>10249</v>
      </c>
    </row>
    <row r="1886" spans="1:12" s="6" customFormat="1" ht="35" x14ac:dyDescent="0.35">
      <c r="A1886" s="230">
        <v>1644</v>
      </c>
      <c r="B1886" s="235">
        <v>5</v>
      </c>
      <c r="C1886" s="15">
        <v>9</v>
      </c>
      <c r="D1886" s="15">
        <v>1</v>
      </c>
      <c r="E1886" s="15">
        <v>2</v>
      </c>
      <c r="F1886" s="15">
        <v>4</v>
      </c>
      <c r="G1886" s="15" t="str">
        <f t="shared" si="19"/>
        <v>5.9.1.2.4</v>
      </c>
      <c r="H1886" s="484"/>
      <c r="I1886" s="99"/>
      <c r="J1886" s="15" t="s">
        <v>19</v>
      </c>
      <c r="K1886" s="497" t="s">
        <v>12836</v>
      </c>
      <c r="L1886" s="498" t="s">
        <v>10249</v>
      </c>
    </row>
    <row r="1887" spans="1:12" s="6" customFormat="1" ht="35" x14ac:dyDescent="0.35">
      <c r="A1887" s="230">
        <v>1645</v>
      </c>
      <c r="B1887" s="235">
        <v>5</v>
      </c>
      <c r="C1887" s="15">
        <v>9</v>
      </c>
      <c r="D1887" s="15">
        <v>1</v>
      </c>
      <c r="E1887" s="15">
        <v>2</v>
      </c>
      <c r="F1887" s="15">
        <v>5</v>
      </c>
      <c r="G1887" s="15" t="str">
        <f t="shared" si="19"/>
        <v>5.9.1.2.5</v>
      </c>
      <c r="H1887" s="484"/>
      <c r="I1887" s="99"/>
      <c r="J1887" s="15" t="s">
        <v>19</v>
      </c>
      <c r="K1887" s="497" t="s">
        <v>12837</v>
      </c>
      <c r="L1887" s="498" t="s">
        <v>10249</v>
      </c>
    </row>
    <row r="1888" spans="1:12" s="6" customFormat="1" ht="35" x14ac:dyDescent="0.35">
      <c r="A1888" s="230">
        <v>1646</v>
      </c>
      <c r="B1888" s="235">
        <v>5</v>
      </c>
      <c r="C1888" s="15">
        <v>9</v>
      </c>
      <c r="D1888" s="15">
        <v>1</v>
      </c>
      <c r="E1888" s="15">
        <v>2</v>
      </c>
      <c r="F1888" s="15">
        <v>6</v>
      </c>
      <c r="G1888" s="15" t="str">
        <f t="shared" si="19"/>
        <v>5.9.1.2.6</v>
      </c>
      <c r="H1888" s="484"/>
      <c r="I1888" s="99"/>
      <c r="J1888" s="15" t="s">
        <v>19</v>
      </c>
      <c r="K1888" s="497" t="s">
        <v>12838</v>
      </c>
      <c r="L1888" s="498" t="s">
        <v>10249</v>
      </c>
    </row>
    <row r="1889" spans="1:12" s="6" customFormat="1" ht="35" x14ac:dyDescent="0.35">
      <c r="A1889" s="230">
        <v>1647</v>
      </c>
      <c r="B1889" s="235">
        <v>5</v>
      </c>
      <c r="C1889" s="15">
        <v>9</v>
      </c>
      <c r="D1889" s="15">
        <v>1</v>
      </c>
      <c r="E1889" s="15">
        <v>2</v>
      </c>
      <c r="F1889" s="15">
        <v>7</v>
      </c>
      <c r="G1889" s="15" t="str">
        <f t="shared" si="19"/>
        <v>5.9.1.2.7</v>
      </c>
      <c r="H1889" s="484"/>
      <c r="I1889" s="99"/>
      <c r="J1889" s="15" t="s">
        <v>19</v>
      </c>
      <c r="K1889" s="497" t="s">
        <v>12839</v>
      </c>
      <c r="L1889" s="498" t="s">
        <v>10249</v>
      </c>
    </row>
    <row r="1890" spans="1:12" s="6" customFormat="1" ht="37" x14ac:dyDescent="0.35">
      <c r="A1890" s="230">
        <v>1648</v>
      </c>
      <c r="B1890" s="234">
        <v>5</v>
      </c>
      <c r="C1890" s="12">
        <v>9</v>
      </c>
      <c r="D1890" s="12">
        <v>1</v>
      </c>
      <c r="E1890" s="12">
        <v>3</v>
      </c>
      <c r="F1890" s="12">
        <v>0</v>
      </c>
      <c r="G1890" s="12" t="str">
        <f t="shared" si="19"/>
        <v>5.9.1.3.0</v>
      </c>
      <c r="H1890" s="500"/>
      <c r="I1890" s="111"/>
      <c r="J1890" s="12" t="s">
        <v>16</v>
      </c>
      <c r="K1890" s="485" t="s">
        <v>12840</v>
      </c>
      <c r="L1890" s="118" t="s">
        <v>10249</v>
      </c>
    </row>
    <row r="1891" spans="1:12" s="6" customFormat="1" ht="35" x14ac:dyDescent="0.35">
      <c r="A1891" s="230">
        <v>1649</v>
      </c>
      <c r="B1891" s="235">
        <v>5</v>
      </c>
      <c r="C1891" s="15">
        <v>9</v>
      </c>
      <c r="D1891" s="15">
        <v>1</v>
      </c>
      <c r="E1891" s="15">
        <v>3</v>
      </c>
      <c r="F1891" s="15">
        <v>1</v>
      </c>
      <c r="G1891" s="15" t="str">
        <f t="shared" si="19"/>
        <v>5.9.1.3.1</v>
      </c>
      <c r="H1891" s="484"/>
      <c r="I1891" s="99"/>
      <c r="J1891" s="15" t="s">
        <v>19</v>
      </c>
      <c r="K1891" s="497" t="s">
        <v>12841</v>
      </c>
      <c r="L1891" s="498" t="s">
        <v>10249</v>
      </c>
    </row>
    <row r="1892" spans="1:12" s="6" customFormat="1" ht="35" x14ac:dyDescent="0.35">
      <c r="A1892" s="230">
        <v>1650</v>
      </c>
      <c r="B1892" s="235">
        <v>5</v>
      </c>
      <c r="C1892" s="15">
        <v>9</v>
      </c>
      <c r="D1892" s="15">
        <v>1</v>
      </c>
      <c r="E1892" s="15">
        <v>3</v>
      </c>
      <c r="F1892" s="15">
        <v>2</v>
      </c>
      <c r="G1892" s="15" t="str">
        <f t="shared" si="19"/>
        <v>5.9.1.3.2</v>
      </c>
      <c r="H1892" s="484"/>
      <c r="I1892" s="99"/>
      <c r="J1892" s="15" t="s">
        <v>19</v>
      </c>
      <c r="K1892" s="497" t="s">
        <v>12842</v>
      </c>
      <c r="L1892" s="498" t="s">
        <v>10249</v>
      </c>
    </row>
    <row r="1893" spans="1:12" s="6" customFormat="1" ht="35" x14ac:dyDescent="0.35">
      <c r="A1893" s="230">
        <v>1651</v>
      </c>
      <c r="B1893" s="235">
        <v>5</v>
      </c>
      <c r="C1893" s="15">
        <v>9</v>
      </c>
      <c r="D1893" s="15">
        <v>1</v>
      </c>
      <c r="E1893" s="15">
        <v>3</v>
      </c>
      <c r="F1893" s="15">
        <v>3</v>
      </c>
      <c r="G1893" s="15" t="str">
        <f t="shared" si="19"/>
        <v>5.9.1.3.3</v>
      </c>
      <c r="H1893" s="484"/>
      <c r="I1893" s="99"/>
      <c r="J1893" s="15" t="s">
        <v>19</v>
      </c>
      <c r="K1893" s="497" t="s">
        <v>12843</v>
      </c>
      <c r="L1893" s="498" t="s">
        <v>10249</v>
      </c>
    </row>
    <row r="1894" spans="1:12" s="6" customFormat="1" ht="35" x14ac:dyDescent="0.35">
      <c r="A1894" s="230">
        <v>1652</v>
      </c>
      <c r="B1894" s="235">
        <v>5</v>
      </c>
      <c r="C1894" s="15">
        <v>9</v>
      </c>
      <c r="D1894" s="15">
        <v>1</v>
      </c>
      <c r="E1894" s="15">
        <v>3</v>
      </c>
      <c r="F1894" s="15">
        <v>4</v>
      </c>
      <c r="G1894" s="15" t="str">
        <f t="shared" si="19"/>
        <v>5.9.1.3.4</v>
      </c>
      <c r="H1894" s="484"/>
      <c r="I1894" s="99"/>
      <c r="J1894" s="15" t="s">
        <v>19</v>
      </c>
      <c r="K1894" s="497" t="s">
        <v>12844</v>
      </c>
      <c r="L1894" s="498" t="s">
        <v>10249</v>
      </c>
    </row>
    <row r="1895" spans="1:12" s="6" customFormat="1" ht="35" x14ac:dyDescent="0.35">
      <c r="A1895" s="230">
        <v>1653</v>
      </c>
      <c r="B1895" s="235">
        <v>5</v>
      </c>
      <c r="C1895" s="15">
        <v>9</v>
      </c>
      <c r="D1895" s="15">
        <v>1</v>
      </c>
      <c r="E1895" s="15">
        <v>3</v>
      </c>
      <c r="F1895" s="15">
        <v>5</v>
      </c>
      <c r="G1895" s="15" t="str">
        <f t="shared" si="19"/>
        <v>5.9.1.3.5</v>
      </c>
      <c r="H1895" s="484"/>
      <c r="I1895" s="99"/>
      <c r="J1895" s="15" t="s">
        <v>19</v>
      </c>
      <c r="K1895" s="497" t="s">
        <v>12845</v>
      </c>
      <c r="L1895" s="498" t="s">
        <v>10249</v>
      </c>
    </row>
    <row r="1896" spans="1:12" s="6" customFormat="1" ht="35" x14ac:dyDescent="0.35">
      <c r="A1896" s="230">
        <v>1654</v>
      </c>
      <c r="B1896" s="235">
        <v>5</v>
      </c>
      <c r="C1896" s="15">
        <v>9</v>
      </c>
      <c r="D1896" s="15">
        <v>1</v>
      </c>
      <c r="E1896" s="15">
        <v>3</v>
      </c>
      <c r="F1896" s="15">
        <v>6</v>
      </c>
      <c r="G1896" s="15" t="str">
        <f t="shared" si="19"/>
        <v>5.9.1.3.6</v>
      </c>
      <c r="H1896" s="484"/>
      <c r="I1896" s="99"/>
      <c r="J1896" s="15" t="s">
        <v>19</v>
      </c>
      <c r="K1896" s="497" t="s">
        <v>12846</v>
      </c>
      <c r="L1896" s="498" t="s">
        <v>10249</v>
      </c>
    </row>
    <row r="1897" spans="1:12" s="6" customFormat="1" ht="35" x14ac:dyDescent="0.35">
      <c r="A1897" s="230">
        <v>1655</v>
      </c>
      <c r="B1897" s="235">
        <v>5</v>
      </c>
      <c r="C1897" s="15">
        <v>9</v>
      </c>
      <c r="D1897" s="15">
        <v>1</v>
      </c>
      <c r="E1897" s="15">
        <v>3</v>
      </c>
      <c r="F1897" s="15">
        <v>7</v>
      </c>
      <c r="G1897" s="15" t="str">
        <f t="shared" si="19"/>
        <v>5.9.1.3.7</v>
      </c>
      <c r="H1897" s="484"/>
      <c r="I1897" s="99"/>
      <c r="J1897" s="15" t="s">
        <v>19</v>
      </c>
      <c r="K1897" s="497" t="s">
        <v>12847</v>
      </c>
      <c r="L1897" s="498" t="s">
        <v>10249</v>
      </c>
    </row>
    <row r="1898" spans="1:12" s="6" customFormat="1" ht="37" x14ac:dyDescent="0.35">
      <c r="A1898" s="230">
        <v>1656</v>
      </c>
      <c r="B1898" s="234">
        <v>5</v>
      </c>
      <c r="C1898" s="12">
        <v>9</v>
      </c>
      <c r="D1898" s="12">
        <v>1</v>
      </c>
      <c r="E1898" s="12">
        <v>4</v>
      </c>
      <c r="F1898" s="12">
        <v>0</v>
      </c>
      <c r="G1898" s="12" t="str">
        <f t="shared" si="19"/>
        <v>5.9.1.4.0</v>
      </c>
      <c r="H1898" s="500"/>
      <c r="I1898" s="111"/>
      <c r="J1898" s="12" t="s">
        <v>16</v>
      </c>
      <c r="K1898" s="485" t="s">
        <v>12848</v>
      </c>
      <c r="L1898" s="118" t="s">
        <v>10249</v>
      </c>
    </row>
    <row r="1899" spans="1:12" s="6" customFormat="1" ht="35" x14ac:dyDescent="0.35">
      <c r="A1899" s="230">
        <v>1657</v>
      </c>
      <c r="B1899" s="235">
        <v>5</v>
      </c>
      <c r="C1899" s="15">
        <v>9</v>
      </c>
      <c r="D1899" s="15">
        <v>1</v>
      </c>
      <c r="E1899" s="15">
        <v>4</v>
      </c>
      <c r="F1899" s="15">
        <v>1</v>
      </c>
      <c r="G1899" s="15" t="str">
        <f t="shared" si="19"/>
        <v>5.9.1.4.1</v>
      </c>
      <c r="H1899" s="484"/>
      <c r="I1899" s="99"/>
      <c r="J1899" s="15" t="s">
        <v>19</v>
      </c>
      <c r="K1899" s="497" t="s">
        <v>12849</v>
      </c>
      <c r="L1899" s="498" t="s">
        <v>10249</v>
      </c>
    </row>
    <row r="1900" spans="1:12" s="6" customFormat="1" ht="35" x14ac:dyDescent="0.35">
      <c r="A1900" s="230">
        <v>1658</v>
      </c>
      <c r="B1900" s="235">
        <v>5</v>
      </c>
      <c r="C1900" s="15">
        <v>9</v>
      </c>
      <c r="D1900" s="15">
        <v>1</v>
      </c>
      <c r="E1900" s="15">
        <v>4</v>
      </c>
      <c r="F1900" s="15">
        <v>2</v>
      </c>
      <c r="G1900" s="15" t="str">
        <f t="shared" si="19"/>
        <v>5.9.1.4.2</v>
      </c>
      <c r="H1900" s="484"/>
      <c r="I1900" s="99"/>
      <c r="J1900" s="15" t="s">
        <v>19</v>
      </c>
      <c r="K1900" s="497" t="s">
        <v>12850</v>
      </c>
      <c r="L1900" s="498" t="s">
        <v>10249</v>
      </c>
    </row>
    <row r="1901" spans="1:12" s="6" customFormat="1" ht="18.5" x14ac:dyDescent="0.35">
      <c r="A1901" s="230">
        <v>1659</v>
      </c>
      <c r="B1901" s="235">
        <v>5</v>
      </c>
      <c r="C1901" s="15">
        <v>9</v>
      </c>
      <c r="D1901" s="15">
        <v>1</v>
      </c>
      <c r="E1901" s="15">
        <v>4</v>
      </c>
      <c r="F1901" s="15">
        <v>3</v>
      </c>
      <c r="G1901" s="15" t="str">
        <f t="shared" si="19"/>
        <v>5.9.1.4.3</v>
      </c>
      <c r="H1901" s="484"/>
      <c r="I1901" s="99"/>
      <c r="J1901" s="15" t="s">
        <v>19</v>
      </c>
      <c r="K1901" s="497" t="s">
        <v>12851</v>
      </c>
      <c r="L1901" s="498" t="s">
        <v>10249</v>
      </c>
    </row>
    <row r="1902" spans="1:12" s="6" customFormat="1" ht="35" x14ac:dyDescent="0.35">
      <c r="A1902" s="230">
        <v>1660</v>
      </c>
      <c r="B1902" s="235">
        <v>5</v>
      </c>
      <c r="C1902" s="15">
        <v>9</v>
      </c>
      <c r="D1902" s="15">
        <v>1</v>
      </c>
      <c r="E1902" s="15">
        <v>4</v>
      </c>
      <c r="F1902" s="15">
        <v>4</v>
      </c>
      <c r="G1902" s="15" t="str">
        <f t="shared" si="19"/>
        <v>5.9.1.4.4</v>
      </c>
      <c r="H1902" s="484"/>
      <c r="I1902" s="99"/>
      <c r="J1902" s="15" t="s">
        <v>19</v>
      </c>
      <c r="K1902" s="497" t="s">
        <v>12852</v>
      </c>
      <c r="L1902" s="498" t="s">
        <v>10249</v>
      </c>
    </row>
    <row r="1903" spans="1:12" s="6" customFormat="1" ht="35" x14ac:dyDescent="0.35">
      <c r="A1903" s="230">
        <v>1661</v>
      </c>
      <c r="B1903" s="235">
        <v>5</v>
      </c>
      <c r="C1903" s="15">
        <v>9</v>
      </c>
      <c r="D1903" s="15">
        <v>1</v>
      </c>
      <c r="E1903" s="15">
        <v>4</v>
      </c>
      <c r="F1903" s="15">
        <v>5</v>
      </c>
      <c r="G1903" s="15" t="str">
        <f t="shared" si="19"/>
        <v>5.9.1.4.5</v>
      </c>
      <c r="H1903" s="484"/>
      <c r="I1903" s="99"/>
      <c r="J1903" s="15" t="s">
        <v>19</v>
      </c>
      <c r="K1903" s="497" t="s">
        <v>12853</v>
      </c>
      <c r="L1903" s="498" t="s">
        <v>10249</v>
      </c>
    </row>
    <row r="1904" spans="1:12" s="6" customFormat="1" ht="35" x14ac:dyDescent="0.35">
      <c r="A1904" s="230">
        <v>1662</v>
      </c>
      <c r="B1904" s="235">
        <v>5</v>
      </c>
      <c r="C1904" s="15">
        <v>9</v>
      </c>
      <c r="D1904" s="15">
        <v>1</v>
      </c>
      <c r="E1904" s="15">
        <v>4</v>
      </c>
      <c r="F1904" s="15">
        <v>6</v>
      </c>
      <c r="G1904" s="15" t="str">
        <f t="shared" si="19"/>
        <v>5.9.1.4.6</v>
      </c>
      <c r="H1904" s="484"/>
      <c r="I1904" s="99"/>
      <c r="J1904" s="15" t="s">
        <v>19</v>
      </c>
      <c r="K1904" s="497" t="s">
        <v>12854</v>
      </c>
      <c r="L1904" s="498" t="s">
        <v>10249</v>
      </c>
    </row>
    <row r="1905" spans="1:12" s="6" customFormat="1" ht="35" x14ac:dyDescent="0.35">
      <c r="A1905" s="230">
        <v>1663</v>
      </c>
      <c r="B1905" s="235">
        <v>5</v>
      </c>
      <c r="C1905" s="15">
        <v>9</v>
      </c>
      <c r="D1905" s="15">
        <v>1</v>
      </c>
      <c r="E1905" s="15">
        <v>4</v>
      </c>
      <c r="F1905" s="15">
        <v>7</v>
      </c>
      <c r="G1905" s="15" t="str">
        <f t="shared" si="19"/>
        <v>5.9.1.4.7</v>
      </c>
      <c r="H1905" s="484"/>
      <c r="I1905" s="99"/>
      <c r="J1905" s="15" t="s">
        <v>19</v>
      </c>
      <c r="K1905" s="497" t="s">
        <v>12855</v>
      </c>
      <c r="L1905" s="498" t="s">
        <v>10249</v>
      </c>
    </row>
    <row r="1906" spans="1:12" s="6" customFormat="1" ht="37" x14ac:dyDescent="0.35">
      <c r="A1906" s="230">
        <v>1664</v>
      </c>
      <c r="B1906" s="234">
        <v>5</v>
      </c>
      <c r="C1906" s="12">
        <v>9</v>
      </c>
      <c r="D1906" s="12">
        <v>1</v>
      </c>
      <c r="E1906" s="12">
        <v>5</v>
      </c>
      <c r="F1906" s="12">
        <v>0</v>
      </c>
      <c r="G1906" s="12" t="str">
        <f t="shared" si="19"/>
        <v>5.9.1.5.0</v>
      </c>
      <c r="H1906" s="500"/>
      <c r="I1906" s="111"/>
      <c r="J1906" s="12" t="s">
        <v>16</v>
      </c>
      <c r="K1906" s="485" t="s">
        <v>12856</v>
      </c>
      <c r="L1906" s="118" t="s">
        <v>10249</v>
      </c>
    </row>
    <row r="1907" spans="1:12" s="6" customFormat="1" ht="35" x14ac:dyDescent="0.35">
      <c r="A1907" s="230">
        <v>1665</v>
      </c>
      <c r="B1907" s="235">
        <v>5</v>
      </c>
      <c r="C1907" s="15">
        <v>9</v>
      </c>
      <c r="D1907" s="15">
        <v>1</v>
      </c>
      <c r="E1907" s="15">
        <v>5</v>
      </c>
      <c r="F1907" s="15">
        <v>1</v>
      </c>
      <c r="G1907" s="15" t="str">
        <f t="shared" si="19"/>
        <v>5.9.1.5.1</v>
      </c>
      <c r="H1907" s="484"/>
      <c r="I1907" s="99"/>
      <c r="J1907" s="15" t="s">
        <v>19</v>
      </c>
      <c r="K1907" s="497" t="s">
        <v>12857</v>
      </c>
      <c r="L1907" s="498" t="s">
        <v>10249</v>
      </c>
    </row>
    <row r="1908" spans="1:12" s="6" customFormat="1" ht="35" x14ac:dyDescent="0.35">
      <c r="A1908" s="230">
        <v>1666</v>
      </c>
      <c r="B1908" s="235">
        <v>5</v>
      </c>
      <c r="C1908" s="15">
        <v>9</v>
      </c>
      <c r="D1908" s="15">
        <v>1</v>
      </c>
      <c r="E1908" s="15">
        <v>5</v>
      </c>
      <c r="F1908" s="15">
        <v>2</v>
      </c>
      <c r="G1908" s="15" t="str">
        <f t="shared" si="19"/>
        <v>5.9.1.5.2</v>
      </c>
      <c r="H1908" s="484"/>
      <c r="I1908" s="99"/>
      <c r="J1908" s="15" t="s">
        <v>19</v>
      </c>
      <c r="K1908" s="497" t="s">
        <v>12858</v>
      </c>
      <c r="L1908" s="498" t="s">
        <v>10249</v>
      </c>
    </row>
    <row r="1909" spans="1:12" s="6" customFormat="1" ht="18.5" x14ac:dyDescent="0.35">
      <c r="A1909" s="230">
        <v>1667</v>
      </c>
      <c r="B1909" s="235">
        <v>5</v>
      </c>
      <c r="C1909" s="15">
        <v>9</v>
      </c>
      <c r="D1909" s="15">
        <v>1</v>
      </c>
      <c r="E1909" s="15">
        <v>5</v>
      </c>
      <c r="F1909" s="15">
        <v>3</v>
      </c>
      <c r="G1909" s="15" t="str">
        <f t="shared" si="19"/>
        <v>5.9.1.5.3</v>
      </c>
      <c r="H1909" s="484"/>
      <c r="I1909" s="99"/>
      <c r="J1909" s="15" t="s">
        <v>19</v>
      </c>
      <c r="K1909" s="497" t="s">
        <v>12859</v>
      </c>
      <c r="L1909" s="498" t="s">
        <v>10249</v>
      </c>
    </row>
    <row r="1910" spans="1:12" s="6" customFormat="1" ht="35" x14ac:dyDescent="0.35">
      <c r="A1910" s="230">
        <v>1668</v>
      </c>
      <c r="B1910" s="235">
        <v>5</v>
      </c>
      <c r="C1910" s="15">
        <v>9</v>
      </c>
      <c r="D1910" s="15">
        <v>1</v>
      </c>
      <c r="E1910" s="15">
        <v>5</v>
      </c>
      <c r="F1910" s="15">
        <v>4</v>
      </c>
      <c r="G1910" s="15" t="str">
        <f t="shared" si="19"/>
        <v>5.9.1.5.4</v>
      </c>
      <c r="H1910" s="484"/>
      <c r="I1910" s="99"/>
      <c r="J1910" s="15" t="s">
        <v>19</v>
      </c>
      <c r="K1910" s="497" t="s">
        <v>12860</v>
      </c>
      <c r="L1910" s="498" t="s">
        <v>10249</v>
      </c>
    </row>
    <row r="1911" spans="1:12" s="6" customFormat="1" ht="35" x14ac:dyDescent="0.35">
      <c r="A1911" s="230">
        <v>1669</v>
      </c>
      <c r="B1911" s="235">
        <v>5</v>
      </c>
      <c r="C1911" s="15">
        <v>9</v>
      </c>
      <c r="D1911" s="15">
        <v>1</v>
      </c>
      <c r="E1911" s="15">
        <v>5</v>
      </c>
      <c r="F1911" s="15">
        <v>5</v>
      </c>
      <c r="G1911" s="15" t="str">
        <f t="shared" si="19"/>
        <v>5.9.1.5.5</v>
      </c>
      <c r="H1911" s="484"/>
      <c r="I1911" s="99"/>
      <c r="J1911" s="15" t="s">
        <v>19</v>
      </c>
      <c r="K1911" s="497" t="s">
        <v>12861</v>
      </c>
      <c r="L1911" s="498" t="s">
        <v>10249</v>
      </c>
    </row>
    <row r="1912" spans="1:12" s="6" customFormat="1" ht="35" x14ac:dyDescent="0.35">
      <c r="A1912" s="230">
        <v>1670</v>
      </c>
      <c r="B1912" s="235">
        <v>5</v>
      </c>
      <c r="C1912" s="15">
        <v>9</v>
      </c>
      <c r="D1912" s="15">
        <v>1</v>
      </c>
      <c r="E1912" s="15">
        <v>5</v>
      </c>
      <c r="F1912" s="15">
        <v>6</v>
      </c>
      <c r="G1912" s="15" t="str">
        <f t="shared" si="19"/>
        <v>5.9.1.5.6</v>
      </c>
      <c r="H1912" s="484"/>
      <c r="I1912" s="99"/>
      <c r="J1912" s="15" t="s">
        <v>19</v>
      </c>
      <c r="K1912" s="497" t="s">
        <v>12862</v>
      </c>
      <c r="L1912" s="498" t="s">
        <v>10249</v>
      </c>
    </row>
    <row r="1913" spans="1:12" s="6" customFormat="1" ht="35" x14ac:dyDescent="0.35">
      <c r="A1913" s="230">
        <v>1671</v>
      </c>
      <c r="B1913" s="235">
        <v>5</v>
      </c>
      <c r="C1913" s="15">
        <v>9</v>
      </c>
      <c r="D1913" s="15">
        <v>1</v>
      </c>
      <c r="E1913" s="15">
        <v>5</v>
      </c>
      <c r="F1913" s="15">
        <v>7</v>
      </c>
      <c r="G1913" s="15" t="str">
        <f t="shared" si="19"/>
        <v>5.9.1.5.7</v>
      </c>
      <c r="H1913" s="484"/>
      <c r="I1913" s="99"/>
      <c r="J1913" s="15" t="s">
        <v>19</v>
      </c>
      <c r="K1913" s="497" t="s">
        <v>12863</v>
      </c>
      <c r="L1913" s="498" t="s">
        <v>10249</v>
      </c>
    </row>
    <row r="1914" spans="1:12" s="6" customFormat="1" ht="37" x14ac:dyDescent="0.35">
      <c r="A1914" s="230">
        <v>1672</v>
      </c>
      <c r="B1914" s="234">
        <v>5</v>
      </c>
      <c r="C1914" s="12">
        <v>9</v>
      </c>
      <c r="D1914" s="12">
        <v>1</v>
      </c>
      <c r="E1914" s="12">
        <v>6</v>
      </c>
      <c r="F1914" s="12">
        <v>0</v>
      </c>
      <c r="G1914" s="12" t="str">
        <f t="shared" si="19"/>
        <v>5.9.1.6.0</v>
      </c>
      <c r="H1914" s="500"/>
      <c r="I1914" s="111"/>
      <c r="J1914" s="12" t="s">
        <v>16</v>
      </c>
      <c r="K1914" s="485" t="s">
        <v>12864</v>
      </c>
      <c r="L1914" s="118" t="s">
        <v>10249</v>
      </c>
    </row>
    <row r="1915" spans="1:12" s="6" customFormat="1" ht="35" x14ac:dyDescent="0.35">
      <c r="A1915" s="230">
        <v>1673</v>
      </c>
      <c r="B1915" s="235">
        <v>5</v>
      </c>
      <c r="C1915" s="15">
        <v>9</v>
      </c>
      <c r="D1915" s="15">
        <v>1</v>
      </c>
      <c r="E1915" s="15">
        <v>6</v>
      </c>
      <c r="F1915" s="15">
        <v>1</v>
      </c>
      <c r="G1915" s="15" t="str">
        <f t="shared" si="19"/>
        <v>5.9.1.6.1</v>
      </c>
      <c r="H1915" s="484"/>
      <c r="I1915" s="99"/>
      <c r="J1915" s="15" t="s">
        <v>19</v>
      </c>
      <c r="K1915" s="497" t="s">
        <v>12865</v>
      </c>
      <c r="L1915" s="498" t="s">
        <v>10249</v>
      </c>
    </row>
    <row r="1916" spans="1:12" s="6" customFormat="1" ht="35" x14ac:dyDescent="0.35">
      <c r="A1916" s="230">
        <v>1674</v>
      </c>
      <c r="B1916" s="235">
        <v>5</v>
      </c>
      <c r="C1916" s="15">
        <v>9</v>
      </c>
      <c r="D1916" s="15">
        <v>1</v>
      </c>
      <c r="E1916" s="15">
        <v>6</v>
      </c>
      <c r="F1916" s="15">
        <v>2</v>
      </c>
      <c r="G1916" s="15" t="str">
        <f t="shared" si="19"/>
        <v>5.9.1.6.2</v>
      </c>
      <c r="H1916" s="484"/>
      <c r="I1916" s="99"/>
      <c r="J1916" s="15" t="s">
        <v>19</v>
      </c>
      <c r="K1916" s="497" t="s">
        <v>12866</v>
      </c>
      <c r="L1916" s="498" t="s">
        <v>10249</v>
      </c>
    </row>
    <row r="1917" spans="1:12" s="6" customFormat="1" ht="18.5" x14ac:dyDescent="0.35">
      <c r="A1917" s="230">
        <v>1675</v>
      </c>
      <c r="B1917" s="235">
        <v>5</v>
      </c>
      <c r="C1917" s="15">
        <v>9</v>
      </c>
      <c r="D1917" s="15">
        <v>1</v>
      </c>
      <c r="E1917" s="15">
        <v>6</v>
      </c>
      <c r="F1917" s="15">
        <v>3</v>
      </c>
      <c r="G1917" s="15" t="str">
        <f t="shared" si="19"/>
        <v>5.9.1.6.3</v>
      </c>
      <c r="H1917" s="484"/>
      <c r="I1917" s="99"/>
      <c r="J1917" s="15" t="s">
        <v>19</v>
      </c>
      <c r="K1917" s="497" t="s">
        <v>12867</v>
      </c>
      <c r="L1917" s="498" t="s">
        <v>10249</v>
      </c>
    </row>
    <row r="1918" spans="1:12" s="6" customFormat="1" ht="35" x14ac:dyDescent="0.35">
      <c r="A1918" s="230">
        <v>1676</v>
      </c>
      <c r="B1918" s="235">
        <v>5</v>
      </c>
      <c r="C1918" s="15">
        <v>9</v>
      </c>
      <c r="D1918" s="15">
        <v>1</v>
      </c>
      <c r="E1918" s="15">
        <v>6</v>
      </c>
      <c r="F1918" s="15">
        <v>4</v>
      </c>
      <c r="G1918" s="15" t="str">
        <f t="shared" si="19"/>
        <v>5.9.1.6.4</v>
      </c>
      <c r="H1918" s="484"/>
      <c r="I1918" s="99"/>
      <c r="J1918" s="15" t="s">
        <v>19</v>
      </c>
      <c r="K1918" s="497" t="s">
        <v>12868</v>
      </c>
      <c r="L1918" s="498" t="s">
        <v>10249</v>
      </c>
    </row>
    <row r="1919" spans="1:12" s="6" customFormat="1" ht="35" x14ac:dyDescent="0.35">
      <c r="A1919" s="230">
        <v>1677</v>
      </c>
      <c r="B1919" s="235">
        <v>5</v>
      </c>
      <c r="C1919" s="15">
        <v>9</v>
      </c>
      <c r="D1919" s="15">
        <v>1</v>
      </c>
      <c r="E1919" s="15">
        <v>6</v>
      </c>
      <c r="F1919" s="15">
        <v>5</v>
      </c>
      <c r="G1919" s="15" t="str">
        <f t="shared" si="19"/>
        <v>5.9.1.6.5</v>
      </c>
      <c r="H1919" s="484"/>
      <c r="I1919" s="99"/>
      <c r="J1919" s="15" t="s">
        <v>19</v>
      </c>
      <c r="K1919" s="497" t="s">
        <v>12869</v>
      </c>
      <c r="L1919" s="498" t="s">
        <v>10249</v>
      </c>
    </row>
    <row r="1920" spans="1:12" s="6" customFormat="1" ht="35" x14ac:dyDescent="0.35">
      <c r="A1920" s="230">
        <v>1678</v>
      </c>
      <c r="B1920" s="235">
        <v>5</v>
      </c>
      <c r="C1920" s="15">
        <v>9</v>
      </c>
      <c r="D1920" s="15">
        <v>1</v>
      </c>
      <c r="E1920" s="15">
        <v>6</v>
      </c>
      <c r="F1920" s="15">
        <v>6</v>
      </c>
      <c r="G1920" s="15" t="str">
        <f t="shared" si="19"/>
        <v>5.9.1.6.6</v>
      </c>
      <c r="H1920" s="484"/>
      <c r="I1920" s="99"/>
      <c r="J1920" s="15" t="s">
        <v>19</v>
      </c>
      <c r="K1920" s="497" t="s">
        <v>12870</v>
      </c>
      <c r="L1920" s="498" t="s">
        <v>10249</v>
      </c>
    </row>
    <row r="1921" spans="1:12" s="6" customFormat="1" ht="18.5" x14ac:dyDescent="0.35">
      <c r="A1921" s="230">
        <v>1679</v>
      </c>
      <c r="B1921" s="235">
        <v>5</v>
      </c>
      <c r="C1921" s="15">
        <v>9</v>
      </c>
      <c r="D1921" s="15">
        <v>1</v>
      </c>
      <c r="E1921" s="15">
        <v>6</v>
      </c>
      <c r="F1921" s="15">
        <v>7</v>
      </c>
      <c r="G1921" s="15" t="str">
        <f t="shared" si="19"/>
        <v>5.9.1.6.7</v>
      </c>
      <c r="H1921" s="484"/>
      <c r="I1921" s="99"/>
      <c r="J1921" s="15" t="s">
        <v>19</v>
      </c>
      <c r="K1921" s="497" t="s">
        <v>12871</v>
      </c>
      <c r="L1921" s="498" t="s">
        <v>10249</v>
      </c>
    </row>
    <row r="1922" spans="1:12" s="6" customFormat="1" ht="37" x14ac:dyDescent="0.35">
      <c r="A1922" s="230">
        <v>1680</v>
      </c>
      <c r="B1922" s="236">
        <v>5</v>
      </c>
      <c r="C1922" s="17">
        <v>9</v>
      </c>
      <c r="D1922" s="17">
        <v>2</v>
      </c>
      <c r="E1922" s="17">
        <v>0</v>
      </c>
      <c r="F1922" s="17">
        <v>0</v>
      </c>
      <c r="G1922" s="17" t="str">
        <f t="shared" si="19"/>
        <v>5.9.2.0.0</v>
      </c>
      <c r="H1922" s="17"/>
      <c r="I1922" s="109"/>
      <c r="J1922" s="17" t="s">
        <v>13</v>
      </c>
      <c r="K1922" s="502" t="s">
        <v>12872</v>
      </c>
      <c r="L1922" s="17" t="s">
        <v>10249</v>
      </c>
    </row>
    <row r="1923" spans="1:12" s="6" customFormat="1" ht="37" x14ac:dyDescent="0.35">
      <c r="A1923" s="230">
        <v>1681</v>
      </c>
      <c r="B1923" s="234">
        <v>5</v>
      </c>
      <c r="C1923" s="12">
        <v>9</v>
      </c>
      <c r="D1923" s="12">
        <v>2</v>
      </c>
      <c r="E1923" s="12">
        <v>1</v>
      </c>
      <c r="F1923" s="12">
        <v>0</v>
      </c>
      <c r="G1923" s="12" t="str">
        <f t="shared" si="19"/>
        <v>5.9.2.1.0</v>
      </c>
      <c r="H1923" s="500"/>
      <c r="I1923" s="111"/>
      <c r="J1923" s="12" t="s">
        <v>16</v>
      </c>
      <c r="K1923" s="485" t="s">
        <v>12873</v>
      </c>
      <c r="L1923" s="118" t="s">
        <v>10249</v>
      </c>
    </row>
    <row r="1924" spans="1:12" s="6" customFormat="1" ht="18.5" x14ac:dyDescent="0.35">
      <c r="A1924" s="230">
        <v>1682</v>
      </c>
      <c r="B1924" s="235">
        <v>5</v>
      </c>
      <c r="C1924" s="15">
        <v>9</v>
      </c>
      <c r="D1924" s="15">
        <v>2</v>
      </c>
      <c r="E1924" s="15">
        <v>1</v>
      </c>
      <c r="F1924" s="15">
        <v>1</v>
      </c>
      <c r="G1924" s="15" t="str">
        <f t="shared" si="19"/>
        <v>5.9.2.1.1</v>
      </c>
      <c r="H1924" s="484"/>
      <c r="I1924" s="99"/>
      <c r="J1924" s="15" t="s">
        <v>19</v>
      </c>
      <c r="K1924" s="497" t="s">
        <v>12874</v>
      </c>
      <c r="L1924" s="498" t="s">
        <v>10249</v>
      </c>
    </row>
    <row r="1925" spans="1:12" s="6" customFormat="1" ht="35" x14ac:dyDescent="0.35">
      <c r="A1925" s="230">
        <v>1683</v>
      </c>
      <c r="B1925" s="235">
        <v>5</v>
      </c>
      <c r="C1925" s="15">
        <v>9</v>
      </c>
      <c r="D1925" s="15">
        <v>2</v>
      </c>
      <c r="E1925" s="15">
        <v>1</v>
      </c>
      <c r="F1925" s="15">
        <v>2</v>
      </c>
      <c r="G1925" s="15" t="str">
        <f t="shared" si="19"/>
        <v>5.9.2.1.2</v>
      </c>
      <c r="H1925" s="484"/>
      <c r="I1925" s="99"/>
      <c r="J1925" s="15" t="s">
        <v>19</v>
      </c>
      <c r="K1925" s="497" t="s">
        <v>12875</v>
      </c>
      <c r="L1925" s="498" t="s">
        <v>10249</v>
      </c>
    </row>
    <row r="1926" spans="1:12" s="6" customFormat="1" ht="18.5" x14ac:dyDescent="0.35">
      <c r="A1926" s="230">
        <v>1684</v>
      </c>
      <c r="B1926" s="235">
        <v>5</v>
      </c>
      <c r="C1926" s="15">
        <v>9</v>
      </c>
      <c r="D1926" s="15">
        <v>2</v>
      </c>
      <c r="E1926" s="15">
        <v>1</v>
      </c>
      <c r="F1926" s="15">
        <v>3</v>
      </c>
      <c r="G1926" s="15" t="str">
        <f t="shared" si="19"/>
        <v>5.9.2.1.3</v>
      </c>
      <c r="H1926" s="484"/>
      <c r="I1926" s="99"/>
      <c r="J1926" s="15" t="s">
        <v>19</v>
      </c>
      <c r="K1926" s="497" t="s">
        <v>12876</v>
      </c>
      <c r="L1926" s="498" t="s">
        <v>10249</v>
      </c>
    </row>
    <row r="1927" spans="1:12" s="6" customFormat="1" ht="35" x14ac:dyDescent="0.35">
      <c r="A1927" s="230">
        <v>1685</v>
      </c>
      <c r="B1927" s="235">
        <v>5</v>
      </c>
      <c r="C1927" s="15">
        <v>9</v>
      </c>
      <c r="D1927" s="15">
        <v>2</v>
      </c>
      <c r="E1927" s="15">
        <v>1</v>
      </c>
      <c r="F1927" s="15">
        <v>4</v>
      </c>
      <c r="G1927" s="15" t="str">
        <f t="shared" si="19"/>
        <v>5.9.2.1.4</v>
      </c>
      <c r="H1927" s="484"/>
      <c r="I1927" s="99"/>
      <c r="J1927" s="15" t="s">
        <v>19</v>
      </c>
      <c r="K1927" s="497" t="s">
        <v>12877</v>
      </c>
      <c r="L1927" s="498" t="s">
        <v>10249</v>
      </c>
    </row>
    <row r="1928" spans="1:12" s="6" customFormat="1" ht="18.5" x14ac:dyDescent="0.35">
      <c r="A1928" s="230">
        <v>1686</v>
      </c>
      <c r="B1928" s="235">
        <v>5</v>
      </c>
      <c r="C1928" s="15">
        <v>9</v>
      </c>
      <c r="D1928" s="15">
        <v>2</v>
      </c>
      <c r="E1928" s="15">
        <v>1</v>
      </c>
      <c r="F1928" s="15">
        <v>5</v>
      </c>
      <c r="G1928" s="15" t="str">
        <f t="shared" si="19"/>
        <v>5.9.2.1.5</v>
      </c>
      <c r="H1928" s="484"/>
      <c r="I1928" s="99"/>
      <c r="J1928" s="15" t="s">
        <v>19</v>
      </c>
      <c r="K1928" s="497" t="s">
        <v>12878</v>
      </c>
      <c r="L1928" s="498" t="s">
        <v>10249</v>
      </c>
    </row>
    <row r="1929" spans="1:12" s="6" customFormat="1" ht="18.5" x14ac:dyDescent="0.35">
      <c r="A1929" s="230">
        <v>1687</v>
      </c>
      <c r="B1929" s="235">
        <v>5</v>
      </c>
      <c r="C1929" s="15">
        <v>9</v>
      </c>
      <c r="D1929" s="15">
        <v>2</v>
      </c>
      <c r="E1929" s="15">
        <v>1</v>
      </c>
      <c r="F1929" s="15">
        <v>6</v>
      </c>
      <c r="G1929" s="15" t="str">
        <f t="shared" si="19"/>
        <v>5.9.2.1.6</v>
      </c>
      <c r="H1929" s="484"/>
      <c r="I1929" s="99"/>
      <c r="J1929" s="15" t="s">
        <v>19</v>
      </c>
      <c r="K1929" s="497" t="s">
        <v>12879</v>
      </c>
      <c r="L1929" s="498" t="s">
        <v>10249</v>
      </c>
    </row>
    <row r="1930" spans="1:12" s="6" customFormat="1" ht="18.5" x14ac:dyDescent="0.35">
      <c r="A1930" s="230">
        <v>1688</v>
      </c>
      <c r="B1930" s="235">
        <v>5</v>
      </c>
      <c r="C1930" s="15">
        <v>9</v>
      </c>
      <c r="D1930" s="15">
        <v>2</v>
      </c>
      <c r="E1930" s="15">
        <v>1</v>
      </c>
      <c r="F1930" s="15">
        <v>7</v>
      </c>
      <c r="G1930" s="15" t="str">
        <f t="shared" si="19"/>
        <v>5.9.2.1.7</v>
      </c>
      <c r="H1930" s="484"/>
      <c r="I1930" s="99"/>
      <c r="J1930" s="15" t="s">
        <v>19</v>
      </c>
      <c r="K1930" s="497" t="s">
        <v>12880</v>
      </c>
      <c r="L1930" s="498" t="s">
        <v>10249</v>
      </c>
    </row>
    <row r="1931" spans="1:12" s="6" customFormat="1" ht="37" x14ac:dyDescent="0.35">
      <c r="A1931" s="230">
        <v>1689</v>
      </c>
      <c r="B1931" s="234">
        <v>5</v>
      </c>
      <c r="C1931" s="12">
        <v>9</v>
      </c>
      <c r="D1931" s="12">
        <v>2</v>
      </c>
      <c r="E1931" s="12">
        <v>2</v>
      </c>
      <c r="F1931" s="12">
        <v>0</v>
      </c>
      <c r="G1931" s="12" t="str">
        <f t="shared" si="19"/>
        <v>5.9.2.2.0</v>
      </c>
      <c r="H1931" s="500"/>
      <c r="I1931" s="111"/>
      <c r="J1931" s="12" t="s">
        <v>16</v>
      </c>
      <c r="K1931" s="485" t="s">
        <v>12881</v>
      </c>
      <c r="L1931" s="118" t="s">
        <v>10249</v>
      </c>
    </row>
    <row r="1932" spans="1:12" s="6" customFormat="1" ht="35" x14ac:dyDescent="0.35">
      <c r="A1932" s="230">
        <v>1690</v>
      </c>
      <c r="B1932" s="235">
        <v>5</v>
      </c>
      <c r="C1932" s="15">
        <v>9</v>
      </c>
      <c r="D1932" s="15">
        <v>2</v>
      </c>
      <c r="E1932" s="15">
        <v>2</v>
      </c>
      <c r="F1932" s="15">
        <v>1</v>
      </c>
      <c r="G1932" s="15" t="str">
        <f t="shared" si="19"/>
        <v>5.9.2.2.1</v>
      </c>
      <c r="H1932" s="484"/>
      <c r="I1932" s="99"/>
      <c r="J1932" s="15" t="s">
        <v>19</v>
      </c>
      <c r="K1932" s="497" t="s">
        <v>12882</v>
      </c>
      <c r="L1932" s="498" t="s">
        <v>10249</v>
      </c>
    </row>
    <row r="1933" spans="1:12" s="6" customFormat="1" ht="35" x14ac:dyDescent="0.35">
      <c r="A1933" s="230">
        <v>1691</v>
      </c>
      <c r="B1933" s="235">
        <v>5</v>
      </c>
      <c r="C1933" s="15">
        <v>9</v>
      </c>
      <c r="D1933" s="15">
        <v>2</v>
      </c>
      <c r="E1933" s="15">
        <v>2</v>
      </c>
      <c r="F1933" s="15">
        <v>2</v>
      </c>
      <c r="G1933" s="15" t="str">
        <f t="shared" si="19"/>
        <v>5.9.2.2.2</v>
      </c>
      <c r="H1933" s="484"/>
      <c r="I1933" s="99"/>
      <c r="J1933" s="15" t="s">
        <v>19</v>
      </c>
      <c r="K1933" s="497" t="s">
        <v>12883</v>
      </c>
      <c r="L1933" s="498" t="s">
        <v>10249</v>
      </c>
    </row>
    <row r="1934" spans="1:12" s="6" customFormat="1" ht="18.5" x14ac:dyDescent="0.35">
      <c r="A1934" s="230">
        <v>1692</v>
      </c>
      <c r="B1934" s="235">
        <v>5</v>
      </c>
      <c r="C1934" s="15">
        <v>9</v>
      </c>
      <c r="D1934" s="15">
        <v>2</v>
      </c>
      <c r="E1934" s="15">
        <v>2</v>
      </c>
      <c r="F1934" s="15">
        <v>3</v>
      </c>
      <c r="G1934" s="15" t="str">
        <f t="shared" si="19"/>
        <v>5.9.2.2.3</v>
      </c>
      <c r="H1934" s="484"/>
      <c r="I1934" s="99"/>
      <c r="J1934" s="15" t="s">
        <v>19</v>
      </c>
      <c r="K1934" s="497" t="s">
        <v>12884</v>
      </c>
      <c r="L1934" s="498" t="s">
        <v>10249</v>
      </c>
    </row>
    <row r="1935" spans="1:12" s="6" customFormat="1" ht="35" x14ac:dyDescent="0.35">
      <c r="A1935" s="230">
        <v>1693</v>
      </c>
      <c r="B1935" s="235">
        <v>5</v>
      </c>
      <c r="C1935" s="15">
        <v>9</v>
      </c>
      <c r="D1935" s="15">
        <v>2</v>
      </c>
      <c r="E1935" s="15">
        <v>2</v>
      </c>
      <c r="F1935" s="15">
        <v>4</v>
      </c>
      <c r="G1935" s="15" t="str">
        <f t="shared" si="19"/>
        <v>5.9.2.2.4</v>
      </c>
      <c r="H1935" s="484"/>
      <c r="I1935" s="99"/>
      <c r="J1935" s="15" t="s">
        <v>19</v>
      </c>
      <c r="K1935" s="497" t="s">
        <v>12885</v>
      </c>
      <c r="L1935" s="498" t="s">
        <v>10249</v>
      </c>
    </row>
    <row r="1936" spans="1:12" s="6" customFormat="1" ht="35" x14ac:dyDescent="0.35">
      <c r="A1936" s="230">
        <v>1694</v>
      </c>
      <c r="B1936" s="235">
        <v>5</v>
      </c>
      <c r="C1936" s="15">
        <v>9</v>
      </c>
      <c r="D1936" s="15">
        <v>2</v>
      </c>
      <c r="E1936" s="15">
        <v>2</v>
      </c>
      <c r="F1936" s="15">
        <v>5</v>
      </c>
      <c r="G1936" s="15" t="str">
        <f t="shared" si="19"/>
        <v>5.9.2.2.5</v>
      </c>
      <c r="H1936" s="484"/>
      <c r="I1936" s="99"/>
      <c r="J1936" s="15" t="s">
        <v>19</v>
      </c>
      <c r="K1936" s="497" t="s">
        <v>12886</v>
      </c>
      <c r="L1936" s="498" t="s">
        <v>10249</v>
      </c>
    </row>
    <row r="1937" spans="1:12" s="6" customFormat="1" ht="35" x14ac:dyDescent="0.35">
      <c r="A1937" s="230">
        <v>1695</v>
      </c>
      <c r="B1937" s="235">
        <v>5</v>
      </c>
      <c r="C1937" s="15">
        <v>9</v>
      </c>
      <c r="D1937" s="15">
        <v>2</v>
      </c>
      <c r="E1937" s="15">
        <v>2</v>
      </c>
      <c r="F1937" s="15">
        <v>6</v>
      </c>
      <c r="G1937" s="15" t="str">
        <f t="shared" si="19"/>
        <v>5.9.2.2.6</v>
      </c>
      <c r="H1937" s="484"/>
      <c r="I1937" s="99"/>
      <c r="J1937" s="15" t="s">
        <v>19</v>
      </c>
      <c r="K1937" s="497" t="s">
        <v>12887</v>
      </c>
      <c r="L1937" s="498" t="s">
        <v>10249</v>
      </c>
    </row>
    <row r="1938" spans="1:12" s="6" customFormat="1" ht="35" x14ac:dyDescent="0.35">
      <c r="A1938" s="230">
        <v>1696</v>
      </c>
      <c r="B1938" s="235">
        <v>5</v>
      </c>
      <c r="C1938" s="15">
        <v>9</v>
      </c>
      <c r="D1938" s="15">
        <v>2</v>
      </c>
      <c r="E1938" s="15">
        <v>2</v>
      </c>
      <c r="F1938" s="15">
        <v>7</v>
      </c>
      <c r="G1938" s="15" t="str">
        <f t="shared" si="19"/>
        <v>5.9.2.2.7</v>
      </c>
      <c r="H1938" s="484"/>
      <c r="I1938" s="99"/>
      <c r="J1938" s="15" t="s">
        <v>19</v>
      </c>
      <c r="K1938" s="497" t="s">
        <v>12888</v>
      </c>
      <c r="L1938" s="498" t="s">
        <v>10249</v>
      </c>
    </row>
    <row r="1939" spans="1:12" s="6" customFormat="1" ht="37" x14ac:dyDescent="0.35">
      <c r="A1939" s="230">
        <v>1697</v>
      </c>
      <c r="B1939" s="234">
        <v>5</v>
      </c>
      <c r="C1939" s="12">
        <v>9</v>
      </c>
      <c r="D1939" s="12">
        <v>2</v>
      </c>
      <c r="E1939" s="12">
        <v>3</v>
      </c>
      <c r="F1939" s="12">
        <v>0</v>
      </c>
      <c r="G1939" s="12" t="str">
        <f t="shared" si="19"/>
        <v>5.9.2.3.0</v>
      </c>
      <c r="H1939" s="500"/>
      <c r="I1939" s="111"/>
      <c r="J1939" s="12" t="s">
        <v>16</v>
      </c>
      <c r="K1939" s="485" t="s">
        <v>12889</v>
      </c>
      <c r="L1939" s="118" t="s">
        <v>10249</v>
      </c>
    </row>
    <row r="1940" spans="1:12" s="6" customFormat="1" ht="35" x14ac:dyDescent="0.35">
      <c r="A1940" s="230">
        <v>1698</v>
      </c>
      <c r="B1940" s="235">
        <v>5</v>
      </c>
      <c r="C1940" s="15">
        <v>9</v>
      </c>
      <c r="D1940" s="15">
        <v>2</v>
      </c>
      <c r="E1940" s="15">
        <v>3</v>
      </c>
      <c r="F1940" s="15">
        <v>1</v>
      </c>
      <c r="G1940" s="15" t="str">
        <f t="shared" si="19"/>
        <v>5.9.2.3.1</v>
      </c>
      <c r="H1940" s="484"/>
      <c r="I1940" s="99"/>
      <c r="J1940" s="15" t="s">
        <v>19</v>
      </c>
      <c r="K1940" s="497" t="s">
        <v>12890</v>
      </c>
      <c r="L1940" s="498" t="s">
        <v>10249</v>
      </c>
    </row>
    <row r="1941" spans="1:12" s="6" customFormat="1" ht="35" x14ac:dyDescent="0.35">
      <c r="A1941" s="230">
        <v>1699</v>
      </c>
      <c r="B1941" s="235">
        <v>5</v>
      </c>
      <c r="C1941" s="15">
        <v>9</v>
      </c>
      <c r="D1941" s="15">
        <v>2</v>
      </c>
      <c r="E1941" s="15">
        <v>3</v>
      </c>
      <c r="F1941" s="15">
        <v>2</v>
      </c>
      <c r="G1941" s="15" t="str">
        <f t="shared" si="19"/>
        <v>5.9.2.3.2</v>
      </c>
      <c r="H1941" s="484"/>
      <c r="I1941" s="99"/>
      <c r="J1941" s="15" t="s">
        <v>19</v>
      </c>
      <c r="K1941" s="497" t="s">
        <v>12891</v>
      </c>
      <c r="L1941" s="498" t="s">
        <v>10249</v>
      </c>
    </row>
    <row r="1942" spans="1:12" s="6" customFormat="1" ht="35" x14ac:dyDescent="0.35">
      <c r="A1942" s="230">
        <v>1700</v>
      </c>
      <c r="B1942" s="235">
        <v>5</v>
      </c>
      <c r="C1942" s="15">
        <v>9</v>
      </c>
      <c r="D1942" s="15">
        <v>2</v>
      </c>
      <c r="E1942" s="15">
        <v>3</v>
      </c>
      <c r="F1942" s="15">
        <v>3</v>
      </c>
      <c r="G1942" s="15" t="str">
        <f t="shared" si="19"/>
        <v>5.9.2.3.3</v>
      </c>
      <c r="H1942" s="484"/>
      <c r="I1942" s="99"/>
      <c r="J1942" s="15" t="s">
        <v>19</v>
      </c>
      <c r="K1942" s="497" t="s">
        <v>12892</v>
      </c>
      <c r="L1942" s="498" t="s">
        <v>10249</v>
      </c>
    </row>
    <row r="1943" spans="1:12" s="6" customFormat="1" ht="35" x14ac:dyDescent="0.35">
      <c r="A1943" s="230">
        <v>1701</v>
      </c>
      <c r="B1943" s="235">
        <v>5</v>
      </c>
      <c r="C1943" s="15">
        <v>9</v>
      </c>
      <c r="D1943" s="15">
        <v>2</v>
      </c>
      <c r="E1943" s="15">
        <v>3</v>
      </c>
      <c r="F1943" s="15">
        <v>4</v>
      </c>
      <c r="G1943" s="15" t="str">
        <f t="shared" si="19"/>
        <v>5.9.2.3.4</v>
      </c>
      <c r="H1943" s="484"/>
      <c r="I1943" s="99"/>
      <c r="J1943" s="15" t="s">
        <v>19</v>
      </c>
      <c r="K1943" s="497" t="s">
        <v>12893</v>
      </c>
      <c r="L1943" s="498" t="s">
        <v>10249</v>
      </c>
    </row>
    <row r="1944" spans="1:12" s="6" customFormat="1" ht="35" x14ac:dyDescent="0.35">
      <c r="A1944" s="230">
        <v>1702</v>
      </c>
      <c r="B1944" s="235">
        <v>5</v>
      </c>
      <c r="C1944" s="15">
        <v>9</v>
      </c>
      <c r="D1944" s="15">
        <v>2</v>
      </c>
      <c r="E1944" s="15">
        <v>3</v>
      </c>
      <c r="F1944" s="15">
        <v>5</v>
      </c>
      <c r="G1944" s="15" t="str">
        <f t="shared" si="19"/>
        <v>5.9.2.3.5</v>
      </c>
      <c r="H1944" s="484"/>
      <c r="I1944" s="99"/>
      <c r="J1944" s="15" t="s">
        <v>19</v>
      </c>
      <c r="K1944" s="497" t="s">
        <v>12894</v>
      </c>
      <c r="L1944" s="498" t="s">
        <v>10249</v>
      </c>
    </row>
    <row r="1945" spans="1:12" s="6" customFormat="1" ht="35" x14ac:dyDescent="0.35">
      <c r="A1945" s="230">
        <v>1703</v>
      </c>
      <c r="B1945" s="235">
        <v>5</v>
      </c>
      <c r="C1945" s="15">
        <v>9</v>
      </c>
      <c r="D1945" s="15">
        <v>2</v>
      </c>
      <c r="E1945" s="15">
        <v>3</v>
      </c>
      <c r="F1945" s="15">
        <v>6</v>
      </c>
      <c r="G1945" s="15" t="str">
        <f t="shared" si="19"/>
        <v>5.9.2.3.6</v>
      </c>
      <c r="H1945" s="484"/>
      <c r="I1945" s="99"/>
      <c r="J1945" s="15" t="s">
        <v>19</v>
      </c>
      <c r="K1945" s="497" t="s">
        <v>12895</v>
      </c>
      <c r="L1945" s="498" t="s">
        <v>10249</v>
      </c>
    </row>
    <row r="1946" spans="1:12" s="6" customFormat="1" ht="35" x14ac:dyDescent="0.35">
      <c r="A1946" s="230">
        <v>1704</v>
      </c>
      <c r="B1946" s="235">
        <v>5</v>
      </c>
      <c r="C1946" s="15">
        <v>9</v>
      </c>
      <c r="D1946" s="15">
        <v>2</v>
      </c>
      <c r="E1946" s="15">
        <v>3</v>
      </c>
      <c r="F1946" s="15">
        <v>7</v>
      </c>
      <c r="G1946" s="15" t="str">
        <f t="shared" si="19"/>
        <v>5.9.2.3.7</v>
      </c>
      <c r="H1946" s="484"/>
      <c r="I1946" s="99"/>
      <c r="J1946" s="15" t="s">
        <v>19</v>
      </c>
      <c r="K1946" s="497" t="s">
        <v>12896</v>
      </c>
      <c r="L1946" s="498" t="s">
        <v>10249</v>
      </c>
    </row>
    <row r="1947" spans="1:12" s="6" customFormat="1" ht="37" x14ac:dyDescent="0.35">
      <c r="A1947" s="230">
        <v>1705</v>
      </c>
      <c r="B1947" s="234">
        <v>5</v>
      </c>
      <c r="C1947" s="12">
        <v>9</v>
      </c>
      <c r="D1947" s="12">
        <v>2</v>
      </c>
      <c r="E1947" s="12">
        <v>4</v>
      </c>
      <c r="F1947" s="12">
        <v>0</v>
      </c>
      <c r="G1947" s="12" t="str">
        <f t="shared" si="19"/>
        <v>5.9.2.4.0</v>
      </c>
      <c r="H1947" s="500"/>
      <c r="I1947" s="111"/>
      <c r="J1947" s="12" t="s">
        <v>16</v>
      </c>
      <c r="K1947" s="485" t="s">
        <v>12897</v>
      </c>
      <c r="L1947" s="118" t="s">
        <v>10249</v>
      </c>
    </row>
    <row r="1948" spans="1:12" s="6" customFormat="1" ht="35" x14ac:dyDescent="0.35">
      <c r="A1948" s="230">
        <v>1706</v>
      </c>
      <c r="B1948" s="235">
        <v>5</v>
      </c>
      <c r="C1948" s="15">
        <v>9</v>
      </c>
      <c r="D1948" s="15">
        <v>2</v>
      </c>
      <c r="E1948" s="15">
        <v>4</v>
      </c>
      <c r="F1948" s="15">
        <v>1</v>
      </c>
      <c r="G1948" s="15" t="str">
        <f t="shared" si="19"/>
        <v>5.9.2.4.1</v>
      </c>
      <c r="H1948" s="484"/>
      <c r="I1948" s="99"/>
      <c r="J1948" s="15" t="s">
        <v>19</v>
      </c>
      <c r="K1948" s="497" t="s">
        <v>12898</v>
      </c>
      <c r="L1948" s="498" t="s">
        <v>10249</v>
      </c>
    </row>
    <row r="1949" spans="1:12" s="6" customFormat="1" ht="35" x14ac:dyDescent="0.35">
      <c r="A1949" s="230">
        <v>1707</v>
      </c>
      <c r="B1949" s="235">
        <v>5</v>
      </c>
      <c r="C1949" s="15">
        <v>9</v>
      </c>
      <c r="D1949" s="15">
        <v>2</v>
      </c>
      <c r="E1949" s="15">
        <v>4</v>
      </c>
      <c r="F1949" s="15">
        <v>2</v>
      </c>
      <c r="G1949" s="15" t="str">
        <f t="shared" si="19"/>
        <v>5.9.2.4.2</v>
      </c>
      <c r="H1949" s="484"/>
      <c r="I1949" s="99"/>
      <c r="J1949" s="15" t="s">
        <v>19</v>
      </c>
      <c r="K1949" s="497" t="s">
        <v>12899</v>
      </c>
      <c r="L1949" s="498" t="s">
        <v>10249</v>
      </c>
    </row>
    <row r="1950" spans="1:12" s="6" customFormat="1" ht="18.5" x14ac:dyDescent="0.35">
      <c r="A1950" s="230">
        <v>1708</v>
      </c>
      <c r="B1950" s="235">
        <v>5</v>
      </c>
      <c r="C1950" s="15">
        <v>9</v>
      </c>
      <c r="D1950" s="15">
        <v>2</v>
      </c>
      <c r="E1950" s="15">
        <v>4</v>
      </c>
      <c r="F1950" s="15">
        <v>3</v>
      </c>
      <c r="G1950" s="15" t="str">
        <f t="shared" si="19"/>
        <v>5.9.2.4.3</v>
      </c>
      <c r="H1950" s="484"/>
      <c r="I1950" s="99"/>
      <c r="J1950" s="15" t="s">
        <v>19</v>
      </c>
      <c r="K1950" s="497" t="s">
        <v>12900</v>
      </c>
      <c r="L1950" s="498" t="s">
        <v>10249</v>
      </c>
    </row>
    <row r="1951" spans="1:12" s="6" customFormat="1" ht="35" x14ac:dyDescent="0.35">
      <c r="A1951" s="230">
        <v>1709</v>
      </c>
      <c r="B1951" s="235">
        <v>5</v>
      </c>
      <c r="C1951" s="15">
        <v>9</v>
      </c>
      <c r="D1951" s="15">
        <v>2</v>
      </c>
      <c r="E1951" s="15">
        <v>4</v>
      </c>
      <c r="F1951" s="15">
        <v>4</v>
      </c>
      <c r="G1951" s="15" t="str">
        <f t="shared" si="19"/>
        <v>5.9.2.4.4</v>
      </c>
      <c r="H1951" s="484"/>
      <c r="I1951" s="99"/>
      <c r="J1951" s="15" t="s">
        <v>19</v>
      </c>
      <c r="K1951" s="497" t="s">
        <v>12901</v>
      </c>
      <c r="L1951" s="498" t="s">
        <v>10249</v>
      </c>
    </row>
    <row r="1952" spans="1:12" s="6" customFormat="1" ht="35" x14ac:dyDescent="0.35">
      <c r="A1952" s="230">
        <v>1710</v>
      </c>
      <c r="B1952" s="235">
        <v>5</v>
      </c>
      <c r="C1952" s="15">
        <v>9</v>
      </c>
      <c r="D1952" s="15">
        <v>2</v>
      </c>
      <c r="E1952" s="15">
        <v>4</v>
      </c>
      <c r="F1952" s="15">
        <v>5</v>
      </c>
      <c r="G1952" s="15" t="str">
        <f t="shared" si="19"/>
        <v>5.9.2.4.5</v>
      </c>
      <c r="H1952" s="484"/>
      <c r="I1952" s="99"/>
      <c r="J1952" s="15" t="s">
        <v>19</v>
      </c>
      <c r="K1952" s="497" t="s">
        <v>12902</v>
      </c>
      <c r="L1952" s="498" t="s">
        <v>10249</v>
      </c>
    </row>
    <row r="1953" spans="1:12" s="6" customFormat="1" ht="35" x14ac:dyDescent="0.35">
      <c r="A1953" s="230">
        <v>1711</v>
      </c>
      <c r="B1953" s="235">
        <v>5</v>
      </c>
      <c r="C1953" s="15">
        <v>9</v>
      </c>
      <c r="D1953" s="15">
        <v>2</v>
      </c>
      <c r="E1953" s="15">
        <v>4</v>
      </c>
      <c r="F1953" s="15">
        <v>6</v>
      </c>
      <c r="G1953" s="15" t="str">
        <f t="shared" si="19"/>
        <v>5.9.2.4.6</v>
      </c>
      <c r="H1953" s="484"/>
      <c r="I1953" s="99"/>
      <c r="J1953" s="15" t="s">
        <v>19</v>
      </c>
      <c r="K1953" s="497" t="s">
        <v>12903</v>
      </c>
      <c r="L1953" s="498" t="s">
        <v>10249</v>
      </c>
    </row>
    <row r="1954" spans="1:12" s="6" customFormat="1" ht="35" x14ac:dyDescent="0.35">
      <c r="A1954" s="230">
        <v>1712</v>
      </c>
      <c r="B1954" s="235">
        <v>5</v>
      </c>
      <c r="C1954" s="15">
        <v>9</v>
      </c>
      <c r="D1954" s="15">
        <v>2</v>
      </c>
      <c r="E1954" s="15">
        <v>4</v>
      </c>
      <c r="F1954" s="15">
        <v>7</v>
      </c>
      <c r="G1954" s="15" t="str">
        <f t="shared" si="19"/>
        <v>5.9.2.4.7</v>
      </c>
      <c r="H1954" s="484"/>
      <c r="I1954" s="99"/>
      <c r="J1954" s="15" t="s">
        <v>19</v>
      </c>
      <c r="K1954" s="497" t="s">
        <v>12904</v>
      </c>
      <c r="L1954" s="498" t="s">
        <v>10249</v>
      </c>
    </row>
    <row r="1955" spans="1:12" s="6" customFormat="1" ht="37" x14ac:dyDescent="0.35">
      <c r="A1955" s="230">
        <v>1713</v>
      </c>
      <c r="B1955" s="234">
        <v>5</v>
      </c>
      <c r="C1955" s="12">
        <v>9</v>
      </c>
      <c r="D1955" s="12">
        <v>2</v>
      </c>
      <c r="E1955" s="12">
        <v>5</v>
      </c>
      <c r="F1955" s="12">
        <v>0</v>
      </c>
      <c r="G1955" s="12" t="str">
        <f t="shared" si="19"/>
        <v>5.9.2.5.0</v>
      </c>
      <c r="H1955" s="500"/>
      <c r="I1955" s="111"/>
      <c r="J1955" s="12" t="s">
        <v>16</v>
      </c>
      <c r="K1955" s="485" t="s">
        <v>12905</v>
      </c>
      <c r="L1955" s="118" t="s">
        <v>10249</v>
      </c>
    </row>
    <row r="1956" spans="1:12" s="6" customFormat="1" ht="35" x14ac:dyDescent="0.35">
      <c r="A1956" s="230">
        <v>1714</v>
      </c>
      <c r="B1956" s="235">
        <v>5</v>
      </c>
      <c r="C1956" s="15">
        <v>9</v>
      </c>
      <c r="D1956" s="15">
        <v>2</v>
      </c>
      <c r="E1956" s="15">
        <v>5</v>
      </c>
      <c r="F1956" s="15">
        <v>1</v>
      </c>
      <c r="G1956" s="15" t="str">
        <f t="shared" si="19"/>
        <v>5.9.2.5.1</v>
      </c>
      <c r="H1956" s="484"/>
      <c r="I1956" s="99"/>
      <c r="J1956" s="15" t="s">
        <v>19</v>
      </c>
      <c r="K1956" s="497" t="s">
        <v>12906</v>
      </c>
      <c r="L1956" s="498" t="s">
        <v>10249</v>
      </c>
    </row>
    <row r="1957" spans="1:12" s="6" customFormat="1" ht="35" x14ac:dyDescent="0.35">
      <c r="A1957" s="230">
        <v>1715</v>
      </c>
      <c r="B1957" s="235">
        <v>5</v>
      </c>
      <c r="C1957" s="15">
        <v>9</v>
      </c>
      <c r="D1957" s="15">
        <v>2</v>
      </c>
      <c r="E1957" s="15">
        <v>5</v>
      </c>
      <c r="F1957" s="15">
        <v>2</v>
      </c>
      <c r="G1957" s="15" t="str">
        <f t="shared" si="19"/>
        <v>5.9.2.5.2</v>
      </c>
      <c r="H1957" s="484"/>
      <c r="I1957" s="99"/>
      <c r="J1957" s="15" t="s">
        <v>19</v>
      </c>
      <c r="K1957" s="497" t="s">
        <v>12907</v>
      </c>
      <c r="L1957" s="498" t="s">
        <v>10249</v>
      </c>
    </row>
    <row r="1958" spans="1:12" s="6" customFormat="1" ht="18.5" x14ac:dyDescent="0.35">
      <c r="A1958" s="230">
        <v>1716</v>
      </c>
      <c r="B1958" s="235">
        <v>5</v>
      </c>
      <c r="C1958" s="15">
        <v>9</v>
      </c>
      <c r="D1958" s="15">
        <v>2</v>
      </c>
      <c r="E1958" s="15">
        <v>5</v>
      </c>
      <c r="F1958" s="15">
        <v>3</v>
      </c>
      <c r="G1958" s="15" t="str">
        <f t="shared" si="19"/>
        <v>5.9.2.5.3</v>
      </c>
      <c r="H1958" s="484"/>
      <c r="I1958" s="99"/>
      <c r="J1958" s="15" t="s">
        <v>19</v>
      </c>
      <c r="K1958" s="497" t="s">
        <v>12908</v>
      </c>
      <c r="L1958" s="498" t="s">
        <v>10249</v>
      </c>
    </row>
    <row r="1959" spans="1:12" s="6" customFormat="1" ht="35" x14ac:dyDescent="0.35">
      <c r="A1959" s="230">
        <v>1717</v>
      </c>
      <c r="B1959" s="235">
        <v>5</v>
      </c>
      <c r="C1959" s="15">
        <v>9</v>
      </c>
      <c r="D1959" s="15">
        <v>2</v>
      </c>
      <c r="E1959" s="15">
        <v>5</v>
      </c>
      <c r="F1959" s="15">
        <v>4</v>
      </c>
      <c r="G1959" s="15" t="str">
        <f t="shared" si="19"/>
        <v>5.9.2.5.4</v>
      </c>
      <c r="H1959" s="484"/>
      <c r="I1959" s="99"/>
      <c r="J1959" s="15" t="s">
        <v>19</v>
      </c>
      <c r="K1959" s="497" t="s">
        <v>12909</v>
      </c>
      <c r="L1959" s="498" t="s">
        <v>10249</v>
      </c>
    </row>
    <row r="1960" spans="1:12" s="6" customFormat="1" ht="35" x14ac:dyDescent="0.35">
      <c r="A1960" s="230">
        <v>1718</v>
      </c>
      <c r="B1960" s="235">
        <v>5</v>
      </c>
      <c r="C1960" s="15">
        <v>9</v>
      </c>
      <c r="D1960" s="15">
        <v>2</v>
      </c>
      <c r="E1960" s="15">
        <v>5</v>
      </c>
      <c r="F1960" s="15">
        <v>5</v>
      </c>
      <c r="G1960" s="15" t="str">
        <f t="shared" si="19"/>
        <v>5.9.2.5.5</v>
      </c>
      <c r="H1960" s="484"/>
      <c r="I1960" s="99"/>
      <c r="J1960" s="15" t="s">
        <v>19</v>
      </c>
      <c r="K1960" s="497" t="s">
        <v>12910</v>
      </c>
      <c r="L1960" s="498" t="s">
        <v>10249</v>
      </c>
    </row>
    <row r="1961" spans="1:12" s="6" customFormat="1" ht="35" x14ac:dyDescent="0.35">
      <c r="A1961" s="230">
        <v>1719</v>
      </c>
      <c r="B1961" s="235">
        <v>5</v>
      </c>
      <c r="C1961" s="15">
        <v>9</v>
      </c>
      <c r="D1961" s="15">
        <v>2</v>
      </c>
      <c r="E1961" s="15">
        <v>5</v>
      </c>
      <c r="F1961" s="15">
        <v>6</v>
      </c>
      <c r="G1961" s="15" t="str">
        <f t="shared" si="19"/>
        <v>5.9.2.5.6</v>
      </c>
      <c r="H1961" s="484"/>
      <c r="I1961" s="99"/>
      <c r="J1961" s="15" t="s">
        <v>19</v>
      </c>
      <c r="K1961" s="497" t="s">
        <v>12911</v>
      </c>
      <c r="L1961" s="498" t="s">
        <v>10249</v>
      </c>
    </row>
    <row r="1962" spans="1:12" s="6" customFormat="1" ht="35" x14ac:dyDescent="0.35">
      <c r="A1962" s="230">
        <v>1720</v>
      </c>
      <c r="B1962" s="235">
        <v>5</v>
      </c>
      <c r="C1962" s="15">
        <v>9</v>
      </c>
      <c r="D1962" s="15">
        <v>2</v>
      </c>
      <c r="E1962" s="15">
        <v>5</v>
      </c>
      <c r="F1962" s="15">
        <v>7</v>
      </c>
      <c r="G1962" s="15" t="str">
        <f t="shared" si="19"/>
        <v>5.9.2.5.7</v>
      </c>
      <c r="H1962" s="484"/>
      <c r="I1962" s="99"/>
      <c r="J1962" s="15" t="s">
        <v>19</v>
      </c>
      <c r="K1962" s="497" t="s">
        <v>12912</v>
      </c>
      <c r="L1962" s="498" t="s">
        <v>10249</v>
      </c>
    </row>
    <row r="1963" spans="1:12" s="6" customFormat="1" ht="37" x14ac:dyDescent="0.35">
      <c r="A1963" s="230">
        <v>1721</v>
      </c>
      <c r="B1963" s="234">
        <v>5</v>
      </c>
      <c r="C1963" s="12">
        <v>9</v>
      </c>
      <c r="D1963" s="12">
        <v>2</v>
      </c>
      <c r="E1963" s="12">
        <v>6</v>
      </c>
      <c r="F1963" s="12">
        <v>0</v>
      </c>
      <c r="G1963" s="12" t="str">
        <f t="shared" si="19"/>
        <v>5.9.2.6.0</v>
      </c>
      <c r="H1963" s="500"/>
      <c r="I1963" s="111"/>
      <c r="J1963" s="12" t="s">
        <v>16</v>
      </c>
      <c r="K1963" s="485" t="s">
        <v>12913</v>
      </c>
      <c r="L1963" s="118" t="s">
        <v>10249</v>
      </c>
    </row>
    <row r="1964" spans="1:12" s="6" customFormat="1" ht="35" x14ac:dyDescent="0.35">
      <c r="A1964" s="230">
        <v>1722</v>
      </c>
      <c r="B1964" s="235">
        <v>5</v>
      </c>
      <c r="C1964" s="15">
        <v>9</v>
      </c>
      <c r="D1964" s="15">
        <v>2</v>
      </c>
      <c r="E1964" s="15">
        <v>6</v>
      </c>
      <c r="F1964" s="15">
        <v>1</v>
      </c>
      <c r="G1964" s="15" t="str">
        <f t="shared" si="19"/>
        <v>5.9.2.6.1</v>
      </c>
      <c r="H1964" s="484"/>
      <c r="I1964" s="99"/>
      <c r="J1964" s="15" t="s">
        <v>19</v>
      </c>
      <c r="K1964" s="497" t="s">
        <v>12914</v>
      </c>
      <c r="L1964" s="498" t="s">
        <v>10249</v>
      </c>
    </row>
    <row r="1965" spans="1:12" s="6" customFormat="1" ht="35" x14ac:dyDescent="0.35">
      <c r="A1965" s="230">
        <v>1723</v>
      </c>
      <c r="B1965" s="235">
        <v>5</v>
      </c>
      <c r="C1965" s="15">
        <v>9</v>
      </c>
      <c r="D1965" s="15">
        <v>2</v>
      </c>
      <c r="E1965" s="15">
        <v>6</v>
      </c>
      <c r="F1965" s="15">
        <v>2</v>
      </c>
      <c r="G1965" s="15" t="str">
        <f t="shared" si="19"/>
        <v>5.9.2.6.2</v>
      </c>
      <c r="H1965" s="484"/>
      <c r="I1965" s="99"/>
      <c r="J1965" s="15" t="s">
        <v>19</v>
      </c>
      <c r="K1965" s="497" t="s">
        <v>12915</v>
      </c>
      <c r="L1965" s="498" t="s">
        <v>10249</v>
      </c>
    </row>
    <row r="1966" spans="1:12" s="6" customFormat="1" ht="18.5" x14ac:dyDescent="0.35">
      <c r="A1966" s="230">
        <v>1724</v>
      </c>
      <c r="B1966" s="235">
        <v>5</v>
      </c>
      <c r="C1966" s="15">
        <v>9</v>
      </c>
      <c r="D1966" s="15">
        <v>2</v>
      </c>
      <c r="E1966" s="15">
        <v>6</v>
      </c>
      <c r="F1966" s="15">
        <v>3</v>
      </c>
      <c r="G1966" s="15" t="str">
        <f t="shared" si="19"/>
        <v>5.9.2.6.3</v>
      </c>
      <c r="H1966" s="484"/>
      <c r="I1966" s="99"/>
      <c r="J1966" s="15" t="s">
        <v>19</v>
      </c>
      <c r="K1966" s="497" t="s">
        <v>12916</v>
      </c>
      <c r="L1966" s="498" t="s">
        <v>10249</v>
      </c>
    </row>
    <row r="1967" spans="1:12" s="6" customFormat="1" ht="35" x14ac:dyDescent="0.35">
      <c r="A1967" s="230">
        <v>1725</v>
      </c>
      <c r="B1967" s="235">
        <v>5</v>
      </c>
      <c r="C1967" s="15">
        <v>9</v>
      </c>
      <c r="D1967" s="15">
        <v>2</v>
      </c>
      <c r="E1967" s="15">
        <v>6</v>
      </c>
      <c r="F1967" s="15">
        <v>4</v>
      </c>
      <c r="G1967" s="15" t="str">
        <f t="shared" si="19"/>
        <v>5.9.2.6.4</v>
      </c>
      <c r="H1967" s="484"/>
      <c r="I1967" s="99"/>
      <c r="J1967" s="15" t="s">
        <v>19</v>
      </c>
      <c r="K1967" s="497" t="s">
        <v>12917</v>
      </c>
      <c r="L1967" s="498" t="s">
        <v>10249</v>
      </c>
    </row>
    <row r="1968" spans="1:12" s="6" customFormat="1" ht="35" x14ac:dyDescent="0.35">
      <c r="A1968" s="230">
        <v>1726</v>
      </c>
      <c r="B1968" s="235">
        <v>5</v>
      </c>
      <c r="C1968" s="15">
        <v>9</v>
      </c>
      <c r="D1968" s="15">
        <v>2</v>
      </c>
      <c r="E1968" s="15">
        <v>6</v>
      </c>
      <c r="F1968" s="15">
        <v>5</v>
      </c>
      <c r="G1968" s="15" t="str">
        <f t="shared" si="19"/>
        <v>5.9.2.6.5</v>
      </c>
      <c r="H1968" s="484"/>
      <c r="I1968" s="99"/>
      <c r="J1968" s="15" t="s">
        <v>19</v>
      </c>
      <c r="K1968" s="497" t="s">
        <v>12918</v>
      </c>
      <c r="L1968" s="498" t="s">
        <v>10249</v>
      </c>
    </row>
    <row r="1969" spans="1:12" s="6" customFormat="1" ht="35" x14ac:dyDescent="0.35">
      <c r="A1969" s="230">
        <v>1727</v>
      </c>
      <c r="B1969" s="235">
        <v>5</v>
      </c>
      <c r="C1969" s="15">
        <v>9</v>
      </c>
      <c r="D1969" s="15">
        <v>2</v>
      </c>
      <c r="E1969" s="15">
        <v>6</v>
      </c>
      <c r="F1969" s="15">
        <v>6</v>
      </c>
      <c r="G1969" s="15" t="str">
        <f t="shared" si="19"/>
        <v>5.9.2.6.6</v>
      </c>
      <c r="H1969" s="484"/>
      <c r="I1969" s="99"/>
      <c r="J1969" s="15" t="s">
        <v>19</v>
      </c>
      <c r="K1969" s="497" t="s">
        <v>12919</v>
      </c>
      <c r="L1969" s="498" t="s">
        <v>10249</v>
      </c>
    </row>
    <row r="1970" spans="1:12" s="6" customFormat="1" ht="18.5" x14ac:dyDescent="0.35">
      <c r="A1970" s="230">
        <v>1728</v>
      </c>
      <c r="B1970" s="235">
        <v>5</v>
      </c>
      <c r="C1970" s="15">
        <v>9</v>
      </c>
      <c r="D1970" s="15">
        <v>2</v>
      </c>
      <c r="E1970" s="15">
        <v>6</v>
      </c>
      <c r="F1970" s="15">
        <v>7</v>
      </c>
      <c r="G1970" s="15" t="str">
        <f t="shared" si="19"/>
        <v>5.9.2.6.7</v>
      </c>
      <c r="H1970" s="484"/>
      <c r="I1970" s="99"/>
      <c r="J1970" s="15" t="s">
        <v>19</v>
      </c>
      <c r="K1970" s="497" t="s">
        <v>12920</v>
      </c>
      <c r="L1970" s="498" t="s">
        <v>10249</v>
      </c>
    </row>
    <row r="1971" spans="1:12" s="6" customFormat="1" ht="23.5" x14ac:dyDescent="0.35">
      <c r="A1971" s="230">
        <v>1729</v>
      </c>
      <c r="B1971" s="236">
        <v>5</v>
      </c>
      <c r="C1971" s="17">
        <v>9</v>
      </c>
      <c r="D1971" s="17">
        <v>3</v>
      </c>
      <c r="E1971" s="17">
        <v>0</v>
      </c>
      <c r="F1971" s="17">
        <v>0</v>
      </c>
      <c r="G1971" s="17" t="str">
        <f t="shared" si="19"/>
        <v>5.9.3.0.0</v>
      </c>
      <c r="H1971" s="17"/>
      <c r="I1971" s="109"/>
      <c r="J1971" s="17" t="s">
        <v>13</v>
      </c>
      <c r="K1971" s="502" t="s">
        <v>12921</v>
      </c>
      <c r="L1971" s="17" t="s">
        <v>10249</v>
      </c>
    </row>
    <row r="1972" spans="1:12" s="6" customFormat="1" ht="37" x14ac:dyDescent="0.35">
      <c r="A1972" s="230">
        <v>1730</v>
      </c>
      <c r="B1972" s="234">
        <v>5</v>
      </c>
      <c r="C1972" s="12">
        <v>9</v>
      </c>
      <c r="D1972" s="12">
        <v>3</v>
      </c>
      <c r="E1972" s="12">
        <v>1</v>
      </c>
      <c r="F1972" s="12">
        <v>0</v>
      </c>
      <c r="G1972" s="12" t="str">
        <f t="shared" si="19"/>
        <v>5.9.3.1.0</v>
      </c>
      <c r="H1972" s="500"/>
      <c r="I1972" s="111"/>
      <c r="J1972" s="12" t="s">
        <v>16</v>
      </c>
      <c r="K1972" s="485" t="s">
        <v>12922</v>
      </c>
      <c r="L1972" s="118" t="s">
        <v>10249</v>
      </c>
    </row>
    <row r="1973" spans="1:12" s="6" customFormat="1" ht="18.5" x14ac:dyDescent="0.35">
      <c r="A1973" s="230">
        <v>1731</v>
      </c>
      <c r="B1973" s="234">
        <v>5</v>
      </c>
      <c r="C1973" s="12">
        <v>9</v>
      </c>
      <c r="D1973" s="12">
        <v>3</v>
      </c>
      <c r="E1973" s="12">
        <v>2</v>
      </c>
      <c r="F1973" s="12">
        <v>0</v>
      </c>
      <c r="G1973" s="12" t="str">
        <f t="shared" si="19"/>
        <v>5.9.3.2.0</v>
      </c>
      <c r="H1973" s="500"/>
      <c r="I1973" s="111"/>
      <c r="J1973" s="12" t="s">
        <v>16</v>
      </c>
      <c r="K1973" s="485" t="s">
        <v>12923</v>
      </c>
      <c r="L1973" s="118" t="s">
        <v>10249</v>
      </c>
    </row>
    <row r="1974" spans="1:12" s="6" customFormat="1" ht="18.5" x14ac:dyDescent="0.35">
      <c r="A1974" s="230">
        <v>1732</v>
      </c>
      <c r="B1974" s="235">
        <v>5</v>
      </c>
      <c r="C1974" s="15">
        <v>9</v>
      </c>
      <c r="D1974" s="15">
        <v>3</v>
      </c>
      <c r="E1974" s="15">
        <v>2</v>
      </c>
      <c r="F1974" s="15">
        <v>1</v>
      </c>
      <c r="G1974" s="15" t="str">
        <f t="shared" si="19"/>
        <v>5.9.3.2.1</v>
      </c>
      <c r="H1974" s="484"/>
      <c r="I1974" s="99"/>
      <c r="J1974" s="15" t="s">
        <v>19</v>
      </c>
      <c r="K1974" s="497" t="s">
        <v>12924</v>
      </c>
      <c r="L1974" s="498" t="s">
        <v>10249</v>
      </c>
    </row>
    <row r="1975" spans="1:12" s="6" customFormat="1" ht="35" x14ac:dyDescent="0.35">
      <c r="A1975" s="230">
        <v>1733</v>
      </c>
      <c r="B1975" s="235">
        <v>5</v>
      </c>
      <c r="C1975" s="15">
        <v>9</v>
      </c>
      <c r="D1975" s="15">
        <v>3</v>
      </c>
      <c r="E1975" s="15">
        <v>2</v>
      </c>
      <c r="F1975" s="15">
        <v>2</v>
      </c>
      <c r="G1975" s="15" t="str">
        <f t="shared" si="19"/>
        <v>5.9.3.2.2</v>
      </c>
      <c r="H1975" s="484"/>
      <c r="I1975" s="99"/>
      <c r="J1975" s="15" t="s">
        <v>19</v>
      </c>
      <c r="K1975" s="497" t="s">
        <v>12925</v>
      </c>
      <c r="L1975" s="498" t="s">
        <v>10249</v>
      </c>
    </row>
    <row r="1976" spans="1:12" s="6" customFormat="1" ht="18.5" x14ac:dyDescent="0.35">
      <c r="A1976" s="230">
        <v>1734</v>
      </c>
      <c r="B1976" s="235">
        <v>5</v>
      </c>
      <c r="C1976" s="15">
        <v>9</v>
      </c>
      <c r="D1976" s="15">
        <v>3</v>
      </c>
      <c r="E1976" s="15">
        <v>2</v>
      </c>
      <c r="F1976" s="15">
        <v>3</v>
      </c>
      <c r="G1976" s="15" t="str">
        <f t="shared" si="19"/>
        <v>5.9.3.2.3</v>
      </c>
      <c r="H1976" s="484"/>
      <c r="I1976" s="99"/>
      <c r="J1976" s="15" t="s">
        <v>19</v>
      </c>
      <c r="K1976" s="497" t="s">
        <v>12926</v>
      </c>
      <c r="L1976" s="498" t="s">
        <v>10249</v>
      </c>
    </row>
    <row r="1977" spans="1:12" s="6" customFormat="1" ht="37" x14ac:dyDescent="0.35">
      <c r="A1977" s="230">
        <v>1735</v>
      </c>
      <c r="B1977" s="234">
        <v>5</v>
      </c>
      <c r="C1977" s="12">
        <v>9</v>
      </c>
      <c r="D1977" s="12">
        <v>3</v>
      </c>
      <c r="E1977" s="12">
        <v>3</v>
      </c>
      <c r="F1977" s="12">
        <v>0</v>
      </c>
      <c r="G1977" s="12" t="str">
        <f t="shared" si="19"/>
        <v>5.9.3.3.0</v>
      </c>
      <c r="H1977" s="500"/>
      <c r="I1977" s="111"/>
      <c r="J1977" s="12" t="s">
        <v>16</v>
      </c>
      <c r="K1977" s="485" t="s">
        <v>12927</v>
      </c>
      <c r="L1977" s="118" t="s">
        <v>10249</v>
      </c>
    </row>
    <row r="1978" spans="1:12" s="6" customFormat="1" ht="18.5" x14ac:dyDescent="0.35">
      <c r="A1978" s="230">
        <v>1736</v>
      </c>
      <c r="B1978" s="235">
        <v>5</v>
      </c>
      <c r="C1978" s="15">
        <v>9</v>
      </c>
      <c r="D1978" s="15">
        <v>3</v>
      </c>
      <c r="E1978" s="15">
        <v>3</v>
      </c>
      <c r="F1978" s="15">
        <v>1</v>
      </c>
      <c r="G1978" s="15" t="str">
        <f t="shared" si="19"/>
        <v>5.9.3.3.1</v>
      </c>
      <c r="H1978" s="484"/>
      <c r="I1978" s="99"/>
      <c r="J1978" s="15" t="s">
        <v>19</v>
      </c>
      <c r="K1978" s="497" t="s">
        <v>12928</v>
      </c>
      <c r="L1978" s="498" t="s">
        <v>10249</v>
      </c>
    </row>
    <row r="1979" spans="1:12" s="6" customFormat="1" ht="35" x14ac:dyDescent="0.35">
      <c r="A1979" s="230">
        <v>1737</v>
      </c>
      <c r="B1979" s="235">
        <v>5</v>
      </c>
      <c r="C1979" s="15">
        <v>9</v>
      </c>
      <c r="D1979" s="15">
        <v>3</v>
      </c>
      <c r="E1979" s="15">
        <v>3</v>
      </c>
      <c r="F1979" s="15">
        <v>2</v>
      </c>
      <c r="G1979" s="15" t="str">
        <f t="shared" si="19"/>
        <v>5.9.3.3.2</v>
      </c>
      <c r="H1979" s="484"/>
      <c r="I1979" s="99"/>
      <c r="J1979" s="15" t="s">
        <v>19</v>
      </c>
      <c r="K1979" s="497" t="s">
        <v>12929</v>
      </c>
      <c r="L1979" s="498" t="s">
        <v>10249</v>
      </c>
    </row>
    <row r="1980" spans="1:12" s="6" customFormat="1" ht="18.5" x14ac:dyDescent="0.35">
      <c r="A1980" s="230">
        <v>1738</v>
      </c>
      <c r="B1980" s="235">
        <v>5</v>
      </c>
      <c r="C1980" s="15">
        <v>9</v>
      </c>
      <c r="D1980" s="15">
        <v>3</v>
      </c>
      <c r="E1980" s="15">
        <v>3</v>
      </c>
      <c r="F1980" s="15">
        <v>3</v>
      </c>
      <c r="G1980" s="15" t="str">
        <f t="shared" si="19"/>
        <v>5.9.3.3.3</v>
      </c>
      <c r="H1980" s="484"/>
      <c r="I1980" s="99"/>
      <c r="J1980" s="15" t="s">
        <v>19</v>
      </c>
      <c r="K1980" s="497" t="s">
        <v>12930</v>
      </c>
      <c r="L1980" s="498" t="s">
        <v>10249</v>
      </c>
    </row>
    <row r="1981" spans="1:12" s="6" customFormat="1" ht="18.5" x14ac:dyDescent="0.35">
      <c r="A1981" s="230">
        <v>1739</v>
      </c>
      <c r="B1981" s="235">
        <v>5</v>
      </c>
      <c r="C1981" s="15">
        <v>9</v>
      </c>
      <c r="D1981" s="15">
        <v>3</v>
      </c>
      <c r="E1981" s="15">
        <v>3</v>
      </c>
      <c r="F1981" s="15">
        <v>4</v>
      </c>
      <c r="G1981" s="15" t="str">
        <f t="shared" si="19"/>
        <v>5.9.3.3.4</v>
      </c>
      <c r="H1981" s="484"/>
      <c r="I1981" s="99"/>
      <c r="J1981" s="15" t="s">
        <v>19</v>
      </c>
      <c r="K1981" s="497" t="s">
        <v>12931</v>
      </c>
      <c r="L1981" s="498" t="s">
        <v>10249</v>
      </c>
    </row>
    <row r="1982" spans="1:12" s="6" customFormat="1" ht="18.5" x14ac:dyDescent="0.35">
      <c r="A1982" s="230">
        <v>1740</v>
      </c>
      <c r="B1982" s="235">
        <v>5</v>
      </c>
      <c r="C1982" s="15">
        <v>9</v>
      </c>
      <c r="D1982" s="15">
        <v>3</v>
      </c>
      <c r="E1982" s="15">
        <v>3</v>
      </c>
      <c r="F1982" s="15">
        <v>5</v>
      </c>
      <c r="G1982" s="15" t="str">
        <f t="shared" si="19"/>
        <v>5.9.3.3.5</v>
      </c>
      <c r="H1982" s="484"/>
      <c r="I1982" s="99"/>
      <c r="J1982" s="15" t="s">
        <v>19</v>
      </c>
      <c r="K1982" s="497" t="s">
        <v>12932</v>
      </c>
      <c r="L1982" s="498" t="s">
        <v>10249</v>
      </c>
    </row>
    <row r="1983" spans="1:12" s="6" customFormat="1" ht="18.5" x14ac:dyDescent="0.35">
      <c r="A1983" s="230">
        <v>1741</v>
      </c>
      <c r="B1983" s="235">
        <v>5</v>
      </c>
      <c r="C1983" s="15">
        <v>9</v>
      </c>
      <c r="D1983" s="15">
        <v>3</v>
      </c>
      <c r="E1983" s="15">
        <v>3</v>
      </c>
      <c r="F1983" s="15">
        <v>6</v>
      </c>
      <c r="G1983" s="15" t="str">
        <f t="shared" si="19"/>
        <v>5.9.3.3.6</v>
      </c>
      <c r="H1983" s="484"/>
      <c r="I1983" s="99"/>
      <c r="J1983" s="15" t="s">
        <v>19</v>
      </c>
      <c r="K1983" s="497" t="s">
        <v>12933</v>
      </c>
      <c r="L1983" s="498" t="s">
        <v>10249</v>
      </c>
    </row>
    <row r="1984" spans="1:12" s="6" customFormat="1" ht="18.5" x14ac:dyDescent="0.35">
      <c r="A1984" s="230">
        <v>1742</v>
      </c>
      <c r="B1984" s="234">
        <v>5</v>
      </c>
      <c r="C1984" s="12">
        <v>9</v>
      </c>
      <c r="D1984" s="12">
        <v>3</v>
      </c>
      <c r="E1984" s="12">
        <v>4</v>
      </c>
      <c r="F1984" s="12">
        <v>0</v>
      </c>
      <c r="G1984" s="12" t="str">
        <f t="shared" si="19"/>
        <v>5.9.3.4.0</v>
      </c>
      <c r="H1984" s="500"/>
      <c r="I1984" s="114"/>
      <c r="J1984" s="12" t="s">
        <v>16</v>
      </c>
      <c r="K1984" s="485" t="s">
        <v>12934</v>
      </c>
      <c r="L1984" s="118" t="s">
        <v>10249</v>
      </c>
    </row>
    <row r="1985" spans="1:12" s="6" customFormat="1" ht="18.5" x14ac:dyDescent="0.35">
      <c r="A1985" s="230">
        <v>1743</v>
      </c>
      <c r="B1985" s="234">
        <v>5</v>
      </c>
      <c r="C1985" s="12">
        <v>9</v>
      </c>
      <c r="D1985" s="12">
        <v>3</v>
      </c>
      <c r="E1985" s="12">
        <v>5</v>
      </c>
      <c r="F1985" s="12">
        <v>0</v>
      </c>
      <c r="G1985" s="12" t="str">
        <f t="shared" si="19"/>
        <v>5.9.3.5.0</v>
      </c>
      <c r="H1985" s="500"/>
      <c r="I1985" s="114"/>
      <c r="J1985" s="12" t="s">
        <v>16</v>
      </c>
      <c r="K1985" s="485" t="s">
        <v>12935</v>
      </c>
      <c r="L1985" s="118" t="s">
        <v>10249</v>
      </c>
    </row>
    <row r="1986" spans="1:12" s="6" customFormat="1" ht="37" x14ac:dyDescent="0.35">
      <c r="A1986" s="230">
        <v>1745</v>
      </c>
      <c r="B1986" s="234">
        <v>5</v>
      </c>
      <c r="C1986" s="12">
        <v>9</v>
      </c>
      <c r="D1986" s="12">
        <v>3</v>
      </c>
      <c r="E1986" s="12">
        <v>6</v>
      </c>
      <c r="F1986" s="12">
        <v>0</v>
      </c>
      <c r="G1986" s="12" t="str">
        <f t="shared" si="19"/>
        <v>5.9.3.6.0</v>
      </c>
      <c r="H1986" s="500"/>
      <c r="I1986" s="111"/>
      <c r="J1986" s="12" t="s">
        <v>16</v>
      </c>
      <c r="K1986" s="485" t="s">
        <v>12936</v>
      </c>
      <c r="L1986" s="118" t="s">
        <v>10249</v>
      </c>
    </row>
    <row r="1987" spans="1:12" ht="18.5" x14ac:dyDescent="0.25">
      <c r="A1987" s="230">
        <v>1746</v>
      </c>
      <c r="B1987" s="234">
        <v>5</v>
      </c>
      <c r="C1987" s="12">
        <v>9</v>
      </c>
      <c r="D1987" s="12">
        <v>3</v>
      </c>
      <c r="E1987" s="12">
        <v>7</v>
      </c>
      <c r="F1987" s="12">
        <v>0</v>
      </c>
      <c r="G1987" s="12" t="str">
        <f t="shared" si="19"/>
        <v>5.9.3.7.0</v>
      </c>
      <c r="I1987" s="111"/>
      <c r="J1987" s="12" t="s">
        <v>16</v>
      </c>
      <c r="K1987" s="485" t="s">
        <v>12937</v>
      </c>
      <c r="L1987" s="118" t="s">
        <v>10249</v>
      </c>
    </row>
    <row r="1988" spans="1:12" ht="18.5" x14ac:dyDescent="0.25">
      <c r="A1988" s="230">
        <v>1747</v>
      </c>
      <c r="B1988" s="234">
        <v>5</v>
      </c>
      <c r="C1988" s="12">
        <v>9</v>
      </c>
      <c r="D1988" s="12">
        <v>3</v>
      </c>
      <c r="E1988" s="12">
        <v>8</v>
      </c>
      <c r="F1988" s="12">
        <v>0</v>
      </c>
      <c r="G1988" s="12" t="str">
        <f t="shared" si="19"/>
        <v>5.9.3.8.0</v>
      </c>
      <c r="I1988" s="111"/>
      <c r="J1988" s="12" t="s">
        <v>16</v>
      </c>
      <c r="K1988" s="485" t="s">
        <v>12938</v>
      </c>
      <c r="L1988" s="118" t="s">
        <v>10249</v>
      </c>
    </row>
    <row r="1989" spans="1:12" ht="37" x14ac:dyDescent="0.25">
      <c r="A1989" s="230">
        <v>1749</v>
      </c>
      <c r="B1989" s="234">
        <v>5</v>
      </c>
      <c r="C1989" s="12">
        <v>9</v>
      </c>
      <c r="D1989" s="12">
        <v>3</v>
      </c>
      <c r="E1989" s="12">
        <v>9</v>
      </c>
      <c r="F1989" s="12">
        <v>0</v>
      </c>
      <c r="G1989" s="12" t="str">
        <f t="shared" si="19"/>
        <v>5.9.3.9.0</v>
      </c>
      <c r="I1989" s="111"/>
      <c r="J1989" s="12" t="s">
        <v>16</v>
      </c>
      <c r="K1989" s="485" t="s">
        <v>12939</v>
      </c>
      <c r="L1989" s="118" t="s">
        <v>10249</v>
      </c>
    </row>
    <row r="1990" spans="1:12" ht="18.5" x14ac:dyDescent="0.25">
      <c r="A1990" s="230">
        <v>1750</v>
      </c>
      <c r="B1990" s="234">
        <v>5</v>
      </c>
      <c r="C1990" s="12">
        <v>9</v>
      </c>
      <c r="D1990" s="12">
        <v>3</v>
      </c>
      <c r="E1990" s="12">
        <v>10</v>
      </c>
      <c r="F1990" s="12">
        <v>0</v>
      </c>
      <c r="G1990" s="12" t="str">
        <f t="shared" si="19"/>
        <v>5.9.3.10.0</v>
      </c>
      <c r="I1990" s="111"/>
      <c r="J1990" s="12" t="s">
        <v>16</v>
      </c>
      <c r="K1990" s="485" t="s">
        <v>12940</v>
      </c>
      <c r="L1990" s="118" t="s">
        <v>10249</v>
      </c>
    </row>
    <row r="1991" spans="1:12" ht="26" x14ac:dyDescent="0.25">
      <c r="A1991" s="230">
        <v>1751</v>
      </c>
      <c r="B1991" s="238">
        <v>5</v>
      </c>
      <c r="C1991" s="14">
        <v>10</v>
      </c>
      <c r="D1991" s="14">
        <v>0</v>
      </c>
      <c r="E1991" s="14">
        <v>0</v>
      </c>
      <c r="F1991" s="14">
        <v>0</v>
      </c>
      <c r="G1991" s="14" t="str">
        <f t="shared" si="19"/>
        <v>5.10.0.0.0</v>
      </c>
      <c r="H1991" s="9" t="s">
        <v>10</v>
      </c>
      <c r="I1991" s="10" t="s">
        <v>10870</v>
      </c>
      <c r="J1991" s="14"/>
      <c r="K1991" s="486"/>
      <c r="L1991" s="478" t="s">
        <v>12941</v>
      </c>
    </row>
    <row r="1992" spans="1:12" ht="23.5" x14ac:dyDescent="0.25">
      <c r="A1992" s="230">
        <v>1752</v>
      </c>
      <c r="B1992" s="233">
        <v>5</v>
      </c>
      <c r="C1992" s="11">
        <v>10</v>
      </c>
      <c r="D1992" s="11">
        <v>1</v>
      </c>
      <c r="E1992" s="11">
        <v>0</v>
      </c>
      <c r="F1992" s="11">
        <v>0</v>
      </c>
      <c r="G1992" s="11" t="str">
        <f t="shared" si="19"/>
        <v>5.10.1.0.0</v>
      </c>
      <c r="H1992" s="11" t="s">
        <v>13</v>
      </c>
      <c r="I1992" s="97" t="s">
        <v>10871</v>
      </c>
      <c r="J1992" s="98"/>
      <c r="K1992" s="479"/>
      <c r="L1992" s="480" t="s">
        <v>10872</v>
      </c>
    </row>
    <row r="1993" spans="1:12" ht="23.5" x14ac:dyDescent="0.25">
      <c r="A1993" s="230">
        <v>1753</v>
      </c>
      <c r="B1993" s="233">
        <v>5</v>
      </c>
      <c r="C1993" s="11">
        <v>10</v>
      </c>
      <c r="D1993" s="11">
        <v>2</v>
      </c>
      <c r="E1993" s="11">
        <v>0</v>
      </c>
      <c r="F1993" s="11">
        <v>0</v>
      </c>
      <c r="G1993" s="11" t="str">
        <f t="shared" si="19"/>
        <v>5.10.2.0.0</v>
      </c>
      <c r="H1993" s="11" t="s">
        <v>13</v>
      </c>
      <c r="I1993" s="97" t="s">
        <v>10873</v>
      </c>
      <c r="J1993" s="98"/>
      <c r="K1993" s="479"/>
      <c r="L1993" s="480" t="s">
        <v>10874</v>
      </c>
    </row>
    <row r="1994" spans="1:12" ht="23.5" x14ac:dyDescent="0.25">
      <c r="A1994" s="230">
        <v>1755</v>
      </c>
      <c r="B1994" s="233">
        <v>5</v>
      </c>
      <c r="C1994" s="11">
        <v>10</v>
      </c>
      <c r="D1994" s="11">
        <v>3</v>
      </c>
      <c r="E1994" s="11">
        <v>0</v>
      </c>
      <c r="F1994" s="11">
        <v>0</v>
      </c>
      <c r="G1994" s="11" t="str">
        <f t="shared" si="19"/>
        <v>5.10.3.0.0</v>
      </c>
      <c r="H1994" s="11" t="s">
        <v>13</v>
      </c>
      <c r="I1994" s="97" t="s">
        <v>10875</v>
      </c>
      <c r="J1994" s="98"/>
      <c r="K1994" s="479"/>
      <c r="L1994" s="480" t="s">
        <v>10876</v>
      </c>
    </row>
    <row r="1995" spans="1:12" ht="18.5" x14ac:dyDescent="0.25">
      <c r="A1995" s="230">
        <v>1756</v>
      </c>
      <c r="B1995" s="234">
        <v>5</v>
      </c>
      <c r="C1995" s="12">
        <v>10</v>
      </c>
      <c r="D1995" s="12">
        <v>3</v>
      </c>
      <c r="E1995" s="12">
        <v>1</v>
      </c>
      <c r="F1995" s="12">
        <v>0</v>
      </c>
      <c r="G1995" s="12" t="str">
        <f t="shared" si="19"/>
        <v>5.10.3.1.0</v>
      </c>
      <c r="J1995" s="12" t="s">
        <v>16</v>
      </c>
      <c r="K1995" s="485" t="s">
        <v>12942</v>
      </c>
      <c r="L1995" s="118" t="s">
        <v>10249</v>
      </c>
    </row>
    <row r="1996" spans="1:12" ht="18.5" x14ac:dyDescent="0.25">
      <c r="A1996" s="230">
        <v>1757</v>
      </c>
      <c r="B1996" s="234">
        <v>5</v>
      </c>
      <c r="C1996" s="12">
        <v>10</v>
      </c>
      <c r="D1996" s="12">
        <v>3</v>
      </c>
      <c r="E1996" s="12">
        <v>2</v>
      </c>
      <c r="F1996" s="12">
        <v>0</v>
      </c>
      <c r="G1996" s="12" t="str">
        <f t="shared" si="19"/>
        <v>5.10.3.2.0</v>
      </c>
      <c r="J1996" s="12" t="s">
        <v>16</v>
      </c>
      <c r="K1996" s="485" t="s">
        <v>12943</v>
      </c>
      <c r="L1996" s="118" t="s">
        <v>10249</v>
      </c>
    </row>
    <row r="1997" spans="1:12" ht="18.5" x14ac:dyDescent="0.25">
      <c r="A1997" s="230">
        <v>1758</v>
      </c>
      <c r="B1997" s="234">
        <v>5</v>
      </c>
      <c r="C1997" s="12">
        <v>10</v>
      </c>
      <c r="D1997" s="12">
        <v>3</v>
      </c>
      <c r="E1997" s="12">
        <v>3</v>
      </c>
      <c r="F1997" s="12">
        <v>0</v>
      </c>
      <c r="G1997" s="12" t="str">
        <f t="shared" si="19"/>
        <v>5.10.3.3.0</v>
      </c>
      <c r="J1997" s="12" t="s">
        <v>16</v>
      </c>
      <c r="K1997" s="485" t="s">
        <v>12944</v>
      </c>
      <c r="L1997" s="118" t="s">
        <v>10249</v>
      </c>
    </row>
    <row r="1998" spans="1:12" ht="18.5" x14ac:dyDescent="0.25">
      <c r="A1998" s="230">
        <v>1759</v>
      </c>
      <c r="B1998" s="234">
        <v>5</v>
      </c>
      <c r="C1998" s="12">
        <v>10</v>
      </c>
      <c r="D1998" s="12">
        <v>3</v>
      </c>
      <c r="E1998" s="12">
        <v>4</v>
      </c>
      <c r="F1998" s="12">
        <v>0</v>
      </c>
      <c r="G1998" s="12" t="str">
        <f t="shared" si="19"/>
        <v>5.10.3.4.0</v>
      </c>
      <c r="J1998" s="12" t="s">
        <v>16</v>
      </c>
      <c r="K1998" s="485" t="s">
        <v>12945</v>
      </c>
      <c r="L1998" s="118" t="s">
        <v>10249</v>
      </c>
    </row>
    <row r="1999" spans="1:12" ht="18.5" x14ac:dyDescent="0.25">
      <c r="A1999" s="230">
        <v>1760</v>
      </c>
      <c r="B1999" s="234">
        <v>5</v>
      </c>
      <c r="C1999" s="12">
        <v>10</v>
      </c>
      <c r="D1999" s="12">
        <v>3</v>
      </c>
      <c r="E1999" s="12">
        <v>5</v>
      </c>
      <c r="F1999" s="12">
        <v>0</v>
      </c>
      <c r="G1999" s="12" t="str">
        <f t="shared" si="19"/>
        <v>5.10.3.5.0</v>
      </c>
      <c r="J1999" s="12" t="s">
        <v>16</v>
      </c>
      <c r="K1999" s="485" t="s">
        <v>12946</v>
      </c>
      <c r="L1999" s="118" t="s">
        <v>10249</v>
      </c>
    </row>
    <row r="2000" spans="1:12" ht="18.5" x14ac:dyDescent="0.25">
      <c r="A2000" s="230"/>
      <c r="B2000" s="234">
        <v>5</v>
      </c>
      <c r="C2000" s="12">
        <v>10</v>
      </c>
      <c r="D2000" s="12">
        <v>3</v>
      </c>
      <c r="E2000" s="12">
        <v>6</v>
      </c>
      <c r="F2000" s="12">
        <v>0</v>
      </c>
      <c r="G2000" s="12" t="str">
        <f t="shared" si="19"/>
        <v>5.10.3.6.0</v>
      </c>
      <c r="J2000" s="12" t="s">
        <v>16</v>
      </c>
      <c r="K2000" s="485" t="s">
        <v>12947</v>
      </c>
      <c r="L2000" s="118" t="s">
        <v>10249</v>
      </c>
    </row>
    <row r="2001" spans="1:12" ht="18.5" x14ac:dyDescent="0.25">
      <c r="A2001" s="230"/>
      <c r="B2001" s="234">
        <v>5</v>
      </c>
      <c r="C2001" s="12">
        <v>10</v>
      </c>
      <c r="D2001" s="12">
        <v>3</v>
      </c>
      <c r="E2001" s="12">
        <v>7</v>
      </c>
      <c r="F2001" s="12">
        <v>0</v>
      </c>
      <c r="G2001" s="12" t="str">
        <f t="shared" ref="G2001:G2257" si="26">CONCATENATE(B2001,".",C2001,".",D2001,".",E2001,".",F2001)</f>
        <v>5.10.3.7.0</v>
      </c>
      <c r="J2001" s="12" t="s">
        <v>16</v>
      </c>
      <c r="K2001" s="485" t="s">
        <v>10875</v>
      </c>
      <c r="L2001" s="118" t="s">
        <v>10249</v>
      </c>
    </row>
    <row r="2002" spans="1:12" ht="26" x14ac:dyDescent="0.25">
      <c r="A2002" s="230">
        <v>1761</v>
      </c>
      <c r="B2002" s="238">
        <v>5</v>
      </c>
      <c r="C2002" s="14">
        <v>11</v>
      </c>
      <c r="D2002" s="14">
        <v>0</v>
      </c>
      <c r="E2002" s="14">
        <v>0</v>
      </c>
      <c r="F2002" s="14">
        <v>0</v>
      </c>
      <c r="G2002" s="14" t="str">
        <f t="shared" si="26"/>
        <v>5.11.0.0.0</v>
      </c>
      <c r="H2002" s="9" t="s">
        <v>10</v>
      </c>
      <c r="I2002" s="10" t="s">
        <v>10877</v>
      </c>
      <c r="J2002" s="14"/>
      <c r="K2002" s="486"/>
      <c r="L2002" s="478" t="s">
        <v>12948</v>
      </c>
    </row>
    <row r="2003" spans="1:12" ht="23.5" x14ac:dyDescent="0.25">
      <c r="A2003" s="230">
        <v>1762</v>
      </c>
      <c r="B2003" s="233">
        <v>5</v>
      </c>
      <c r="C2003" s="11">
        <v>11</v>
      </c>
      <c r="D2003" s="11">
        <v>1</v>
      </c>
      <c r="E2003" s="11">
        <v>0</v>
      </c>
      <c r="F2003" s="11">
        <v>0</v>
      </c>
      <c r="G2003" s="11" t="str">
        <f t="shared" si="26"/>
        <v>5.11.1.0.0</v>
      </c>
      <c r="H2003" s="11" t="s">
        <v>13</v>
      </c>
      <c r="I2003" s="97" t="s">
        <v>9848</v>
      </c>
      <c r="J2003" s="98"/>
      <c r="K2003" s="479"/>
      <c r="L2003" s="480" t="s">
        <v>10878</v>
      </c>
    </row>
    <row r="2004" spans="1:12" s="6" customFormat="1" ht="18.5" x14ac:dyDescent="0.35">
      <c r="A2004" s="230">
        <v>1763</v>
      </c>
      <c r="B2004" s="234">
        <v>5</v>
      </c>
      <c r="C2004" s="12">
        <v>11</v>
      </c>
      <c r="D2004" s="12">
        <v>1</v>
      </c>
      <c r="E2004" s="12">
        <v>1</v>
      </c>
      <c r="F2004" s="12">
        <v>0</v>
      </c>
      <c r="G2004" s="12" t="str">
        <f t="shared" si="26"/>
        <v>5.11.1.1.0</v>
      </c>
      <c r="H2004" s="500"/>
      <c r="I2004" s="22"/>
      <c r="J2004" s="12" t="s">
        <v>16</v>
      </c>
      <c r="K2004" s="485" t="s">
        <v>12949</v>
      </c>
      <c r="L2004" s="118" t="s">
        <v>10249</v>
      </c>
    </row>
    <row r="2005" spans="1:12" ht="18.5" x14ac:dyDescent="0.25">
      <c r="A2005" s="230">
        <v>1764</v>
      </c>
      <c r="B2005" s="234">
        <v>5</v>
      </c>
      <c r="C2005" s="12">
        <v>11</v>
      </c>
      <c r="D2005" s="12">
        <v>1</v>
      </c>
      <c r="E2005" s="12">
        <v>2</v>
      </c>
      <c r="F2005" s="12">
        <v>0</v>
      </c>
      <c r="G2005" s="12" t="str">
        <f t="shared" si="26"/>
        <v>5.11.1.2.0</v>
      </c>
      <c r="J2005" s="12" t="s">
        <v>16</v>
      </c>
      <c r="K2005" s="485" t="s">
        <v>12950</v>
      </c>
      <c r="L2005" s="118" t="s">
        <v>10249</v>
      </c>
    </row>
    <row r="2006" spans="1:12" ht="23.5" x14ac:dyDescent="0.25">
      <c r="A2006" s="230">
        <v>1765</v>
      </c>
      <c r="B2006" s="233">
        <v>5</v>
      </c>
      <c r="C2006" s="11">
        <v>11</v>
      </c>
      <c r="D2006" s="11">
        <v>2</v>
      </c>
      <c r="E2006" s="11">
        <v>0</v>
      </c>
      <c r="F2006" s="11">
        <v>0</v>
      </c>
      <c r="G2006" s="11" t="str">
        <f t="shared" si="26"/>
        <v>5.11.2.0.0</v>
      </c>
      <c r="H2006" s="11" t="s">
        <v>13</v>
      </c>
      <c r="I2006" s="97" t="s">
        <v>10879</v>
      </c>
      <c r="J2006" s="98"/>
      <c r="K2006" s="479"/>
      <c r="L2006" s="480" t="s">
        <v>10880</v>
      </c>
    </row>
    <row r="2007" spans="1:12" ht="23.5" x14ac:dyDescent="0.25">
      <c r="A2007" s="230">
        <v>1766</v>
      </c>
      <c r="B2007" s="233">
        <v>5</v>
      </c>
      <c r="C2007" s="11">
        <v>11</v>
      </c>
      <c r="D2007" s="11">
        <v>3</v>
      </c>
      <c r="E2007" s="11">
        <v>0</v>
      </c>
      <c r="F2007" s="11">
        <v>0</v>
      </c>
      <c r="G2007" s="11" t="str">
        <f t="shared" si="26"/>
        <v>5.11.3.0.0</v>
      </c>
      <c r="H2007" s="11" t="s">
        <v>13</v>
      </c>
      <c r="I2007" s="97" t="s">
        <v>10881</v>
      </c>
      <c r="J2007" s="98"/>
      <c r="K2007" s="479"/>
      <c r="L2007" s="480" t="s">
        <v>10882</v>
      </c>
    </row>
    <row r="2008" spans="1:12" ht="67" x14ac:dyDescent="0.25">
      <c r="A2008" s="230">
        <v>1767</v>
      </c>
      <c r="B2008" s="239">
        <v>6</v>
      </c>
      <c r="C2008" s="5">
        <v>0</v>
      </c>
      <c r="D2008" s="5">
        <v>0</v>
      </c>
      <c r="E2008" s="5">
        <v>0</v>
      </c>
      <c r="F2008" s="5">
        <v>0</v>
      </c>
      <c r="G2008" s="5" t="str">
        <f t="shared" si="26"/>
        <v>6.0.0.0.0</v>
      </c>
      <c r="H2008" s="475" t="s">
        <v>8</v>
      </c>
      <c r="I2008" s="4" t="s">
        <v>10883</v>
      </c>
      <c r="J2008" s="5"/>
      <c r="K2008" s="476"/>
      <c r="L2008" s="512" t="s">
        <v>12951</v>
      </c>
    </row>
    <row r="2009" spans="1:12" ht="26" x14ac:dyDescent="0.25">
      <c r="A2009" s="230">
        <v>1768</v>
      </c>
      <c r="B2009" s="238">
        <v>6</v>
      </c>
      <c r="C2009" s="14">
        <v>1</v>
      </c>
      <c r="D2009" s="14">
        <v>0</v>
      </c>
      <c r="E2009" s="14">
        <v>0</v>
      </c>
      <c r="F2009" s="14">
        <v>0</v>
      </c>
      <c r="G2009" s="14" t="str">
        <f t="shared" si="26"/>
        <v>6.1.0.0.0</v>
      </c>
      <c r="H2009" s="9" t="s">
        <v>10</v>
      </c>
      <c r="I2009" s="10" t="s">
        <v>10884</v>
      </c>
      <c r="J2009" s="14"/>
      <c r="K2009" s="486"/>
      <c r="L2009" s="478" t="s">
        <v>10885</v>
      </c>
    </row>
    <row r="2010" spans="1:12" ht="18.5" x14ac:dyDescent="0.25">
      <c r="A2010" s="230">
        <v>1769</v>
      </c>
      <c r="B2010" s="236">
        <v>6</v>
      </c>
      <c r="C2010" s="17">
        <v>1</v>
      </c>
      <c r="D2010" s="17">
        <v>1</v>
      </c>
      <c r="E2010" s="17">
        <v>0</v>
      </c>
      <c r="F2010" s="17">
        <v>0</v>
      </c>
      <c r="G2010" s="17" t="str">
        <f t="shared" si="26"/>
        <v>6.1.1.0.0</v>
      </c>
      <c r="H2010" s="501"/>
      <c r="I2010" s="112"/>
      <c r="J2010" s="17" t="s">
        <v>13</v>
      </c>
      <c r="K2010" s="502" t="s">
        <v>12952</v>
      </c>
      <c r="L2010" s="17" t="s">
        <v>10249</v>
      </c>
    </row>
    <row r="2011" spans="1:12" ht="18.5" x14ac:dyDescent="0.25">
      <c r="A2011" s="230">
        <v>1770</v>
      </c>
      <c r="B2011" s="234">
        <v>6</v>
      </c>
      <c r="C2011" s="12">
        <v>1</v>
      </c>
      <c r="D2011" s="12">
        <v>1</v>
      </c>
      <c r="E2011" s="12">
        <v>1</v>
      </c>
      <c r="F2011" s="12">
        <v>0</v>
      </c>
      <c r="G2011" s="12" t="str">
        <f t="shared" si="26"/>
        <v>6.1.1.1.0</v>
      </c>
      <c r="H2011" s="501"/>
      <c r="I2011" s="24"/>
      <c r="J2011" s="12" t="s">
        <v>16</v>
      </c>
      <c r="K2011" s="485" t="s">
        <v>12953</v>
      </c>
      <c r="L2011" s="118" t="s">
        <v>10249</v>
      </c>
    </row>
    <row r="2012" spans="1:12" ht="18.5" x14ac:dyDescent="0.25">
      <c r="A2012" s="230">
        <v>1771</v>
      </c>
      <c r="B2012" s="234">
        <v>6</v>
      </c>
      <c r="C2012" s="12">
        <v>1</v>
      </c>
      <c r="D2012" s="12">
        <v>1</v>
      </c>
      <c r="E2012" s="12">
        <v>2</v>
      </c>
      <c r="F2012" s="12">
        <v>0</v>
      </c>
      <c r="G2012" s="12" t="str">
        <f t="shared" si="26"/>
        <v>6.1.1.2.0</v>
      </c>
      <c r="H2012" s="501"/>
      <c r="I2012" s="24"/>
      <c r="J2012" s="12" t="s">
        <v>16</v>
      </c>
      <c r="K2012" s="485" t="s">
        <v>12954</v>
      </c>
      <c r="L2012" s="118" t="s">
        <v>10249</v>
      </c>
    </row>
    <row r="2013" spans="1:12" ht="18.5" x14ac:dyDescent="0.25">
      <c r="A2013" s="230">
        <v>1772</v>
      </c>
      <c r="B2013" s="234">
        <v>6</v>
      </c>
      <c r="C2013" s="12">
        <v>1</v>
      </c>
      <c r="D2013" s="12">
        <v>1</v>
      </c>
      <c r="E2013" s="12">
        <v>3</v>
      </c>
      <c r="F2013" s="12">
        <v>0</v>
      </c>
      <c r="G2013" s="12" t="str">
        <f t="shared" si="26"/>
        <v>6.1.1.3.0</v>
      </c>
      <c r="H2013" s="501"/>
      <c r="I2013" s="24"/>
      <c r="J2013" s="12" t="s">
        <v>16</v>
      </c>
      <c r="K2013" s="485" t="s">
        <v>12955</v>
      </c>
      <c r="L2013" s="118" t="s">
        <v>10249</v>
      </c>
    </row>
    <row r="2014" spans="1:12" ht="18.5" x14ac:dyDescent="0.25">
      <c r="A2014" s="230">
        <v>1773</v>
      </c>
      <c r="B2014" s="235">
        <v>6</v>
      </c>
      <c r="C2014" s="15">
        <v>1</v>
      </c>
      <c r="D2014" s="15">
        <v>1</v>
      </c>
      <c r="E2014" s="15">
        <v>3</v>
      </c>
      <c r="F2014" s="15">
        <v>1</v>
      </c>
      <c r="G2014" s="15" t="str">
        <f t="shared" si="26"/>
        <v>6.1.1.3.1</v>
      </c>
      <c r="H2014" s="501"/>
      <c r="I2014" s="25"/>
      <c r="J2014" s="15" t="s">
        <v>19</v>
      </c>
      <c r="K2014" s="497" t="s">
        <v>12956</v>
      </c>
      <c r="L2014" s="498" t="s">
        <v>10249</v>
      </c>
    </row>
    <row r="2015" spans="1:12" ht="18.5" x14ac:dyDescent="0.25">
      <c r="A2015" s="230">
        <v>1774</v>
      </c>
      <c r="B2015" s="235">
        <v>6</v>
      </c>
      <c r="C2015" s="15">
        <v>1</v>
      </c>
      <c r="D2015" s="15">
        <v>1</v>
      </c>
      <c r="E2015" s="15">
        <v>3</v>
      </c>
      <c r="F2015" s="15">
        <v>2</v>
      </c>
      <c r="G2015" s="15" t="str">
        <f t="shared" si="26"/>
        <v>6.1.1.3.2</v>
      </c>
      <c r="H2015" s="501"/>
      <c r="I2015" s="25"/>
      <c r="J2015" s="15" t="s">
        <v>19</v>
      </c>
      <c r="K2015" s="497" t="s">
        <v>12957</v>
      </c>
      <c r="L2015" s="498" t="s">
        <v>10249</v>
      </c>
    </row>
    <row r="2016" spans="1:12" ht="18.5" x14ac:dyDescent="0.25">
      <c r="A2016" s="230">
        <v>1775</v>
      </c>
      <c r="B2016" s="235">
        <v>6</v>
      </c>
      <c r="C2016" s="15">
        <v>1</v>
      </c>
      <c r="D2016" s="15">
        <v>1</v>
      </c>
      <c r="E2016" s="15">
        <v>3</v>
      </c>
      <c r="F2016" s="15">
        <v>3</v>
      </c>
      <c r="G2016" s="15" t="str">
        <f t="shared" si="26"/>
        <v>6.1.1.3.3</v>
      </c>
      <c r="H2016" s="501"/>
      <c r="I2016" s="25"/>
      <c r="J2016" s="15" t="s">
        <v>19</v>
      </c>
      <c r="K2016" s="497" t="s">
        <v>12958</v>
      </c>
      <c r="L2016" s="498" t="s">
        <v>10249</v>
      </c>
    </row>
    <row r="2017" spans="1:12" ht="35" x14ac:dyDescent="0.25">
      <c r="A2017" s="230">
        <v>1776</v>
      </c>
      <c r="B2017" s="235">
        <v>6</v>
      </c>
      <c r="C2017" s="15">
        <v>1</v>
      </c>
      <c r="D2017" s="15">
        <v>1</v>
      </c>
      <c r="E2017" s="15">
        <v>3</v>
      </c>
      <c r="F2017" s="15">
        <v>4</v>
      </c>
      <c r="G2017" s="15" t="str">
        <f t="shared" si="26"/>
        <v>6.1.1.3.4</v>
      </c>
      <c r="H2017" s="501"/>
      <c r="I2017" s="25"/>
      <c r="J2017" s="15" t="s">
        <v>19</v>
      </c>
      <c r="K2017" s="497" t="s">
        <v>12959</v>
      </c>
      <c r="L2017" s="498" t="s">
        <v>10249</v>
      </c>
    </row>
    <row r="2018" spans="1:12" ht="18.5" x14ac:dyDescent="0.25">
      <c r="A2018" s="230">
        <v>1777</v>
      </c>
      <c r="B2018" s="234">
        <v>6</v>
      </c>
      <c r="C2018" s="12">
        <v>1</v>
      </c>
      <c r="D2018" s="12">
        <v>1</v>
      </c>
      <c r="E2018" s="12">
        <v>4</v>
      </c>
      <c r="F2018" s="12">
        <v>0</v>
      </c>
      <c r="G2018" s="12" t="str">
        <f t="shared" si="26"/>
        <v>6.1.1.4.0</v>
      </c>
      <c r="H2018" s="501"/>
      <c r="I2018" s="24"/>
      <c r="J2018" s="12" t="s">
        <v>16</v>
      </c>
      <c r="K2018" s="485" t="s">
        <v>12960</v>
      </c>
      <c r="L2018" s="118" t="s">
        <v>10249</v>
      </c>
    </row>
    <row r="2019" spans="1:12" ht="18.5" x14ac:dyDescent="0.25">
      <c r="A2019" s="230">
        <v>1778</v>
      </c>
      <c r="B2019" s="236">
        <v>6</v>
      </c>
      <c r="C2019" s="17">
        <v>1</v>
      </c>
      <c r="D2019" s="17">
        <v>2</v>
      </c>
      <c r="E2019" s="17">
        <v>0</v>
      </c>
      <c r="F2019" s="17">
        <v>0</v>
      </c>
      <c r="G2019" s="17" t="str">
        <f t="shared" si="26"/>
        <v>6.1.2.0.0</v>
      </c>
      <c r="I2019" s="26"/>
      <c r="J2019" s="17" t="s">
        <v>13</v>
      </c>
      <c r="K2019" s="502" t="s">
        <v>12961</v>
      </c>
      <c r="L2019" s="17" t="s">
        <v>10249</v>
      </c>
    </row>
    <row r="2020" spans="1:12" ht="18.5" x14ac:dyDescent="0.25">
      <c r="A2020" s="230">
        <v>1779</v>
      </c>
      <c r="B2020" s="234">
        <v>6</v>
      </c>
      <c r="C2020" s="12">
        <v>1</v>
      </c>
      <c r="D2020" s="12">
        <v>2</v>
      </c>
      <c r="E2020" s="12">
        <v>1</v>
      </c>
      <c r="F2020" s="12">
        <v>0</v>
      </c>
      <c r="G2020" s="12" t="str">
        <f t="shared" si="26"/>
        <v>6.1.2.1.0</v>
      </c>
      <c r="I2020" s="24"/>
      <c r="J2020" s="12" t="s">
        <v>16</v>
      </c>
      <c r="K2020" s="485" t="s">
        <v>12962</v>
      </c>
      <c r="L2020" s="118" t="s">
        <v>10249</v>
      </c>
    </row>
    <row r="2021" spans="1:12" ht="18.5" x14ac:dyDescent="0.25">
      <c r="A2021" s="230">
        <v>1780</v>
      </c>
      <c r="B2021" s="234">
        <v>6</v>
      </c>
      <c r="C2021" s="12">
        <v>1</v>
      </c>
      <c r="D2021" s="12">
        <v>2</v>
      </c>
      <c r="E2021" s="12">
        <v>2</v>
      </c>
      <c r="F2021" s="12">
        <v>0</v>
      </c>
      <c r="G2021" s="12" t="str">
        <f t="shared" si="26"/>
        <v>6.1.2.2.0</v>
      </c>
      <c r="I2021" s="24"/>
      <c r="J2021" s="12" t="s">
        <v>16</v>
      </c>
      <c r="K2021" s="485" t="s">
        <v>12963</v>
      </c>
      <c r="L2021" s="118" t="s">
        <v>10249</v>
      </c>
    </row>
    <row r="2022" spans="1:12" ht="18.5" x14ac:dyDescent="0.25">
      <c r="A2022" s="230">
        <v>1780</v>
      </c>
      <c r="B2022" s="235">
        <v>6</v>
      </c>
      <c r="C2022" s="15">
        <v>1</v>
      </c>
      <c r="D2022" s="15">
        <v>2</v>
      </c>
      <c r="E2022" s="15">
        <v>2</v>
      </c>
      <c r="F2022" s="15">
        <v>1</v>
      </c>
      <c r="G2022" s="15" t="str">
        <f t="shared" si="26"/>
        <v>6.1.2.2.1</v>
      </c>
      <c r="I2022" s="24"/>
      <c r="J2022" s="15" t="s">
        <v>19</v>
      </c>
      <c r="K2022" s="497" t="s">
        <v>12964</v>
      </c>
      <c r="L2022" s="498" t="s">
        <v>10249</v>
      </c>
    </row>
    <row r="2023" spans="1:12" ht="18.5" x14ac:dyDescent="0.25">
      <c r="A2023" s="230">
        <v>1780</v>
      </c>
      <c r="B2023" s="235">
        <v>6</v>
      </c>
      <c r="C2023" s="15">
        <v>1</v>
      </c>
      <c r="D2023" s="15">
        <v>2</v>
      </c>
      <c r="E2023" s="15">
        <v>2</v>
      </c>
      <c r="F2023" s="15">
        <v>2</v>
      </c>
      <c r="G2023" s="15" t="str">
        <f t="shared" si="26"/>
        <v>6.1.2.2.2</v>
      </c>
      <c r="I2023" s="24"/>
      <c r="J2023" s="15" t="s">
        <v>19</v>
      </c>
      <c r="K2023" s="497" t="s">
        <v>12965</v>
      </c>
      <c r="L2023" s="498" t="s">
        <v>10249</v>
      </c>
    </row>
    <row r="2024" spans="1:12" ht="35" x14ac:dyDescent="0.25">
      <c r="A2024" s="230">
        <v>1780</v>
      </c>
      <c r="B2024" s="235">
        <v>6</v>
      </c>
      <c r="C2024" s="15">
        <v>1</v>
      </c>
      <c r="D2024" s="15">
        <v>2</v>
      </c>
      <c r="E2024" s="15">
        <v>2</v>
      </c>
      <c r="F2024" s="15">
        <v>3</v>
      </c>
      <c r="G2024" s="15" t="str">
        <f t="shared" si="26"/>
        <v>6.1.2.2.3</v>
      </c>
      <c r="I2024" s="25"/>
      <c r="J2024" s="15" t="s">
        <v>19</v>
      </c>
      <c r="K2024" s="497" t="s">
        <v>12966</v>
      </c>
      <c r="L2024" s="498" t="s">
        <v>10249</v>
      </c>
    </row>
    <row r="2025" spans="1:12" ht="18.5" x14ac:dyDescent="0.25">
      <c r="A2025" s="230">
        <v>1781</v>
      </c>
      <c r="B2025" s="234">
        <v>6</v>
      </c>
      <c r="C2025" s="12">
        <v>1</v>
      </c>
      <c r="D2025" s="12">
        <v>2</v>
      </c>
      <c r="E2025" s="12">
        <v>3</v>
      </c>
      <c r="F2025" s="12">
        <v>0</v>
      </c>
      <c r="G2025" s="12" t="str">
        <f t="shared" si="26"/>
        <v>6.1.2.3.0</v>
      </c>
      <c r="I2025" s="24"/>
      <c r="J2025" s="12" t="s">
        <v>16</v>
      </c>
      <c r="K2025" s="485" t="s">
        <v>12967</v>
      </c>
      <c r="L2025" s="118" t="s">
        <v>10249</v>
      </c>
    </row>
    <row r="2026" spans="1:12" ht="18.5" x14ac:dyDescent="0.25">
      <c r="A2026" s="230">
        <v>1782</v>
      </c>
      <c r="B2026" s="234">
        <v>6</v>
      </c>
      <c r="C2026" s="12">
        <v>1</v>
      </c>
      <c r="D2026" s="12">
        <v>2</v>
      </c>
      <c r="E2026" s="12">
        <v>4</v>
      </c>
      <c r="F2026" s="12">
        <v>0</v>
      </c>
      <c r="G2026" s="12" t="str">
        <f t="shared" si="26"/>
        <v>6.1.2.4.0</v>
      </c>
      <c r="I2026" s="24"/>
      <c r="J2026" s="12" t="s">
        <v>16</v>
      </c>
      <c r="K2026" s="485" t="s">
        <v>12968</v>
      </c>
      <c r="L2026" s="118" t="s">
        <v>10249</v>
      </c>
    </row>
    <row r="2027" spans="1:12" ht="18.5" x14ac:dyDescent="0.25">
      <c r="A2027" s="230">
        <v>1783</v>
      </c>
      <c r="B2027" s="234">
        <v>6</v>
      </c>
      <c r="C2027" s="12">
        <v>1</v>
      </c>
      <c r="D2027" s="12">
        <v>2</v>
      </c>
      <c r="E2027" s="12">
        <v>5</v>
      </c>
      <c r="F2027" s="12">
        <v>0</v>
      </c>
      <c r="G2027" s="12" t="str">
        <f t="shared" si="26"/>
        <v>6.1.2.5.0</v>
      </c>
      <c r="I2027" s="24"/>
      <c r="J2027" s="12" t="s">
        <v>16</v>
      </c>
      <c r="K2027" s="485" t="s">
        <v>12969</v>
      </c>
      <c r="L2027" s="118" t="s">
        <v>10249</v>
      </c>
    </row>
    <row r="2028" spans="1:12" ht="18.5" x14ac:dyDescent="0.25">
      <c r="A2028" s="230">
        <v>1784</v>
      </c>
      <c r="B2028" s="234">
        <v>6</v>
      </c>
      <c r="C2028" s="12">
        <v>1</v>
      </c>
      <c r="D2028" s="12">
        <v>2</v>
      </c>
      <c r="E2028" s="12">
        <v>6</v>
      </c>
      <c r="F2028" s="12">
        <v>0</v>
      </c>
      <c r="G2028" s="12" t="str">
        <f t="shared" si="26"/>
        <v>6.1.2.6.0</v>
      </c>
      <c r="I2028" s="24"/>
      <c r="J2028" s="12" t="s">
        <v>16</v>
      </c>
      <c r="K2028" s="485" t="s">
        <v>12970</v>
      </c>
      <c r="L2028" s="118" t="s">
        <v>10249</v>
      </c>
    </row>
    <row r="2029" spans="1:12" ht="18.5" x14ac:dyDescent="0.25">
      <c r="A2029" s="230">
        <v>1785</v>
      </c>
      <c r="B2029" s="236">
        <v>6</v>
      </c>
      <c r="C2029" s="17">
        <v>1</v>
      </c>
      <c r="D2029" s="17">
        <v>3</v>
      </c>
      <c r="E2029" s="17">
        <v>0</v>
      </c>
      <c r="F2029" s="17">
        <v>0</v>
      </c>
      <c r="G2029" s="17" t="str">
        <f t="shared" si="26"/>
        <v>6.1.3.0.0</v>
      </c>
      <c r="H2029" s="501"/>
      <c r="I2029" s="26"/>
      <c r="J2029" s="17" t="s">
        <v>13</v>
      </c>
      <c r="K2029" s="502" t="s">
        <v>12971</v>
      </c>
      <c r="L2029" s="17" t="s">
        <v>10249</v>
      </c>
    </row>
    <row r="2030" spans="1:12" ht="18.5" x14ac:dyDescent="0.25">
      <c r="A2030" s="230">
        <v>1789</v>
      </c>
      <c r="B2030" s="234">
        <v>6</v>
      </c>
      <c r="C2030" s="12">
        <v>1</v>
      </c>
      <c r="D2030" s="12">
        <v>3</v>
      </c>
      <c r="E2030" s="12">
        <v>1</v>
      </c>
      <c r="F2030" s="12">
        <v>0</v>
      </c>
      <c r="G2030" s="12" t="str">
        <f t="shared" si="26"/>
        <v>6.1.3.1.0</v>
      </c>
      <c r="H2030" s="501"/>
      <c r="I2030" s="24"/>
      <c r="J2030" s="12" t="s">
        <v>16</v>
      </c>
      <c r="K2030" s="485" t="s">
        <v>12972</v>
      </c>
      <c r="L2030" s="118" t="s">
        <v>10249</v>
      </c>
    </row>
    <row r="2031" spans="1:12" ht="18.5" x14ac:dyDescent="0.25">
      <c r="A2031" s="230">
        <v>1790</v>
      </c>
      <c r="B2031" s="234">
        <v>6</v>
      </c>
      <c r="C2031" s="12">
        <v>1</v>
      </c>
      <c r="D2031" s="12">
        <v>3</v>
      </c>
      <c r="E2031" s="12">
        <v>2</v>
      </c>
      <c r="F2031" s="12">
        <v>0</v>
      </c>
      <c r="G2031" s="12" t="str">
        <f t="shared" si="26"/>
        <v>6.1.3.2.0</v>
      </c>
      <c r="H2031" s="501"/>
      <c r="I2031" s="24"/>
      <c r="J2031" s="12" t="s">
        <v>16</v>
      </c>
      <c r="K2031" s="485" t="s">
        <v>12973</v>
      </c>
      <c r="L2031" s="118" t="s">
        <v>10249</v>
      </c>
    </row>
    <row r="2032" spans="1:12" ht="18.5" x14ac:dyDescent="0.25">
      <c r="A2032" s="230">
        <v>1791</v>
      </c>
      <c r="B2032" s="234">
        <v>6</v>
      </c>
      <c r="C2032" s="12">
        <v>1</v>
      </c>
      <c r="D2032" s="12">
        <v>3</v>
      </c>
      <c r="E2032" s="12">
        <v>3</v>
      </c>
      <c r="F2032" s="12">
        <v>0</v>
      </c>
      <c r="G2032" s="12" t="str">
        <f t="shared" si="26"/>
        <v>6.1.3.3.0</v>
      </c>
      <c r="H2032" s="501"/>
      <c r="I2032" s="24"/>
      <c r="J2032" s="12" t="s">
        <v>16</v>
      </c>
      <c r="K2032" s="485" t="s">
        <v>12974</v>
      </c>
      <c r="L2032" s="118" t="s">
        <v>10249</v>
      </c>
    </row>
    <row r="2033" spans="1:12" ht="18.5" x14ac:dyDescent="0.25">
      <c r="A2033" s="230">
        <v>1792</v>
      </c>
      <c r="B2033" s="234">
        <v>6</v>
      </c>
      <c r="C2033" s="12">
        <v>1</v>
      </c>
      <c r="D2033" s="12">
        <v>3</v>
      </c>
      <c r="E2033" s="12">
        <v>4</v>
      </c>
      <c r="F2033" s="12">
        <v>0</v>
      </c>
      <c r="G2033" s="12" t="str">
        <f t="shared" si="26"/>
        <v>6.1.3.4.0</v>
      </c>
      <c r="I2033" s="24"/>
      <c r="J2033" s="12" t="s">
        <v>16</v>
      </c>
      <c r="K2033" s="485" t="s">
        <v>12975</v>
      </c>
      <c r="L2033" s="118" t="s">
        <v>10249</v>
      </c>
    </row>
    <row r="2034" spans="1:12" ht="26" x14ac:dyDescent="0.25">
      <c r="A2034" s="230">
        <v>1793</v>
      </c>
      <c r="B2034" s="238">
        <v>6</v>
      </c>
      <c r="C2034" s="14">
        <v>2</v>
      </c>
      <c r="D2034" s="14">
        <v>0</v>
      </c>
      <c r="E2034" s="14">
        <v>0</v>
      </c>
      <c r="F2034" s="14">
        <v>0</v>
      </c>
      <c r="G2034" s="14" t="str">
        <f t="shared" si="26"/>
        <v>6.2.0.0.0</v>
      </c>
      <c r="H2034" s="9" t="s">
        <v>10</v>
      </c>
      <c r="I2034" s="10" t="s">
        <v>10886</v>
      </c>
      <c r="J2034" s="14"/>
      <c r="K2034" s="486"/>
      <c r="L2034" s="478" t="s">
        <v>10887</v>
      </c>
    </row>
    <row r="2035" spans="1:12" ht="18.5" x14ac:dyDescent="0.25">
      <c r="A2035" s="230">
        <v>1794</v>
      </c>
      <c r="B2035" s="236">
        <v>6</v>
      </c>
      <c r="C2035" s="17">
        <v>2</v>
      </c>
      <c r="D2035" s="17">
        <v>1</v>
      </c>
      <c r="E2035" s="17">
        <v>0</v>
      </c>
      <c r="F2035" s="17">
        <v>0</v>
      </c>
      <c r="G2035" s="17" t="str">
        <f>CONCATENATE(B2035,".",C2035,".",D2035,".",E2035,".",F2035)</f>
        <v>6.2.1.0.0</v>
      </c>
      <c r="H2035" s="17"/>
      <c r="I2035" s="21"/>
      <c r="J2035" s="17" t="s">
        <v>13</v>
      </c>
      <c r="K2035" s="502" t="s">
        <v>12976</v>
      </c>
      <c r="L2035" s="17" t="s">
        <v>10249</v>
      </c>
    </row>
    <row r="2036" spans="1:12" ht="18.5" x14ac:dyDescent="0.25">
      <c r="A2036" s="230">
        <v>1795</v>
      </c>
      <c r="B2036" s="236">
        <v>6</v>
      </c>
      <c r="C2036" s="17">
        <v>2</v>
      </c>
      <c r="D2036" s="17">
        <v>2</v>
      </c>
      <c r="E2036" s="17">
        <v>0</v>
      </c>
      <c r="F2036" s="17">
        <v>0</v>
      </c>
      <c r="G2036" s="17" t="str">
        <f>CONCATENATE(B2036,".",C2036,".",D2036,".",E2036,".",F2036)</f>
        <v>6.2.2.0.0</v>
      </c>
      <c r="H2036" s="17"/>
      <c r="I2036" s="21"/>
      <c r="J2036" s="17" t="s">
        <v>13</v>
      </c>
      <c r="K2036" s="502" t="s">
        <v>12977</v>
      </c>
      <c r="L2036" s="17" t="s">
        <v>10249</v>
      </c>
    </row>
    <row r="2037" spans="1:12" ht="26" x14ac:dyDescent="0.25">
      <c r="A2037" s="230">
        <v>1796</v>
      </c>
      <c r="B2037" s="238">
        <v>6</v>
      </c>
      <c r="C2037" s="14">
        <v>3</v>
      </c>
      <c r="D2037" s="14">
        <v>0</v>
      </c>
      <c r="E2037" s="14">
        <v>0</v>
      </c>
      <c r="F2037" s="14">
        <v>0</v>
      </c>
      <c r="G2037" s="14" t="str">
        <f t="shared" si="26"/>
        <v>6.3.0.0.0</v>
      </c>
      <c r="H2037" s="9" t="s">
        <v>10</v>
      </c>
      <c r="I2037" s="10" t="s">
        <v>10888</v>
      </c>
      <c r="J2037" s="14"/>
      <c r="K2037" s="486"/>
      <c r="L2037" s="478" t="s">
        <v>12978</v>
      </c>
    </row>
    <row r="2038" spans="1:12" ht="23.5" x14ac:dyDescent="0.25">
      <c r="A2038" s="230">
        <v>1797</v>
      </c>
      <c r="B2038" s="233">
        <v>6</v>
      </c>
      <c r="C2038" s="11">
        <v>3</v>
      </c>
      <c r="D2038" s="11">
        <v>1</v>
      </c>
      <c r="E2038" s="11">
        <v>0</v>
      </c>
      <c r="F2038" s="11">
        <v>0</v>
      </c>
      <c r="G2038" s="11" t="str">
        <f t="shared" si="26"/>
        <v>6.3.1.0.0</v>
      </c>
      <c r="H2038" s="11" t="s">
        <v>13</v>
      </c>
      <c r="I2038" s="97" t="s">
        <v>10889</v>
      </c>
      <c r="J2038" s="98"/>
      <c r="K2038" s="479"/>
      <c r="L2038" s="480" t="s">
        <v>10890</v>
      </c>
    </row>
    <row r="2039" spans="1:12" ht="18.5" x14ac:dyDescent="0.25">
      <c r="A2039" s="230">
        <v>1798</v>
      </c>
      <c r="B2039" s="234">
        <v>6</v>
      </c>
      <c r="C2039" s="12">
        <v>3</v>
      </c>
      <c r="D2039" s="12">
        <v>1</v>
      </c>
      <c r="E2039" s="12">
        <v>1</v>
      </c>
      <c r="F2039" s="12">
        <v>0</v>
      </c>
      <c r="G2039" s="12" t="str">
        <f t="shared" si="26"/>
        <v>6.3.1.1.0</v>
      </c>
      <c r="I2039" s="20"/>
      <c r="J2039" s="12" t="s">
        <v>16</v>
      </c>
      <c r="K2039" s="485" t="s">
        <v>12979</v>
      </c>
      <c r="L2039" s="118" t="s">
        <v>10249</v>
      </c>
    </row>
    <row r="2040" spans="1:12" ht="52.5" x14ac:dyDescent="0.25">
      <c r="A2040" s="230">
        <v>1799</v>
      </c>
      <c r="B2040" s="235">
        <v>6</v>
      </c>
      <c r="C2040" s="15">
        <v>3</v>
      </c>
      <c r="D2040" s="15">
        <v>1</v>
      </c>
      <c r="E2040" s="15">
        <v>1</v>
      </c>
      <c r="F2040" s="15">
        <v>1</v>
      </c>
      <c r="G2040" s="15" t="str">
        <f t="shared" si="26"/>
        <v>6.3.1.1.1</v>
      </c>
      <c r="J2040" s="15" t="s">
        <v>19</v>
      </c>
      <c r="K2040" s="497" t="s">
        <v>12980</v>
      </c>
      <c r="L2040" s="498" t="s">
        <v>10249</v>
      </c>
    </row>
    <row r="2041" spans="1:12" ht="35" x14ac:dyDescent="0.25">
      <c r="A2041" s="230">
        <v>1800</v>
      </c>
      <c r="B2041" s="235">
        <v>6</v>
      </c>
      <c r="C2041" s="15">
        <v>3</v>
      </c>
      <c r="D2041" s="15">
        <v>1</v>
      </c>
      <c r="E2041" s="15">
        <v>1</v>
      </c>
      <c r="F2041" s="15">
        <v>2</v>
      </c>
      <c r="G2041" s="15" t="str">
        <f t="shared" si="26"/>
        <v>6.3.1.1.2</v>
      </c>
      <c r="J2041" s="15" t="s">
        <v>19</v>
      </c>
      <c r="K2041" s="497" t="s">
        <v>12981</v>
      </c>
      <c r="L2041" s="498" t="s">
        <v>10249</v>
      </c>
    </row>
    <row r="2042" spans="1:12" ht="18.5" x14ac:dyDescent="0.25">
      <c r="A2042" s="230">
        <v>1801</v>
      </c>
      <c r="B2042" s="234">
        <v>6</v>
      </c>
      <c r="C2042" s="12">
        <v>3</v>
      </c>
      <c r="D2042" s="12">
        <v>1</v>
      </c>
      <c r="E2042" s="12">
        <v>2</v>
      </c>
      <c r="F2042" s="12">
        <v>0</v>
      </c>
      <c r="G2042" s="12" t="str">
        <f t="shared" si="26"/>
        <v>6.3.1.2.0</v>
      </c>
      <c r="J2042" s="12" t="s">
        <v>16</v>
      </c>
      <c r="K2042" s="485" t="s">
        <v>12982</v>
      </c>
      <c r="L2042" s="118" t="s">
        <v>10249</v>
      </c>
    </row>
    <row r="2043" spans="1:12" ht="35" x14ac:dyDescent="0.25">
      <c r="A2043" s="230">
        <v>1802</v>
      </c>
      <c r="B2043" s="235">
        <v>6</v>
      </c>
      <c r="C2043" s="15">
        <v>3</v>
      </c>
      <c r="D2043" s="15">
        <v>1</v>
      </c>
      <c r="E2043" s="15">
        <v>2</v>
      </c>
      <c r="F2043" s="15">
        <v>1</v>
      </c>
      <c r="G2043" s="15" t="str">
        <f t="shared" si="26"/>
        <v>6.3.1.2.1</v>
      </c>
      <c r="J2043" s="15" t="s">
        <v>19</v>
      </c>
      <c r="K2043" s="497" t="s">
        <v>12983</v>
      </c>
      <c r="L2043" s="498" t="s">
        <v>10249</v>
      </c>
    </row>
    <row r="2044" spans="1:12" ht="35" x14ac:dyDescent="0.25">
      <c r="A2044" s="230">
        <v>1803</v>
      </c>
      <c r="B2044" s="235">
        <v>6</v>
      </c>
      <c r="C2044" s="15">
        <v>3</v>
      </c>
      <c r="D2044" s="15">
        <v>1</v>
      </c>
      <c r="E2044" s="15">
        <v>2</v>
      </c>
      <c r="F2044" s="15">
        <v>2</v>
      </c>
      <c r="G2044" s="15" t="str">
        <f t="shared" si="26"/>
        <v>6.3.1.2.2</v>
      </c>
      <c r="J2044" s="15" t="s">
        <v>19</v>
      </c>
      <c r="K2044" s="497" t="s">
        <v>12984</v>
      </c>
      <c r="L2044" s="498" t="s">
        <v>10249</v>
      </c>
    </row>
    <row r="2045" spans="1:12" ht="35" x14ac:dyDescent="0.25">
      <c r="A2045" s="230">
        <v>1804</v>
      </c>
      <c r="B2045" s="235">
        <v>6</v>
      </c>
      <c r="C2045" s="15">
        <v>3</v>
      </c>
      <c r="D2045" s="15">
        <v>1</v>
      </c>
      <c r="E2045" s="15">
        <v>2</v>
      </c>
      <c r="F2045" s="15">
        <v>3</v>
      </c>
      <c r="G2045" s="15" t="str">
        <f t="shared" si="26"/>
        <v>6.3.1.2.3</v>
      </c>
      <c r="J2045" s="15" t="s">
        <v>19</v>
      </c>
      <c r="K2045" s="497" t="s">
        <v>12985</v>
      </c>
      <c r="L2045" s="498" t="s">
        <v>10249</v>
      </c>
    </row>
    <row r="2046" spans="1:12" ht="18.5" x14ac:dyDescent="0.25">
      <c r="A2046" s="230">
        <v>1805</v>
      </c>
      <c r="B2046" s="235">
        <v>6</v>
      </c>
      <c r="C2046" s="15">
        <v>3</v>
      </c>
      <c r="D2046" s="15">
        <v>1</v>
      </c>
      <c r="E2046" s="15">
        <v>2</v>
      </c>
      <c r="F2046" s="15">
        <v>4</v>
      </c>
      <c r="G2046" s="15" t="str">
        <f t="shared" si="26"/>
        <v>6.3.1.2.4</v>
      </c>
      <c r="J2046" s="15" t="s">
        <v>19</v>
      </c>
      <c r="K2046" s="497" t="s">
        <v>12986</v>
      </c>
      <c r="L2046" s="498" t="s">
        <v>10249</v>
      </c>
    </row>
    <row r="2047" spans="1:12" ht="18.5" x14ac:dyDescent="0.25">
      <c r="A2047" s="230">
        <v>1806</v>
      </c>
      <c r="B2047" s="234">
        <v>6</v>
      </c>
      <c r="C2047" s="12">
        <v>3</v>
      </c>
      <c r="D2047" s="12">
        <v>1</v>
      </c>
      <c r="E2047" s="12">
        <v>3</v>
      </c>
      <c r="F2047" s="12">
        <v>0</v>
      </c>
      <c r="G2047" s="12" t="str">
        <f t="shared" si="26"/>
        <v>6.3.1.3.0</v>
      </c>
      <c r="J2047" s="12" t="s">
        <v>16</v>
      </c>
      <c r="K2047" s="485" t="s">
        <v>12987</v>
      </c>
      <c r="L2047" s="118" t="s">
        <v>10249</v>
      </c>
    </row>
    <row r="2048" spans="1:12" ht="37" x14ac:dyDescent="0.25">
      <c r="A2048" s="230">
        <v>1807</v>
      </c>
      <c r="B2048" s="234">
        <v>6</v>
      </c>
      <c r="C2048" s="12">
        <v>3</v>
      </c>
      <c r="D2048" s="12">
        <v>1</v>
      </c>
      <c r="E2048" s="12">
        <v>4</v>
      </c>
      <c r="F2048" s="12">
        <v>0</v>
      </c>
      <c r="G2048" s="12" t="str">
        <f t="shared" si="26"/>
        <v>6.3.1.4.0</v>
      </c>
      <c r="J2048" s="12" t="s">
        <v>16</v>
      </c>
      <c r="K2048" s="485" t="s">
        <v>12988</v>
      </c>
      <c r="L2048" s="118" t="s">
        <v>10249</v>
      </c>
    </row>
    <row r="2049" spans="1:12" ht="18.5" x14ac:dyDescent="0.25">
      <c r="A2049" s="230">
        <v>1808</v>
      </c>
      <c r="B2049" s="234">
        <v>6</v>
      </c>
      <c r="C2049" s="12">
        <v>3</v>
      </c>
      <c r="D2049" s="12">
        <v>1</v>
      </c>
      <c r="E2049" s="12">
        <v>5</v>
      </c>
      <c r="F2049" s="12">
        <v>0</v>
      </c>
      <c r="G2049" s="12" t="str">
        <f t="shared" si="26"/>
        <v>6.3.1.5.0</v>
      </c>
      <c r="J2049" s="12" t="s">
        <v>16</v>
      </c>
      <c r="K2049" s="485" t="s">
        <v>12989</v>
      </c>
      <c r="L2049" s="118" t="s">
        <v>10249</v>
      </c>
    </row>
    <row r="2050" spans="1:12" ht="18.5" x14ac:dyDescent="0.25">
      <c r="A2050" s="230">
        <v>1809</v>
      </c>
      <c r="B2050" s="234">
        <v>6</v>
      </c>
      <c r="C2050" s="12">
        <v>3</v>
      </c>
      <c r="D2050" s="12">
        <v>1</v>
      </c>
      <c r="E2050" s="12">
        <v>6</v>
      </c>
      <c r="F2050" s="12">
        <v>0</v>
      </c>
      <c r="G2050" s="12" t="str">
        <f t="shared" si="26"/>
        <v>6.3.1.6.0</v>
      </c>
      <c r="J2050" s="12" t="s">
        <v>16</v>
      </c>
      <c r="K2050" s="485" t="s">
        <v>12990</v>
      </c>
      <c r="L2050" s="118" t="s">
        <v>10249</v>
      </c>
    </row>
    <row r="2051" spans="1:12" ht="18.5" x14ac:dyDescent="0.25">
      <c r="A2051" s="230">
        <v>1810</v>
      </c>
      <c r="B2051" s="234">
        <v>6</v>
      </c>
      <c r="C2051" s="12">
        <v>3</v>
      </c>
      <c r="D2051" s="12">
        <v>1</v>
      </c>
      <c r="E2051" s="12">
        <v>7</v>
      </c>
      <c r="F2051" s="12">
        <v>0</v>
      </c>
      <c r="G2051" s="12" t="str">
        <f t="shared" si="26"/>
        <v>6.3.1.7.0</v>
      </c>
      <c r="J2051" s="12" t="s">
        <v>16</v>
      </c>
      <c r="K2051" s="485" t="s">
        <v>12991</v>
      </c>
      <c r="L2051" s="118" t="s">
        <v>10249</v>
      </c>
    </row>
    <row r="2052" spans="1:12" ht="18.5" x14ac:dyDescent="0.25">
      <c r="A2052" s="230">
        <v>1811</v>
      </c>
      <c r="B2052" s="234">
        <v>6</v>
      </c>
      <c r="C2052" s="12">
        <v>3</v>
      </c>
      <c r="D2052" s="12">
        <v>1</v>
      </c>
      <c r="E2052" s="12">
        <v>8</v>
      </c>
      <c r="F2052" s="12">
        <v>0</v>
      </c>
      <c r="G2052" s="12" t="str">
        <f t="shared" si="26"/>
        <v>6.3.1.8.0</v>
      </c>
      <c r="J2052" s="12" t="s">
        <v>16</v>
      </c>
      <c r="K2052" s="485" t="s">
        <v>12992</v>
      </c>
      <c r="L2052" s="118" t="s">
        <v>10249</v>
      </c>
    </row>
    <row r="2053" spans="1:12" ht="22.4" customHeight="1" x14ac:dyDescent="0.25">
      <c r="A2053" s="230">
        <v>1812</v>
      </c>
      <c r="B2053" s="234">
        <v>6</v>
      </c>
      <c r="C2053" s="12">
        <v>3</v>
      </c>
      <c r="D2053" s="12">
        <v>1</v>
      </c>
      <c r="E2053" s="12">
        <v>9</v>
      </c>
      <c r="F2053" s="12">
        <v>0</v>
      </c>
      <c r="G2053" s="12" t="str">
        <f t="shared" si="26"/>
        <v>6.3.1.9.0</v>
      </c>
      <c r="J2053" s="12" t="s">
        <v>16</v>
      </c>
      <c r="K2053" s="485" t="s">
        <v>12993</v>
      </c>
      <c r="L2053" s="118" t="s">
        <v>10249</v>
      </c>
    </row>
    <row r="2054" spans="1:12" ht="18.5" x14ac:dyDescent="0.25">
      <c r="A2054" s="230">
        <v>1813</v>
      </c>
      <c r="B2054" s="234">
        <v>6</v>
      </c>
      <c r="C2054" s="12">
        <v>3</v>
      </c>
      <c r="D2054" s="12">
        <v>1</v>
      </c>
      <c r="E2054" s="12">
        <v>10</v>
      </c>
      <c r="F2054" s="12">
        <v>0</v>
      </c>
      <c r="G2054" s="12" t="str">
        <f t="shared" si="26"/>
        <v>6.3.1.10.0</v>
      </c>
      <c r="J2054" s="12" t="s">
        <v>16</v>
      </c>
      <c r="K2054" s="485" t="s">
        <v>12994</v>
      </c>
      <c r="L2054" s="118" t="s">
        <v>10249</v>
      </c>
    </row>
    <row r="2055" spans="1:12" ht="18.5" x14ac:dyDescent="0.25">
      <c r="A2055" s="230">
        <v>1814</v>
      </c>
      <c r="B2055" s="234">
        <v>6</v>
      </c>
      <c r="C2055" s="12">
        <v>3</v>
      </c>
      <c r="D2055" s="12">
        <v>1</v>
      </c>
      <c r="E2055" s="12">
        <v>11</v>
      </c>
      <c r="F2055" s="12">
        <v>0</v>
      </c>
      <c r="G2055" s="12" t="str">
        <f t="shared" si="26"/>
        <v>6.3.1.11.0</v>
      </c>
      <c r="J2055" s="12" t="s">
        <v>16</v>
      </c>
      <c r="K2055" s="485" t="s">
        <v>12995</v>
      </c>
      <c r="L2055" s="118" t="s">
        <v>10249</v>
      </c>
    </row>
    <row r="2056" spans="1:12" ht="24.65" customHeight="1" x14ac:dyDescent="0.25">
      <c r="A2056" s="230">
        <v>1815</v>
      </c>
      <c r="B2056" s="234">
        <v>6</v>
      </c>
      <c r="C2056" s="12">
        <v>3</v>
      </c>
      <c r="D2056" s="12">
        <v>1</v>
      </c>
      <c r="E2056" s="12">
        <v>12</v>
      </c>
      <c r="F2056" s="12">
        <v>0</v>
      </c>
      <c r="G2056" s="12" t="str">
        <f t="shared" si="26"/>
        <v>6.3.1.12.0</v>
      </c>
      <c r="J2056" s="12" t="s">
        <v>16</v>
      </c>
      <c r="K2056" s="485" t="s">
        <v>12996</v>
      </c>
      <c r="L2056" s="118" t="s">
        <v>10249</v>
      </c>
    </row>
    <row r="2057" spans="1:12" ht="24.65" customHeight="1" x14ac:dyDescent="0.25">
      <c r="A2057" s="230">
        <v>1816</v>
      </c>
      <c r="B2057" s="235">
        <v>6</v>
      </c>
      <c r="C2057" s="15">
        <v>3</v>
      </c>
      <c r="D2057" s="15">
        <v>1</v>
      </c>
      <c r="E2057" s="15">
        <v>12</v>
      </c>
      <c r="F2057" s="15">
        <v>1</v>
      </c>
      <c r="G2057" s="15" t="str">
        <f t="shared" si="26"/>
        <v>6.3.1.12.1</v>
      </c>
      <c r="J2057" s="15" t="s">
        <v>19</v>
      </c>
      <c r="K2057" s="497" t="s">
        <v>12997</v>
      </c>
      <c r="L2057" s="498" t="s">
        <v>10249</v>
      </c>
    </row>
    <row r="2058" spans="1:12" ht="24.65" customHeight="1" x14ac:dyDescent="0.25">
      <c r="A2058" s="230">
        <v>1817</v>
      </c>
      <c r="B2058" s="235">
        <v>6</v>
      </c>
      <c r="C2058" s="15">
        <v>3</v>
      </c>
      <c r="D2058" s="15">
        <v>1</v>
      </c>
      <c r="E2058" s="15">
        <v>12</v>
      </c>
      <c r="F2058" s="15">
        <v>2</v>
      </c>
      <c r="G2058" s="15" t="str">
        <f t="shared" si="26"/>
        <v>6.3.1.12.2</v>
      </c>
      <c r="J2058" s="15" t="s">
        <v>19</v>
      </c>
      <c r="K2058" s="497" t="s">
        <v>12998</v>
      </c>
      <c r="L2058" s="498" t="s">
        <v>10249</v>
      </c>
    </row>
    <row r="2059" spans="1:12" ht="37" x14ac:dyDescent="0.25">
      <c r="A2059" s="230">
        <v>1818</v>
      </c>
      <c r="B2059" s="234">
        <v>6</v>
      </c>
      <c r="C2059" s="12">
        <v>3</v>
      </c>
      <c r="D2059" s="12">
        <v>1</v>
      </c>
      <c r="E2059" s="12">
        <v>13</v>
      </c>
      <c r="F2059" s="12">
        <v>0</v>
      </c>
      <c r="G2059" s="12" t="str">
        <f t="shared" si="26"/>
        <v>6.3.1.13.0</v>
      </c>
      <c r="J2059" s="12" t="s">
        <v>16</v>
      </c>
      <c r="K2059" s="485" t="s">
        <v>12999</v>
      </c>
      <c r="L2059" s="118" t="s">
        <v>10249</v>
      </c>
    </row>
    <row r="2060" spans="1:12" ht="35" x14ac:dyDescent="0.25">
      <c r="A2060" s="230">
        <v>1819</v>
      </c>
      <c r="B2060" s="235">
        <v>6</v>
      </c>
      <c r="C2060" s="15">
        <v>3</v>
      </c>
      <c r="D2060" s="15">
        <v>1</v>
      </c>
      <c r="E2060" s="15">
        <v>13</v>
      </c>
      <c r="F2060" s="15">
        <v>1</v>
      </c>
      <c r="G2060" s="15" t="str">
        <f t="shared" si="26"/>
        <v>6.3.1.13.1</v>
      </c>
      <c r="J2060" s="15" t="s">
        <v>19</v>
      </c>
      <c r="K2060" s="497" t="s">
        <v>13000</v>
      </c>
      <c r="L2060" s="498" t="s">
        <v>10249</v>
      </c>
    </row>
    <row r="2061" spans="1:12" ht="52.5" x14ac:dyDescent="0.25">
      <c r="A2061" s="230">
        <v>1820</v>
      </c>
      <c r="B2061" s="235">
        <v>6</v>
      </c>
      <c r="C2061" s="15">
        <v>3</v>
      </c>
      <c r="D2061" s="15">
        <v>1</v>
      </c>
      <c r="E2061" s="15">
        <v>13</v>
      </c>
      <c r="F2061" s="15">
        <v>2</v>
      </c>
      <c r="G2061" s="15" t="str">
        <f t="shared" si="26"/>
        <v>6.3.1.13.2</v>
      </c>
      <c r="J2061" s="15" t="s">
        <v>19</v>
      </c>
      <c r="K2061" s="497" t="s">
        <v>13001</v>
      </c>
      <c r="L2061" s="498" t="s">
        <v>10249</v>
      </c>
    </row>
    <row r="2062" spans="1:12" ht="35" x14ac:dyDescent="0.25">
      <c r="A2062" s="230">
        <v>1821</v>
      </c>
      <c r="B2062" s="235">
        <v>6</v>
      </c>
      <c r="C2062" s="15">
        <v>3</v>
      </c>
      <c r="D2062" s="15">
        <v>1</v>
      </c>
      <c r="E2062" s="15">
        <v>13</v>
      </c>
      <c r="F2062" s="15">
        <v>3</v>
      </c>
      <c r="G2062" s="15" t="str">
        <f t="shared" si="26"/>
        <v>6.3.1.13.3</v>
      </c>
      <c r="J2062" s="15" t="s">
        <v>19</v>
      </c>
      <c r="K2062" s="497" t="s">
        <v>13002</v>
      </c>
      <c r="L2062" s="498" t="s">
        <v>10249</v>
      </c>
    </row>
    <row r="2063" spans="1:12" ht="35" x14ac:dyDescent="0.25">
      <c r="A2063" s="230">
        <v>1822</v>
      </c>
      <c r="B2063" s="235">
        <v>6</v>
      </c>
      <c r="C2063" s="15">
        <v>3</v>
      </c>
      <c r="D2063" s="15">
        <v>1</v>
      </c>
      <c r="E2063" s="15">
        <v>13</v>
      </c>
      <c r="F2063" s="15">
        <v>4</v>
      </c>
      <c r="G2063" s="15" t="str">
        <f t="shared" si="26"/>
        <v>6.3.1.13.4</v>
      </c>
      <c r="J2063" s="15" t="s">
        <v>19</v>
      </c>
      <c r="K2063" s="497" t="s">
        <v>13003</v>
      </c>
      <c r="L2063" s="498" t="s">
        <v>10249</v>
      </c>
    </row>
    <row r="2064" spans="1:12" ht="37" x14ac:dyDescent="0.25">
      <c r="A2064" s="230">
        <v>1823</v>
      </c>
      <c r="B2064" s="234">
        <v>6</v>
      </c>
      <c r="C2064" s="12">
        <v>3</v>
      </c>
      <c r="D2064" s="12">
        <v>1</v>
      </c>
      <c r="E2064" s="12">
        <v>14</v>
      </c>
      <c r="F2064" s="12">
        <v>0</v>
      </c>
      <c r="G2064" s="12" t="str">
        <f t="shared" si="26"/>
        <v>6.3.1.14.0</v>
      </c>
      <c r="J2064" s="12" t="s">
        <v>16</v>
      </c>
      <c r="K2064" s="485" t="s">
        <v>13004</v>
      </c>
      <c r="L2064" s="118" t="s">
        <v>10249</v>
      </c>
    </row>
    <row r="2065" spans="1:12" ht="37" x14ac:dyDescent="0.25">
      <c r="A2065" s="230">
        <v>1824</v>
      </c>
      <c r="B2065" s="234">
        <v>6</v>
      </c>
      <c r="C2065" s="12">
        <v>3</v>
      </c>
      <c r="D2065" s="12">
        <v>1</v>
      </c>
      <c r="E2065" s="12">
        <v>15</v>
      </c>
      <c r="F2065" s="12">
        <v>0</v>
      </c>
      <c r="G2065" s="12" t="str">
        <f t="shared" si="26"/>
        <v>6.3.1.15.0</v>
      </c>
      <c r="J2065" s="12" t="s">
        <v>16</v>
      </c>
      <c r="K2065" s="485" t="s">
        <v>13005</v>
      </c>
      <c r="L2065" s="118" t="s">
        <v>10249</v>
      </c>
    </row>
    <row r="2066" spans="1:12" ht="18.5" x14ac:dyDescent="0.25">
      <c r="A2066" s="230">
        <v>1825</v>
      </c>
      <c r="B2066" s="234">
        <v>6</v>
      </c>
      <c r="C2066" s="12">
        <v>3</v>
      </c>
      <c r="D2066" s="12">
        <v>1</v>
      </c>
      <c r="E2066" s="12">
        <v>16</v>
      </c>
      <c r="F2066" s="12">
        <v>0</v>
      </c>
      <c r="G2066" s="12" t="str">
        <f t="shared" si="26"/>
        <v>6.3.1.16.0</v>
      </c>
      <c r="J2066" s="12" t="s">
        <v>16</v>
      </c>
      <c r="K2066" s="485" t="s">
        <v>13006</v>
      </c>
      <c r="L2066" s="118" t="s">
        <v>10249</v>
      </c>
    </row>
    <row r="2067" spans="1:12" ht="37" x14ac:dyDescent="0.25">
      <c r="A2067" s="230">
        <v>1826</v>
      </c>
      <c r="B2067" s="234">
        <v>6</v>
      </c>
      <c r="C2067" s="12">
        <v>3</v>
      </c>
      <c r="D2067" s="12">
        <v>1</v>
      </c>
      <c r="E2067" s="12">
        <v>17</v>
      </c>
      <c r="F2067" s="12">
        <v>0</v>
      </c>
      <c r="G2067" s="12" t="str">
        <f t="shared" si="26"/>
        <v>6.3.1.17.0</v>
      </c>
      <c r="J2067" s="12" t="s">
        <v>16</v>
      </c>
      <c r="K2067" s="485" t="s">
        <v>13007</v>
      </c>
      <c r="L2067" s="118" t="s">
        <v>10249</v>
      </c>
    </row>
    <row r="2068" spans="1:12" ht="37" x14ac:dyDescent="0.25">
      <c r="A2068" s="230">
        <v>1827</v>
      </c>
      <c r="B2068" s="234">
        <v>6</v>
      </c>
      <c r="C2068" s="12">
        <v>3</v>
      </c>
      <c r="D2068" s="12">
        <v>1</v>
      </c>
      <c r="E2068" s="12">
        <v>18</v>
      </c>
      <c r="F2068" s="12">
        <v>0</v>
      </c>
      <c r="G2068" s="12" t="str">
        <f t="shared" si="26"/>
        <v>6.3.1.18.0</v>
      </c>
      <c r="J2068" s="12" t="s">
        <v>16</v>
      </c>
      <c r="K2068" s="485" t="s">
        <v>13008</v>
      </c>
      <c r="L2068" s="118" t="s">
        <v>10249</v>
      </c>
    </row>
    <row r="2069" spans="1:12" ht="37" x14ac:dyDescent="0.25">
      <c r="A2069" s="230">
        <v>1828</v>
      </c>
      <c r="B2069" s="234">
        <v>6</v>
      </c>
      <c r="C2069" s="12">
        <v>3</v>
      </c>
      <c r="D2069" s="12">
        <v>1</v>
      </c>
      <c r="E2069" s="12">
        <v>19</v>
      </c>
      <c r="F2069" s="12">
        <v>0</v>
      </c>
      <c r="G2069" s="12" t="str">
        <f t="shared" si="26"/>
        <v>6.3.1.19.0</v>
      </c>
      <c r="J2069" s="12" t="s">
        <v>16</v>
      </c>
      <c r="K2069" s="485" t="s">
        <v>13009</v>
      </c>
      <c r="L2069" s="118" t="s">
        <v>10249</v>
      </c>
    </row>
    <row r="2070" spans="1:12" ht="37" x14ac:dyDescent="0.25">
      <c r="A2070" s="230">
        <v>1829</v>
      </c>
      <c r="B2070" s="234">
        <v>6</v>
      </c>
      <c r="C2070" s="12">
        <v>3</v>
      </c>
      <c r="D2070" s="12">
        <v>1</v>
      </c>
      <c r="E2070" s="12">
        <v>20</v>
      </c>
      <c r="F2070" s="12">
        <v>0</v>
      </c>
      <c r="G2070" s="12" t="str">
        <f t="shared" si="26"/>
        <v>6.3.1.20.0</v>
      </c>
      <c r="J2070" s="12" t="s">
        <v>16</v>
      </c>
      <c r="K2070" s="485" t="s">
        <v>13010</v>
      </c>
      <c r="L2070" s="118" t="s">
        <v>10249</v>
      </c>
    </row>
    <row r="2071" spans="1:12" ht="37" x14ac:dyDescent="0.25">
      <c r="A2071" s="230">
        <v>1830</v>
      </c>
      <c r="B2071" s="234">
        <v>6</v>
      </c>
      <c r="C2071" s="12">
        <v>3</v>
      </c>
      <c r="D2071" s="12">
        <v>1</v>
      </c>
      <c r="E2071" s="12">
        <v>21</v>
      </c>
      <c r="F2071" s="12">
        <v>0</v>
      </c>
      <c r="G2071" s="12" t="str">
        <f t="shared" si="26"/>
        <v>6.3.1.21.0</v>
      </c>
      <c r="J2071" s="12" t="s">
        <v>16</v>
      </c>
      <c r="K2071" s="485" t="s">
        <v>13010</v>
      </c>
      <c r="L2071" s="118" t="s">
        <v>10249</v>
      </c>
    </row>
    <row r="2072" spans="1:12" ht="37" x14ac:dyDescent="0.25">
      <c r="A2072" s="230">
        <v>1831</v>
      </c>
      <c r="B2072" s="234">
        <v>6</v>
      </c>
      <c r="C2072" s="12">
        <v>3</v>
      </c>
      <c r="D2072" s="12">
        <v>1</v>
      </c>
      <c r="E2072" s="12">
        <v>22</v>
      </c>
      <c r="F2072" s="12">
        <v>0</v>
      </c>
      <c r="G2072" s="12" t="str">
        <f t="shared" si="26"/>
        <v>6.3.1.22.0</v>
      </c>
      <c r="J2072" s="12" t="s">
        <v>16</v>
      </c>
      <c r="K2072" s="485" t="s">
        <v>13011</v>
      </c>
      <c r="L2072" s="118" t="s">
        <v>10249</v>
      </c>
    </row>
    <row r="2073" spans="1:12" ht="18.5" x14ac:dyDescent="0.25">
      <c r="A2073" s="230">
        <v>1832</v>
      </c>
      <c r="B2073" s="234">
        <v>6</v>
      </c>
      <c r="C2073" s="12">
        <v>3</v>
      </c>
      <c r="D2073" s="12">
        <v>1</v>
      </c>
      <c r="E2073" s="12">
        <v>23</v>
      </c>
      <c r="F2073" s="12">
        <v>0</v>
      </c>
      <c r="G2073" s="12" t="str">
        <f t="shared" si="26"/>
        <v>6.3.1.23.0</v>
      </c>
      <c r="J2073" s="12" t="s">
        <v>16</v>
      </c>
      <c r="K2073" s="485" t="s">
        <v>13012</v>
      </c>
      <c r="L2073" s="118" t="s">
        <v>10249</v>
      </c>
    </row>
    <row r="2074" spans="1:12" ht="52.5" x14ac:dyDescent="0.25">
      <c r="A2074" s="230">
        <v>1833</v>
      </c>
      <c r="B2074" s="235">
        <v>6</v>
      </c>
      <c r="C2074" s="15">
        <v>3</v>
      </c>
      <c r="D2074" s="15">
        <v>1</v>
      </c>
      <c r="E2074" s="15">
        <v>23</v>
      </c>
      <c r="F2074" s="15">
        <v>1</v>
      </c>
      <c r="G2074" s="15" t="str">
        <f t="shared" si="26"/>
        <v>6.3.1.23.1</v>
      </c>
      <c r="J2074" s="15" t="s">
        <v>19</v>
      </c>
      <c r="K2074" s="497" t="s">
        <v>13013</v>
      </c>
      <c r="L2074" s="498" t="s">
        <v>10249</v>
      </c>
    </row>
    <row r="2075" spans="1:12" ht="35" x14ac:dyDescent="0.25">
      <c r="A2075" s="230">
        <v>1834</v>
      </c>
      <c r="B2075" s="235">
        <v>6</v>
      </c>
      <c r="C2075" s="15">
        <v>3</v>
      </c>
      <c r="D2075" s="15">
        <v>1</v>
      </c>
      <c r="E2075" s="15">
        <v>23</v>
      </c>
      <c r="F2075" s="15">
        <v>2</v>
      </c>
      <c r="G2075" s="15" t="str">
        <f t="shared" si="26"/>
        <v>6.3.1.23.2</v>
      </c>
      <c r="J2075" s="15" t="s">
        <v>19</v>
      </c>
      <c r="K2075" s="497" t="s">
        <v>13014</v>
      </c>
      <c r="L2075" s="498" t="s">
        <v>10249</v>
      </c>
    </row>
    <row r="2076" spans="1:12" ht="18.5" x14ac:dyDescent="0.25">
      <c r="A2076" s="230">
        <v>1835</v>
      </c>
      <c r="B2076" s="234">
        <v>6</v>
      </c>
      <c r="C2076" s="12">
        <v>3</v>
      </c>
      <c r="D2076" s="12">
        <v>1</v>
      </c>
      <c r="E2076" s="12">
        <v>24</v>
      </c>
      <c r="F2076" s="12">
        <v>0</v>
      </c>
      <c r="G2076" s="12" t="str">
        <f t="shared" si="26"/>
        <v>6.3.1.24.0</v>
      </c>
      <c r="J2076" s="12" t="s">
        <v>16</v>
      </c>
      <c r="K2076" s="485" t="s">
        <v>13015</v>
      </c>
      <c r="L2076" s="118" t="s">
        <v>10249</v>
      </c>
    </row>
    <row r="2077" spans="1:12" ht="35" x14ac:dyDescent="0.25">
      <c r="A2077" s="230">
        <v>1836</v>
      </c>
      <c r="B2077" s="235">
        <v>6</v>
      </c>
      <c r="C2077" s="15">
        <v>3</v>
      </c>
      <c r="D2077" s="15">
        <v>1</v>
      </c>
      <c r="E2077" s="15">
        <v>24</v>
      </c>
      <c r="F2077" s="15">
        <v>1</v>
      </c>
      <c r="G2077" s="15" t="str">
        <f t="shared" si="26"/>
        <v>6.3.1.24.1</v>
      </c>
      <c r="J2077" s="15" t="s">
        <v>19</v>
      </c>
      <c r="K2077" s="497" t="s">
        <v>13016</v>
      </c>
      <c r="L2077" s="498" t="s">
        <v>10249</v>
      </c>
    </row>
    <row r="2078" spans="1:12" ht="35" x14ac:dyDescent="0.25">
      <c r="A2078" s="230">
        <v>1837</v>
      </c>
      <c r="B2078" s="235">
        <v>6</v>
      </c>
      <c r="C2078" s="15">
        <v>3</v>
      </c>
      <c r="D2078" s="15">
        <v>1</v>
      </c>
      <c r="E2078" s="15">
        <v>24</v>
      </c>
      <c r="F2078" s="15">
        <v>2</v>
      </c>
      <c r="G2078" s="15" t="str">
        <f t="shared" si="26"/>
        <v>6.3.1.24.2</v>
      </c>
      <c r="J2078" s="15" t="s">
        <v>19</v>
      </c>
      <c r="K2078" s="497" t="s">
        <v>13017</v>
      </c>
      <c r="L2078" s="498" t="s">
        <v>10249</v>
      </c>
    </row>
    <row r="2079" spans="1:12" ht="35" x14ac:dyDescent="0.25">
      <c r="A2079" s="230">
        <v>1838</v>
      </c>
      <c r="B2079" s="235">
        <v>6</v>
      </c>
      <c r="C2079" s="15">
        <v>3</v>
      </c>
      <c r="D2079" s="15">
        <v>1</v>
      </c>
      <c r="E2079" s="15">
        <v>24</v>
      </c>
      <c r="F2079" s="15">
        <v>3</v>
      </c>
      <c r="G2079" s="15" t="str">
        <f t="shared" si="26"/>
        <v>6.3.1.24.3</v>
      </c>
      <c r="J2079" s="15" t="s">
        <v>19</v>
      </c>
      <c r="K2079" s="497" t="s">
        <v>13018</v>
      </c>
      <c r="L2079" s="498" t="s">
        <v>10249</v>
      </c>
    </row>
    <row r="2080" spans="1:12" ht="18.5" x14ac:dyDescent="0.25">
      <c r="A2080" s="230">
        <v>1839</v>
      </c>
      <c r="B2080" s="235">
        <v>6</v>
      </c>
      <c r="C2080" s="15">
        <v>3</v>
      </c>
      <c r="D2080" s="15">
        <v>1</v>
      </c>
      <c r="E2080" s="15">
        <v>24</v>
      </c>
      <c r="F2080" s="15">
        <v>4</v>
      </c>
      <c r="G2080" s="15" t="str">
        <f t="shared" si="26"/>
        <v>6.3.1.24.4</v>
      </c>
      <c r="J2080" s="15" t="s">
        <v>19</v>
      </c>
      <c r="K2080" s="497" t="s">
        <v>13019</v>
      </c>
      <c r="L2080" s="498" t="s">
        <v>10249</v>
      </c>
    </row>
    <row r="2081" spans="1:12" ht="37" x14ac:dyDescent="0.25">
      <c r="A2081" s="230">
        <v>1840</v>
      </c>
      <c r="B2081" s="234">
        <v>6</v>
      </c>
      <c r="C2081" s="12">
        <v>3</v>
      </c>
      <c r="D2081" s="12">
        <v>1</v>
      </c>
      <c r="E2081" s="12">
        <v>25</v>
      </c>
      <c r="F2081" s="12">
        <v>0</v>
      </c>
      <c r="G2081" s="12" t="str">
        <f t="shared" si="26"/>
        <v>6.3.1.25.0</v>
      </c>
      <c r="J2081" s="12" t="s">
        <v>16</v>
      </c>
      <c r="K2081" s="485" t="s">
        <v>13020</v>
      </c>
      <c r="L2081" s="118" t="s">
        <v>10249</v>
      </c>
    </row>
    <row r="2082" spans="1:12" ht="37" x14ac:dyDescent="0.25">
      <c r="A2082" s="230">
        <v>1841</v>
      </c>
      <c r="B2082" s="234">
        <v>6</v>
      </c>
      <c r="C2082" s="12">
        <v>3</v>
      </c>
      <c r="D2082" s="12">
        <v>1</v>
      </c>
      <c r="E2082" s="12">
        <v>26</v>
      </c>
      <c r="F2082" s="12">
        <v>0</v>
      </c>
      <c r="G2082" s="12" t="str">
        <f t="shared" si="26"/>
        <v>6.3.1.26.0</v>
      </c>
      <c r="J2082" s="12" t="s">
        <v>16</v>
      </c>
      <c r="K2082" s="485" t="s">
        <v>13021</v>
      </c>
      <c r="L2082" s="118" t="s">
        <v>10249</v>
      </c>
    </row>
    <row r="2083" spans="1:12" ht="18.5" x14ac:dyDescent="0.25">
      <c r="A2083" s="230">
        <v>1842</v>
      </c>
      <c r="B2083" s="234">
        <v>6</v>
      </c>
      <c r="C2083" s="12">
        <v>3</v>
      </c>
      <c r="D2083" s="12">
        <v>1</v>
      </c>
      <c r="E2083" s="12">
        <v>27</v>
      </c>
      <c r="F2083" s="12">
        <v>0</v>
      </c>
      <c r="G2083" s="12" t="str">
        <f t="shared" si="26"/>
        <v>6.3.1.27.0</v>
      </c>
      <c r="J2083" s="12" t="s">
        <v>16</v>
      </c>
      <c r="K2083" s="485" t="s">
        <v>13022</v>
      </c>
      <c r="L2083" s="118" t="s">
        <v>10249</v>
      </c>
    </row>
    <row r="2084" spans="1:12" ht="18.5" x14ac:dyDescent="0.25">
      <c r="A2084" s="230">
        <v>1843</v>
      </c>
      <c r="B2084" s="234">
        <v>6</v>
      </c>
      <c r="C2084" s="12">
        <v>3</v>
      </c>
      <c r="D2084" s="12">
        <v>1</v>
      </c>
      <c r="E2084" s="12">
        <v>28</v>
      </c>
      <c r="F2084" s="12">
        <v>0</v>
      </c>
      <c r="G2084" s="12" t="str">
        <f t="shared" si="26"/>
        <v>6.3.1.28.0</v>
      </c>
      <c r="J2084" s="12" t="s">
        <v>16</v>
      </c>
      <c r="K2084" s="485" t="s">
        <v>13023</v>
      </c>
      <c r="L2084" s="118" t="s">
        <v>10249</v>
      </c>
    </row>
    <row r="2085" spans="1:12" ht="18.5" x14ac:dyDescent="0.25">
      <c r="A2085" s="230">
        <v>1844</v>
      </c>
      <c r="B2085" s="234">
        <v>6</v>
      </c>
      <c r="C2085" s="12">
        <v>3</v>
      </c>
      <c r="D2085" s="12">
        <v>1</v>
      </c>
      <c r="E2085" s="12">
        <v>29</v>
      </c>
      <c r="F2085" s="12">
        <v>0</v>
      </c>
      <c r="G2085" s="12" t="str">
        <f t="shared" si="26"/>
        <v>6.3.1.29.0</v>
      </c>
      <c r="J2085" s="12" t="s">
        <v>16</v>
      </c>
      <c r="K2085" s="485" t="s">
        <v>13024</v>
      </c>
      <c r="L2085" s="118" t="s">
        <v>10249</v>
      </c>
    </row>
    <row r="2086" spans="1:12" ht="18.5" x14ac:dyDescent="0.25">
      <c r="A2086" s="230">
        <v>1881</v>
      </c>
      <c r="B2086" s="234">
        <v>6</v>
      </c>
      <c r="C2086" s="12">
        <v>3</v>
      </c>
      <c r="D2086" s="12">
        <v>1</v>
      </c>
      <c r="E2086" s="12">
        <v>30</v>
      </c>
      <c r="F2086" s="12">
        <v>0</v>
      </c>
      <c r="G2086" s="12" t="str">
        <f t="shared" si="26"/>
        <v>6.3.1.30.0</v>
      </c>
      <c r="J2086" s="12" t="s">
        <v>16</v>
      </c>
      <c r="K2086" s="485" t="s">
        <v>13025</v>
      </c>
      <c r="L2086" s="118" t="s">
        <v>10249</v>
      </c>
    </row>
    <row r="2087" spans="1:12" ht="18.5" x14ac:dyDescent="0.25">
      <c r="A2087" s="230">
        <v>1882</v>
      </c>
      <c r="B2087" s="234">
        <v>6</v>
      </c>
      <c r="C2087" s="12">
        <v>3</v>
      </c>
      <c r="D2087" s="12">
        <v>1</v>
      </c>
      <c r="E2087" s="12">
        <v>31</v>
      </c>
      <c r="F2087" s="12">
        <v>0</v>
      </c>
      <c r="G2087" s="12" t="str">
        <f t="shared" si="26"/>
        <v>6.3.1.31.0</v>
      </c>
      <c r="J2087" s="12" t="s">
        <v>16</v>
      </c>
      <c r="K2087" s="485" t="s">
        <v>13026</v>
      </c>
      <c r="L2087" s="118" t="s">
        <v>10249</v>
      </c>
    </row>
    <row r="2088" spans="1:12" ht="18.5" x14ac:dyDescent="0.25">
      <c r="A2088" s="230">
        <v>1883</v>
      </c>
      <c r="B2088" s="234">
        <v>6</v>
      </c>
      <c r="C2088" s="12">
        <v>3</v>
      </c>
      <c r="D2088" s="12">
        <v>1</v>
      </c>
      <c r="E2088" s="12">
        <v>32</v>
      </c>
      <c r="F2088" s="12">
        <v>0</v>
      </c>
      <c r="G2088" s="12" t="str">
        <f t="shared" si="26"/>
        <v>6.3.1.32.0</v>
      </c>
      <c r="J2088" s="12" t="s">
        <v>16</v>
      </c>
      <c r="K2088" s="485" t="s">
        <v>13027</v>
      </c>
      <c r="L2088" s="118" t="s">
        <v>10249</v>
      </c>
    </row>
    <row r="2089" spans="1:12" ht="18.5" x14ac:dyDescent="0.25">
      <c r="A2089" s="230">
        <v>1884</v>
      </c>
      <c r="B2089" s="234">
        <v>6</v>
      </c>
      <c r="C2089" s="12">
        <v>3</v>
      </c>
      <c r="D2089" s="12">
        <v>1</v>
      </c>
      <c r="E2089" s="12">
        <v>33</v>
      </c>
      <c r="F2089" s="12">
        <v>0</v>
      </c>
      <c r="G2089" s="12" t="str">
        <f t="shared" si="26"/>
        <v>6.3.1.33.0</v>
      </c>
      <c r="J2089" s="12" t="s">
        <v>16</v>
      </c>
      <c r="K2089" s="485" t="s">
        <v>13028</v>
      </c>
      <c r="L2089" s="118" t="s">
        <v>10249</v>
      </c>
    </row>
    <row r="2090" spans="1:12" ht="47" x14ac:dyDescent="0.25">
      <c r="A2090" s="230">
        <v>1885</v>
      </c>
      <c r="B2090" s="233">
        <v>6</v>
      </c>
      <c r="C2090" s="11">
        <v>3</v>
      </c>
      <c r="D2090" s="11">
        <v>2</v>
      </c>
      <c r="E2090" s="11">
        <v>0</v>
      </c>
      <c r="F2090" s="11">
        <v>0</v>
      </c>
      <c r="G2090" s="11" t="str">
        <f t="shared" si="26"/>
        <v>6.3.2.0.0</v>
      </c>
      <c r="H2090" s="11" t="s">
        <v>13</v>
      </c>
      <c r="I2090" s="97" t="s">
        <v>10891</v>
      </c>
      <c r="J2090" s="98"/>
      <c r="K2090" s="479"/>
      <c r="L2090" s="480" t="s">
        <v>10890</v>
      </c>
    </row>
    <row r="2091" spans="1:12" ht="18.5" x14ac:dyDescent="0.25">
      <c r="A2091" s="230">
        <v>1886</v>
      </c>
      <c r="B2091" s="234">
        <v>6</v>
      </c>
      <c r="C2091" s="12">
        <v>3</v>
      </c>
      <c r="D2091" s="12">
        <v>2</v>
      </c>
      <c r="E2091" s="12">
        <v>1</v>
      </c>
      <c r="F2091" s="12">
        <v>0</v>
      </c>
      <c r="G2091" s="12" t="str">
        <f t="shared" si="26"/>
        <v>6.3.2.1.0</v>
      </c>
      <c r="I2091" s="24"/>
      <c r="J2091" s="12" t="s">
        <v>16</v>
      </c>
      <c r="K2091" s="485" t="s">
        <v>13029</v>
      </c>
      <c r="L2091" s="118" t="s">
        <v>10249</v>
      </c>
    </row>
    <row r="2092" spans="1:12" ht="18.5" x14ac:dyDescent="0.25">
      <c r="A2092" s="230">
        <v>1887</v>
      </c>
      <c r="B2092" s="235">
        <v>6</v>
      </c>
      <c r="C2092" s="15">
        <v>3</v>
      </c>
      <c r="D2092" s="15">
        <v>2</v>
      </c>
      <c r="E2092" s="15">
        <v>1</v>
      </c>
      <c r="F2092" s="15">
        <v>1</v>
      </c>
      <c r="G2092" s="15" t="str">
        <f t="shared" si="26"/>
        <v>6.3.2.1.1</v>
      </c>
      <c r="I2092" s="24"/>
      <c r="J2092" s="15" t="s">
        <v>19</v>
      </c>
      <c r="K2092" s="497" t="s">
        <v>13030</v>
      </c>
      <c r="L2092" s="498" t="s">
        <v>10249</v>
      </c>
    </row>
    <row r="2093" spans="1:12" ht="18.5" x14ac:dyDescent="0.25">
      <c r="A2093" s="230">
        <v>1888</v>
      </c>
      <c r="B2093" s="235">
        <v>6</v>
      </c>
      <c r="C2093" s="15">
        <v>3</v>
      </c>
      <c r="D2093" s="15">
        <v>2</v>
      </c>
      <c r="E2093" s="15">
        <v>1</v>
      </c>
      <c r="F2093" s="15">
        <v>2</v>
      </c>
      <c r="G2093" s="15" t="str">
        <f t="shared" si="26"/>
        <v>6.3.2.1.2</v>
      </c>
      <c r="I2093" s="24"/>
      <c r="J2093" s="15" t="s">
        <v>19</v>
      </c>
      <c r="K2093" s="497" t="s">
        <v>13031</v>
      </c>
      <c r="L2093" s="498" t="s">
        <v>10249</v>
      </c>
    </row>
    <row r="2094" spans="1:12" ht="18.5" x14ac:dyDescent="0.25">
      <c r="A2094" s="230">
        <v>1889</v>
      </c>
      <c r="B2094" s="235">
        <v>6</v>
      </c>
      <c r="C2094" s="15">
        <v>3</v>
      </c>
      <c r="D2094" s="15">
        <v>2</v>
      </c>
      <c r="E2094" s="15">
        <v>1</v>
      </c>
      <c r="F2094" s="15">
        <v>3</v>
      </c>
      <c r="G2094" s="15" t="str">
        <f t="shared" si="26"/>
        <v>6.3.2.1.3</v>
      </c>
      <c r="I2094" s="24"/>
      <c r="J2094" s="15" t="s">
        <v>19</v>
      </c>
      <c r="K2094" s="497" t="s">
        <v>13032</v>
      </c>
      <c r="L2094" s="498" t="s">
        <v>10249</v>
      </c>
    </row>
    <row r="2095" spans="1:12" ht="18.5" x14ac:dyDescent="0.25">
      <c r="A2095" s="230">
        <v>1890</v>
      </c>
      <c r="B2095" s="234">
        <v>6</v>
      </c>
      <c r="C2095" s="12">
        <v>3</v>
      </c>
      <c r="D2095" s="12">
        <v>2</v>
      </c>
      <c r="E2095" s="12">
        <v>2</v>
      </c>
      <c r="F2095" s="12">
        <v>0</v>
      </c>
      <c r="G2095" s="12" t="str">
        <f t="shared" si="26"/>
        <v>6.3.2.2.0</v>
      </c>
      <c r="I2095" s="24"/>
      <c r="J2095" s="12" t="s">
        <v>16</v>
      </c>
      <c r="K2095" s="485" t="s">
        <v>13033</v>
      </c>
      <c r="L2095" s="118" t="s">
        <v>10249</v>
      </c>
    </row>
    <row r="2096" spans="1:12" ht="18.5" x14ac:dyDescent="0.25">
      <c r="A2096" s="230">
        <v>1891</v>
      </c>
      <c r="B2096" s="235">
        <v>6</v>
      </c>
      <c r="C2096" s="15">
        <v>3</v>
      </c>
      <c r="D2096" s="15">
        <v>2</v>
      </c>
      <c r="E2096" s="15">
        <v>2</v>
      </c>
      <c r="F2096" s="15">
        <v>1</v>
      </c>
      <c r="G2096" s="15" t="str">
        <f t="shared" si="26"/>
        <v>6.3.2.2.1</v>
      </c>
      <c r="I2096" s="24"/>
      <c r="J2096" s="15" t="s">
        <v>19</v>
      </c>
      <c r="K2096" s="497" t="s">
        <v>13034</v>
      </c>
      <c r="L2096" s="498" t="s">
        <v>10249</v>
      </c>
    </row>
    <row r="2097" spans="1:12" ht="18.5" x14ac:dyDescent="0.25">
      <c r="A2097" s="230">
        <v>1892</v>
      </c>
      <c r="B2097" s="235">
        <v>6</v>
      </c>
      <c r="C2097" s="15">
        <v>3</v>
      </c>
      <c r="D2097" s="15">
        <v>2</v>
      </c>
      <c r="E2097" s="15">
        <v>2</v>
      </c>
      <c r="F2097" s="15">
        <v>2</v>
      </c>
      <c r="G2097" s="15" t="str">
        <f t="shared" si="26"/>
        <v>6.3.2.2.2</v>
      </c>
      <c r="I2097" s="24"/>
      <c r="J2097" s="15" t="s">
        <v>19</v>
      </c>
      <c r="K2097" s="497" t="s">
        <v>13035</v>
      </c>
      <c r="L2097" s="498" t="s">
        <v>10249</v>
      </c>
    </row>
    <row r="2098" spans="1:12" ht="35" x14ac:dyDescent="0.25">
      <c r="A2098" s="230">
        <v>1893</v>
      </c>
      <c r="B2098" s="235">
        <v>6</v>
      </c>
      <c r="C2098" s="15">
        <v>3</v>
      </c>
      <c r="D2098" s="15">
        <v>2</v>
      </c>
      <c r="E2098" s="15">
        <v>2</v>
      </c>
      <c r="F2098" s="15">
        <v>3</v>
      </c>
      <c r="G2098" s="15" t="str">
        <f t="shared" si="26"/>
        <v>6.3.2.2.3</v>
      </c>
      <c r="I2098" s="24"/>
      <c r="J2098" s="15" t="s">
        <v>19</v>
      </c>
      <c r="K2098" s="497" t="s">
        <v>13036</v>
      </c>
      <c r="L2098" s="498" t="s">
        <v>10249</v>
      </c>
    </row>
    <row r="2099" spans="1:12" ht="18.5" x14ac:dyDescent="0.25">
      <c r="A2099" s="230">
        <v>1894</v>
      </c>
      <c r="B2099" s="234">
        <v>6</v>
      </c>
      <c r="C2099" s="12">
        <v>3</v>
      </c>
      <c r="D2099" s="12">
        <v>2</v>
      </c>
      <c r="E2099" s="12">
        <v>3</v>
      </c>
      <c r="F2099" s="12">
        <v>0</v>
      </c>
      <c r="G2099" s="12" t="str">
        <f t="shared" si="26"/>
        <v>6.3.2.3.0</v>
      </c>
      <c r="I2099" s="24"/>
      <c r="J2099" s="12" t="s">
        <v>16</v>
      </c>
      <c r="K2099" s="485" t="s">
        <v>13037</v>
      </c>
      <c r="L2099" s="118" t="s">
        <v>10249</v>
      </c>
    </row>
    <row r="2100" spans="1:12" ht="18.5" x14ac:dyDescent="0.25">
      <c r="A2100" s="230">
        <v>1895</v>
      </c>
      <c r="B2100" s="235">
        <v>6</v>
      </c>
      <c r="C2100" s="15">
        <v>3</v>
      </c>
      <c r="D2100" s="15">
        <v>2</v>
      </c>
      <c r="E2100" s="15">
        <v>3</v>
      </c>
      <c r="F2100" s="15">
        <v>1</v>
      </c>
      <c r="G2100" s="15" t="str">
        <f t="shared" si="26"/>
        <v>6.3.2.3.1</v>
      </c>
      <c r="I2100" s="24"/>
      <c r="J2100" s="15" t="s">
        <v>19</v>
      </c>
      <c r="K2100" s="497" t="s">
        <v>13038</v>
      </c>
      <c r="L2100" s="498" t="s">
        <v>10249</v>
      </c>
    </row>
    <row r="2101" spans="1:12" ht="35" x14ac:dyDescent="0.25">
      <c r="A2101" s="230">
        <v>1896</v>
      </c>
      <c r="B2101" s="235">
        <v>6</v>
      </c>
      <c r="C2101" s="15">
        <v>3</v>
      </c>
      <c r="D2101" s="15">
        <v>2</v>
      </c>
      <c r="E2101" s="15">
        <v>3</v>
      </c>
      <c r="F2101" s="15">
        <v>2</v>
      </c>
      <c r="G2101" s="15" t="str">
        <f t="shared" si="26"/>
        <v>6.3.2.3.2</v>
      </c>
      <c r="I2101" s="24"/>
      <c r="J2101" s="15" t="s">
        <v>19</v>
      </c>
      <c r="K2101" s="497" t="s">
        <v>13039</v>
      </c>
      <c r="L2101" s="498" t="s">
        <v>10249</v>
      </c>
    </row>
    <row r="2102" spans="1:12" ht="18.5" x14ac:dyDescent="0.25">
      <c r="A2102" s="230">
        <v>1897</v>
      </c>
      <c r="B2102" s="234">
        <v>6</v>
      </c>
      <c r="C2102" s="12">
        <v>3</v>
      </c>
      <c r="D2102" s="12">
        <v>2</v>
      </c>
      <c r="E2102" s="12">
        <v>4</v>
      </c>
      <c r="F2102" s="12">
        <v>0</v>
      </c>
      <c r="G2102" s="12" t="str">
        <f t="shared" si="26"/>
        <v>6.3.2.4.0</v>
      </c>
      <c r="I2102" s="24"/>
      <c r="J2102" s="12" t="s">
        <v>16</v>
      </c>
      <c r="K2102" s="485" t="s">
        <v>13040</v>
      </c>
      <c r="L2102" s="118" t="s">
        <v>10249</v>
      </c>
    </row>
    <row r="2103" spans="1:12" ht="18.5" x14ac:dyDescent="0.25">
      <c r="A2103" s="230">
        <v>1898</v>
      </c>
      <c r="B2103" s="235">
        <v>6</v>
      </c>
      <c r="C2103" s="15">
        <v>3</v>
      </c>
      <c r="D2103" s="15">
        <v>2</v>
      </c>
      <c r="E2103" s="15">
        <v>4</v>
      </c>
      <c r="F2103" s="15">
        <v>1</v>
      </c>
      <c r="G2103" s="15" t="str">
        <f t="shared" si="26"/>
        <v>6.3.2.4.1</v>
      </c>
      <c r="I2103" s="24"/>
      <c r="J2103" s="15" t="s">
        <v>19</v>
      </c>
      <c r="K2103" s="497" t="s">
        <v>13041</v>
      </c>
      <c r="L2103" s="498" t="s">
        <v>10249</v>
      </c>
    </row>
    <row r="2104" spans="1:12" ht="35" x14ac:dyDescent="0.25">
      <c r="A2104" s="230">
        <v>1899</v>
      </c>
      <c r="B2104" s="235">
        <v>6</v>
      </c>
      <c r="C2104" s="15">
        <v>3</v>
      </c>
      <c r="D2104" s="15">
        <v>2</v>
      </c>
      <c r="E2104" s="15">
        <v>4</v>
      </c>
      <c r="F2104" s="15">
        <v>2</v>
      </c>
      <c r="G2104" s="15" t="str">
        <f t="shared" si="26"/>
        <v>6.3.2.4.2</v>
      </c>
      <c r="I2104" s="24"/>
      <c r="J2104" s="15" t="s">
        <v>19</v>
      </c>
      <c r="K2104" s="497" t="s">
        <v>13042</v>
      </c>
      <c r="L2104" s="498" t="s">
        <v>10249</v>
      </c>
    </row>
    <row r="2105" spans="1:12" ht="18.5" x14ac:dyDescent="0.25">
      <c r="A2105" s="230">
        <v>1900</v>
      </c>
      <c r="B2105" s="234">
        <v>6</v>
      </c>
      <c r="C2105" s="12">
        <v>3</v>
      </c>
      <c r="D2105" s="12">
        <v>2</v>
      </c>
      <c r="E2105" s="12">
        <v>5</v>
      </c>
      <c r="F2105" s="12">
        <v>0</v>
      </c>
      <c r="G2105" s="12" t="str">
        <f t="shared" si="26"/>
        <v>6.3.2.5.0</v>
      </c>
      <c r="H2105" s="501"/>
      <c r="I2105" s="24"/>
      <c r="J2105" s="12" t="s">
        <v>16</v>
      </c>
      <c r="K2105" s="485" t="s">
        <v>13043</v>
      </c>
      <c r="L2105" s="118" t="s">
        <v>10249</v>
      </c>
    </row>
    <row r="2106" spans="1:12" ht="18.5" x14ac:dyDescent="0.25">
      <c r="A2106" s="230">
        <v>1845</v>
      </c>
      <c r="B2106" s="234">
        <v>6</v>
      </c>
      <c r="C2106" s="12">
        <v>3</v>
      </c>
      <c r="D2106" s="12">
        <v>2</v>
      </c>
      <c r="E2106" s="12">
        <v>6</v>
      </c>
      <c r="F2106" s="12">
        <v>0</v>
      </c>
      <c r="G2106" s="12" t="str">
        <f t="shared" si="26"/>
        <v>6.3.2.6.0</v>
      </c>
      <c r="H2106" s="501"/>
      <c r="I2106" s="24"/>
      <c r="J2106" s="12" t="s">
        <v>16</v>
      </c>
      <c r="K2106" s="485" t="s">
        <v>13044</v>
      </c>
      <c r="L2106" s="118" t="s">
        <v>10249</v>
      </c>
    </row>
    <row r="2107" spans="1:12" ht="18.5" x14ac:dyDescent="0.25">
      <c r="A2107" s="230">
        <v>1846</v>
      </c>
      <c r="B2107" s="234">
        <v>6</v>
      </c>
      <c r="C2107" s="12">
        <v>3</v>
      </c>
      <c r="D2107" s="12">
        <v>2</v>
      </c>
      <c r="E2107" s="12">
        <v>7</v>
      </c>
      <c r="F2107" s="12">
        <v>0</v>
      </c>
      <c r="G2107" s="12" t="str">
        <f t="shared" si="26"/>
        <v>6.3.2.7.0</v>
      </c>
      <c r="I2107" s="24"/>
      <c r="J2107" s="12" t="s">
        <v>16</v>
      </c>
      <c r="K2107" s="485" t="s">
        <v>13045</v>
      </c>
      <c r="L2107" s="118" t="s">
        <v>10249</v>
      </c>
    </row>
    <row r="2108" spans="1:12" ht="18.5" x14ac:dyDescent="0.25">
      <c r="A2108" s="230">
        <v>1847</v>
      </c>
      <c r="B2108" s="235">
        <v>6</v>
      </c>
      <c r="C2108" s="15">
        <v>3</v>
      </c>
      <c r="D2108" s="15">
        <v>2</v>
      </c>
      <c r="E2108" s="15">
        <v>7</v>
      </c>
      <c r="F2108" s="15">
        <v>1</v>
      </c>
      <c r="G2108" s="15" t="str">
        <f t="shared" si="26"/>
        <v>6.3.2.7.1</v>
      </c>
      <c r="I2108" s="24"/>
      <c r="J2108" s="15" t="s">
        <v>19</v>
      </c>
      <c r="K2108" s="497" t="s">
        <v>13046</v>
      </c>
      <c r="L2108" s="498" t="s">
        <v>10249</v>
      </c>
    </row>
    <row r="2109" spans="1:12" ht="18.5" x14ac:dyDescent="0.25">
      <c r="A2109" s="230">
        <v>1848</v>
      </c>
      <c r="B2109" s="235">
        <v>6</v>
      </c>
      <c r="C2109" s="15">
        <v>3</v>
      </c>
      <c r="D2109" s="15">
        <v>2</v>
      </c>
      <c r="E2109" s="15">
        <v>7</v>
      </c>
      <c r="F2109" s="15">
        <v>2</v>
      </c>
      <c r="G2109" s="15" t="str">
        <f t="shared" si="26"/>
        <v>6.3.2.7.2</v>
      </c>
      <c r="I2109" s="24"/>
      <c r="J2109" s="15" t="s">
        <v>19</v>
      </c>
      <c r="K2109" s="497" t="s">
        <v>13047</v>
      </c>
      <c r="L2109" s="498" t="s">
        <v>10249</v>
      </c>
    </row>
    <row r="2110" spans="1:12" ht="23.5" x14ac:dyDescent="0.25">
      <c r="A2110" s="230">
        <v>1849</v>
      </c>
      <c r="B2110" s="233">
        <v>6</v>
      </c>
      <c r="C2110" s="11">
        <v>3</v>
      </c>
      <c r="D2110" s="11">
        <v>3</v>
      </c>
      <c r="E2110" s="11">
        <v>0</v>
      </c>
      <c r="F2110" s="11">
        <v>0</v>
      </c>
      <c r="G2110" s="11" t="str">
        <f t="shared" si="26"/>
        <v>6.3.3.0.0</v>
      </c>
      <c r="H2110" s="11" t="s">
        <v>13</v>
      </c>
      <c r="I2110" s="97" t="s">
        <v>10892</v>
      </c>
      <c r="J2110" s="98"/>
      <c r="K2110" s="479"/>
      <c r="L2110" s="480" t="s">
        <v>10893</v>
      </c>
    </row>
    <row r="2111" spans="1:12" ht="18.5" x14ac:dyDescent="0.25">
      <c r="A2111" s="230">
        <v>1850</v>
      </c>
      <c r="B2111" s="234">
        <v>6</v>
      </c>
      <c r="C2111" s="12">
        <v>3</v>
      </c>
      <c r="D2111" s="12">
        <v>3</v>
      </c>
      <c r="E2111" s="12">
        <v>1</v>
      </c>
      <c r="F2111" s="12">
        <v>0</v>
      </c>
      <c r="G2111" s="12" t="str">
        <f t="shared" si="26"/>
        <v>6.3.3.1.0</v>
      </c>
      <c r="J2111" s="12" t="s">
        <v>16</v>
      </c>
      <c r="K2111" s="485" t="s">
        <v>13048</v>
      </c>
      <c r="L2111" s="118" t="s">
        <v>10249</v>
      </c>
    </row>
    <row r="2112" spans="1:12" ht="35" x14ac:dyDescent="0.25">
      <c r="A2112" s="230">
        <v>1851</v>
      </c>
      <c r="B2112" s="235">
        <v>6</v>
      </c>
      <c r="C2112" s="15">
        <v>3</v>
      </c>
      <c r="D2112" s="15">
        <v>3</v>
      </c>
      <c r="E2112" s="15">
        <v>1</v>
      </c>
      <c r="F2112" s="15">
        <v>1</v>
      </c>
      <c r="G2112" s="15" t="str">
        <f t="shared" si="26"/>
        <v>6.3.3.1.1</v>
      </c>
      <c r="J2112" s="15" t="s">
        <v>19</v>
      </c>
      <c r="K2112" s="497" t="s">
        <v>13049</v>
      </c>
      <c r="L2112" s="498" t="s">
        <v>10249</v>
      </c>
    </row>
    <row r="2113" spans="1:12" ht="18.5" x14ac:dyDescent="0.25">
      <c r="A2113" s="230">
        <v>1852</v>
      </c>
      <c r="B2113" s="235">
        <v>6</v>
      </c>
      <c r="C2113" s="15">
        <v>3</v>
      </c>
      <c r="D2113" s="15">
        <v>3</v>
      </c>
      <c r="E2113" s="15">
        <v>1</v>
      </c>
      <c r="F2113" s="15">
        <v>2</v>
      </c>
      <c r="G2113" s="15" t="str">
        <f t="shared" si="26"/>
        <v>6.3.3.1.2</v>
      </c>
      <c r="J2113" s="15" t="s">
        <v>19</v>
      </c>
      <c r="K2113" s="497" t="s">
        <v>13050</v>
      </c>
      <c r="L2113" s="498" t="s">
        <v>10249</v>
      </c>
    </row>
    <row r="2114" spans="1:12" ht="18.5" x14ac:dyDescent="0.25">
      <c r="A2114" s="230">
        <v>1853</v>
      </c>
      <c r="B2114" s="234">
        <v>6</v>
      </c>
      <c r="C2114" s="12">
        <v>3</v>
      </c>
      <c r="D2114" s="12">
        <v>3</v>
      </c>
      <c r="E2114" s="12">
        <v>2</v>
      </c>
      <c r="F2114" s="12">
        <v>0</v>
      </c>
      <c r="G2114" s="12" t="str">
        <f t="shared" si="26"/>
        <v>6.3.3.2.0</v>
      </c>
      <c r="J2114" s="12" t="s">
        <v>16</v>
      </c>
      <c r="K2114" s="485" t="s">
        <v>13051</v>
      </c>
      <c r="L2114" s="118" t="s">
        <v>10249</v>
      </c>
    </row>
    <row r="2115" spans="1:12" ht="18.5" x14ac:dyDescent="0.25">
      <c r="A2115" s="230">
        <v>1854</v>
      </c>
      <c r="B2115" s="235">
        <v>6</v>
      </c>
      <c r="C2115" s="15">
        <v>3</v>
      </c>
      <c r="D2115" s="15">
        <v>3</v>
      </c>
      <c r="E2115" s="15">
        <v>2</v>
      </c>
      <c r="F2115" s="15">
        <v>1</v>
      </c>
      <c r="G2115" s="15" t="str">
        <f t="shared" si="26"/>
        <v>6.3.3.2.1</v>
      </c>
      <c r="J2115" s="15" t="s">
        <v>19</v>
      </c>
      <c r="K2115" s="497" t="s">
        <v>13052</v>
      </c>
      <c r="L2115" s="498" t="s">
        <v>10249</v>
      </c>
    </row>
    <row r="2116" spans="1:12" ht="35" x14ac:dyDescent="0.25">
      <c r="A2116" s="230">
        <v>1855</v>
      </c>
      <c r="B2116" s="235">
        <v>6</v>
      </c>
      <c r="C2116" s="15">
        <v>3</v>
      </c>
      <c r="D2116" s="15">
        <v>3</v>
      </c>
      <c r="E2116" s="15">
        <v>2</v>
      </c>
      <c r="F2116" s="15">
        <v>2</v>
      </c>
      <c r="G2116" s="15" t="str">
        <f t="shared" si="26"/>
        <v>6.3.3.2.2</v>
      </c>
      <c r="J2116" s="15" t="s">
        <v>19</v>
      </c>
      <c r="K2116" s="497" t="s">
        <v>13053</v>
      </c>
      <c r="L2116" s="498" t="s">
        <v>10249</v>
      </c>
    </row>
    <row r="2117" spans="1:12" ht="18.5" x14ac:dyDescent="0.25">
      <c r="A2117" s="230">
        <v>1856</v>
      </c>
      <c r="B2117" s="235">
        <v>6</v>
      </c>
      <c r="C2117" s="15">
        <v>3</v>
      </c>
      <c r="D2117" s="15">
        <v>3</v>
      </c>
      <c r="E2117" s="15">
        <v>2</v>
      </c>
      <c r="F2117" s="15">
        <v>3</v>
      </c>
      <c r="G2117" s="15" t="str">
        <f t="shared" si="26"/>
        <v>6.3.3.2.3</v>
      </c>
      <c r="J2117" s="15" t="s">
        <v>19</v>
      </c>
      <c r="K2117" s="497" t="s">
        <v>13054</v>
      </c>
      <c r="L2117" s="498" t="s">
        <v>10249</v>
      </c>
    </row>
    <row r="2118" spans="1:12" ht="18.5" x14ac:dyDescent="0.25">
      <c r="A2118" s="230">
        <v>1857</v>
      </c>
      <c r="B2118" s="235">
        <v>6</v>
      </c>
      <c r="C2118" s="15">
        <v>3</v>
      </c>
      <c r="D2118" s="15">
        <v>3</v>
      </c>
      <c r="E2118" s="15">
        <v>2</v>
      </c>
      <c r="F2118" s="15">
        <v>4</v>
      </c>
      <c r="G2118" s="15" t="str">
        <f t="shared" si="26"/>
        <v>6.3.3.2.4</v>
      </c>
      <c r="J2118" s="15" t="s">
        <v>19</v>
      </c>
      <c r="K2118" s="497" t="s">
        <v>13055</v>
      </c>
      <c r="L2118" s="498" t="s">
        <v>10249</v>
      </c>
    </row>
    <row r="2119" spans="1:12" ht="18.5" x14ac:dyDescent="0.25">
      <c r="A2119" s="230">
        <v>1858</v>
      </c>
      <c r="B2119" s="234">
        <v>6</v>
      </c>
      <c r="C2119" s="12">
        <v>3</v>
      </c>
      <c r="D2119" s="12">
        <v>3</v>
      </c>
      <c r="E2119" s="12">
        <v>3</v>
      </c>
      <c r="F2119" s="12">
        <v>0</v>
      </c>
      <c r="G2119" s="12" t="str">
        <f t="shared" si="26"/>
        <v>6.3.3.3.0</v>
      </c>
      <c r="J2119" s="12" t="s">
        <v>16</v>
      </c>
      <c r="K2119" s="485" t="s">
        <v>13056</v>
      </c>
      <c r="L2119" s="118" t="s">
        <v>10249</v>
      </c>
    </row>
    <row r="2120" spans="1:12" ht="18.5" x14ac:dyDescent="0.25">
      <c r="A2120" s="230">
        <v>1859</v>
      </c>
      <c r="B2120" s="234">
        <v>6</v>
      </c>
      <c r="C2120" s="12">
        <v>3</v>
      </c>
      <c r="D2120" s="12">
        <v>3</v>
      </c>
      <c r="E2120" s="12">
        <v>4</v>
      </c>
      <c r="F2120" s="12">
        <v>0</v>
      </c>
      <c r="G2120" s="12" t="str">
        <f t="shared" si="26"/>
        <v>6.3.3.4.0</v>
      </c>
      <c r="J2120" s="12" t="s">
        <v>16</v>
      </c>
      <c r="K2120" s="485" t="s">
        <v>13057</v>
      </c>
      <c r="L2120" s="118" t="s">
        <v>10249</v>
      </c>
    </row>
    <row r="2121" spans="1:12" ht="18.5" x14ac:dyDescent="0.25">
      <c r="A2121" s="230">
        <v>1860</v>
      </c>
      <c r="B2121" s="234">
        <v>6</v>
      </c>
      <c r="C2121" s="12">
        <v>3</v>
      </c>
      <c r="D2121" s="12">
        <v>3</v>
      </c>
      <c r="E2121" s="12">
        <v>5</v>
      </c>
      <c r="F2121" s="12">
        <v>0</v>
      </c>
      <c r="G2121" s="12" t="str">
        <f t="shared" si="26"/>
        <v>6.3.3.5.0</v>
      </c>
      <c r="J2121" s="12" t="s">
        <v>16</v>
      </c>
      <c r="K2121" s="485" t="s">
        <v>13058</v>
      </c>
      <c r="L2121" s="118" t="s">
        <v>10249</v>
      </c>
    </row>
    <row r="2122" spans="1:12" ht="18.5" x14ac:dyDescent="0.25">
      <c r="A2122" s="230">
        <v>1861</v>
      </c>
      <c r="B2122" s="234">
        <v>6</v>
      </c>
      <c r="C2122" s="12">
        <v>3</v>
      </c>
      <c r="D2122" s="12">
        <v>3</v>
      </c>
      <c r="E2122" s="12">
        <v>6</v>
      </c>
      <c r="F2122" s="12">
        <v>0</v>
      </c>
      <c r="G2122" s="12" t="str">
        <f t="shared" si="26"/>
        <v>6.3.3.6.0</v>
      </c>
      <c r="J2122" s="12" t="s">
        <v>16</v>
      </c>
      <c r="K2122" s="485" t="s">
        <v>13059</v>
      </c>
      <c r="L2122" s="118" t="s">
        <v>10249</v>
      </c>
    </row>
    <row r="2123" spans="1:12" ht="18.5" x14ac:dyDescent="0.25">
      <c r="A2123" s="230">
        <v>1862</v>
      </c>
      <c r="B2123" s="234">
        <v>6</v>
      </c>
      <c r="C2123" s="12">
        <v>3</v>
      </c>
      <c r="D2123" s="12">
        <v>3</v>
      </c>
      <c r="E2123" s="12">
        <v>7</v>
      </c>
      <c r="F2123" s="12">
        <v>0</v>
      </c>
      <c r="G2123" s="12" t="str">
        <f t="shared" si="26"/>
        <v>6.3.3.7.0</v>
      </c>
      <c r="J2123" s="12" t="s">
        <v>16</v>
      </c>
      <c r="K2123" s="485" t="s">
        <v>13060</v>
      </c>
      <c r="L2123" s="118" t="s">
        <v>10249</v>
      </c>
    </row>
    <row r="2124" spans="1:12" ht="18.5" x14ac:dyDescent="0.25">
      <c r="A2124" s="230">
        <v>1901</v>
      </c>
      <c r="B2124" s="234">
        <v>6</v>
      </c>
      <c r="C2124" s="12">
        <v>3</v>
      </c>
      <c r="D2124" s="12">
        <v>3</v>
      </c>
      <c r="E2124" s="12">
        <v>8</v>
      </c>
      <c r="F2124" s="12">
        <v>0</v>
      </c>
      <c r="G2124" s="12" t="str">
        <f t="shared" si="26"/>
        <v>6.3.3.8.0</v>
      </c>
      <c r="J2124" s="12" t="s">
        <v>16</v>
      </c>
      <c r="K2124" s="485" t="s">
        <v>13061</v>
      </c>
      <c r="L2124" s="118" t="s">
        <v>10249</v>
      </c>
    </row>
    <row r="2125" spans="1:12" ht="18.5" x14ac:dyDescent="0.25">
      <c r="A2125" s="230">
        <v>1902</v>
      </c>
      <c r="B2125" s="234">
        <v>6</v>
      </c>
      <c r="C2125" s="12">
        <v>3</v>
      </c>
      <c r="D2125" s="12">
        <v>3</v>
      </c>
      <c r="E2125" s="12">
        <v>9</v>
      </c>
      <c r="F2125" s="12">
        <v>0</v>
      </c>
      <c r="G2125" s="12" t="str">
        <f t="shared" si="26"/>
        <v>6.3.3.9.0</v>
      </c>
      <c r="J2125" s="12" t="s">
        <v>16</v>
      </c>
      <c r="K2125" s="485" t="s">
        <v>13062</v>
      </c>
      <c r="L2125" s="118" t="s">
        <v>10249</v>
      </c>
    </row>
    <row r="2126" spans="1:12" ht="18.5" x14ac:dyDescent="0.25">
      <c r="A2126" s="230">
        <v>1903</v>
      </c>
      <c r="B2126" s="234">
        <v>6</v>
      </c>
      <c r="C2126" s="12">
        <v>3</v>
      </c>
      <c r="D2126" s="12">
        <v>3</v>
      </c>
      <c r="E2126" s="12">
        <v>10</v>
      </c>
      <c r="F2126" s="12">
        <v>0</v>
      </c>
      <c r="G2126" s="12" t="str">
        <f t="shared" si="26"/>
        <v>6.3.3.10.0</v>
      </c>
      <c r="J2126" s="12" t="s">
        <v>16</v>
      </c>
      <c r="K2126" s="485" t="s">
        <v>13063</v>
      </c>
      <c r="L2126" s="118" t="s">
        <v>10249</v>
      </c>
    </row>
    <row r="2127" spans="1:12" ht="18.5" x14ac:dyDescent="0.25">
      <c r="A2127" s="230">
        <v>1904</v>
      </c>
      <c r="B2127" s="234">
        <v>6</v>
      </c>
      <c r="C2127" s="12">
        <v>3</v>
      </c>
      <c r="D2127" s="12">
        <v>3</v>
      </c>
      <c r="E2127" s="12">
        <v>11</v>
      </c>
      <c r="F2127" s="12">
        <v>0</v>
      </c>
      <c r="G2127" s="12" t="str">
        <f t="shared" si="26"/>
        <v>6.3.3.11.0</v>
      </c>
      <c r="J2127" s="12" t="s">
        <v>16</v>
      </c>
      <c r="K2127" s="485" t="s">
        <v>13064</v>
      </c>
      <c r="L2127" s="118" t="s">
        <v>10249</v>
      </c>
    </row>
    <row r="2128" spans="1:12" ht="42.65" customHeight="1" x14ac:dyDescent="0.25">
      <c r="A2128" s="230">
        <v>1905</v>
      </c>
      <c r="B2128" s="238">
        <v>6</v>
      </c>
      <c r="C2128" s="14">
        <v>4</v>
      </c>
      <c r="D2128" s="14">
        <v>0</v>
      </c>
      <c r="E2128" s="14">
        <v>0</v>
      </c>
      <c r="F2128" s="14">
        <v>0</v>
      </c>
      <c r="G2128" s="14" t="str">
        <f t="shared" si="26"/>
        <v>6.4.0.0.0</v>
      </c>
      <c r="H2128" s="9" t="s">
        <v>10</v>
      </c>
      <c r="I2128" s="10" t="s">
        <v>10894</v>
      </c>
      <c r="J2128" s="14"/>
      <c r="K2128" s="486"/>
      <c r="L2128" s="478" t="s">
        <v>13065</v>
      </c>
    </row>
    <row r="2129" spans="1:12" ht="23.5" x14ac:dyDescent="0.25">
      <c r="A2129" s="230">
        <v>1906</v>
      </c>
      <c r="B2129" s="233">
        <v>6</v>
      </c>
      <c r="C2129" s="11">
        <v>4</v>
      </c>
      <c r="D2129" s="11">
        <v>1</v>
      </c>
      <c r="E2129" s="11">
        <v>0</v>
      </c>
      <c r="F2129" s="11">
        <v>0</v>
      </c>
      <c r="G2129" s="11" t="str">
        <f t="shared" si="26"/>
        <v>6.4.1.0.0</v>
      </c>
      <c r="H2129" s="11" t="s">
        <v>13</v>
      </c>
      <c r="I2129" s="97" t="s">
        <v>10895</v>
      </c>
      <c r="J2129" s="98"/>
      <c r="K2129" s="479"/>
      <c r="L2129" s="480" t="s">
        <v>10896</v>
      </c>
    </row>
    <row r="2130" spans="1:12" ht="23.5" x14ac:dyDescent="0.25">
      <c r="A2130" s="230">
        <v>1907</v>
      </c>
      <c r="B2130" s="233">
        <v>6</v>
      </c>
      <c r="C2130" s="11">
        <v>4</v>
      </c>
      <c r="D2130" s="11">
        <v>2</v>
      </c>
      <c r="E2130" s="11">
        <v>0</v>
      </c>
      <c r="F2130" s="11">
        <v>0</v>
      </c>
      <c r="G2130" s="11" t="str">
        <f t="shared" si="26"/>
        <v>6.4.2.0.0</v>
      </c>
      <c r="H2130" s="11" t="s">
        <v>13</v>
      </c>
      <c r="I2130" s="97" t="s">
        <v>10897</v>
      </c>
      <c r="J2130" s="98"/>
      <c r="K2130" s="479"/>
      <c r="L2130" s="480" t="s">
        <v>10898</v>
      </c>
    </row>
    <row r="2131" spans="1:12" s="6" customFormat="1" ht="23.5" x14ac:dyDescent="0.35">
      <c r="A2131" s="230">
        <v>1908</v>
      </c>
      <c r="B2131" s="233">
        <v>6</v>
      </c>
      <c r="C2131" s="11">
        <v>4</v>
      </c>
      <c r="D2131" s="11">
        <v>3</v>
      </c>
      <c r="E2131" s="11">
        <v>0</v>
      </c>
      <c r="F2131" s="11">
        <v>0</v>
      </c>
      <c r="G2131" s="11" t="str">
        <f t="shared" si="26"/>
        <v>6.4.3.0.0</v>
      </c>
      <c r="H2131" s="11" t="s">
        <v>13</v>
      </c>
      <c r="I2131" s="97" t="s">
        <v>10899</v>
      </c>
      <c r="J2131" s="98"/>
      <c r="K2131" s="479"/>
      <c r="L2131" s="480" t="s">
        <v>10900</v>
      </c>
    </row>
    <row r="2132" spans="1:12" s="6" customFormat="1" ht="26" x14ac:dyDescent="0.35">
      <c r="A2132" s="230">
        <v>1909</v>
      </c>
      <c r="B2132" s="238">
        <v>6</v>
      </c>
      <c r="C2132" s="14">
        <v>5</v>
      </c>
      <c r="D2132" s="14">
        <v>0</v>
      </c>
      <c r="E2132" s="14">
        <v>0</v>
      </c>
      <c r="F2132" s="14">
        <v>0</v>
      </c>
      <c r="G2132" s="14" t="str">
        <f t="shared" si="26"/>
        <v>6.5.0.0.0</v>
      </c>
      <c r="H2132" s="9" t="s">
        <v>10</v>
      </c>
      <c r="I2132" s="10" t="s">
        <v>10901</v>
      </c>
      <c r="J2132" s="14"/>
      <c r="K2132" s="486"/>
      <c r="L2132" s="478" t="s">
        <v>10902</v>
      </c>
    </row>
    <row r="2133" spans="1:12" s="6" customFormat="1" ht="23.5" x14ac:dyDescent="0.35">
      <c r="A2133" s="230">
        <v>1910</v>
      </c>
      <c r="B2133" s="237">
        <v>6</v>
      </c>
      <c r="C2133" s="18">
        <v>5</v>
      </c>
      <c r="D2133" s="18">
        <v>1</v>
      </c>
      <c r="E2133" s="18">
        <v>0</v>
      </c>
      <c r="F2133" s="18">
        <v>0</v>
      </c>
      <c r="G2133" s="18" t="str">
        <f t="shared" si="26"/>
        <v>6.5.1.0.0</v>
      </c>
      <c r="H2133" s="17"/>
      <c r="I2133" s="109"/>
      <c r="J2133" s="17" t="s">
        <v>13</v>
      </c>
      <c r="K2133" s="502" t="s">
        <v>13066</v>
      </c>
      <c r="L2133" s="17" t="s">
        <v>10249</v>
      </c>
    </row>
    <row r="2134" spans="1:12" s="6" customFormat="1" ht="23.5" x14ac:dyDescent="0.35">
      <c r="A2134" s="230">
        <v>1911</v>
      </c>
      <c r="B2134" s="237">
        <v>6</v>
      </c>
      <c r="C2134" s="18">
        <v>5</v>
      </c>
      <c r="D2134" s="18">
        <v>2</v>
      </c>
      <c r="E2134" s="18">
        <v>0</v>
      </c>
      <c r="F2134" s="18">
        <v>0</v>
      </c>
      <c r="G2134" s="18" t="str">
        <f t="shared" si="26"/>
        <v>6.5.2.0.0</v>
      </c>
      <c r="H2134" s="17"/>
      <c r="I2134" s="109"/>
      <c r="J2134" s="17" t="s">
        <v>13</v>
      </c>
      <c r="K2134" s="502" t="s">
        <v>13067</v>
      </c>
      <c r="L2134" s="17" t="s">
        <v>10249</v>
      </c>
    </row>
    <row r="2135" spans="1:12" s="6" customFormat="1" ht="18.5" x14ac:dyDescent="0.35">
      <c r="A2135" s="230">
        <v>1912</v>
      </c>
      <c r="B2135" s="234">
        <v>6</v>
      </c>
      <c r="C2135" s="12">
        <v>5</v>
      </c>
      <c r="D2135" s="12">
        <v>2</v>
      </c>
      <c r="E2135" s="12">
        <v>1</v>
      </c>
      <c r="F2135" s="12">
        <v>0</v>
      </c>
      <c r="G2135" s="12" t="str">
        <f t="shared" si="26"/>
        <v>6.5.2.1.0</v>
      </c>
      <c r="H2135" s="501"/>
      <c r="I2135" s="24"/>
      <c r="J2135" s="12" t="s">
        <v>16</v>
      </c>
      <c r="K2135" s="485" t="s">
        <v>13068</v>
      </c>
      <c r="L2135" s="118" t="s">
        <v>10249</v>
      </c>
    </row>
    <row r="2136" spans="1:12" s="6" customFormat="1" ht="18.5" x14ac:dyDescent="0.35">
      <c r="A2136" s="230">
        <v>1913</v>
      </c>
      <c r="B2136" s="234">
        <v>6</v>
      </c>
      <c r="C2136" s="12">
        <v>5</v>
      </c>
      <c r="D2136" s="12">
        <v>2</v>
      </c>
      <c r="E2136" s="12">
        <v>2</v>
      </c>
      <c r="F2136" s="12">
        <v>0</v>
      </c>
      <c r="G2136" s="12" t="str">
        <f t="shared" si="26"/>
        <v>6.5.2.2.0</v>
      </c>
      <c r="H2136" s="501"/>
      <c r="I2136" s="24"/>
      <c r="J2136" s="12" t="s">
        <v>16</v>
      </c>
      <c r="K2136" s="485" t="s">
        <v>13069</v>
      </c>
      <c r="L2136" s="118" t="s">
        <v>10249</v>
      </c>
    </row>
    <row r="2137" spans="1:12" s="6" customFormat="1" ht="18.5" x14ac:dyDescent="0.35">
      <c r="A2137" s="230">
        <v>1914</v>
      </c>
      <c r="B2137" s="234">
        <v>6</v>
      </c>
      <c r="C2137" s="12">
        <v>5</v>
      </c>
      <c r="D2137" s="12">
        <v>2</v>
      </c>
      <c r="E2137" s="12">
        <v>3</v>
      </c>
      <c r="F2137" s="12">
        <v>0</v>
      </c>
      <c r="G2137" s="12" t="str">
        <f t="shared" si="26"/>
        <v>6.5.2.3.0</v>
      </c>
      <c r="H2137" s="500"/>
      <c r="I2137" s="24"/>
      <c r="J2137" s="12" t="s">
        <v>16</v>
      </c>
      <c r="K2137" s="485" t="s">
        <v>13070</v>
      </c>
      <c r="L2137" s="118" t="s">
        <v>10249</v>
      </c>
    </row>
    <row r="2138" spans="1:12" ht="18.5" x14ac:dyDescent="0.25">
      <c r="A2138" s="230">
        <v>1915</v>
      </c>
      <c r="B2138" s="234">
        <v>6</v>
      </c>
      <c r="C2138" s="12">
        <v>5</v>
      </c>
      <c r="D2138" s="12">
        <v>2</v>
      </c>
      <c r="E2138" s="12">
        <v>4</v>
      </c>
      <c r="F2138" s="12">
        <v>0</v>
      </c>
      <c r="G2138" s="12" t="str">
        <f t="shared" si="26"/>
        <v>6.5.2.4.0</v>
      </c>
      <c r="H2138" s="501"/>
      <c r="I2138" s="24"/>
      <c r="J2138" s="12" t="s">
        <v>16</v>
      </c>
      <c r="K2138" s="485" t="s">
        <v>13071</v>
      </c>
      <c r="L2138" s="118" t="s">
        <v>10249</v>
      </c>
    </row>
    <row r="2139" spans="1:12" ht="32.9" customHeight="1" x14ac:dyDescent="0.25">
      <c r="A2139" s="230">
        <v>1919</v>
      </c>
      <c r="B2139" s="234">
        <v>6</v>
      </c>
      <c r="C2139" s="12">
        <v>5</v>
      </c>
      <c r="D2139" s="12">
        <v>2</v>
      </c>
      <c r="E2139" s="12">
        <v>5</v>
      </c>
      <c r="F2139" s="12">
        <v>0</v>
      </c>
      <c r="G2139" s="12" t="str">
        <f t="shared" si="26"/>
        <v>6.5.2.5.0</v>
      </c>
      <c r="H2139" s="501"/>
      <c r="I2139" s="24"/>
      <c r="J2139" s="12" t="s">
        <v>16</v>
      </c>
      <c r="K2139" s="485" t="s">
        <v>13072</v>
      </c>
      <c r="L2139" s="118" t="s">
        <v>10249</v>
      </c>
    </row>
    <row r="2140" spans="1:12" ht="18.5" x14ac:dyDescent="0.25">
      <c r="A2140" s="18">
        <v>1923</v>
      </c>
      <c r="B2140" s="234">
        <v>6</v>
      </c>
      <c r="C2140" s="12">
        <v>5</v>
      </c>
      <c r="D2140" s="12">
        <v>2</v>
      </c>
      <c r="E2140" s="12">
        <v>6</v>
      </c>
      <c r="F2140" s="12">
        <v>0</v>
      </c>
      <c r="G2140" s="12" t="str">
        <f t="shared" si="26"/>
        <v>6.5.2.6.0</v>
      </c>
      <c r="I2140" s="24"/>
      <c r="J2140" s="12" t="s">
        <v>16</v>
      </c>
      <c r="K2140" s="485" t="s">
        <v>13073</v>
      </c>
      <c r="L2140" s="118" t="s">
        <v>10249</v>
      </c>
    </row>
    <row r="2141" spans="1:12" ht="18.5" x14ac:dyDescent="0.25">
      <c r="A2141" s="230">
        <v>1924</v>
      </c>
      <c r="B2141" s="234">
        <v>6</v>
      </c>
      <c r="C2141" s="12">
        <v>5</v>
      </c>
      <c r="D2141" s="12">
        <v>2</v>
      </c>
      <c r="E2141" s="12">
        <v>7</v>
      </c>
      <c r="F2141" s="12">
        <v>0</v>
      </c>
      <c r="G2141" s="12" t="str">
        <f t="shared" si="26"/>
        <v>6.5.2.7.0</v>
      </c>
      <c r="H2141" s="501"/>
      <c r="I2141" s="24"/>
      <c r="J2141" s="12" t="s">
        <v>16</v>
      </c>
      <c r="K2141" s="485" t="s">
        <v>13074</v>
      </c>
      <c r="L2141" s="118" t="s">
        <v>10249</v>
      </c>
    </row>
    <row r="2142" spans="1:12" ht="23.5" x14ac:dyDescent="0.25">
      <c r="A2142" s="230">
        <v>1925</v>
      </c>
      <c r="B2142" s="237">
        <v>6</v>
      </c>
      <c r="C2142" s="18">
        <v>5</v>
      </c>
      <c r="D2142" s="18">
        <v>3</v>
      </c>
      <c r="E2142" s="18">
        <v>0</v>
      </c>
      <c r="F2142" s="18">
        <v>0</v>
      </c>
      <c r="G2142" s="18" t="str">
        <f t="shared" si="26"/>
        <v>6.5.3.0.0</v>
      </c>
      <c r="H2142" s="17"/>
      <c r="I2142" s="109"/>
      <c r="J2142" s="17" t="s">
        <v>13</v>
      </c>
      <c r="K2142" s="502" t="s">
        <v>13075</v>
      </c>
      <c r="L2142" s="17" t="s">
        <v>10249</v>
      </c>
    </row>
    <row r="2143" spans="1:12" ht="26" x14ac:dyDescent="0.25">
      <c r="A2143" s="230">
        <v>1926</v>
      </c>
      <c r="B2143" s="238">
        <v>6</v>
      </c>
      <c r="C2143" s="14">
        <v>6</v>
      </c>
      <c r="D2143" s="14">
        <v>0</v>
      </c>
      <c r="E2143" s="14">
        <v>0</v>
      </c>
      <c r="F2143" s="14">
        <v>0</v>
      </c>
      <c r="G2143" s="14" t="str">
        <f t="shared" si="26"/>
        <v>6.6.0.0.0</v>
      </c>
      <c r="H2143" s="9" t="s">
        <v>10</v>
      </c>
      <c r="I2143" s="10" t="s">
        <v>10903</v>
      </c>
      <c r="J2143" s="14"/>
      <c r="K2143" s="486"/>
      <c r="L2143" s="478" t="s">
        <v>10904</v>
      </c>
    </row>
    <row r="2144" spans="1:12" ht="23.5" x14ac:dyDescent="0.25">
      <c r="A2144" s="18">
        <v>1927</v>
      </c>
      <c r="B2144" s="237">
        <v>6</v>
      </c>
      <c r="C2144" s="18">
        <v>6</v>
      </c>
      <c r="D2144" s="18">
        <v>1</v>
      </c>
      <c r="E2144" s="18">
        <v>0</v>
      </c>
      <c r="F2144" s="18">
        <v>0</v>
      </c>
      <c r="G2144" s="18" t="str">
        <f t="shared" si="26"/>
        <v>6.6.1.0.0</v>
      </c>
      <c r="H2144" s="18"/>
      <c r="I2144" s="18"/>
      <c r="J2144" s="17" t="s">
        <v>13</v>
      </c>
      <c r="K2144" s="513" t="s">
        <v>13076</v>
      </c>
      <c r="L2144" s="480" t="s">
        <v>10249</v>
      </c>
    </row>
    <row r="2145" spans="1:12" ht="18.5" x14ac:dyDescent="0.25">
      <c r="A2145" s="230">
        <v>1928</v>
      </c>
      <c r="B2145" s="234">
        <v>6</v>
      </c>
      <c r="C2145" s="12">
        <v>6</v>
      </c>
      <c r="D2145" s="12">
        <v>1</v>
      </c>
      <c r="E2145" s="12">
        <v>1</v>
      </c>
      <c r="F2145" s="12">
        <v>0</v>
      </c>
      <c r="G2145" s="12" t="str">
        <f t="shared" si="26"/>
        <v>6.6.1.1.0</v>
      </c>
      <c r="I2145" s="24"/>
      <c r="J2145" s="12" t="s">
        <v>16</v>
      </c>
      <c r="K2145" s="485" t="s">
        <v>13077</v>
      </c>
      <c r="L2145" s="118" t="s">
        <v>10249</v>
      </c>
    </row>
    <row r="2146" spans="1:12" ht="18.5" x14ac:dyDescent="0.25">
      <c r="A2146" s="230">
        <v>1929</v>
      </c>
      <c r="B2146" s="234">
        <v>6</v>
      </c>
      <c r="C2146" s="12">
        <v>6</v>
      </c>
      <c r="D2146" s="12">
        <v>1</v>
      </c>
      <c r="E2146" s="12">
        <v>2</v>
      </c>
      <c r="F2146" s="12">
        <v>0</v>
      </c>
      <c r="G2146" s="12" t="str">
        <f t="shared" si="26"/>
        <v>6.6.1.2.0</v>
      </c>
      <c r="I2146" s="24"/>
      <c r="J2146" s="12" t="s">
        <v>16</v>
      </c>
      <c r="K2146" s="485" t="s">
        <v>13078</v>
      </c>
      <c r="L2146" s="118" t="s">
        <v>10249</v>
      </c>
    </row>
    <row r="2147" spans="1:12" ht="18.5" x14ac:dyDescent="0.25">
      <c r="A2147" s="230">
        <v>1930</v>
      </c>
      <c r="B2147" s="234">
        <v>6</v>
      </c>
      <c r="C2147" s="12">
        <v>6</v>
      </c>
      <c r="D2147" s="12">
        <v>1</v>
      </c>
      <c r="E2147" s="12">
        <v>3</v>
      </c>
      <c r="F2147" s="12">
        <v>0</v>
      </c>
      <c r="G2147" s="12" t="str">
        <f t="shared" si="26"/>
        <v>6.6.1.3.0</v>
      </c>
      <c r="I2147" s="24"/>
      <c r="J2147" s="12" t="s">
        <v>16</v>
      </c>
      <c r="K2147" s="485" t="s">
        <v>13079</v>
      </c>
      <c r="L2147" s="118" t="s">
        <v>10249</v>
      </c>
    </row>
    <row r="2148" spans="1:12" ht="23.5" x14ac:dyDescent="0.25">
      <c r="A2148" s="230">
        <v>1931</v>
      </c>
      <c r="B2148" s="237">
        <v>6</v>
      </c>
      <c r="C2148" s="18">
        <v>6</v>
      </c>
      <c r="D2148" s="18">
        <v>2</v>
      </c>
      <c r="E2148" s="18">
        <v>0</v>
      </c>
      <c r="F2148" s="18">
        <v>0</v>
      </c>
      <c r="G2148" s="18" t="str">
        <f t="shared" si="26"/>
        <v>6.6.2.0.0</v>
      </c>
      <c r="H2148" s="18"/>
      <c r="I2148" s="18"/>
      <c r="J2148" s="17" t="s">
        <v>13</v>
      </c>
      <c r="K2148" s="513" t="s">
        <v>13080</v>
      </c>
      <c r="L2148" s="480" t="s">
        <v>10249</v>
      </c>
    </row>
    <row r="2149" spans="1:12" ht="18.5" x14ac:dyDescent="0.25">
      <c r="A2149" s="18">
        <v>1932</v>
      </c>
      <c r="B2149" s="234">
        <v>6</v>
      </c>
      <c r="C2149" s="12">
        <v>6</v>
      </c>
      <c r="D2149" s="12">
        <v>2</v>
      </c>
      <c r="E2149" s="12">
        <v>1</v>
      </c>
      <c r="F2149" s="12">
        <v>0</v>
      </c>
      <c r="G2149" s="12" t="str">
        <f t="shared" si="26"/>
        <v>6.6.2.1.0</v>
      </c>
      <c r="I2149" s="24"/>
      <c r="J2149" s="12" t="s">
        <v>16</v>
      </c>
      <c r="K2149" s="485" t="s">
        <v>750</v>
      </c>
      <c r="L2149" s="118" t="s">
        <v>10249</v>
      </c>
    </row>
    <row r="2150" spans="1:12" s="6" customFormat="1" ht="18.5" x14ac:dyDescent="0.35">
      <c r="A2150" s="230">
        <v>1942</v>
      </c>
      <c r="B2150" s="234">
        <v>6</v>
      </c>
      <c r="C2150" s="12">
        <v>6</v>
      </c>
      <c r="D2150" s="12">
        <v>2</v>
      </c>
      <c r="E2150" s="12">
        <v>2</v>
      </c>
      <c r="F2150" s="12">
        <v>0</v>
      </c>
      <c r="G2150" s="12" t="str">
        <f t="shared" si="26"/>
        <v>6.6.2.2.0</v>
      </c>
      <c r="H2150" s="500"/>
      <c r="I2150" s="24"/>
      <c r="J2150" s="12" t="s">
        <v>16</v>
      </c>
      <c r="K2150" s="485" t="s">
        <v>13081</v>
      </c>
      <c r="L2150" s="118" t="s">
        <v>10249</v>
      </c>
    </row>
    <row r="2151" spans="1:12" s="6" customFormat="1" ht="18.5" x14ac:dyDescent="0.35">
      <c r="A2151" s="230">
        <v>1943</v>
      </c>
      <c r="B2151" s="234">
        <v>6</v>
      </c>
      <c r="C2151" s="12">
        <v>6</v>
      </c>
      <c r="D2151" s="12">
        <v>2</v>
      </c>
      <c r="E2151" s="12">
        <v>3</v>
      </c>
      <c r="F2151" s="12">
        <v>0</v>
      </c>
      <c r="G2151" s="12" t="str">
        <f t="shared" si="26"/>
        <v>6.6.2.3.0</v>
      </c>
      <c r="H2151" s="500"/>
      <c r="I2151" s="24"/>
      <c r="J2151" s="12" t="s">
        <v>16</v>
      </c>
      <c r="K2151" s="485" t="s">
        <v>13082</v>
      </c>
      <c r="L2151" s="118" t="s">
        <v>10249</v>
      </c>
    </row>
    <row r="2152" spans="1:12" s="6" customFormat="1" ht="18.5" x14ac:dyDescent="0.35">
      <c r="A2152" s="230">
        <v>1943</v>
      </c>
      <c r="B2152" s="234">
        <v>6</v>
      </c>
      <c r="C2152" s="12">
        <v>6</v>
      </c>
      <c r="D2152" s="12">
        <v>2</v>
      </c>
      <c r="E2152" s="12">
        <v>4</v>
      </c>
      <c r="F2152" s="12">
        <v>0</v>
      </c>
      <c r="G2152" s="12" t="str">
        <f t="shared" si="26"/>
        <v>6.6.2.4.0</v>
      </c>
      <c r="H2152" s="500"/>
      <c r="I2152" s="24"/>
      <c r="J2152" s="12" t="s">
        <v>16</v>
      </c>
      <c r="K2152" s="485" t="s">
        <v>13083</v>
      </c>
      <c r="L2152" s="118" t="s">
        <v>10249</v>
      </c>
    </row>
    <row r="2153" spans="1:12" s="6" customFormat="1" ht="18.5" x14ac:dyDescent="0.35">
      <c r="A2153" s="230">
        <v>1943</v>
      </c>
      <c r="B2153" s="237">
        <v>6</v>
      </c>
      <c r="C2153" s="18">
        <v>6</v>
      </c>
      <c r="D2153" s="18">
        <v>3</v>
      </c>
      <c r="E2153" s="18">
        <v>0</v>
      </c>
      <c r="F2153" s="18">
        <v>0</v>
      </c>
      <c r="G2153" s="18" t="str">
        <f t="shared" si="26"/>
        <v>6.6.3.0.0</v>
      </c>
      <c r="H2153" s="18"/>
      <c r="I2153" s="18"/>
      <c r="J2153" s="17" t="s">
        <v>13</v>
      </c>
      <c r="K2153" s="502" t="s">
        <v>1292</v>
      </c>
      <c r="L2153" s="17" t="s">
        <v>10249</v>
      </c>
    </row>
    <row r="2154" spans="1:12" s="6" customFormat="1" ht="18.5" x14ac:dyDescent="0.35">
      <c r="A2154" s="230">
        <v>1943</v>
      </c>
      <c r="B2154" s="234">
        <v>6</v>
      </c>
      <c r="C2154" s="12">
        <v>6</v>
      </c>
      <c r="D2154" s="12">
        <v>3</v>
      </c>
      <c r="E2154" s="12">
        <v>1</v>
      </c>
      <c r="F2154" s="12">
        <v>0</v>
      </c>
      <c r="G2154" s="12" t="str">
        <f t="shared" si="26"/>
        <v>6.6.3.1.0</v>
      </c>
      <c r="H2154" s="500"/>
      <c r="I2154" s="99"/>
      <c r="J2154" s="12" t="s">
        <v>16</v>
      </c>
      <c r="K2154" s="485" t="s">
        <v>13084</v>
      </c>
      <c r="L2154" s="118" t="s">
        <v>10249</v>
      </c>
    </row>
    <row r="2155" spans="1:12" ht="18.5" x14ac:dyDescent="0.25">
      <c r="A2155" s="18">
        <v>1933</v>
      </c>
      <c r="B2155" s="234">
        <v>6</v>
      </c>
      <c r="C2155" s="12">
        <v>6</v>
      </c>
      <c r="D2155" s="12">
        <v>3</v>
      </c>
      <c r="E2155" s="12">
        <v>2</v>
      </c>
      <c r="F2155" s="12">
        <v>0</v>
      </c>
      <c r="G2155" s="12" t="str">
        <f t="shared" si="26"/>
        <v>6.6.3.2.0</v>
      </c>
      <c r="I2155" s="99"/>
      <c r="J2155" s="12" t="s">
        <v>16</v>
      </c>
      <c r="K2155" s="485" t="s">
        <v>13085</v>
      </c>
      <c r="L2155" s="118" t="s">
        <v>10249</v>
      </c>
    </row>
    <row r="2156" spans="1:12" ht="18.5" x14ac:dyDescent="0.25">
      <c r="A2156" s="18">
        <v>1934</v>
      </c>
      <c r="B2156" s="234">
        <v>6</v>
      </c>
      <c r="C2156" s="12">
        <v>6</v>
      </c>
      <c r="D2156" s="12">
        <v>3</v>
      </c>
      <c r="E2156" s="12">
        <v>3</v>
      </c>
      <c r="F2156" s="12">
        <v>0</v>
      </c>
      <c r="G2156" s="12" t="str">
        <f t="shared" si="26"/>
        <v>6.6.3.3.0</v>
      </c>
      <c r="I2156" s="99"/>
      <c r="J2156" s="12" t="s">
        <v>16</v>
      </c>
      <c r="K2156" s="485" t="s">
        <v>13086</v>
      </c>
      <c r="L2156" s="118" t="s">
        <v>10249</v>
      </c>
    </row>
    <row r="2157" spans="1:12" ht="18.5" x14ac:dyDescent="0.25">
      <c r="A2157" s="18">
        <v>1935</v>
      </c>
      <c r="B2157" s="234">
        <v>6</v>
      </c>
      <c r="C2157" s="12">
        <v>6</v>
      </c>
      <c r="D2157" s="12">
        <v>3</v>
      </c>
      <c r="E2157" s="12">
        <v>4</v>
      </c>
      <c r="F2157" s="12">
        <v>0</v>
      </c>
      <c r="G2157" s="12" t="str">
        <f t="shared" si="26"/>
        <v>6.6.3.4.0</v>
      </c>
      <c r="I2157" s="99"/>
      <c r="J2157" s="12" t="s">
        <v>16</v>
      </c>
      <c r="K2157" s="485" t="s">
        <v>13087</v>
      </c>
      <c r="L2157" s="118" t="s">
        <v>10249</v>
      </c>
    </row>
    <row r="2158" spans="1:12" ht="18.5" x14ac:dyDescent="0.25">
      <c r="A2158" s="18">
        <v>1936</v>
      </c>
      <c r="B2158" s="234">
        <v>6</v>
      </c>
      <c r="C2158" s="12">
        <v>6</v>
      </c>
      <c r="D2158" s="12">
        <v>3</v>
      </c>
      <c r="E2158" s="12">
        <v>5</v>
      </c>
      <c r="F2158" s="12">
        <v>0</v>
      </c>
      <c r="G2158" s="12" t="str">
        <f t="shared" si="26"/>
        <v>6.6.3.5.0</v>
      </c>
      <c r="I2158" s="99"/>
      <c r="J2158" s="12" t="s">
        <v>16</v>
      </c>
      <c r="K2158" s="485" t="s">
        <v>13088</v>
      </c>
      <c r="L2158" s="118" t="s">
        <v>10249</v>
      </c>
    </row>
    <row r="2159" spans="1:12" ht="18.5" x14ac:dyDescent="0.25">
      <c r="A2159" s="18">
        <v>1937</v>
      </c>
      <c r="B2159" s="237">
        <v>6</v>
      </c>
      <c r="C2159" s="18">
        <v>6</v>
      </c>
      <c r="D2159" s="18">
        <v>4</v>
      </c>
      <c r="E2159" s="18">
        <v>0</v>
      </c>
      <c r="F2159" s="18">
        <v>0</v>
      </c>
      <c r="G2159" s="18" t="str">
        <f t="shared" si="26"/>
        <v>6.6.4.0.0</v>
      </c>
      <c r="H2159" s="18"/>
      <c r="I2159" s="18"/>
      <c r="J2159" s="17" t="s">
        <v>13</v>
      </c>
      <c r="K2159" s="502" t="s">
        <v>13089</v>
      </c>
      <c r="L2159" s="17" t="s">
        <v>10249</v>
      </c>
    </row>
    <row r="2160" spans="1:12" ht="18.5" x14ac:dyDescent="0.25">
      <c r="A2160" s="18">
        <v>1938</v>
      </c>
      <c r="B2160" s="237">
        <v>6</v>
      </c>
      <c r="C2160" s="18">
        <v>6</v>
      </c>
      <c r="D2160" s="18">
        <v>5</v>
      </c>
      <c r="E2160" s="18">
        <v>0</v>
      </c>
      <c r="F2160" s="18">
        <v>0</v>
      </c>
      <c r="G2160" s="18" t="str">
        <f t="shared" si="26"/>
        <v>6.6.5.0.0</v>
      </c>
      <c r="H2160" s="18"/>
      <c r="I2160" s="18"/>
      <c r="J2160" s="17" t="s">
        <v>13</v>
      </c>
      <c r="K2160" s="502" t="s">
        <v>13090</v>
      </c>
      <c r="L2160" s="17" t="s">
        <v>10249</v>
      </c>
    </row>
    <row r="2161" spans="1:12" ht="18.5" x14ac:dyDescent="0.25">
      <c r="A2161" s="18">
        <v>1939</v>
      </c>
      <c r="B2161" s="237">
        <v>6</v>
      </c>
      <c r="C2161" s="18">
        <v>6</v>
      </c>
      <c r="D2161" s="18">
        <v>6</v>
      </c>
      <c r="E2161" s="18">
        <v>0</v>
      </c>
      <c r="F2161" s="18">
        <v>0</v>
      </c>
      <c r="G2161" s="18" t="str">
        <f t="shared" si="26"/>
        <v>6.6.6.0.0</v>
      </c>
      <c r="H2161" s="18"/>
      <c r="I2161" s="18"/>
      <c r="J2161" s="17" t="s">
        <v>13</v>
      </c>
      <c r="K2161" s="502" t="s">
        <v>13091</v>
      </c>
      <c r="L2161" s="17" t="s">
        <v>10249</v>
      </c>
    </row>
    <row r="2162" spans="1:12" ht="18.5" x14ac:dyDescent="0.25">
      <c r="A2162" s="18">
        <v>1940</v>
      </c>
      <c r="B2162" s="237">
        <v>6</v>
      </c>
      <c r="C2162" s="18">
        <v>6</v>
      </c>
      <c r="D2162" s="18">
        <v>7</v>
      </c>
      <c r="E2162" s="18">
        <v>0</v>
      </c>
      <c r="F2162" s="18">
        <v>0</v>
      </c>
      <c r="G2162" s="18" t="str">
        <f t="shared" si="26"/>
        <v>6.6.7.0.0</v>
      </c>
      <c r="H2162" s="18"/>
      <c r="I2162" s="18"/>
      <c r="J2162" s="17" t="s">
        <v>13</v>
      </c>
      <c r="K2162" s="502" t="s">
        <v>13092</v>
      </c>
      <c r="L2162" s="17" t="s">
        <v>10249</v>
      </c>
    </row>
    <row r="2163" spans="1:12" ht="18.5" x14ac:dyDescent="0.25">
      <c r="A2163" s="18">
        <v>1941</v>
      </c>
      <c r="B2163" s="237">
        <v>6</v>
      </c>
      <c r="C2163" s="18">
        <v>6</v>
      </c>
      <c r="D2163" s="18">
        <v>8</v>
      </c>
      <c r="E2163" s="18">
        <v>0</v>
      </c>
      <c r="F2163" s="18">
        <v>0</v>
      </c>
      <c r="G2163" s="18" t="str">
        <f t="shared" si="26"/>
        <v>6.6.8.0.0</v>
      </c>
      <c r="H2163" s="18"/>
      <c r="I2163" s="18"/>
      <c r="J2163" s="17" t="s">
        <v>13</v>
      </c>
      <c r="K2163" s="502" t="s">
        <v>13093</v>
      </c>
      <c r="L2163" s="17" t="s">
        <v>10249</v>
      </c>
    </row>
    <row r="2164" spans="1:12" s="6" customFormat="1" ht="37" x14ac:dyDescent="0.35">
      <c r="A2164" s="230">
        <v>1942</v>
      </c>
      <c r="B2164" s="237">
        <v>6</v>
      </c>
      <c r="C2164" s="18">
        <v>6</v>
      </c>
      <c r="D2164" s="18">
        <v>9</v>
      </c>
      <c r="E2164" s="18">
        <v>0</v>
      </c>
      <c r="F2164" s="18">
        <v>0</v>
      </c>
      <c r="G2164" s="18" t="str">
        <f t="shared" si="26"/>
        <v>6.6.9.0.0</v>
      </c>
      <c r="H2164" s="18"/>
      <c r="I2164" s="18"/>
      <c r="J2164" s="17" t="s">
        <v>13</v>
      </c>
      <c r="K2164" s="502" t="s">
        <v>13094</v>
      </c>
      <c r="L2164" s="17" t="s">
        <v>10249</v>
      </c>
    </row>
    <row r="2165" spans="1:12" s="6" customFormat="1" ht="18.5" x14ac:dyDescent="0.35">
      <c r="A2165" s="230">
        <v>1943</v>
      </c>
      <c r="B2165" s="237">
        <v>6</v>
      </c>
      <c r="C2165" s="18">
        <v>6</v>
      </c>
      <c r="D2165" s="18">
        <v>10</v>
      </c>
      <c r="E2165" s="18">
        <v>0</v>
      </c>
      <c r="F2165" s="18">
        <v>0</v>
      </c>
      <c r="G2165" s="18" t="str">
        <f t="shared" si="26"/>
        <v>6.6.10.0.0</v>
      </c>
      <c r="H2165" s="18"/>
      <c r="I2165" s="18"/>
      <c r="J2165" s="17" t="s">
        <v>13</v>
      </c>
      <c r="K2165" s="502" t="s">
        <v>13095</v>
      </c>
      <c r="L2165" s="17" t="s">
        <v>10249</v>
      </c>
    </row>
    <row r="2166" spans="1:12" s="6" customFormat="1" ht="18.5" x14ac:dyDescent="0.35">
      <c r="A2166" s="230">
        <v>1944</v>
      </c>
      <c r="B2166" s="237">
        <v>6</v>
      </c>
      <c r="C2166" s="18">
        <v>6</v>
      </c>
      <c r="D2166" s="18">
        <v>11</v>
      </c>
      <c r="E2166" s="18">
        <v>0</v>
      </c>
      <c r="F2166" s="18">
        <v>0</v>
      </c>
      <c r="G2166" s="18" t="str">
        <f t="shared" si="26"/>
        <v>6.6.11.0.0</v>
      </c>
      <c r="H2166" s="18"/>
      <c r="I2166" s="18"/>
      <c r="J2166" s="17" t="s">
        <v>13</v>
      </c>
      <c r="K2166" s="502" t="s">
        <v>13096</v>
      </c>
      <c r="L2166" s="17" t="s">
        <v>10249</v>
      </c>
    </row>
    <row r="2167" spans="1:12" s="6" customFormat="1" ht="18.5" x14ac:dyDescent="0.35">
      <c r="A2167" s="230">
        <v>1945</v>
      </c>
      <c r="B2167" s="237">
        <v>6</v>
      </c>
      <c r="C2167" s="18">
        <v>6</v>
      </c>
      <c r="D2167" s="18">
        <v>12</v>
      </c>
      <c r="E2167" s="18">
        <v>0</v>
      </c>
      <c r="F2167" s="18">
        <v>0</v>
      </c>
      <c r="G2167" s="18" t="str">
        <f t="shared" si="26"/>
        <v>6.6.12.0.0</v>
      </c>
      <c r="H2167" s="18"/>
      <c r="I2167" s="18"/>
      <c r="J2167" s="17" t="s">
        <v>13</v>
      </c>
      <c r="K2167" s="502" t="s">
        <v>13097</v>
      </c>
      <c r="L2167" s="17" t="s">
        <v>10249</v>
      </c>
    </row>
    <row r="2168" spans="1:12" s="6" customFormat="1" ht="18.5" x14ac:dyDescent="0.35">
      <c r="A2168" s="230">
        <v>1946</v>
      </c>
      <c r="B2168" s="234">
        <v>6</v>
      </c>
      <c r="C2168" s="12">
        <v>6</v>
      </c>
      <c r="D2168" s="12">
        <v>12</v>
      </c>
      <c r="E2168" s="12">
        <v>1</v>
      </c>
      <c r="F2168" s="12">
        <v>0</v>
      </c>
      <c r="G2168" s="12" t="str">
        <f t="shared" si="26"/>
        <v>6.6.12.1.0</v>
      </c>
      <c r="H2168" s="500"/>
      <c r="I2168" s="99"/>
      <c r="J2168" s="12" t="s">
        <v>16</v>
      </c>
      <c r="K2168" s="485" t="s">
        <v>3146</v>
      </c>
      <c r="L2168" s="118" t="s">
        <v>10249</v>
      </c>
    </row>
    <row r="2169" spans="1:12" s="6" customFormat="1" ht="18.5" x14ac:dyDescent="0.35">
      <c r="A2169" s="230"/>
      <c r="B2169" s="234">
        <v>6</v>
      </c>
      <c r="C2169" s="12">
        <v>6</v>
      </c>
      <c r="D2169" s="12">
        <v>12</v>
      </c>
      <c r="E2169" s="12">
        <v>2</v>
      </c>
      <c r="F2169" s="12">
        <v>0</v>
      </c>
      <c r="G2169" s="12" t="str">
        <f t="shared" si="26"/>
        <v>6.6.12.2.0</v>
      </c>
      <c r="H2169" s="500"/>
      <c r="I2169" s="99"/>
      <c r="J2169" s="12" t="s">
        <v>16</v>
      </c>
      <c r="K2169" s="485" t="s">
        <v>3149</v>
      </c>
      <c r="L2169" s="118" t="s">
        <v>10249</v>
      </c>
    </row>
    <row r="2170" spans="1:12" s="6" customFormat="1" ht="18.5" x14ac:dyDescent="0.35">
      <c r="A2170" s="230">
        <v>1942</v>
      </c>
      <c r="B2170" s="234">
        <v>6</v>
      </c>
      <c r="C2170" s="12">
        <v>6</v>
      </c>
      <c r="D2170" s="12">
        <v>12</v>
      </c>
      <c r="E2170" s="12">
        <v>3</v>
      </c>
      <c r="F2170" s="12">
        <v>0</v>
      </c>
      <c r="G2170" s="12" t="str">
        <f t="shared" si="26"/>
        <v>6.6.12.3.0</v>
      </c>
      <c r="H2170" s="500"/>
      <c r="I2170" s="99"/>
      <c r="J2170" s="12" t="s">
        <v>16</v>
      </c>
      <c r="K2170" s="485" t="s">
        <v>13098</v>
      </c>
      <c r="L2170" s="118" t="s">
        <v>10249</v>
      </c>
    </row>
    <row r="2171" spans="1:12" s="6" customFormat="1" ht="18.5" x14ac:dyDescent="0.35">
      <c r="A2171" s="230">
        <v>1943</v>
      </c>
      <c r="B2171" s="234">
        <v>6</v>
      </c>
      <c r="C2171" s="12">
        <v>6</v>
      </c>
      <c r="D2171" s="12">
        <v>12</v>
      </c>
      <c r="E2171" s="12">
        <v>4</v>
      </c>
      <c r="F2171" s="12">
        <v>0</v>
      </c>
      <c r="G2171" s="12" t="str">
        <f t="shared" si="26"/>
        <v>6.6.12.4.0</v>
      </c>
      <c r="H2171" s="500"/>
      <c r="I2171" s="99"/>
      <c r="J2171" s="12" t="s">
        <v>16</v>
      </c>
      <c r="K2171" s="485" t="s">
        <v>13099</v>
      </c>
      <c r="L2171" s="118" t="s">
        <v>10249</v>
      </c>
    </row>
    <row r="2172" spans="1:12" ht="18.5" x14ac:dyDescent="0.25">
      <c r="A2172" s="230">
        <v>2266</v>
      </c>
      <c r="B2172" s="237">
        <v>6</v>
      </c>
      <c r="C2172" s="18">
        <v>6</v>
      </c>
      <c r="D2172" s="18">
        <v>13</v>
      </c>
      <c r="E2172" s="18">
        <v>0</v>
      </c>
      <c r="F2172" s="18">
        <v>0</v>
      </c>
      <c r="G2172" s="18" t="str">
        <f t="shared" si="26"/>
        <v>6.6.13.0.0</v>
      </c>
      <c r="H2172" s="18"/>
      <c r="I2172" s="18"/>
      <c r="J2172" s="17" t="s">
        <v>13</v>
      </c>
      <c r="K2172" s="502" t="s">
        <v>13100</v>
      </c>
      <c r="L2172" s="17" t="s">
        <v>10249</v>
      </c>
    </row>
    <row r="2173" spans="1:12" s="6" customFormat="1" ht="18.5" x14ac:dyDescent="0.35">
      <c r="A2173" s="230">
        <v>2267</v>
      </c>
      <c r="B2173" s="237">
        <v>6</v>
      </c>
      <c r="C2173" s="18">
        <v>6</v>
      </c>
      <c r="D2173" s="18">
        <v>14</v>
      </c>
      <c r="E2173" s="18">
        <v>0</v>
      </c>
      <c r="F2173" s="18">
        <v>0</v>
      </c>
      <c r="G2173" s="18" t="str">
        <f t="shared" si="26"/>
        <v>6.6.14.0.0</v>
      </c>
      <c r="H2173" s="18"/>
      <c r="I2173" s="18"/>
      <c r="J2173" s="17" t="s">
        <v>13</v>
      </c>
      <c r="K2173" s="502" t="s">
        <v>13101</v>
      </c>
      <c r="L2173" s="17" t="s">
        <v>10249</v>
      </c>
    </row>
    <row r="2174" spans="1:12" s="6" customFormat="1" ht="18.5" x14ac:dyDescent="0.35">
      <c r="A2174" s="230">
        <v>2268</v>
      </c>
      <c r="B2174" s="234">
        <v>6</v>
      </c>
      <c r="C2174" s="12">
        <v>6</v>
      </c>
      <c r="D2174" s="12">
        <v>14</v>
      </c>
      <c r="E2174" s="12">
        <v>1</v>
      </c>
      <c r="F2174" s="12">
        <v>0</v>
      </c>
      <c r="G2174" s="12" t="str">
        <f t="shared" si="26"/>
        <v>6.6.14.1.0</v>
      </c>
      <c r="H2174" s="500"/>
      <c r="I2174" s="99"/>
      <c r="J2174" s="12" t="s">
        <v>16</v>
      </c>
      <c r="K2174" s="485" t="s">
        <v>13102</v>
      </c>
      <c r="L2174" s="118" t="s">
        <v>10249</v>
      </c>
    </row>
    <row r="2175" spans="1:12" s="6" customFormat="1" ht="18.5" x14ac:dyDescent="0.35">
      <c r="A2175" s="230">
        <v>2269</v>
      </c>
      <c r="B2175" s="234">
        <v>6</v>
      </c>
      <c r="C2175" s="12">
        <v>6</v>
      </c>
      <c r="D2175" s="12">
        <v>14</v>
      </c>
      <c r="E2175" s="12">
        <v>2</v>
      </c>
      <c r="F2175" s="12">
        <v>0</v>
      </c>
      <c r="G2175" s="12" t="str">
        <f t="shared" si="26"/>
        <v>6.6.14.2.0</v>
      </c>
      <c r="H2175" s="500"/>
      <c r="I2175" s="99"/>
      <c r="J2175" s="12" t="s">
        <v>16</v>
      </c>
      <c r="K2175" s="485" t="s">
        <v>13103</v>
      </c>
      <c r="L2175" s="118" t="s">
        <v>10249</v>
      </c>
    </row>
    <row r="2176" spans="1:12" s="6" customFormat="1" ht="18.5" x14ac:dyDescent="0.35">
      <c r="A2176" s="230">
        <v>2270</v>
      </c>
      <c r="B2176" s="237">
        <v>6</v>
      </c>
      <c r="C2176" s="18">
        <v>6</v>
      </c>
      <c r="D2176" s="18">
        <v>15</v>
      </c>
      <c r="E2176" s="18">
        <v>0</v>
      </c>
      <c r="F2176" s="18">
        <v>0</v>
      </c>
      <c r="G2176" s="18" t="str">
        <f t="shared" si="26"/>
        <v>6.6.15.0.0</v>
      </c>
      <c r="H2176" s="17"/>
      <c r="I2176" s="21"/>
      <c r="J2176" s="17" t="s">
        <v>13</v>
      </c>
      <c r="K2176" s="502" t="s">
        <v>13104</v>
      </c>
      <c r="L2176" s="17" t="s">
        <v>10249</v>
      </c>
    </row>
    <row r="2177" spans="1:12" s="6" customFormat="1" ht="18.5" x14ac:dyDescent="0.35">
      <c r="A2177" s="230">
        <v>2271</v>
      </c>
      <c r="B2177" s="234">
        <v>6</v>
      </c>
      <c r="C2177" s="12">
        <v>6</v>
      </c>
      <c r="D2177" s="12">
        <v>15</v>
      </c>
      <c r="E2177" s="12">
        <v>1</v>
      </c>
      <c r="F2177" s="12">
        <v>0</v>
      </c>
      <c r="G2177" s="12" t="str">
        <f t="shared" si="26"/>
        <v>6.6.15.1.0</v>
      </c>
      <c r="H2177" s="500"/>
      <c r="I2177" s="99"/>
      <c r="J2177" s="12" t="s">
        <v>16</v>
      </c>
      <c r="K2177" s="485" t="s">
        <v>13105</v>
      </c>
      <c r="L2177" s="118" t="s">
        <v>10249</v>
      </c>
    </row>
    <row r="2178" spans="1:12" s="6" customFormat="1" ht="18.5" x14ac:dyDescent="0.35">
      <c r="A2178" s="230">
        <v>2272</v>
      </c>
      <c r="B2178" s="234">
        <v>6</v>
      </c>
      <c r="C2178" s="12">
        <v>6</v>
      </c>
      <c r="D2178" s="12">
        <v>15</v>
      </c>
      <c r="E2178" s="12">
        <v>2</v>
      </c>
      <c r="F2178" s="12">
        <v>0</v>
      </c>
      <c r="G2178" s="12" t="str">
        <f t="shared" si="26"/>
        <v>6.6.15.2.0</v>
      </c>
      <c r="H2178" s="500"/>
      <c r="I2178" s="99"/>
      <c r="J2178" s="12" t="s">
        <v>16</v>
      </c>
      <c r="K2178" s="485" t="s">
        <v>13106</v>
      </c>
      <c r="L2178" s="118" t="s">
        <v>10249</v>
      </c>
    </row>
    <row r="2179" spans="1:12" s="6" customFormat="1" ht="18.5" x14ac:dyDescent="0.35">
      <c r="A2179" s="230">
        <v>2273</v>
      </c>
      <c r="B2179" s="234">
        <v>6</v>
      </c>
      <c r="C2179" s="12">
        <v>6</v>
      </c>
      <c r="D2179" s="12">
        <v>15</v>
      </c>
      <c r="E2179" s="12">
        <v>3</v>
      </c>
      <c r="F2179" s="12">
        <v>0</v>
      </c>
      <c r="G2179" s="12" t="str">
        <f t="shared" si="26"/>
        <v>6.6.15.3.0</v>
      </c>
      <c r="H2179" s="500"/>
      <c r="I2179" s="99"/>
      <c r="J2179" s="12" t="s">
        <v>16</v>
      </c>
      <c r="K2179" s="485" t="s">
        <v>13107</v>
      </c>
      <c r="L2179" s="118" t="s">
        <v>10249</v>
      </c>
    </row>
    <row r="2180" spans="1:12" ht="18.5" x14ac:dyDescent="0.25">
      <c r="A2180" s="230">
        <v>1947</v>
      </c>
      <c r="B2180" s="234">
        <v>6</v>
      </c>
      <c r="C2180" s="12">
        <v>6</v>
      </c>
      <c r="D2180" s="12">
        <v>15</v>
      </c>
      <c r="E2180" s="12">
        <v>4</v>
      </c>
      <c r="F2180" s="12">
        <v>0</v>
      </c>
      <c r="G2180" s="12" t="str">
        <f t="shared" si="26"/>
        <v>6.6.15.4.0</v>
      </c>
      <c r="I2180" s="99"/>
      <c r="J2180" s="12" t="s">
        <v>16</v>
      </c>
      <c r="K2180" s="485" t="s">
        <v>13108</v>
      </c>
      <c r="L2180" s="118" t="s">
        <v>10249</v>
      </c>
    </row>
    <row r="2181" spans="1:12" s="6" customFormat="1" ht="18.5" x14ac:dyDescent="0.35">
      <c r="A2181" s="230">
        <v>1948</v>
      </c>
      <c r="B2181" s="234">
        <v>6</v>
      </c>
      <c r="C2181" s="12">
        <v>6</v>
      </c>
      <c r="D2181" s="12">
        <v>15</v>
      </c>
      <c r="E2181" s="12">
        <v>5</v>
      </c>
      <c r="F2181" s="12">
        <v>0</v>
      </c>
      <c r="G2181" s="12" t="str">
        <f t="shared" si="26"/>
        <v>6.6.15.5.0</v>
      </c>
      <c r="H2181" s="500"/>
      <c r="I2181" s="99"/>
      <c r="J2181" s="12" t="s">
        <v>16</v>
      </c>
      <c r="K2181" s="485" t="s">
        <v>13109</v>
      </c>
      <c r="L2181" s="118" t="s">
        <v>10249</v>
      </c>
    </row>
    <row r="2182" spans="1:12" ht="18.5" x14ac:dyDescent="0.25">
      <c r="A2182" s="230">
        <v>1949</v>
      </c>
      <c r="B2182" s="234">
        <v>6</v>
      </c>
      <c r="C2182" s="12">
        <v>6</v>
      </c>
      <c r="D2182" s="12">
        <v>15</v>
      </c>
      <c r="E2182" s="12">
        <v>6</v>
      </c>
      <c r="F2182" s="12">
        <v>0</v>
      </c>
      <c r="G2182" s="12" t="str">
        <f t="shared" si="26"/>
        <v>6.6.15.6.0</v>
      </c>
      <c r="I2182" s="99"/>
      <c r="J2182" s="12" t="s">
        <v>16</v>
      </c>
      <c r="K2182" s="485" t="s">
        <v>13110</v>
      </c>
      <c r="L2182" s="118" t="s">
        <v>10249</v>
      </c>
    </row>
    <row r="2183" spans="1:12" ht="18.5" x14ac:dyDescent="0.25">
      <c r="A2183" s="230">
        <v>1950</v>
      </c>
      <c r="B2183" s="234">
        <v>6</v>
      </c>
      <c r="C2183" s="12">
        <v>6</v>
      </c>
      <c r="D2183" s="12">
        <v>15</v>
      </c>
      <c r="E2183" s="12">
        <v>7</v>
      </c>
      <c r="F2183" s="12">
        <v>0</v>
      </c>
      <c r="G2183" s="12" t="str">
        <f t="shared" si="26"/>
        <v>6.6.15.7.0</v>
      </c>
      <c r="I2183" s="99"/>
      <c r="J2183" s="12" t="s">
        <v>16</v>
      </c>
      <c r="K2183" s="485" t="s">
        <v>13111</v>
      </c>
      <c r="L2183" s="118" t="s">
        <v>10249</v>
      </c>
    </row>
    <row r="2184" spans="1:12" ht="18.5" x14ac:dyDescent="0.25">
      <c r="A2184" s="230">
        <v>1951</v>
      </c>
      <c r="B2184" s="237">
        <v>6</v>
      </c>
      <c r="C2184" s="18">
        <v>6</v>
      </c>
      <c r="D2184" s="18">
        <v>16</v>
      </c>
      <c r="E2184" s="18">
        <v>0</v>
      </c>
      <c r="F2184" s="18">
        <v>0</v>
      </c>
      <c r="G2184" s="18" t="str">
        <f t="shared" si="26"/>
        <v>6.6.16.0.0</v>
      </c>
      <c r="H2184" s="18"/>
      <c r="I2184" s="18"/>
      <c r="J2184" s="17" t="s">
        <v>13</v>
      </c>
      <c r="K2184" s="502" t="s">
        <v>1272</v>
      </c>
      <c r="L2184" s="17" t="s">
        <v>10249</v>
      </c>
    </row>
    <row r="2185" spans="1:12" ht="67" x14ac:dyDescent="0.25">
      <c r="A2185" s="230">
        <v>1952</v>
      </c>
      <c r="B2185" s="239">
        <v>7</v>
      </c>
      <c r="C2185" s="5">
        <v>0</v>
      </c>
      <c r="D2185" s="5">
        <v>0</v>
      </c>
      <c r="E2185" s="5">
        <v>0</v>
      </c>
      <c r="F2185" s="5">
        <v>0</v>
      </c>
      <c r="G2185" s="5" t="str">
        <f t="shared" si="26"/>
        <v>7.0.0.0.0</v>
      </c>
      <c r="H2185" s="475" t="s">
        <v>8</v>
      </c>
      <c r="I2185" s="4" t="s">
        <v>10905</v>
      </c>
      <c r="J2185" s="5"/>
      <c r="K2185" s="476"/>
      <c r="L2185" s="512" t="s">
        <v>13112</v>
      </c>
    </row>
    <row r="2186" spans="1:12" ht="52" x14ac:dyDescent="0.25">
      <c r="A2186" s="230">
        <v>1953</v>
      </c>
      <c r="B2186" s="238">
        <v>7</v>
      </c>
      <c r="C2186" s="14">
        <v>1</v>
      </c>
      <c r="D2186" s="14">
        <v>0</v>
      </c>
      <c r="E2186" s="14">
        <v>0</v>
      </c>
      <c r="F2186" s="14">
        <v>0</v>
      </c>
      <c r="G2186" s="14" t="str">
        <f t="shared" si="26"/>
        <v>7.1.0.0.0</v>
      </c>
      <c r="H2186" s="9" t="s">
        <v>10</v>
      </c>
      <c r="I2186" s="10" t="s">
        <v>10906</v>
      </c>
      <c r="J2186" s="14"/>
      <c r="K2186" s="486"/>
      <c r="L2186" s="478" t="s">
        <v>10907</v>
      </c>
    </row>
    <row r="2187" spans="1:12" ht="23.5" x14ac:dyDescent="0.25">
      <c r="A2187" s="230">
        <v>1954</v>
      </c>
      <c r="B2187" s="233">
        <v>7</v>
      </c>
      <c r="C2187" s="11">
        <v>1</v>
      </c>
      <c r="D2187" s="11">
        <v>1</v>
      </c>
      <c r="E2187" s="11">
        <v>0</v>
      </c>
      <c r="F2187" s="11">
        <v>0</v>
      </c>
      <c r="G2187" s="11" t="str">
        <f t="shared" si="26"/>
        <v>7.1.1.0.0</v>
      </c>
      <c r="H2187" s="11" t="s">
        <v>13</v>
      </c>
      <c r="I2187" s="97" t="s">
        <v>10908</v>
      </c>
      <c r="J2187" s="98"/>
      <c r="K2187" s="479"/>
      <c r="L2187" s="480" t="s">
        <v>10249</v>
      </c>
    </row>
    <row r="2188" spans="1:12" ht="23.5" x14ac:dyDescent="0.25">
      <c r="A2188" s="230">
        <v>1955</v>
      </c>
      <c r="B2188" s="233">
        <v>7</v>
      </c>
      <c r="C2188" s="11">
        <v>1</v>
      </c>
      <c r="D2188" s="11">
        <v>2</v>
      </c>
      <c r="E2188" s="11">
        <v>0</v>
      </c>
      <c r="F2188" s="11">
        <v>0</v>
      </c>
      <c r="G2188" s="11" t="str">
        <f t="shared" si="26"/>
        <v>7.1.2.0.0</v>
      </c>
      <c r="H2188" s="11" t="s">
        <v>13</v>
      </c>
      <c r="I2188" s="97" t="s">
        <v>10909</v>
      </c>
      <c r="J2188" s="98"/>
      <c r="K2188" s="479"/>
      <c r="L2188" s="480" t="s">
        <v>10249</v>
      </c>
    </row>
    <row r="2189" spans="1:12" ht="23.5" x14ac:dyDescent="0.25">
      <c r="A2189" s="230">
        <v>1956</v>
      </c>
      <c r="B2189" s="233">
        <v>7</v>
      </c>
      <c r="C2189" s="11">
        <v>1</v>
      </c>
      <c r="D2189" s="11">
        <v>3</v>
      </c>
      <c r="E2189" s="11">
        <v>0</v>
      </c>
      <c r="F2189" s="11">
        <v>0</v>
      </c>
      <c r="G2189" s="11" t="str">
        <f t="shared" si="26"/>
        <v>7.1.3.0.0</v>
      </c>
      <c r="H2189" s="11" t="s">
        <v>13</v>
      </c>
      <c r="I2189" s="97" t="s">
        <v>10910</v>
      </c>
      <c r="J2189" s="98"/>
      <c r="K2189" s="479"/>
      <c r="L2189" s="480" t="s">
        <v>10249</v>
      </c>
    </row>
    <row r="2190" spans="1:12" ht="18.5" x14ac:dyDescent="0.25">
      <c r="A2190" s="230">
        <v>1957</v>
      </c>
      <c r="B2190" s="234">
        <v>7</v>
      </c>
      <c r="C2190" s="12">
        <v>1</v>
      </c>
      <c r="D2190" s="12">
        <v>3</v>
      </c>
      <c r="E2190" s="12">
        <v>1</v>
      </c>
      <c r="F2190" s="12">
        <v>0</v>
      </c>
      <c r="G2190" s="12" t="str">
        <f t="shared" si="26"/>
        <v>7.1.3.1.0</v>
      </c>
      <c r="H2190" s="484"/>
      <c r="I2190" s="99"/>
      <c r="J2190" s="12" t="s">
        <v>16</v>
      </c>
      <c r="K2190" s="485" t="s">
        <v>13113</v>
      </c>
      <c r="L2190" s="118" t="s">
        <v>10249</v>
      </c>
    </row>
    <row r="2191" spans="1:12" ht="18.5" x14ac:dyDescent="0.25">
      <c r="A2191" s="230">
        <v>1958</v>
      </c>
      <c r="B2191" s="234">
        <v>7</v>
      </c>
      <c r="C2191" s="12">
        <v>1</v>
      </c>
      <c r="D2191" s="12">
        <v>3</v>
      </c>
      <c r="E2191" s="12">
        <v>2</v>
      </c>
      <c r="F2191" s="12">
        <v>0</v>
      </c>
      <c r="G2191" s="12" t="str">
        <f t="shared" si="26"/>
        <v>7.1.3.2.0</v>
      </c>
      <c r="H2191" s="484"/>
      <c r="I2191" s="99"/>
      <c r="J2191" s="12" t="s">
        <v>16</v>
      </c>
      <c r="K2191" s="485" t="s">
        <v>13114</v>
      </c>
      <c r="L2191" s="118" t="s">
        <v>10249</v>
      </c>
    </row>
    <row r="2192" spans="1:12" ht="26" x14ac:dyDescent="0.25">
      <c r="A2192" s="230">
        <v>1960</v>
      </c>
      <c r="B2192" s="238">
        <v>7</v>
      </c>
      <c r="C2192" s="14">
        <v>2</v>
      </c>
      <c r="D2192" s="14">
        <v>0</v>
      </c>
      <c r="E2192" s="14">
        <v>0</v>
      </c>
      <c r="F2192" s="14">
        <v>0</v>
      </c>
      <c r="G2192" s="14" t="str">
        <f t="shared" si="26"/>
        <v>7.2.0.0.0</v>
      </c>
      <c r="H2192" s="9" t="s">
        <v>10</v>
      </c>
      <c r="I2192" s="115" t="s">
        <v>10911</v>
      </c>
      <c r="J2192" s="14"/>
      <c r="K2192" s="486"/>
      <c r="L2192" s="478" t="s">
        <v>10912</v>
      </c>
    </row>
    <row r="2193" spans="1:12" ht="23.5" x14ac:dyDescent="0.25">
      <c r="A2193" s="230">
        <v>1960</v>
      </c>
      <c r="B2193" s="233">
        <v>7</v>
      </c>
      <c r="C2193" s="11">
        <v>2</v>
      </c>
      <c r="D2193" s="11">
        <v>1</v>
      </c>
      <c r="E2193" s="11">
        <v>0</v>
      </c>
      <c r="F2193" s="11">
        <v>0</v>
      </c>
      <c r="G2193" s="11" t="str">
        <f t="shared" si="26"/>
        <v>7.2.1.0.0</v>
      </c>
      <c r="H2193" s="11" t="s">
        <v>13</v>
      </c>
      <c r="I2193" s="97" t="s">
        <v>10913</v>
      </c>
      <c r="J2193" s="98"/>
      <c r="K2193" s="479"/>
      <c r="L2193" s="480" t="s">
        <v>10249</v>
      </c>
    </row>
    <row r="2194" spans="1:12" ht="23.5" x14ac:dyDescent="0.25">
      <c r="A2194" s="230">
        <v>1971</v>
      </c>
      <c r="B2194" s="233">
        <v>7</v>
      </c>
      <c r="C2194" s="11">
        <v>2</v>
      </c>
      <c r="D2194" s="11">
        <v>2</v>
      </c>
      <c r="E2194" s="11">
        <v>0</v>
      </c>
      <c r="F2194" s="11">
        <v>0</v>
      </c>
      <c r="G2194" s="11" t="str">
        <f t="shared" si="26"/>
        <v>7.2.2.0.0</v>
      </c>
      <c r="H2194" s="11" t="s">
        <v>13</v>
      </c>
      <c r="I2194" s="97" t="s">
        <v>10914</v>
      </c>
      <c r="J2194" s="98"/>
      <c r="K2194" s="479"/>
      <c r="L2194" s="480" t="s">
        <v>10249</v>
      </c>
    </row>
    <row r="2195" spans="1:12" ht="23.5" x14ac:dyDescent="0.25">
      <c r="A2195" s="230">
        <v>1972</v>
      </c>
      <c r="B2195" s="233">
        <v>7</v>
      </c>
      <c r="C2195" s="11">
        <v>2</v>
      </c>
      <c r="D2195" s="11">
        <v>3</v>
      </c>
      <c r="E2195" s="11">
        <v>0</v>
      </c>
      <c r="F2195" s="11">
        <v>0</v>
      </c>
      <c r="G2195" s="11" t="str">
        <f t="shared" si="26"/>
        <v>7.2.3.0.0</v>
      </c>
      <c r="H2195" s="11" t="s">
        <v>13</v>
      </c>
      <c r="I2195" s="97" t="s">
        <v>10915</v>
      </c>
      <c r="J2195" s="98"/>
      <c r="K2195" s="479"/>
      <c r="L2195" s="480" t="s">
        <v>10249</v>
      </c>
    </row>
    <row r="2196" spans="1:12" ht="18.5" x14ac:dyDescent="0.25">
      <c r="A2196" s="230">
        <v>1973</v>
      </c>
      <c r="B2196" s="234">
        <v>7</v>
      </c>
      <c r="C2196" s="12">
        <v>2</v>
      </c>
      <c r="D2196" s="12">
        <v>3</v>
      </c>
      <c r="E2196" s="12">
        <v>1</v>
      </c>
      <c r="F2196" s="12">
        <v>0</v>
      </c>
      <c r="G2196" s="12" t="str">
        <f t="shared" si="26"/>
        <v>7.2.3.1.0</v>
      </c>
      <c r="H2196" s="484"/>
      <c r="I2196" s="99"/>
      <c r="J2196" s="12" t="s">
        <v>16</v>
      </c>
      <c r="K2196" s="485" t="s">
        <v>13115</v>
      </c>
      <c r="L2196" s="118" t="s">
        <v>10249</v>
      </c>
    </row>
    <row r="2197" spans="1:12" ht="18.5" x14ac:dyDescent="0.25">
      <c r="A2197" s="230">
        <v>1974</v>
      </c>
      <c r="B2197" s="234">
        <v>7</v>
      </c>
      <c r="C2197" s="12">
        <v>2</v>
      </c>
      <c r="D2197" s="12">
        <v>3</v>
      </c>
      <c r="E2197" s="12">
        <v>2</v>
      </c>
      <c r="F2197" s="12">
        <v>0</v>
      </c>
      <c r="G2197" s="12" t="str">
        <f t="shared" si="26"/>
        <v>7.2.3.2.0</v>
      </c>
      <c r="H2197" s="484"/>
      <c r="I2197" s="99"/>
      <c r="J2197" s="12" t="s">
        <v>16</v>
      </c>
      <c r="K2197" s="485" t="s">
        <v>13116</v>
      </c>
      <c r="L2197" s="118" t="s">
        <v>10249</v>
      </c>
    </row>
    <row r="2198" spans="1:12" ht="26" x14ac:dyDescent="0.25">
      <c r="A2198" s="230">
        <v>1975</v>
      </c>
      <c r="B2198" s="238">
        <v>7</v>
      </c>
      <c r="C2198" s="14">
        <v>3</v>
      </c>
      <c r="D2198" s="14">
        <v>0</v>
      </c>
      <c r="E2198" s="14">
        <v>0</v>
      </c>
      <c r="F2198" s="14">
        <v>0</v>
      </c>
      <c r="G2198" s="14" t="str">
        <f t="shared" si="26"/>
        <v>7.3.0.0.0</v>
      </c>
      <c r="H2198" s="9" t="s">
        <v>10</v>
      </c>
      <c r="I2198" s="10" t="s">
        <v>10916</v>
      </c>
      <c r="J2198" s="14"/>
      <c r="K2198" s="486"/>
      <c r="L2198" s="478" t="s">
        <v>10917</v>
      </c>
    </row>
    <row r="2199" spans="1:12" ht="23.5" x14ac:dyDescent="0.25">
      <c r="A2199" s="230">
        <v>1976</v>
      </c>
      <c r="B2199" s="233">
        <v>7</v>
      </c>
      <c r="C2199" s="11">
        <v>3</v>
      </c>
      <c r="D2199" s="11">
        <v>1</v>
      </c>
      <c r="E2199" s="11">
        <v>0</v>
      </c>
      <c r="F2199" s="11">
        <v>0</v>
      </c>
      <c r="G2199" s="11" t="str">
        <f t="shared" si="26"/>
        <v>7.3.1.0.0</v>
      </c>
      <c r="H2199" s="11" t="s">
        <v>13</v>
      </c>
      <c r="I2199" s="97" t="s">
        <v>10918</v>
      </c>
      <c r="J2199" s="98"/>
      <c r="K2199" s="479"/>
      <c r="L2199" s="480" t="s">
        <v>10249</v>
      </c>
    </row>
    <row r="2200" spans="1:12" ht="18.5" x14ac:dyDescent="0.25">
      <c r="A2200" s="230">
        <v>1977</v>
      </c>
      <c r="B2200" s="234">
        <v>7</v>
      </c>
      <c r="C2200" s="12">
        <v>3</v>
      </c>
      <c r="D2200" s="12">
        <v>1</v>
      </c>
      <c r="E2200" s="12">
        <v>1</v>
      </c>
      <c r="F2200" s="12">
        <v>0</v>
      </c>
      <c r="G2200" s="12" t="str">
        <f t="shared" si="26"/>
        <v>7.3.1.1.0</v>
      </c>
      <c r="H2200" s="484"/>
      <c r="I2200" s="99"/>
      <c r="J2200" s="12" t="s">
        <v>16</v>
      </c>
      <c r="K2200" s="485" t="s">
        <v>13117</v>
      </c>
      <c r="L2200" s="118" t="s">
        <v>10249</v>
      </c>
    </row>
    <row r="2201" spans="1:12" ht="18.5" x14ac:dyDescent="0.25">
      <c r="A2201" s="230">
        <v>1978</v>
      </c>
      <c r="B2201" s="234">
        <v>7</v>
      </c>
      <c r="C2201" s="12">
        <v>3</v>
      </c>
      <c r="D2201" s="12">
        <v>1</v>
      </c>
      <c r="E2201" s="12">
        <v>2</v>
      </c>
      <c r="F2201" s="12">
        <v>0</v>
      </c>
      <c r="G2201" s="12" t="str">
        <f t="shared" si="26"/>
        <v>7.3.1.2.0</v>
      </c>
      <c r="H2201" s="484"/>
      <c r="I2201" s="99"/>
      <c r="J2201" s="12" t="s">
        <v>16</v>
      </c>
      <c r="K2201" s="485" t="s">
        <v>13118</v>
      </c>
      <c r="L2201" s="118" t="s">
        <v>10249</v>
      </c>
    </row>
    <row r="2202" spans="1:12" ht="18.5" x14ac:dyDescent="0.25">
      <c r="A2202" s="230">
        <v>1979</v>
      </c>
      <c r="B2202" s="234">
        <v>7</v>
      </c>
      <c r="C2202" s="12">
        <v>3</v>
      </c>
      <c r="D2202" s="12">
        <v>1</v>
      </c>
      <c r="E2202" s="12">
        <v>3</v>
      </c>
      <c r="F2202" s="12">
        <v>0</v>
      </c>
      <c r="G2202" s="12" t="str">
        <f t="shared" si="26"/>
        <v>7.3.1.3.0</v>
      </c>
      <c r="H2202" s="484"/>
      <c r="I2202" s="99"/>
      <c r="J2202" s="12" t="s">
        <v>16</v>
      </c>
      <c r="K2202" s="485" t="s">
        <v>13119</v>
      </c>
      <c r="L2202" s="118" t="s">
        <v>10249</v>
      </c>
    </row>
    <row r="2203" spans="1:12" ht="18.5" x14ac:dyDescent="0.25">
      <c r="A2203" s="230">
        <v>1980</v>
      </c>
      <c r="B2203" s="234">
        <v>7</v>
      </c>
      <c r="C2203" s="12">
        <v>3</v>
      </c>
      <c r="D2203" s="12">
        <v>1</v>
      </c>
      <c r="E2203" s="12">
        <v>4</v>
      </c>
      <c r="F2203" s="12">
        <v>0</v>
      </c>
      <c r="G2203" s="12" t="str">
        <f t="shared" si="26"/>
        <v>7.3.1.4.0</v>
      </c>
      <c r="H2203" s="484"/>
      <c r="I2203" s="99"/>
      <c r="J2203" s="12" t="s">
        <v>16</v>
      </c>
      <c r="K2203" s="485" t="s">
        <v>13120</v>
      </c>
      <c r="L2203" s="118" t="s">
        <v>10249</v>
      </c>
    </row>
    <row r="2204" spans="1:12" ht="18.5" x14ac:dyDescent="0.25">
      <c r="A2204" s="230">
        <v>1981</v>
      </c>
      <c r="B2204" s="234">
        <v>7</v>
      </c>
      <c r="C2204" s="12">
        <v>3</v>
      </c>
      <c r="D2204" s="12">
        <v>1</v>
      </c>
      <c r="E2204" s="12">
        <v>5</v>
      </c>
      <c r="F2204" s="12">
        <v>0</v>
      </c>
      <c r="G2204" s="12" t="str">
        <f t="shared" si="26"/>
        <v>7.3.1.5.0</v>
      </c>
      <c r="H2204" s="484"/>
      <c r="I2204" s="99"/>
      <c r="J2204" s="12" t="s">
        <v>16</v>
      </c>
      <c r="K2204" s="485" t="s">
        <v>13121</v>
      </c>
      <c r="L2204" s="118" t="s">
        <v>10249</v>
      </c>
    </row>
    <row r="2205" spans="1:12" ht="18.5" x14ac:dyDescent="0.25">
      <c r="A2205" s="230">
        <v>1982</v>
      </c>
      <c r="B2205" s="234">
        <v>7</v>
      </c>
      <c r="C2205" s="12">
        <v>3</v>
      </c>
      <c r="D2205" s="12">
        <v>1</v>
      </c>
      <c r="E2205" s="12">
        <v>6</v>
      </c>
      <c r="F2205" s="12">
        <v>0</v>
      </c>
      <c r="G2205" s="12" t="str">
        <f t="shared" si="26"/>
        <v>7.3.1.6.0</v>
      </c>
      <c r="H2205" s="484"/>
      <c r="I2205" s="99"/>
      <c r="J2205" s="12" t="s">
        <v>16</v>
      </c>
      <c r="K2205" s="485" t="s">
        <v>13122</v>
      </c>
      <c r="L2205" s="118" t="s">
        <v>10249</v>
      </c>
    </row>
    <row r="2206" spans="1:12" ht="18.5" x14ac:dyDescent="0.25">
      <c r="A2206" s="230">
        <v>1983</v>
      </c>
      <c r="B2206" s="234">
        <v>7</v>
      </c>
      <c r="C2206" s="12">
        <v>3</v>
      </c>
      <c r="D2206" s="12">
        <v>1</v>
      </c>
      <c r="E2206" s="12">
        <v>7</v>
      </c>
      <c r="F2206" s="12">
        <v>0</v>
      </c>
      <c r="G2206" s="12" t="str">
        <f t="shared" si="26"/>
        <v>7.3.1.7.0</v>
      </c>
      <c r="H2206" s="484"/>
      <c r="I2206" s="99"/>
      <c r="J2206" s="12" t="s">
        <v>16</v>
      </c>
      <c r="K2206" s="485" t="s">
        <v>13123</v>
      </c>
      <c r="L2206" s="118" t="s">
        <v>10249</v>
      </c>
    </row>
    <row r="2207" spans="1:12" ht="18.5" x14ac:dyDescent="0.25">
      <c r="A2207" s="230">
        <v>1984</v>
      </c>
      <c r="B2207" s="234">
        <v>7</v>
      </c>
      <c r="C2207" s="12">
        <v>3</v>
      </c>
      <c r="D2207" s="12">
        <v>1</v>
      </c>
      <c r="E2207" s="12">
        <v>8</v>
      </c>
      <c r="F2207" s="12">
        <v>0</v>
      </c>
      <c r="G2207" s="12" t="str">
        <f t="shared" si="26"/>
        <v>7.3.1.8.0</v>
      </c>
      <c r="H2207" s="484"/>
      <c r="I2207" s="99"/>
      <c r="J2207" s="12" t="s">
        <v>16</v>
      </c>
      <c r="K2207" s="485" t="s">
        <v>13124</v>
      </c>
      <c r="L2207" s="118" t="s">
        <v>10249</v>
      </c>
    </row>
    <row r="2208" spans="1:12" ht="18.5" x14ac:dyDescent="0.25">
      <c r="A2208" s="230">
        <v>1986</v>
      </c>
      <c r="B2208" s="234">
        <v>7</v>
      </c>
      <c r="C2208" s="12">
        <v>3</v>
      </c>
      <c r="D2208" s="12">
        <v>1</v>
      </c>
      <c r="E2208" s="12">
        <v>9</v>
      </c>
      <c r="F2208" s="12">
        <v>0</v>
      </c>
      <c r="G2208" s="12" t="str">
        <f t="shared" si="26"/>
        <v>7.3.1.9.0</v>
      </c>
      <c r="H2208" s="484"/>
      <c r="I2208" s="99"/>
      <c r="J2208" s="12" t="s">
        <v>16</v>
      </c>
      <c r="K2208" s="485" t="s">
        <v>13125</v>
      </c>
      <c r="L2208" s="118" t="s">
        <v>10249</v>
      </c>
    </row>
    <row r="2209" spans="1:12" ht="18.5" x14ac:dyDescent="0.25">
      <c r="A2209" s="230">
        <v>1987</v>
      </c>
      <c r="B2209" s="234">
        <v>7</v>
      </c>
      <c r="C2209" s="12">
        <v>3</v>
      </c>
      <c r="D2209" s="12">
        <v>1</v>
      </c>
      <c r="E2209" s="12">
        <v>10</v>
      </c>
      <c r="F2209" s="12">
        <v>0</v>
      </c>
      <c r="G2209" s="12" t="str">
        <f t="shared" si="26"/>
        <v>7.3.1.10.0</v>
      </c>
      <c r="H2209" s="484"/>
      <c r="I2209" s="99"/>
      <c r="J2209" s="12" t="s">
        <v>16</v>
      </c>
      <c r="K2209" s="485" t="s">
        <v>1577</v>
      </c>
      <c r="L2209" s="118" t="s">
        <v>10249</v>
      </c>
    </row>
    <row r="2210" spans="1:12" ht="18.5" x14ac:dyDescent="0.25">
      <c r="A2210" s="230">
        <v>1988</v>
      </c>
      <c r="B2210" s="234">
        <v>7</v>
      </c>
      <c r="C2210" s="12">
        <v>3</v>
      </c>
      <c r="D2210" s="12">
        <v>1</v>
      </c>
      <c r="E2210" s="12">
        <v>11</v>
      </c>
      <c r="F2210" s="12">
        <v>0</v>
      </c>
      <c r="G2210" s="12" t="str">
        <f t="shared" si="26"/>
        <v>7.3.1.11.0</v>
      </c>
      <c r="H2210" s="484"/>
      <c r="I2210" s="99"/>
      <c r="J2210" s="12" t="s">
        <v>16</v>
      </c>
      <c r="K2210" s="485" t="s">
        <v>13126</v>
      </c>
      <c r="L2210" s="118" t="s">
        <v>10249</v>
      </c>
    </row>
    <row r="2211" spans="1:12" ht="18.5" x14ac:dyDescent="0.25">
      <c r="A2211" s="230">
        <v>1989</v>
      </c>
      <c r="B2211" s="234">
        <v>7</v>
      </c>
      <c r="C2211" s="12">
        <v>3</v>
      </c>
      <c r="D2211" s="12">
        <v>1</v>
      </c>
      <c r="E2211" s="12">
        <v>12</v>
      </c>
      <c r="F2211" s="12">
        <v>0</v>
      </c>
      <c r="G2211" s="12" t="str">
        <f t="shared" si="26"/>
        <v>7.3.1.12.0</v>
      </c>
      <c r="H2211" s="484"/>
      <c r="I2211" s="99"/>
      <c r="J2211" s="12" t="s">
        <v>16</v>
      </c>
      <c r="K2211" s="485" t="s">
        <v>1661</v>
      </c>
      <c r="L2211" s="118" t="s">
        <v>10249</v>
      </c>
    </row>
    <row r="2212" spans="1:12" ht="18.5" x14ac:dyDescent="0.25">
      <c r="A2212" s="230">
        <v>1990</v>
      </c>
      <c r="B2212" s="234">
        <v>7</v>
      </c>
      <c r="C2212" s="12">
        <v>3</v>
      </c>
      <c r="D2212" s="12">
        <v>1</v>
      </c>
      <c r="E2212" s="12">
        <v>13</v>
      </c>
      <c r="F2212" s="12">
        <v>0</v>
      </c>
      <c r="G2212" s="12" t="str">
        <f t="shared" si="26"/>
        <v>7.3.1.13.0</v>
      </c>
      <c r="H2212" s="484"/>
      <c r="I2212" s="99"/>
      <c r="J2212" s="12" t="s">
        <v>16</v>
      </c>
      <c r="K2212" s="485" t="s">
        <v>13127</v>
      </c>
      <c r="L2212" s="118" t="s">
        <v>10249</v>
      </c>
    </row>
    <row r="2213" spans="1:12" ht="18.5" x14ac:dyDescent="0.25">
      <c r="A2213" s="230">
        <v>1991</v>
      </c>
      <c r="B2213" s="234">
        <v>7</v>
      </c>
      <c r="C2213" s="12">
        <v>3</v>
      </c>
      <c r="D2213" s="12">
        <v>1</v>
      </c>
      <c r="E2213" s="12">
        <v>14</v>
      </c>
      <c r="F2213" s="12">
        <v>0</v>
      </c>
      <c r="G2213" s="12" t="str">
        <f t="shared" si="26"/>
        <v>7.3.1.14.0</v>
      </c>
      <c r="H2213" s="484"/>
      <c r="I2213" s="99"/>
      <c r="J2213" s="12" t="s">
        <v>16</v>
      </c>
      <c r="K2213" s="485" t="s">
        <v>13128</v>
      </c>
      <c r="L2213" s="118" t="s">
        <v>10249</v>
      </c>
    </row>
    <row r="2214" spans="1:12" ht="23.5" x14ac:dyDescent="0.25">
      <c r="A2214" s="230">
        <v>1992</v>
      </c>
      <c r="B2214" s="233">
        <v>7</v>
      </c>
      <c r="C2214" s="11">
        <v>3</v>
      </c>
      <c r="D2214" s="11">
        <v>2</v>
      </c>
      <c r="E2214" s="11">
        <v>0</v>
      </c>
      <c r="F2214" s="11">
        <v>0</v>
      </c>
      <c r="G2214" s="11" t="str">
        <f t="shared" si="26"/>
        <v>7.3.2.0.0</v>
      </c>
      <c r="H2214" s="11" t="s">
        <v>13</v>
      </c>
      <c r="I2214" s="97" t="s">
        <v>10919</v>
      </c>
      <c r="J2214" s="98"/>
      <c r="K2214" s="479"/>
      <c r="L2214" s="480" t="s">
        <v>10249</v>
      </c>
    </row>
    <row r="2215" spans="1:12" ht="23.5" x14ac:dyDescent="0.25">
      <c r="A2215" s="230">
        <v>1993</v>
      </c>
      <c r="B2215" s="233">
        <v>7</v>
      </c>
      <c r="C2215" s="11">
        <v>3</v>
      </c>
      <c r="D2215" s="11">
        <v>3</v>
      </c>
      <c r="E2215" s="11">
        <v>0</v>
      </c>
      <c r="F2215" s="11">
        <v>0</v>
      </c>
      <c r="G2215" s="11" t="str">
        <f t="shared" si="26"/>
        <v>7.3.3.0.0</v>
      </c>
      <c r="H2215" s="11" t="s">
        <v>13</v>
      </c>
      <c r="I2215" s="97" t="s">
        <v>10920</v>
      </c>
      <c r="J2215" s="98"/>
      <c r="K2215" s="479"/>
      <c r="L2215" s="480" t="s">
        <v>10249</v>
      </c>
    </row>
    <row r="2216" spans="1:12" ht="26" x14ac:dyDescent="0.25">
      <c r="A2216" s="230">
        <v>1994</v>
      </c>
      <c r="B2216" s="238">
        <v>7</v>
      </c>
      <c r="C2216" s="14">
        <v>4</v>
      </c>
      <c r="D2216" s="14">
        <v>0</v>
      </c>
      <c r="E2216" s="14">
        <v>0</v>
      </c>
      <c r="F2216" s="14">
        <v>0</v>
      </c>
      <c r="G2216" s="14" t="str">
        <f t="shared" si="26"/>
        <v>7.4.0.0.0</v>
      </c>
      <c r="H2216" s="9" t="s">
        <v>10</v>
      </c>
      <c r="I2216" s="10" t="s">
        <v>10921</v>
      </c>
      <c r="J2216" s="14"/>
      <c r="K2216" s="486"/>
      <c r="L2216" s="478" t="s">
        <v>10922</v>
      </c>
    </row>
    <row r="2217" spans="1:12" ht="23.5" x14ac:dyDescent="0.25">
      <c r="A2217" s="230">
        <v>1995</v>
      </c>
      <c r="B2217" s="233">
        <v>7</v>
      </c>
      <c r="C2217" s="11">
        <v>4</v>
      </c>
      <c r="D2217" s="11">
        <v>1</v>
      </c>
      <c r="E2217" s="11">
        <v>0</v>
      </c>
      <c r="F2217" s="11">
        <v>0</v>
      </c>
      <c r="G2217" s="11" t="str">
        <f t="shared" si="26"/>
        <v>7.4.1.0.0</v>
      </c>
      <c r="H2217" s="11" t="s">
        <v>13</v>
      </c>
      <c r="I2217" s="97" t="s">
        <v>10923</v>
      </c>
      <c r="J2217" s="98"/>
      <c r="K2217" s="479"/>
      <c r="L2217" s="480" t="s">
        <v>10249</v>
      </c>
    </row>
    <row r="2218" spans="1:12" ht="18.5" x14ac:dyDescent="0.25">
      <c r="A2218" s="230">
        <v>1996</v>
      </c>
      <c r="B2218" s="234">
        <v>7</v>
      </c>
      <c r="C2218" s="12">
        <v>4</v>
      </c>
      <c r="D2218" s="12">
        <v>1</v>
      </c>
      <c r="E2218" s="12">
        <v>1</v>
      </c>
      <c r="F2218" s="12">
        <v>0</v>
      </c>
      <c r="G2218" s="12" t="str">
        <f t="shared" si="26"/>
        <v>7.4.1.1.0</v>
      </c>
      <c r="H2218" s="484"/>
      <c r="I2218" s="99"/>
      <c r="J2218" s="12" t="s">
        <v>16</v>
      </c>
      <c r="K2218" s="485" t="s">
        <v>13129</v>
      </c>
      <c r="L2218" s="118" t="s">
        <v>10249</v>
      </c>
    </row>
    <row r="2219" spans="1:12" ht="18.5" x14ac:dyDescent="0.25">
      <c r="A2219" s="230">
        <v>1997</v>
      </c>
      <c r="B2219" s="234">
        <v>7</v>
      </c>
      <c r="C2219" s="12">
        <v>4</v>
      </c>
      <c r="D2219" s="12">
        <v>1</v>
      </c>
      <c r="E2219" s="12">
        <v>2</v>
      </c>
      <c r="F2219" s="12">
        <v>0</v>
      </c>
      <c r="G2219" s="12" t="str">
        <f t="shared" si="26"/>
        <v>7.4.1.2.0</v>
      </c>
      <c r="H2219" s="484"/>
      <c r="I2219" s="99"/>
      <c r="J2219" s="12" t="s">
        <v>16</v>
      </c>
      <c r="K2219" s="514" t="s">
        <v>13130</v>
      </c>
      <c r="L2219" s="515" t="s">
        <v>10249</v>
      </c>
    </row>
    <row r="2220" spans="1:12" ht="18.5" x14ac:dyDescent="0.25">
      <c r="A2220" s="230">
        <v>1998</v>
      </c>
      <c r="B2220" s="234">
        <v>7</v>
      </c>
      <c r="C2220" s="12">
        <v>4</v>
      </c>
      <c r="D2220" s="12">
        <v>1</v>
      </c>
      <c r="E2220" s="12">
        <v>3</v>
      </c>
      <c r="F2220" s="12">
        <v>0</v>
      </c>
      <c r="G2220" s="12" t="str">
        <f t="shared" si="26"/>
        <v>7.4.1.3.0</v>
      </c>
      <c r="H2220" s="484"/>
      <c r="I2220" s="99"/>
      <c r="J2220" s="12" t="s">
        <v>16</v>
      </c>
      <c r="K2220" s="485" t="s">
        <v>13131</v>
      </c>
      <c r="L2220" s="118" t="s">
        <v>10249</v>
      </c>
    </row>
    <row r="2221" spans="1:12" ht="23.5" x14ac:dyDescent="0.25">
      <c r="A2221" s="230">
        <v>1999</v>
      </c>
      <c r="B2221" s="233">
        <v>7</v>
      </c>
      <c r="C2221" s="11">
        <v>4</v>
      </c>
      <c r="D2221" s="11">
        <v>2</v>
      </c>
      <c r="E2221" s="11">
        <v>0</v>
      </c>
      <c r="F2221" s="11">
        <v>0</v>
      </c>
      <c r="G2221" s="11" t="str">
        <f t="shared" si="26"/>
        <v>7.4.2.0.0</v>
      </c>
      <c r="H2221" s="11" t="s">
        <v>13</v>
      </c>
      <c r="I2221" s="97" t="s">
        <v>10924</v>
      </c>
      <c r="J2221" s="98"/>
      <c r="K2221" s="479"/>
      <c r="L2221" s="480" t="s">
        <v>10249</v>
      </c>
    </row>
    <row r="2222" spans="1:12" ht="18.5" x14ac:dyDescent="0.25">
      <c r="A2222" s="230">
        <v>2000</v>
      </c>
      <c r="B2222" s="234">
        <v>7</v>
      </c>
      <c r="C2222" s="12">
        <v>4</v>
      </c>
      <c r="D2222" s="12">
        <v>2</v>
      </c>
      <c r="E2222" s="12">
        <v>1</v>
      </c>
      <c r="F2222" s="12">
        <v>0</v>
      </c>
      <c r="G2222" s="12" t="str">
        <f t="shared" si="26"/>
        <v>7.4.2.1.0</v>
      </c>
      <c r="H2222" s="484"/>
      <c r="I2222" s="99"/>
      <c r="J2222" s="12" t="s">
        <v>16</v>
      </c>
      <c r="K2222" s="485" t="s">
        <v>13132</v>
      </c>
      <c r="L2222" s="118" t="s">
        <v>10249</v>
      </c>
    </row>
    <row r="2223" spans="1:12" ht="18.5" x14ac:dyDescent="0.25">
      <c r="A2223" s="230">
        <v>2001</v>
      </c>
      <c r="B2223" s="234">
        <v>7</v>
      </c>
      <c r="C2223" s="12">
        <v>4</v>
      </c>
      <c r="D2223" s="12">
        <v>2</v>
      </c>
      <c r="E2223" s="12">
        <v>2</v>
      </c>
      <c r="F2223" s="12">
        <v>0</v>
      </c>
      <c r="G2223" s="12" t="str">
        <f t="shared" si="26"/>
        <v>7.4.2.2.0</v>
      </c>
      <c r="H2223" s="484"/>
      <c r="I2223" s="99"/>
      <c r="J2223" s="12" t="s">
        <v>16</v>
      </c>
      <c r="K2223" s="485" t="s">
        <v>13133</v>
      </c>
      <c r="L2223" s="118" t="s">
        <v>10249</v>
      </c>
    </row>
    <row r="2224" spans="1:12" ht="18.5" x14ac:dyDescent="0.25">
      <c r="A2224" s="230">
        <v>2002</v>
      </c>
      <c r="B2224" s="234">
        <v>7</v>
      </c>
      <c r="C2224" s="12">
        <v>4</v>
      </c>
      <c r="D2224" s="12">
        <v>2</v>
      </c>
      <c r="E2224" s="12">
        <v>3</v>
      </c>
      <c r="F2224" s="12">
        <v>0</v>
      </c>
      <c r="G2224" s="12" t="str">
        <f t="shared" si="26"/>
        <v>7.4.2.3.0</v>
      </c>
      <c r="H2224" s="484"/>
      <c r="I2224" s="99"/>
      <c r="J2224" s="12" t="s">
        <v>16</v>
      </c>
      <c r="K2224" s="485" t="s">
        <v>13134</v>
      </c>
      <c r="L2224" s="118" t="s">
        <v>10249</v>
      </c>
    </row>
    <row r="2225" spans="1:12" ht="18.5" x14ac:dyDescent="0.25">
      <c r="A2225" s="230">
        <v>2003</v>
      </c>
      <c r="B2225" s="234">
        <v>7</v>
      </c>
      <c r="C2225" s="12">
        <v>4</v>
      </c>
      <c r="D2225" s="12">
        <v>2</v>
      </c>
      <c r="E2225" s="12">
        <v>4</v>
      </c>
      <c r="F2225" s="12">
        <v>0</v>
      </c>
      <c r="G2225" s="12" t="str">
        <f t="shared" si="26"/>
        <v>7.4.2.4.0</v>
      </c>
      <c r="H2225" s="484"/>
      <c r="I2225" s="99"/>
      <c r="J2225" s="12" t="s">
        <v>16</v>
      </c>
      <c r="K2225" s="485" t="s">
        <v>13135</v>
      </c>
      <c r="L2225" s="118" t="s">
        <v>10249</v>
      </c>
    </row>
    <row r="2226" spans="1:12" ht="18.5" x14ac:dyDescent="0.25">
      <c r="A2226" s="230">
        <v>2004</v>
      </c>
      <c r="B2226" s="234">
        <v>7</v>
      </c>
      <c r="C2226" s="12">
        <v>4</v>
      </c>
      <c r="D2226" s="12">
        <v>2</v>
      </c>
      <c r="E2226" s="12">
        <v>5</v>
      </c>
      <c r="F2226" s="12">
        <v>0</v>
      </c>
      <c r="G2226" s="12" t="str">
        <f t="shared" si="26"/>
        <v>7.4.2.5.0</v>
      </c>
      <c r="H2226" s="484"/>
      <c r="I2226" s="99"/>
      <c r="J2226" s="12" t="s">
        <v>16</v>
      </c>
      <c r="K2226" s="485" t="s">
        <v>13136</v>
      </c>
      <c r="L2226" s="118" t="s">
        <v>10249</v>
      </c>
    </row>
    <row r="2227" spans="1:12" ht="23.5" x14ac:dyDescent="0.25">
      <c r="A2227" s="230">
        <v>2005</v>
      </c>
      <c r="B2227" s="233">
        <v>7</v>
      </c>
      <c r="C2227" s="11">
        <v>4</v>
      </c>
      <c r="D2227" s="11">
        <v>3</v>
      </c>
      <c r="E2227" s="11">
        <v>0</v>
      </c>
      <c r="F2227" s="11">
        <v>0</v>
      </c>
      <c r="G2227" s="11" t="str">
        <f t="shared" si="26"/>
        <v>7.4.3.0.0</v>
      </c>
      <c r="H2227" s="11" t="s">
        <v>13</v>
      </c>
      <c r="I2227" s="97" t="s">
        <v>10925</v>
      </c>
      <c r="J2227" s="98"/>
      <c r="K2227" s="479"/>
      <c r="L2227" s="480" t="s">
        <v>10249</v>
      </c>
    </row>
    <row r="2228" spans="1:12" ht="26" x14ac:dyDescent="0.25">
      <c r="A2228" s="230">
        <v>2006</v>
      </c>
      <c r="B2228" s="238">
        <v>7</v>
      </c>
      <c r="C2228" s="14">
        <v>5</v>
      </c>
      <c r="D2228" s="14">
        <v>0</v>
      </c>
      <c r="E2228" s="14">
        <v>0</v>
      </c>
      <c r="F2228" s="14">
        <v>0</v>
      </c>
      <c r="G2228" s="14" t="str">
        <f t="shared" si="26"/>
        <v>7.5.0.0.0</v>
      </c>
      <c r="H2228" s="9" t="s">
        <v>10</v>
      </c>
      <c r="I2228" s="10" t="s">
        <v>10926</v>
      </c>
      <c r="J2228" s="14"/>
      <c r="K2228" s="486"/>
      <c r="L2228" s="478" t="s">
        <v>13137</v>
      </c>
    </row>
    <row r="2229" spans="1:12" ht="23.5" x14ac:dyDescent="0.25">
      <c r="A2229" s="230">
        <v>2007</v>
      </c>
      <c r="B2229" s="233">
        <v>7</v>
      </c>
      <c r="C2229" s="11">
        <v>5</v>
      </c>
      <c r="D2229" s="11">
        <v>1</v>
      </c>
      <c r="E2229" s="11">
        <v>0</v>
      </c>
      <c r="F2229" s="11">
        <v>0</v>
      </c>
      <c r="G2229" s="11" t="str">
        <f t="shared" si="26"/>
        <v>7.5.1.0.0</v>
      </c>
      <c r="H2229" s="11" t="s">
        <v>13</v>
      </c>
      <c r="I2229" s="97" t="s">
        <v>10927</v>
      </c>
      <c r="J2229" s="98"/>
      <c r="K2229" s="479"/>
      <c r="L2229" s="480" t="s">
        <v>10928</v>
      </c>
    </row>
    <row r="2230" spans="1:12" ht="18.5" x14ac:dyDescent="0.25">
      <c r="A2230" s="230">
        <v>2008</v>
      </c>
      <c r="B2230" s="234">
        <v>7</v>
      </c>
      <c r="C2230" s="12">
        <v>5</v>
      </c>
      <c r="D2230" s="12">
        <v>1</v>
      </c>
      <c r="E2230" s="12">
        <v>1</v>
      </c>
      <c r="F2230" s="12">
        <v>0</v>
      </c>
      <c r="G2230" s="12" t="str">
        <f t="shared" si="26"/>
        <v>7.5.1.1.0</v>
      </c>
      <c r="I2230" s="20"/>
      <c r="J2230" s="12" t="s">
        <v>16</v>
      </c>
      <c r="K2230" s="485" t="s">
        <v>13138</v>
      </c>
      <c r="L2230" s="118" t="s">
        <v>10249</v>
      </c>
    </row>
    <row r="2231" spans="1:12" ht="35" x14ac:dyDescent="0.25">
      <c r="A2231" s="230">
        <v>2009</v>
      </c>
      <c r="B2231" s="235">
        <v>7</v>
      </c>
      <c r="C2231" s="15">
        <v>5</v>
      </c>
      <c r="D2231" s="15">
        <v>1</v>
      </c>
      <c r="E2231" s="15">
        <v>1</v>
      </c>
      <c r="F2231" s="15">
        <v>1</v>
      </c>
      <c r="G2231" s="15" t="str">
        <f t="shared" si="26"/>
        <v>7.5.1.1.1</v>
      </c>
      <c r="J2231" s="15" t="s">
        <v>19</v>
      </c>
      <c r="K2231" s="497" t="s">
        <v>13139</v>
      </c>
      <c r="L2231" s="498" t="s">
        <v>10249</v>
      </c>
    </row>
    <row r="2232" spans="1:12" ht="18.5" x14ac:dyDescent="0.25">
      <c r="A2232" s="230">
        <v>2010</v>
      </c>
      <c r="B2232" s="235">
        <v>7</v>
      </c>
      <c r="C2232" s="15">
        <v>5</v>
      </c>
      <c r="D2232" s="15">
        <v>1</v>
      </c>
      <c r="E2232" s="15">
        <v>1</v>
      </c>
      <c r="F2232" s="15">
        <v>2</v>
      </c>
      <c r="G2232" s="15" t="str">
        <f t="shared" si="26"/>
        <v>7.5.1.1.2</v>
      </c>
      <c r="J2232" s="15" t="s">
        <v>19</v>
      </c>
      <c r="K2232" s="497" t="s">
        <v>13140</v>
      </c>
      <c r="L2232" s="498" t="s">
        <v>10249</v>
      </c>
    </row>
    <row r="2233" spans="1:12" ht="18.5" x14ac:dyDescent="0.25">
      <c r="A2233" s="230">
        <v>2011</v>
      </c>
      <c r="B2233" s="234">
        <v>7</v>
      </c>
      <c r="C2233" s="12">
        <v>5</v>
      </c>
      <c r="D2233" s="12">
        <v>1</v>
      </c>
      <c r="E2233" s="12">
        <v>2</v>
      </c>
      <c r="F2233" s="12">
        <v>0</v>
      </c>
      <c r="G2233" s="12" t="str">
        <f t="shared" si="26"/>
        <v>7.5.1.2.0</v>
      </c>
      <c r="J2233" s="12" t="s">
        <v>16</v>
      </c>
      <c r="K2233" s="485" t="s">
        <v>13141</v>
      </c>
      <c r="L2233" s="118" t="s">
        <v>10249</v>
      </c>
    </row>
    <row r="2234" spans="1:12" ht="18.5" x14ac:dyDescent="0.25">
      <c r="A2234" s="230">
        <v>2012</v>
      </c>
      <c r="B2234" s="235">
        <v>7</v>
      </c>
      <c r="C2234" s="15">
        <v>5</v>
      </c>
      <c r="D2234" s="15">
        <v>1</v>
      </c>
      <c r="E2234" s="15">
        <v>2</v>
      </c>
      <c r="F2234" s="15">
        <v>1</v>
      </c>
      <c r="G2234" s="15" t="str">
        <f t="shared" si="26"/>
        <v>7.5.1.2.1</v>
      </c>
      <c r="J2234" s="15" t="s">
        <v>19</v>
      </c>
      <c r="K2234" s="497" t="s">
        <v>13142</v>
      </c>
      <c r="L2234" s="498" t="s">
        <v>10249</v>
      </c>
    </row>
    <row r="2235" spans="1:12" ht="35" x14ac:dyDescent="0.25">
      <c r="A2235" s="230">
        <v>2013</v>
      </c>
      <c r="B2235" s="235">
        <v>7</v>
      </c>
      <c r="C2235" s="15">
        <v>5</v>
      </c>
      <c r="D2235" s="15">
        <v>1</v>
      </c>
      <c r="E2235" s="15">
        <v>2</v>
      </c>
      <c r="F2235" s="15">
        <v>2</v>
      </c>
      <c r="G2235" s="15" t="str">
        <f t="shared" si="26"/>
        <v>7.5.1.2.2</v>
      </c>
      <c r="J2235" s="15" t="s">
        <v>19</v>
      </c>
      <c r="K2235" s="497" t="s">
        <v>13143</v>
      </c>
      <c r="L2235" s="498" t="s">
        <v>10249</v>
      </c>
    </row>
    <row r="2236" spans="1:12" ht="18.5" x14ac:dyDescent="0.25">
      <c r="A2236" s="230">
        <v>2014</v>
      </c>
      <c r="B2236" s="235">
        <v>7</v>
      </c>
      <c r="C2236" s="15">
        <v>5</v>
      </c>
      <c r="D2236" s="15">
        <v>1</v>
      </c>
      <c r="E2236" s="15">
        <v>2</v>
      </c>
      <c r="F2236" s="15">
        <v>3</v>
      </c>
      <c r="G2236" s="15" t="str">
        <f t="shared" si="26"/>
        <v>7.5.1.2.3</v>
      </c>
      <c r="J2236" s="15" t="s">
        <v>19</v>
      </c>
      <c r="K2236" s="497" t="s">
        <v>13144</v>
      </c>
      <c r="L2236" s="498" t="s">
        <v>10249</v>
      </c>
    </row>
    <row r="2237" spans="1:12" ht="18.5" x14ac:dyDescent="0.25">
      <c r="A2237" s="230">
        <v>2015</v>
      </c>
      <c r="B2237" s="235">
        <v>7</v>
      </c>
      <c r="C2237" s="15">
        <v>5</v>
      </c>
      <c r="D2237" s="15">
        <v>1</v>
      </c>
      <c r="E2237" s="15">
        <v>2</v>
      </c>
      <c r="F2237" s="15">
        <v>4</v>
      </c>
      <c r="G2237" s="15" t="str">
        <f t="shared" si="26"/>
        <v>7.5.1.2.4</v>
      </c>
      <c r="J2237" s="15" t="s">
        <v>19</v>
      </c>
      <c r="K2237" s="497" t="s">
        <v>13145</v>
      </c>
      <c r="L2237" s="498" t="s">
        <v>10249</v>
      </c>
    </row>
    <row r="2238" spans="1:12" ht="18.5" x14ac:dyDescent="0.25">
      <c r="A2238" s="230">
        <v>2016</v>
      </c>
      <c r="B2238" s="234">
        <v>7</v>
      </c>
      <c r="C2238" s="12">
        <v>5</v>
      </c>
      <c r="D2238" s="12">
        <v>1</v>
      </c>
      <c r="E2238" s="12">
        <v>3</v>
      </c>
      <c r="F2238" s="12">
        <v>0</v>
      </c>
      <c r="G2238" s="12" t="str">
        <f t="shared" si="26"/>
        <v>7.5.1.3.0</v>
      </c>
      <c r="J2238" s="12" t="s">
        <v>16</v>
      </c>
      <c r="K2238" s="485" t="s">
        <v>13146</v>
      </c>
      <c r="L2238" s="118" t="s">
        <v>10249</v>
      </c>
    </row>
    <row r="2239" spans="1:12" ht="37" x14ac:dyDescent="0.25">
      <c r="A2239" s="230">
        <v>2017</v>
      </c>
      <c r="B2239" s="234">
        <v>7</v>
      </c>
      <c r="C2239" s="12">
        <v>5</v>
      </c>
      <c r="D2239" s="12">
        <v>1</v>
      </c>
      <c r="E2239" s="12">
        <v>4</v>
      </c>
      <c r="F2239" s="12">
        <v>0</v>
      </c>
      <c r="G2239" s="12" t="str">
        <f t="shared" si="26"/>
        <v>7.5.1.4.0</v>
      </c>
      <c r="J2239" s="12" t="s">
        <v>16</v>
      </c>
      <c r="K2239" s="485" t="s">
        <v>13147</v>
      </c>
      <c r="L2239" s="118" t="s">
        <v>10249</v>
      </c>
    </row>
    <row r="2240" spans="1:12" ht="18.5" x14ac:dyDescent="0.25">
      <c r="A2240" s="230">
        <v>2018</v>
      </c>
      <c r="B2240" s="234">
        <v>7</v>
      </c>
      <c r="C2240" s="12">
        <v>5</v>
      </c>
      <c r="D2240" s="12">
        <v>1</v>
      </c>
      <c r="E2240" s="12">
        <v>5</v>
      </c>
      <c r="F2240" s="12">
        <v>0</v>
      </c>
      <c r="G2240" s="12" t="str">
        <f t="shared" si="26"/>
        <v>7.5.1.5.0</v>
      </c>
      <c r="J2240" s="12" t="s">
        <v>16</v>
      </c>
      <c r="K2240" s="485" t="s">
        <v>13148</v>
      </c>
      <c r="L2240" s="118" t="s">
        <v>10249</v>
      </c>
    </row>
    <row r="2241" spans="1:12" ht="18.5" x14ac:dyDescent="0.25">
      <c r="A2241" s="230">
        <v>2019</v>
      </c>
      <c r="B2241" s="234">
        <v>7</v>
      </c>
      <c r="C2241" s="12">
        <v>5</v>
      </c>
      <c r="D2241" s="12">
        <v>1</v>
      </c>
      <c r="E2241" s="12">
        <v>6</v>
      </c>
      <c r="F2241" s="12">
        <v>0</v>
      </c>
      <c r="G2241" s="12" t="str">
        <f t="shared" si="26"/>
        <v>7.5.1.6.0</v>
      </c>
      <c r="J2241" s="12" t="s">
        <v>16</v>
      </c>
      <c r="K2241" s="485" t="s">
        <v>13149</v>
      </c>
      <c r="L2241" s="118" t="s">
        <v>10249</v>
      </c>
    </row>
    <row r="2242" spans="1:12" ht="18.5" x14ac:dyDescent="0.25">
      <c r="A2242" s="230">
        <v>2020</v>
      </c>
      <c r="B2242" s="234">
        <v>7</v>
      </c>
      <c r="C2242" s="12">
        <v>5</v>
      </c>
      <c r="D2242" s="12">
        <v>1</v>
      </c>
      <c r="E2242" s="12">
        <v>7</v>
      </c>
      <c r="F2242" s="12">
        <v>0</v>
      </c>
      <c r="G2242" s="12" t="str">
        <f t="shared" si="26"/>
        <v>7.5.1.7.0</v>
      </c>
      <c r="J2242" s="12" t="s">
        <v>16</v>
      </c>
      <c r="K2242" s="485" t="s">
        <v>13150</v>
      </c>
      <c r="L2242" s="118" t="s">
        <v>10249</v>
      </c>
    </row>
    <row r="2243" spans="1:12" ht="18.5" x14ac:dyDescent="0.25">
      <c r="A2243" s="230">
        <v>2021</v>
      </c>
      <c r="B2243" s="234">
        <v>7</v>
      </c>
      <c r="C2243" s="12">
        <v>5</v>
      </c>
      <c r="D2243" s="12">
        <v>1</v>
      </c>
      <c r="E2243" s="12">
        <v>8</v>
      </c>
      <c r="F2243" s="12">
        <v>0</v>
      </c>
      <c r="G2243" s="12" t="str">
        <f t="shared" si="26"/>
        <v>7.5.1.8.0</v>
      </c>
      <c r="J2243" s="12" t="s">
        <v>16</v>
      </c>
      <c r="K2243" s="485" t="s">
        <v>13151</v>
      </c>
      <c r="L2243" s="118" t="s">
        <v>10249</v>
      </c>
    </row>
    <row r="2244" spans="1:12" ht="18.5" x14ac:dyDescent="0.25">
      <c r="A2244" s="230">
        <v>2022</v>
      </c>
      <c r="B2244" s="234">
        <v>7</v>
      </c>
      <c r="C2244" s="12">
        <v>5</v>
      </c>
      <c r="D2244" s="12">
        <v>1</v>
      </c>
      <c r="E2244" s="12">
        <v>9</v>
      </c>
      <c r="F2244" s="12">
        <v>0</v>
      </c>
      <c r="G2244" s="12" t="str">
        <f t="shared" si="26"/>
        <v>7.5.1.9.0</v>
      </c>
      <c r="J2244" s="12" t="s">
        <v>16</v>
      </c>
      <c r="K2244" s="485" t="s">
        <v>13152</v>
      </c>
      <c r="L2244" s="118" t="s">
        <v>10249</v>
      </c>
    </row>
    <row r="2245" spans="1:12" ht="18.5" x14ac:dyDescent="0.25">
      <c r="A2245" s="230">
        <v>2023</v>
      </c>
      <c r="B2245" s="234">
        <v>7</v>
      </c>
      <c r="C2245" s="12">
        <v>5</v>
      </c>
      <c r="D2245" s="12">
        <v>1</v>
      </c>
      <c r="E2245" s="12">
        <v>10</v>
      </c>
      <c r="F2245" s="12">
        <v>0</v>
      </c>
      <c r="G2245" s="12" t="str">
        <f t="shared" si="26"/>
        <v>7.5.1.10.0</v>
      </c>
      <c r="J2245" s="12" t="s">
        <v>16</v>
      </c>
      <c r="K2245" s="485" t="s">
        <v>13153</v>
      </c>
      <c r="L2245" s="118" t="s">
        <v>10249</v>
      </c>
    </row>
    <row r="2246" spans="1:12" ht="18.5" x14ac:dyDescent="0.25">
      <c r="A2246" s="230">
        <v>2024</v>
      </c>
      <c r="B2246" s="234">
        <v>7</v>
      </c>
      <c r="C2246" s="12">
        <v>5</v>
      </c>
      <c r="D2246" s="12">
        <v>1</v>
      </c>
      <c r="E2246" s="12">
        <v>11</v>
      </c>
      <c r="F2246" s="12">
        <v>0</v>
      </c>
      <c r="G2246" s="12" t="str">
        <f t="shared" si="26"/>
        <v>7.5.1.11.0</v>
      </c>
      <c r="J2246" s="12" t="s">
        <v>16</v>
      </c>
      <c r="K2246" s="485" t="s">
        <v>13154</v>
      </c>
      <c r="L2246" s="118" t="s">
        <v>10249</v>
      </c>
    </row>
    <row r="2247" spans="1:12" ht="18.5" x14ac:dyDescent="0.25">
      <c r="A2247" s="230">
        <v>2025</v>
      </c>
      <c r="B2247" s="234">
        <v>7</v>
      </c>
      <c r="C2247" s="12">
        <v>5</v>
      </c>
      <c r="D2247" s="12">
        <v>1</v>
      </c>
      <c r="E2247" s="12">
        <v>12</v>
      </c>
      <c r="F2247" s="12">
        <v>0</v>
      </c>
      <c r="G2247" s="12" t="str">
        <f t="shared" si="26"/>
        <v>7.5.1.12.0</v>
      </c>
      <c r="J2247" s="12" t="s">
        <v>16</v>
      </c>
      <c r="K2247" s="485" t="s">
        <v>13155</v>
      </c>
      <c r="L2247" s="118" t="s">
        <v>10249</v>
      </c>
    </row>
    <row r="2248" spans="1:12" ht="18.5" x14ac:dyDescent="0.25">
      <c r="A2248" s="230">
        <v>2026</v>
      </c>
      <c r="B2248" s="235">
        <v>7</v>
      </c>
      <c r="C2248" s="15">
        <v>5</v>
      </c>
      <c r="D2248" s="15">
        <v>1</v>
      </c>
      <c r="E2248" s="15">
        <v>12</v>
      </c>
      <c r="F2248" s="15">
        <v>1</v>
      </c>
      <c r="G2248" s="15" t="str">
        <f t="shared" si="26"/>
        <v>7.5.1.12.1</v>
      </c>
      <c r="J2248" s="15" t="s">
        <v>19</v>
      </c>
      <c r="K2248" s="497" t="s">
        <v>13156</v>
      </c>
      <c r="L2248" s="498" t="s">
        <v>10249</v>
      </c>
    </row>
    <row r="2249" spans="1:12" ht="18.5" x14ac:dyDescent="0.25">
      <c r="A2249" s="230">
        <v>2027</v>
      </c>
      <c r="B2249" s="235">
        <v>7</v>
      </c>
      <c r="C2249" s="15">
        <v>5</v>
      </c>
      <c r="D2249" s="15">
        <v>1</v>
      </c>
      <c r="E2249" s="15">
        <v>12</v>
      </c>
      <c r="F2249" s="15">
        <v>2</v>
      </c>
      <c r="G2249" s="15" t="str">
        <f t="shared" si="26"/>
        <v>7.5.1.12.2</v>
      </c>
      <c r="J2249" s="15" t="s">
        <v>19</v>
      </c>
      <c r="K2249" s="497" t="s">
        <v>13157</v>
      </c>
      <c r="L2249" s="498" t="s">
        <v>10249</v>
      </c>
    </row>
    <row r="2250" spans="1:12" ht="18.5" x14ac:dyDescent="0.25">
      <c r="A2250" s="230">
        <v>2028</v>
      </c>
      <c r="B2250" s="234">
        <v>7</v>
      </c>
      <c r="C2250" s="12">
        <v>5</v>
      </c>
      <c r="D2250" s="12">
        <v>1</v>
      </c>
      <c r="E2250" s="12">
        <v>13</v>
      </c>
      <c r="F2250" s="12">
        <v>0</v>
      </c>
      <c r="G2250" s="12" t="str">
        <f t="shared" si="26"/>
        <v>7.5.1.13.0</v>
      </c>
      <c r="I2250" s="116"/>
      <c r="J2250" s="12" t="s">
        <v>16</v>
      </c>
      <c r="K2250" s="485" t="s">
        <v>13158</v>
      </c>
      <c r="L2250" s="118" t="s">
        <v>10249</v>
      </c>
    </row>
    <row r="2251" spans="1:12" ht="35" x14ac:dyDescent="0.25">
      <c r="A2251" s="230">
        <v>2029</v>
      </c>
      <c r="B2251" s="235">
        <v>7</v>
      </c>
      <c r="C2251" s="15">
        <v>5</v>
      </c>
      <c r="D2251" s="15">
        <v>1</v>
      </c>
      <c r="E2251" s="15">
        <v>13</v>
      </c>
      <c r="F2251" s="15">
        <v>1</v>
      </c>
      <c r="G2251" s="15" t="str">
        <f t="shared" si="26"/>
        <v>7.5.1.13.1</v>
      </c>
      <c r="I2251" s="117"/>
      <c r="J2251" s="15" t="s">
        <v>19</v>
      </c>
      <c r="K2251" s="497" t="s">
        <v>13159</v>
      </c>
      <c r="L2251" s="498" t="s">
        <v>10249</v>
      </c>
    </row>
    <row r="2252" spans="1:12" ht="35" x14ac:dyDescent="0.25">
      <c r="A2252" s="230">
        <v>2030</v>
      </c>
      <c r="B2252" s="235">
        <v>7</v>
      </c>
      <c r="C2252" s="15">
        <v>5</v>
      </c>
      <c r="D2252" s="15">
        <v>1</v>
      </c>
      <c r="E2252" s="15">
        <v>13</v>
      </c>
      <c r="F2252" s="15">
        <v>2</v>
      </c>
      <c r="G2252" s="15" t="str">
        <f t="shared" si="26"/>
        <v>7.5.1.13.2</v>
      </c>
      <c r="I2252" s="117"/>
      <c r="J2252" s="15" t="s">
        <v>19</v>
      </c>
      <c r="K2252" s="497" t="s">
        <v>13160</v>
      </c>
      <c r="L2252" s="498" t="s">
        <v>10249</v>
      </c>
    </row>
    <row r="2253" spans="1:12" ht="35" x14ac:dyDescent="0.25">
      <c r="A2253" s="230">
        <v>2031</v>
      </c>
      <c r="B2253" s="235">
        <v>7</v>
      </c>
      <c r="C2253" s="15">
        <v>5</v>
      </c>
      <c r="D2253" s="15">
        <v>1</v>
      </c>
      <c r="E2253" s="15">
        <v>13</v>
      </c>
      <c r="F2253" s="15">
        <v>3</v>
      </c>
      <c r="G2253" s="15" t="str">
        <f t="shared" si="26"/>
        <v>7.5.1.13.3</v>
      </c>
      <c r="I2253" s="117"/>
      <c r="J2253" s="15" t="s">
        <v>19</v>
      </c>
      <c r="K2253" s="497" t="s">
        <v>13161</v>
      </c>
      <c r="L2253" s="498" t="s">
        <v>10249</v>
      </c>
    </row>
    <row r="2254" spans="1:12" ht="37" x14ac:dyDescent="0.25">
      <c r="A2254" s="230">
        <v>2032</v>
      </c>
      <c r="B2254" s="234">
        <v>7</v>
      </c>
      <c r="C2254" s="12">
        <v>5</v>
      </c>
      <c r="D2254" s="12">
        <v>1</v>
      </c>
      <c r="E2254" s="12">
        <v>14</v>
      </c>
      <c r="F2254" s="12">
        <v>0</v>
      </c>
      <c r="G2254" s="12" t="str">
        <f t="shared" si="26"/>
        <v>7.5.1.14.0</v>
      </c>
      <c r="J2254" s="12" t="s">
        <v>16</v>
      </c>
      <c r="K2254" s="485" t="s">
        <v>13162</v>
      </c>
      <c r="L2254" s="118" t="s">
        <v>10249</v>
      </c>
    </row>
    <row r="2255" spans="1:12" ht="52.5" x14ac:dyDescent="0.25">
      <c r="A2255" s="230">
        <v>2033</v>
      </c>
      <c r="B2255" s="235">
        <v>7</v>
      </c>
      <c r="C2255" s="15">
        <v>5</v>
      </c>
      <c r="D2255" s="15">
        <v>1</v>
      </c>
      <c r="E2255" s="15">
        <v>14</v>
      </c>
      <c r="F2255" s="15">
        <v>1</v>
      </c>
      <c r="G2255" s="15" t="str">
        <f t="shared" si="26"/>
        <v>7.5.1.14.1</v>
      </c>
      <c r="J2255" s="15" t="s">
        <v>19</v>
      </c>
      <c r="K2255" s="497" t="s">
        <v>13163</v>
      </c>
      <c r="L2255" s="498" t="s">
        <v>10249</v>
      </c>
    </row>
    <row r="2256" spans="1:12" ht="35" x14ac:dyDescent="0.25">
      <c r="A2256" s="230">
        <v>2034</v>
      </c>
      <c r="B2256" s="235">
        <v>7</v>
      </c>
      <c r="C2256" s="15">
        <v>5</v>
      </c>
      <c r="D2256" s="15">
        <v>1</v>
      </c>
      <c r="E2256" s="15">
        <v>14</v>
      </c>
      <c r="F2256" s="15">
        <v>2</v>
      </c>
      <c r="G2256" s="15" t="str">
        <f t="shared" si="26"/>
        <v>7.5.1.14.2</v>
      </c>
      <c r="J2256" s="15" t="s">
        <v>19</v>
      </c>
      <c r="K2256" s="497" t="s">
        <v>13164</v>
      </c>
      <c r="L2256" s="498" t="s">
        <v>10249</v>
      </c>
    </row>
    <row r="2257" spans="1:12" ht="37" x14ac:dyDescent="0.25">
      <c r="A2257" s="230">
        <v>2035</v>
      </c>
      <c r="B2257" s="234">
        <v>7</v>
      </c>
      <c r="C2257" s="12">
        <v>5</v>
      </c>
      <c r="D2257" s="12">
        <v>1</v>
      </c>
      <c r="E2257" s="12">
        <v>15</v>
      </c>
      <c r="F2257" s="12">
        <v>0</v>
      </c>
      <c r="G2257" s="12" t="str">
        <f t="shared" si="26"/>
        <v>7.5.1.15.0</v>
      </c>
      <c r="J2257" s="12" t="s">
        <v>16</v>
      </c>
      <c r="K2257" s="485" t="s">
        <v>13165</v>
      </c>
      <c r="L2257" s="118" t="s">
        <v>10249</v>
      </c>
    </row>
    <row r="2258" spans="1:12" ht="35" x14ac:dyDescent="0.25">
      <c r="A2258" s="230">
        <v>2036</v>
      </c>
      <c r="B2258" s="235">
        <v>7</v>
      </c>
      <c r="C2258" s="15">
        <v>5</v>
      </c>
      <c r="D2258" s="15">
        <v>1</v>
      </c>
      <c r="E2258" s="15">
        <v>15</v>
      </c>
      <c r="F2258" s="15">
        <v>1</v>
      </c>
      <c r="G2258" s="15" t="str">
        <f t="shared" ref="G2258:G2321" si="27">CONCATENATE(B2258,".",C2258,".",D2258,".",E2258,".",F2258)</f>
        <v>7.5.1.15.1</v>
      </c>
      <c r="J2258" s="15" t="s">
        <v>19</v>
      </c>
      <c r="K2258" s="497" t="s">
        <v>13166</v>
      </c>
      <c r="L2258" s="498" t="s">
        <v>10249</v>
      </c>
    </row>
    <row r="2259" spans="1:12" ht="52.5" x14ac:dyDescent="0.25">
      <c r="A2259" s="230">
        <v>2037</v>
      </c>
      <c r="B2259" s="235">
        <v>7</v>
      </c>
      <c r="C2259" s="15">
        <v>5</v>
      </c>
      <c r="D2259" s="15">
        <v>1</v>
      </c>
      <c r="E2259" s="15">
        <v>15</v>
      </c>
      <c r="F2259" s="15">
        <v>2</v>
      </c>
      <c r="G2259" s="15" t="str">
        <f t="shared" si="27"/>
        <v>7.5.1.15.2</v>
      </c>
      <c r="J2259" s="15" t="s">
        <v>19</v>
      </c>
      <c r="K2259" s="497" t="s">
        <v>13167</v>
      </c>
      <c r="L2259" s="498" t="s">
        <v>10249</v>
      </c>
    </row>
    <row r="2260" spans="1:12" ht="35" x14ac:dyDescent="0.25">
      <c r="A2260" s="230">
        <v>2038</v>
      </c>
      <c r="B2260" s="235">
        <v>7</v>
      </c>
      <c r="C2260" s="15">
        <v>5</v>
      </c>
      <c r="D2260" s="15">
        <v>1</v>
      </c>
      <c r="E2260" s="15">
        <v>15</v>
      </c>
      <c r="F2260" s="15">
        <v>3</v>
      </c>
      <c r="G2260" s="15" t="str">
        <f t="shared" si="27"/>
        <v>7.5.1.15.3</v>
      </c>
      <c r="J2260" s="15" t="s">
        <v>19</v>
      </c>
      <c r="K2260" s="497" t="s">
        <v>13168</v>
      </c>
      <c r="L2260" s="498" t="s">
        <v>10249</v>
      </c>
    </row>
    <row r="2261" spans="1:12" ht="35" x14ac:dyDescent="0.25">
      <c r="A2261" s="230">
        <v>2039</v>
      </c>
      <c r="B2261" s="235">
        <v>7</v>
      </c>
      <c r="C2261" s="15">
        <v>5</v>
      </c>
      <c r="D2261" s="15">
        <v>1</v>
      </c>
      <c r="E2261" s="15">
        <v>15</v>
      </c>
      <c r="F2261" s="15">
        <v>4</v>
      </c>
      <c r="G2261" s="15" t="str">
        <f t="shared" si="27"/>
        <v>7.5.1.15.4</v>
      </c>
      <c r="J2261" s="15" t="s">
        <v>19</v>
      </c>
      <c r="K2261" s="497" t="s">
        <v>13169</v>
      </c>
      <c r="L2261" s="498" t="s">
        <v>10249</v>
      </c>
    </row>
    <row r="2262" spans="1:12" ht="37" x14ac:dyDescent="0.25">
      <c r="A2262" s="230">
        <v>2040</v>
      </c>
      <c r="B2262" s="234">
        <v>7</v>
      </c>
      <c r="C2262" s="12">
        <v>5</v>
      </c>
      <c r="D2262" s="12">
        <v>1</v>
      </c>
      <c r="E2262" s="12">
        <v>16</v>
      </c>
      <c r="F2262" s="12">
        <v>0</v>
      </c>
      <c r="G2262" s="12" t="str">
        <f t="shared" si="27"/>
        <v>7.5.1.16.0</v>
      </c>
      <c r="J2262" s="12" t="s">
        <v>16</v>
      </c>
      <c r="K2262" s="485" t="s">
        <v>13170</v>
      </c>
      <c r="L2262" s="118" t="s">
        <v>10249</v>
      </c>
    </row>
    <row r="2263" spans="1:12" ht="37" x14ac:dyDescent="0.25">
      <c r="A2263" s="230">
        <v>2041</v>
      </c>
      <c r="B2263" s="234">
        <v>7</v>
      </c>
      <c r="C2263" s="12">
        <v>5</v>
      </c>
      <c r="D2263" s="12">
        <v>1</v>
      </c>
      <c r="E2263" s="12">
        <v>17</v>
      </c>
      <c r="F2263" s="12">
        <v>0</v>
      </c>
      <c r="G2263" s="12" t="str">
        <f t="shared" si="27"/>
        <v>7.5.1.17.0</v>
      </c>
      <c r="J2263" s="12" t="s">
        <v>16</v>
      </c>
      <c r="K2263" s="485" t="s">
        <v>13171</v>
      </c>
      <c r="L2263" s="118" t="s">
        <v>10249</v>
      </c>
    </row>
    <row r="2264" spans="1:12" ht="18.5" x14ac:dyDescent="0.25">
      <c r="A2264" s="230">
        <v>2042</v>
      </c>
      <c r="B2264" s="234">
        <v>7</v>
      </c>
      <c r="C2264" s="12">
        <v>5</v>
      </c>
      <c r="D2264" s="12">
        <v>1</v>
      </c>
      <c r="E2264" s="12">
        <v>18</v>
      </c>
      <c r="F2264" s="12">
        <v>0</v>
      </c>
      <c r="G2264" s="12" t="str">
        <f t="shared" si="27"/>
        <v>7.5.1.18.0</v>
      </c>
      <c r="J2264" s="12" t="s">
        <v>16</v>
      </c>
      <c r="K2264" s="485" t="s">
        <v>13172</v>
      </c>
      <c r="L2264" s="118" t="s">
        <v>10249</v>
      </c>
    </row>
    <row r="2265" spans="1:12" ht="37" x14ac:dyDescent="0.25">
      <c r="A2265" s="230">
        <v>2043</v>
      </c>
      <c r="B2265" s="234">
        <v>7</v>
      </c>
      <c r="C2265" s="12">
        <v>5</v>
      </c>
      <c r="D2265" s="12">
        <v>1</v>
      </c>
      <c r="E2265" s="12">
        <v>19</v>
      </c>
      <c r="F2265" s="12">
        <v>0</v>
      </c>
      <c r="G2265" s="12" t="str">
        <f t="shared" si="27"/>
        <v>7.5.1.19.0</v>
      </c>
      <c r="J2265" s="12" t="s">
        <v>16</v>
      </c>
      <c r="K2265" s="485" t="s">
        <v>13173</v>
      </c>
      <c r="L2265" s="118" t="s">
        <v>10249</v>
      </c>
    </row>
    <row r="2266" spans="1:12" ht="37" x14ac:dyDescent="0.25">
      <c r="A2266" s="230">
        <v>2044</v>
      </c>
      <c r="B2266" s="234">
        <v>7</v>
      </c>
      <c r="C2266" s="12">
        <v>5</v>
      </c>
      <c r="D2266" s="12">
        <v>1</v>
      </c>
      <c r="E2266" s="12">
        <v>20</v>
      </c>
      <c r="F2266" s="12">
        <v>0</v>
      </c>
      <c r="G2266" s="12" t="str">
        <f t="shared" si="27"/>
        <v>7.5.1.20.0</v>
      </c>
      <c r="J2266" s="12" t="s">
        <v>16</v>
      </c>
      <c r="K2266" s="485" t="s">
        <v>13174</v>
      </c>
      <c r="L2266" s="118" t="s">
        <v>10249</v>
      </c>
    </row>
    <row r="2267" spans="1:12" ht="37" x14ac:dyDescent="0.25">
      <c r="A2267" s="230">
        <v>2045</v>
      </c>
      <c r="B2267" s="234">
        <v>7</v>
      </c>
      <c r="C2267" s="12">
        <v>5</v>
      </c>
      <c r="D2267" s="12">
        <v>1</v>
      </c>
      <c r="E2267" s="12">
        <v>21</v>
      </c>
      <c r="F2267" s="12">
        <v>0</v>
      </c>
      <c r="G2267" s="12" t="str">
        <f t="shared" si="27"/>
        <v>7.5.1.21.0</v>
      </c>
      <c r="J2267" s="12" t="s">
        <v>16</v>
      </c>
      <c r="K2267" s="485" t="s">
        <v>13175</v>
      </c>
      <c r="L2267" s="118" t="s">
        <v>10249</v>
      </c>
    </row>
    <row r="2268" spans="1:12" ht="37" x14ac:dyDescent="0.25">
      <c r="A2268" s="230">
        <v>2046</v>
      </c>
      <c r="B2268" s="234">
        <v>7</v>
      </c>
      <c r="C2268" s="12">
        <v>5</v>
      </c>
      <c r="D2268" s="12">
        <v>1</v>
      </c>
      <c r="E2268" s="12">
        <v>22</v>
      </c>
      <c r="F2268" s="12">
        <v>0</v>
      </c>
      <c r="G2268" s="12" t="str">
        <f t="shared" si="27"/>
        <v>7.5.1.22.0</v>
      </c>
      <c r="J2268" s="12" t="s">
        <v>16</v>
      </c>
      <c r="K2268" s="485" t="s">
        <v>13176</v>
      </c>
      <c r="L2268" s="118" t="s">
        <v>10249</v>
      </c>
    </row>
    <row r="2269" spans="1:12" ht="37" x14ac:dyDescent="0.25">
      <c r="A2269" s="230">
        <v>2047</v>
      </c>
      <c r="B2269" s="234">
        <v>7</v>
      </c>
      <c r="C2269" s="12">
        <v>5</v>
      </c>
      <c r="D2269" s="12">
        <v>1</v>
      </c>
      <c r="E2269" s="12">
        <v>23</v>
      </c>
      <c r="F2269" s="12">
        <v>0</v>
      </c>
      <c r="G2269" s="12" t="str">
        <f t="shared" si="27"/>
        <v>7.5.1.23.0</v>
      </c>
      <c r="J2269" s="12" t="s">
        <v>16</v>
      </c>
      <c r="K2269" s="485" t="s">
        <v>13177</v>
      </c>
      <c r="L2269" s="118" t="s">
        <v>10249</v>
      </c>
    </row>
    <row r="2270" spans="1:12" ht="37" x14ac:dyDescent="0.25">
      <c r="A2270" s="230">
        <v>2048</v>
      </c>
      <c r="B2270" s="234">
        <v>7</v>
      </c>
      <c r="C2270" s="12">
        <v>5</v>
      </c>
      <c r="D2270" s="12">
        <v>1</v>
      </c>
      <c r="E2270" s="12">
        <v>24</v>
      </c>
      <c r="F2270" s="12">
        <v>0</v>
      </c>
      <c r="G2270" s="12" t="str">
        <f t="shared" si="27"/>
        <v>7.5.1.24.0</v>
      </c>
      <c r="J2270" s="12" t="s">
        <v>16</v>
      </c>
      <c r="K2270" s="485" t="s">
        <v>13178</v>
      </c>
      <c r="L2270" s="118" t="s">
        <v>10249</v>
      </c>
    </row>
    <row r="2271" spans="1:12" ht="37" x14ac:dyDescent="0.25">
      <c r="A2271" s="230">
        <v>2049</v>
      </c>
      <c r="B2271" s="234">
        <v>7</v>
      </c>
      <c r="C2271" s="12">
        <v>5</v>
      </c>
      <c r="D2271" s="12">
        <v>1</v>
      </c>
      <c r="E2271" s="12">
        <v>25</v>
      </c>
      <c r="F2271" s="12">
        <v>0</v>
      </c>
      <c r="G2271" s="12" t="str">
        <f t="shared" si="27"/>
        <v>7.5.1.25.0</v>
      </c>
      <c r="J2271" s="12" t="s">
        <v>16</v>
      </c>
      <c r="K2271" s="485" t="s">
        <v>13179</v>
      </c>
      <c r="L2271" s="118" t="s">
        <v>10249</v>
      </c>
    </row>
    <row r="2272" spans="1:12" ht="52.5" x14ac:dyDescent="0.25">
      <c r="A2272" s="230">
        <v>2050</v>
      </c>
      <c r="B2272" s="235">
        <v>7</v>
      </c>
      <c r="C2272" s="15">
        <v>5</v>
      </c>
      <c r="D2272" s="15">
        <v>1</v>
      </c>
      <c r="E2272" s="15">
        <v>25</v>
      </c>
      <c r="F2272" s="15">
        <v>1</v>
      </c>
      <c r="G2272" s="15" t="str">
        <f t="shared" si="27"/>
        <v>7.5.1.25.1</v>
      </c>
      <c r="J2272" s="15" t="s">
        <v>19</v>
      </c>
      <c r="K2272" s="497" t="s">
        <v>13180</v>
      </c>
      <c r="L2272" s="498" t="s">
        <v>10249</v>
      </c>
    </row>
    <row r="2273" spans="1:12" ht="35" x14ac:dyDescent="0.25">
      <c r="A2273" s="230">
        <v>2051</v>
      </c>
      <c r="B2273" s="235">
        <v>7</v>
      </c>
      <c r="C2273" s="15">
        <v>5</v>
      </c>
      <c r="D2273" s="15">
        <v>1</v>
      </c>
      <c r="E2273" s="15">
        <v>25</v>
      </c>
      <c r="F2273" s="15">
        <v>2</v>
      </c>
      <c r="G2273" s="15" t="str">
        <f t="shared" si="27"/>
        <v>7.5.1.25.2</v>
      </c>
      <c r="J2273" s="15" t="s">
        <v>19</v>
      </c>
      <c r="K2273" s="497" t="s">
        <v>13181</v>
      </c>
      <c r="L2273" s="498" t="s">
        <v>10249</v>
      </c>
    </row>
    <row r="2274" spans="1:12" ht="37" x14ac:dyDescent="0.25">
      <c r="A2274" s="230">
        <v>2052</v>
      </c>
      <c r="B2274" s="234">
        <v>7</v>
      </c>
      <c r="C2274" s="12">
        <v>5</v>
      </c>
      <c r="D2274" s="12">
        <v>1</v>
      </c>
      <c r="E2274" s="12">
        <v>26</v>
      </c>
      <c r="F2274" s="12">
        <v>0</v>
      </c>
      <c r="G2274" s="12" t="str">
        <f t="shared" si="27"/>
        <v>7.5.1.26.0</v>
      </c>
      <c r="J2274" s="12" t="s">
        <v>16</v>
      </c>
      <c r="K2274" s="485" t="s">
        <v>13182</v>
      </c>
      <c r="L2274" s="118" t="s">
        <v>10249</v>
      </c>
    </row>
    <row r="2275" spans="1:12" ht="35" x14ac:dyDescent="0.25">
      <c r="A2275" s="230">
        <v>2053</v>
      </c>
      <c r="B2275" s="235">
        <v>7</v>
      </c>
      <c r="C2275" s="15">
        <v>5</v>
      </c>
      <c r="D2275" s="15">
        <v>1</v>
      </c>
      <c r="E2275" s="15">
        <v>26</v>
      </c>
      <c r="F2275" s="15">
        <v>1</v>
      </c>
      <c r="G2275" s="15" t="str">
        <f t="shared" si="27"/>
        <v>7.5.1.26.1</v>
      </c>
      <c r="J2275" s="15" t="s">
        <v>19</v>
      </c>
      <c r="K2275" s="497" t="s">
        <v>13183</v>
      </c>
      <c r="L2275" s="498" t="s">
        <v>10249</v>
      </c>
    </row>
    <row r="2276" spans="1:12" ht="52.5" x14ac:dyDescent="0.25">
      <c r="A2276" s="230">
        <v>2054</v>
      </c>
      <c r="B2276" s="235">
        <v>7</v>
      </c>
      <c r="C2276" s="15">
        <v>5</v>
      </c>
      <c r="D2276" s="15">
        <v>1</v>
      </c>
      <c r="E2276" s="15">
        <v>26</v>
      </c>
      <c r="F2276" s="15">
        <v>2</v>
      </c>
      <c r="G2276" s="15" t="str">
        <f t="shared" si="27"/>
        <v>7.5.1.26.2</v>
      </c>
      <c r="J2276" s="15" t="s">
        <v>19</v>
      </c>
      <c r="K2276" s="497" t="s">
        <v>13184</v>
      </c>
      <c r="L2276" s="498" t="s">
        <v>10249</v>
      </c>
    </row>
    <row r="2277" spans="1:12" ht="35" x14ac:dyDescent="0.25">
      <c r="A2277" s="230">
        <v>2055</v>
      </c>
      <c r="B2277" s="235">
        <v>7</v>
      </c>
      <c r="C2277" s="15">
        <v>5</v>
      </c>
      <c r="D2277" s="15">
        <v>1</v>
      </c>
      <c r="E2277" s="15">
        <v>26</v>
      </c>
      <c r="F2277" s="15">
        <v>3</v>
      </c>
      <c r="G2277" s="15" t="str">
        <f t="shared" si="27"/>
        <v>7.5.1.26.3</v>
      </c>
      <c r="J2277" s="15" t="s">
        <v>19</v>
      </c>
      <c r="K2277" s="497" t="s">
        <v>13185</v>
      </c>
      <c r="L2277" s="498" t="s">
        <v>10249</v>
      </c>
    </row>
    <row r="2278" spans="1:12" ht="35" x14ac:dyDescent="0.25">
      <c r="A2278" s="230">
        <v>2056</v>
      </c>
      <c r="B2278" s="235">
        <v>7</v>
      </c>
      <c r="C2278" s="15">
        <v>5</v>
      </c>
      <c r="D2278" s="15">
        <v>1</v>
      </c>
      <c r="E2278" s="15">
        <v>26</v>
      </c>
      <c r="F2278" s="15">
        <v>4</v>
      </c>
      <c r="G2278" s="15" t="str">
        <f t="shared" si="27"/>
        <v>7.5.1.26.4</v>
      </c>
      <c r="J2278" s="15" t="s">
        <v>19</v>
      </c>
      <c r="K2278" s="497" t="s">
        <v>13186</v>
      </c>
      <c r="L2278" s="498" t="s">
        <v>10249</v>
      </c>
    </row>
    <row r="2279" spans="1:12" ht="37" x14ac:dyDescent="0.25">
      <c r="A2279" s="230">
        <v>2057</v>
      </c>
      <c r="B2279" s="234">
        <v>7</v>
      </c>
      <c r="C2279" s="12">
        <v>5</v>
      </c>
      <c r="D2279" s="12">
        <v>1</v>
      </c>
      <c r="E2279" s="12">
        <v>27</v>
      </c>
      <c r="F2279" s="12">
        <v>0</v>
      </c>
      <c r="G2279" s="12" t="str">
        <f t="shared" si="27"/>
        <v>7.5.1.27.0</v>
      </c>
      <c r="J2279" s="12" t="s">
        <v>16</v>
      </c>
      <c r="K2279" s="485" t="s">
        <v>13187</v>
      </c>
      <c r="L2279" s="118" t="s">
        <v>10249</v>
      </c>
    </row>
    <row r="2280" spans="1:12" ht="37" x14ac:dyDescent="0.25">
      <c r="A2280" s="230">
        <v>2058</v>
      </c>
      <c r="B2280" s="234">
        <v>7</v>
      </c>
      <c r="C2280" s="12">
        <v>5</v>
      </c>
      <c r="D2280" s="12">
        <v>1</v>
      </c>
      <c r="E2280" s="12">
        <v>28</v>
      </c>
      <c r="F2280" s="12">
        <v>0</v>
      </c>
      <c r="G2280" s="12" t="str">
        <f t="shared" si="27"/>
        <v>7.5.1.28.0</v>
      </c>
      <c r="J2280" s="12" t="s">
        <v>16</v>
      </c>
      <c r="K2280" s="485" t="s">
        <v>13188</v>
      </c>
      <c r="L2280" s="118" t="s">
        <v>10249</v>
      </c>
    </row>
    <row r="2281" spans="1:12" ht="37" x14ac:dyDescent="0.25">
      <c r="A2281" s="230">
        <v>2059</v>
      </c>
      <c r="B2281" s="234">
        <v>7</v>
      </c>
      <c r="C2281" s="12">
        <v>5</v>
      </c>
      <c r="D2281" s="12">
        <v>1</v>
      </c>
      <c r="E2281" s="12">
        <v>29</v>
      </c>
      <c r="F2281" s="12">
        <v>0</v>
      </c>
      <c r="G2281" s="12" t="str">
        <f t="shared" si="27"/>
        <v>7.5.1.29.0</v>
      </c>
      <c r="J2281" s="12" t="s">
        <v>16</v>
      </c>
      <c r="K2281" s="485" t="s">
        <v>13189</v>
      </c>
      <c r="L2281" s="118" t="s">
        <v>10249</v>
      </c>
    </row>
    <row r="2282" spans="1:12" ht="37" x14ac:dyDescent="0.25">
      <c r="A2282" s="230">
        <v>2060</v>
      </c>
      <c r="B2282" s="234">
        <v>7</v>
      </c>
      <c r="C2282" s="12">
        <v>5</v>
      </c>
      <c r="D2282" s="12">
        <v>1</v>
      </c>
      <c r="E2282" s="12">
        <v>30</v>
      </c>
      <c r="F2282" s="12">
        <v>0</v>
      </c>
      <c r="G2282" s="12" t="str">
        <f t="shared" si="27"/>
        <v>7.5.1.30.0</v>
      </c>
      <c r="J2282" s="12" t="s">
        <v>16</v>
      </c>
      <c r="K2282" s="485" t="s">
        <v>13190</v>
      </c>
      <c r="L2282" s="118" t="s">
        <v>10249</v>
      </c>
    </row>
    <row r="2283" spans="1:12" ht="37" x14ac:dyDescent="0.25">
      <c r="A2283" s="230">
        <v>2061</v>
      </c>
      <c r="B2283" s="234">
        <v>7</v>
      </c>
      <c r="C2283" s="12">
        <v>5</v>
      </c>
      <c r="D2283" s="12">
        <v>1</v>
      </c>
      <c r="E2283" s="12">
        <v>31</v>
      </c>
      <c r="F2283" s="12">
        <v>0</v>
      </c>
      <c r="G2283" s="12" t="str">
        <f t="shared" si="27"/>
        <v>7.5.1.31.0</v>
      </c>
      <c r="J2283" s="12" t="s">
        <v>16</v>
      </c>
      <c r="K2283" s="485" t="s">
        <v>13191</v>
      </c>
      <c r="L2283" s="118" t="s">
        <v>10249</v>
      </c>
    </row>
    <row r="2284" spans="1:12" ht="37" x14ac:dyDescent="0.25">
      <c r="A2284" s="230">
        <v>2062</v>
      </c>
      <c r="B2284" s="234">
        <v>7</v>
      </c>
      <c r="C2284" s="12">
        <v>5</v>
      </c>
      <c r="D2284" s="12">
        <v>1</v>
      </c>
      <c r="E2284" s="12">
        <v>32</v>
      </c>
      <c r="F2284" s="12">
        <v>0</v>
      </c>
      <c r="G2284" s="12" t="str">
        <f t="shared" si="27"/>
        <v>7.5.1.32.0</v>
      </c>
      <c r="J2284" s="12" t="s">
        <v>16</v>
      </c>
      <c r="K2284" s="485" t="s">
        <v>13192</v>
      </c>
      <c r="L2284" s="118" t="s">
        <v>10249</v>
      </c>
    </row>
    <row r="2285" spans="1:12" ht="37" x14ac:dyDescent="0.25">
      <c r="A2285" s="230">
        <v>2063</v>
      </c>
      <c r="B2285" s="234">
        <v>7</v>
      </c>
      <c r="C2285" s="12">
        <v>5</v>
      </c>
      <c r="D2285" s="12">
        <v>1</v>
      </c>
      <c r="E2285" s="12">
        <v>33</v>
      </c>
      <c r="F2285" s="12">
        <v>0</v>
      </c>
      <c r="G2285" s="12" t="str">
        <f t="shared" si="27"/>
        <v>7.5.1.33.0</v>
      </c>
      <c r="J2285" s="12" t="s">
        <v>16</v>
      </c>
      <c r="K2285" s="485" t="s">
        <v>13193</v>
      </c>
      <c r="L2285" s="118" t="s">
        <v>10249</v>
      </c>
    </row>
    <row r="2286" spans="1:12" ht="37" x14ac:dyDescent="0.25">
      <c r="A2286" s="230">
        <v>2064</v>
      </c>
      <c r="B2286" s="234">
        <v>7</v>
      </c>
      <c r="C2286" s="12">
        <v>5</v>
      </c>
      <c r="D2286" s="12">
        <v>1</v>
      </c>
      <c r="E2286" s="12">
        <v>34</v>
      </c>
      <c r="F2286" s="12">
        <v>0</v>
      </c>
      <c r="G2286" s="12" t="str">
        <f t="shared" si="27"/>
        <v>7.5.1.34.0</v>
      </c>
      <c r="J2286" s="12" t="s">
        <v>16</v>
      </c>
      <c r="K2286" s="485" t="s">
        <v>13194</v>
      </c>
      <c r="L2286" s="118" t="s">
        <v>10249</v>
      </c>
    </row>
    <row r="2287" spans="1:12" ht="37" x14ac:dyDescent="0.25">
      <c r="A2287" s="230">
        <v>2065</v>
      </c>
      <c r="B2287" s="234">
        <v>7</v>
      </c>
      <c r="C2287" s="12">
        <v>5</v>
      </c>
      <c r="D2287" s="12">
        <v>1</v>
      </c>
      <c r="E2287" s="12">
        <v>35</v>
      </c>
      <c r="F2287" s="12">
        <v>0</v>
      </c>
      <c r="G2287" s="12" t="str">
        <f t="shared" si="27"/>
        <v>7.5.1.35.0</v>
      </c>
      <c r="J2287" s="12" t="s">
        <v>16</v>
      </c>
      <c r="K2287" s="485" t="s">
        <v>13195</v>
      </c>
      <c r="L2287" s="118" t="s">
        <v>10249</v>
      </c>
    </row>
    <row r="2288" spans="1:12" ht="18.5" x14ac:dyDescent="0.25">
      <c r="A2288" s="230">
        <v>2066</v>
      </c>
      <c r="B2288" s="234">
        <v>7</v>
      </c>
      <c r="C2288" s="12">
        <v>5</v>
      </c>
      <c r="D2288" s="12">
        <v>1</v>
      </c>
      <c r="E2288" s="12">
        <v>36</v>
      </c>
      <c r="F2288" s="12">
        <v>0</v>
      </c>
      <c r="G2288" s="12" t="str">
        <f t="shared" si="27"/>
        <v>7.5.1.36.0</v>
      </c>
      <c r="J2288" s="12" t="s">
        <v>16</v>
      </c>
      <c r="K2288" s="485" t="s">
        <v>13196</v>
      </c>
      <c r="L2288" s="118" t="s">
        <v>10249</v>
      </c>
    </row>
    <row r="2289" spans="1:12" ht="52.5" x14ac:dyDescent="0.25">
      <c r="A2289" s="230">
        <v>2067</v>
      </c>
      <c r="B2289" s="235">
        <v>7</v>
      </c>
      <c r="C2289" s="15">
        <v>5</v>
      </c>
      <c r="D2289" s="15">
        <v>1</v>
      </c>
      <c r="E2289" s="15">
        <v>36</v>
      </c>
      <c r="F2289" s="15">
        <v>1</v>
      </c>
      <c r="G2289" s="15" t="str">
        <f t="shared" si="27"/>
        <v>7.5.1.36.1</v>
      </c>
      <c r="J2289" s="15" t="s">
        <v>19</v>
      </c>
      <c r="K2289" s="497" t="s">
        <v>13197</v>
      </c>
      <c r="L2289" s="498" t="s">
        <v>10249</v>
      </c>
    </row>
    <row r="2290" spans="1:12" ht="35" x14ac:dyDescent="0.25">
      <c r="A2290" s="230">
        <v>2068</v>
      </c>
      <c r="B2290" s="235">
        <v>7</v>
      </c>
      <c r="C2290" s="15">
        <v>5</v>
      </c>
      <c r="D2290" s="15">
        <v>1</v>
      </c>
      <c r="E2290" s="15">
        <v>36</v>
      </c>
      <c r="F2290" s="15">
        <v>2</v>
      </c>
      <c r="G2290" s="15" t="str">
        <f t="shared" si="27"/>
        <v>7.5.1.36.2</v>
      </c>
      <c r="J2290" s="15" t="s">
        <v>19</v>
      </c>
      <c r="K2290" s="497" t="s">
        <v>13198</v>
      </c>
      <c r="L2290" s="498" t="s">
        <v>10249</v>
      </c>
    </row>
    <row r="2291" spans="1:12" ht="18.5" x14ac:dyDescent="0.25">
      <c r="A2291" s="230">
        <v>2069</v>
      </c>
      <c r="B2291" s="234">
        <v>7</v>
      </c>
      <c r="C2291" s="12">
        <v>5</v>
      </c>
      <c r="D2291" s="12">
        <v>1</v>
      </c>
      <c r="E2291" s="12">
        <v>37</v>
      </c>
      <c r="F2291" s="12">
        <v>0</v>
      </c>
      <c r="G2291" s="12" t="str">
        <f t="shared" si="27"/>
        <v>7.5.1.37.0</v>
      </c>
      <c r="J2291" s="12" t="s">
        <v>16</v>
      </c>
      <c r="K2291" s="485" t="s">
        <v>13199</v>
      </c>
      <c r="L2291" s="118" t="s">
        <v>10249</v>
      </c>
    </row>
    <row r="2292" spans="1:12" ht="18.5" x14ac:dyDescent="0.25">
      <c r="A2292" s="230">
        <v>2070</v>
      </c>
      <c r="B2292" s="235">
        <v>7</v>
      </c>
      <c r="C2292" s="15">
        <v>5</v>
      </c>
      <c r="D2292" s="15">
        <v>1</v>
      </c>
      <c r="E2292" s="15">
        <v>37</v>
      </c>
      <c r="F2292" s="15">
        <v>1</v>
      </c>
      <c r="G2292" s="15" t="str">
        <f t="shared" si="27"/>
        <v>7.5.1.37.1</v>
      </c>
      <c r="J2292" s="15" t="s">
        <v>19</v>
      </c>
      <c r="K2292" s="497" t="s">
        <v>13200</v>
      </c>
      <c r="L2292" s="498" t="s">
        <v>10249</v>
      </c>
    </row>
    <row r="2293" spans="1:12" ht="35" x14ac:dyDescent="0.25">
      <c r="A2293" s="230">
        <v>2071</v>
      </c>
      <c r="B2293" s="235">
        <v>7</v>
      </c>
      <c r="C2293" s="15">
        <v>5</v>
      </c>
      <c r="D2293" s="15">
        <v>1</v>
      </c>
      <c r="E2293" s="15">
        <v>37</v>
      </c>
      <c r="F2293" s="15">
        <v>2</v>
      </c>
      <c r="G2293" s="15" t="str">
        <f t="shared" si="27"/>
        <v>7.5.1.37.2</v>
      </c>
      <c r="J2293" s="15" t="s">
        <v>19</v>
      </c>
      <c r="K2293" s="497" t="s">
        <v>13201</v>
      </c>
      <c r="L2293" s="498" t="s">
        <v>10249</v>
      </c>
    </row>
    <row r="2294" spans="1:12" ht="18.5" x14ac:dyDescent="0.25">
      <c r="A2294" s="230">
        <v>2072</v>
      </c>
      <c r="B2294" s="235">
        <v>7</v>
      </c>
      <c r="C2294" s="15">
        <v>5</v>
      </c>
      <c r="D2294" s="15">
        <v>1</v>
      </c>
      <c r="E2294" s="15">
        <v>37</v>
      </c>
      <c r="F2294" s="15">
        <v>3</v>
      </c>
      <c r="G2294" s="15" t="str">
        <f t="shared" si="27"/>
        <v>7.5.1.37.3</v>
      </c>
      <c r="J2294" s="15" t="s">
        <v>19</v>
      </c>
      <c r="K2294" s="497" t="s">
        <v>13202</v>
      </c>
      <c r="L2294" s="498" t="s">
        <v>10249</v>
      </c>
    </row>
    <row r="2295" spans="1:12" ht="18.5" x14ac:dyDescent="0.25">
      <c r="A2295" s="230">
        <v>2073</v>
      </c>
      <c r="B2295" s="235">
        <v>7</v>
      </c>
      <c r="C2295" s="15">
        <v>5</v>
      </c>
      <c r="D2295" s="15">
        <v>1</v>
      </c>
      <c r="E2295" s="15">
        <v>37</v>
      </c>
      <c r="F2295" s="15">
        <v>4</v>
      </c>
      <c r="G2295" s="15" t="str">
        <f t="shared" si="27"/>
        <v>7.5.1.37.4</v>
      </c>
      <c r="J2295" s="15" t="s">
        <v>19</v>
      </c>
      <c r="K2295" s="497" t="s">
        <v>13203</v>
      </c>
      <c r="L2295" s="498" t="s">
        <v>10249</v>
      </c>
    </row>
    <row r="2296" spans="1:12" ht="37" x14ac:dyDescent="0.25">
      <c r="A2296" s="230">
        <v>2074</v>
      </c>
      <c r="B2296" s="234">
        <v>7</v>
      </c>
      <c r="C2296" s="12">
        <v>5</v>
      </c>
      <c r="D2296" s="12">
        <v>1</v>
      </c>
      <c r="E2296" s="12">
        <v>38</v>
      </c>
      <c r="F2296" s="12">
        <v>0</v>
      </c>
      <c r="G2296" s="12" t="str">
        <f t="shared" si="27"/>
        <v>7.5.1.38.0</v>
      </c>
      <c r="J2296" s="12" t="s">
        <v>16</v>
      </c>
      <c r="K2296" s="485" t="s">
        <v>13204</v>
      </c>
      <c r="L2296" s="118" t="s">
        <v>10249</v>
      </c>
    </row>
    <row r="2297" spans="1:12" ht="37" x14ac:dyDescent="0.25">
      <c r="A2297" s="230">
        <v>2075</v>
      </c>
      <c r="B2297" s="234">
        <v>7</v>
      </c>
      <c r="C2297" s="12">
        <v>5</v>
      </c>
      <c r="D2297" s="12">
        <v>1</v>
      </c>
      <c r="E2297" s="12">
        <v>39</v>
      </c>
      <c r="F2297" s="12">
        <v>0</v>
      </c>
      <c r="G2297" s="12" t="str">
        <f t="shared" si="27"/>
        <v>7.5.1.39.0</v>
      </c>
      <c r="J2297" s="12" t="s">
        <v>16</v>
      </c>
      <c r="K2297" s="485" t="s">
        <v>13205</v>
      </c>
      <c r="L2297" s="118" t="s">
        <v>10249</v>
      </c>
    </row>
    <row r="2298" spans="1:12" ht="18.5" x14ac:dyDescent="0.25">
      <c r="A2298" s="230">
        <v>2076</v>
      </c>
      <c r="B2298" s="234">
        <v>7</v>
      </c>
      <c r="C2298" s="12">
        <v>5</v>
      </c>
      <c r="D2298" s="12">
        <v>1</v>
      </c>
      <c r="E2298" s="12">
        <v>40</v>
      </c>
      <c r="F2298" s="12">
        <v>0</v>
      </c>
      <c r="G2298" s="12" t="str">
        <f t="shared" si="27"/>
        <v>7.5.1.40.0</v>
      </c>
      <c r="J2298" s="12" t="s">
        <v>16</v>
      </c>
      <c r="K2298" s="485" t="s">
        <v>13206</v>
      </c>
      <c r="L2298" s="118" t="s">
        <v>10249</v>
      </c>
    </row>
    <row r="2299" spans="1:12" ht="37" x14ac:dyDescent="0.25">
      <c r="A2299" s="230">
        <v>2077</v>
      </c>
      <c r="B2299" s="234">
        <v>7</v>
      </c>
      <c r="C2299" s="12">
        <v>5</v>
      </c>
      <c r="D2299" s="12">
        <v>1</v>
      </c>
      <c r="E2299" s="12">
        <v>41</v>
      </c>
      <c r="F2299" s="12">
        <v>0</v>
      </c>
      <c r="G2299" s="12" t="str">
        <f t="shared" si="27"/>
        <v>7.5.1.41.0</v>
      </c>
      <c r="J2299" s="12" t="s">
        <v>16</v>
      </c>
      <c r="K2299" s="485" t="s">
        <v>13207</v>
      </c>
      <c r="L2299" s="118" t="s">
        <v>10249</v>
      </c>
    </row>
    <row r="2300" spans="1:12" ht="18.5" x14ac:dyDescent="0.25">
      <c r="A2300" s="230">
        <v>2078</v>
      </c>
      <c r="B2300" s="234">
        <v>7</v>
      </c>
      <c r="C2300" s="12">
        <v>5</v>
      </c>
      <c r="D2300" s="12">
        <v>1</v>
      </c>
      <c r="E2300" s="12">
        <v>42</v>
      </c>
      <c r="F2300" s="12">
        <v>0</v>
      </c>
      <c r="G2300" s="12" t="str">
        <f t="shared" si="27"/>
        <v>7.5.1.42.0</v>
      </c>
      <c r="J2300" s="12" t="s">
        <v>16</v>
      </c>
      <c r="K2300" s="485" t="s">
        <v>13208</v>
      </c>
      <c r="L2300" s="118" t="s">
        <v>10249</v>
      </c>
    </row>
    <row r="2301" spans="1:12" ht="18.5" x14ac:dyDescent="0.25">
      <c r="A2301" s="230">
        <v>2079</v>
      </c>
      <c r="B2301" s="234">
        <v>7</v>
      </c>
      <c r="C2301" s="12">
        <v>5</v>
      </c>
      <c r="D2301" s="12">
        <v>1</v>
      </c>
      <c r="E2301" s="12">
        <v>43</v>
      </c>
      <c r="F2301" s="12">
        <v>0</v>
      </c>
      <c r="G2301" s="12" t="str">
        <f t="shared" si="27"/>
        <v>7.5.1.43.0</v>
      </c>
      <c r="J2301" s="12" t="s">
        <v>16</v>
      </c>
      <c r="K2301" s="485" t="s">
        <v>13209</v>
      </c>
      <c r="L2301" s="118" t="s">
        <v>10249</v>
      </c>
    </row>
    <row r="2302" spans="1:12" ht="18.5" x14ac:dyDescent="0.25">
      <c r="A2302" s="230">
        <v>2080</v>
      </c>
      <c r="B2302" s="234">
        <v>7</v>
      </c>
      <c r="C2302" s="12">
        <v>5</v>
      </c>
      <c r="D2302" s="12">
        <v>1</v>
      </c>
      <c r="E2302" s="12">
        <v>44</v>
      </c>
      <c r="F2302" s="12">
        <v>0</v>
      </c>
      <c r="G2302" s="12" t="str">
        <f t="shared" si="27"/>
        <v>7.5.1.44.0</v>
      </c>
      <c r="J2302" s="12" t="s">
        <v>16</v>
      </c>
      <c r="K2302" s="485" t="s">
        <v>13210</v>
      </c>
      <c r="L2302" s="118" t="s">
        <v>10249</v>
      </c>
    </row>
    <row r="2303" spans="1:12" ht="18.5" x14ac:dyDescent="0.25">
      <c r="A2303" s="230">
        <v>2081</v>
      </c>
      <c r="B2303" s="234">
        <v>7</v>
      </c>
      <c r="C2303" s="12">
        <v>5</v>
      </c>
      <c r="D2303" s="12">
        <v>1</v>
      </c>
      <c r="E2303" s="12">
        <v>45</v>
      </c>
      <c r="F2303" s="12">
        <v>0</v>
      </c>
      <c r="G2303" s="12" t="str">
        <f t="shared" si="27"/>
        <v>7.5.1.45.0</v>
      </c>
      <c r="J2303" s="12" t="s">
        <v>16</v>
      </c>
      <c r="K2303" s="485" t="s">
        <v>13211</v>
      </c>
      <c r="L2303" s="118" t="s">
        <v>10249</v>
      </c>
    </row>
    <row r="2304" spans="1:12" ht="18.5" x14ac:dyDescent="0.25">
      <c r="A2304" s="230">
        <v>2082</v>
      </c>
      <c r="B2304" s="234">
        <v>7</v>
      </c>
      <c r="C2304" s="12">
        <v>5</v>
      </c>
      <c r="D2304" s="12">
        <v>1</v>
      </c>
      <c r="E2304" s="12">
        <v>46</v>
      </c>
      <c r="F2304" s="12">
        <v>0</v>
      </c>
      <c r="G2304" s="12" t="str">
        <f t="shared" si="27"/>
        <v>7.5.1.46.0</v>
      </c>
      <c r="J2304" s="12" t="s">
        <v>16</v>
      </c>
      <c r="K2304" s="485" t="s">
        <v>13212</v>
      </c>
      <c r="L2304" s="118" t="s">
        <v>10249</v>
      </c>
    </row>
    <row r="2305" spans="1:12" ht="23.5" x14ac:dyDescent="0.25">
      <c r="A2305" s="230">
        <v>2083</v>
      </c>
      <c r="B2305" s="233">
        <v>7</v>
      </c>
      <c r="C2305" s="11">
        <v>5</v>
      </c>
      <c r="D2305" s="11">
        <v>2</v>
      </c>
      <c r="E2305" s="11">
        <v>0</v>
      </c>
      <c r="F2305" s="11">
        <v>0</v>
      </c>
      <c r="G2305" s="11" t="str">
        <f t="shared" si="27"/>
        <v>7.5.2.0.0</v>
      </c>
      <c r="H2305" s="11" t="s">
        <v>13</v>
      </c>
      <c r="I2305" s="97" t="s">
        <v>10929</v>
      </c>
      <c r="J2305" s="98"/>
      <c r="K2305" s="479"/>
      <c r="L2305" s="480" t="s">
        <v>10930</v>
      </c>
    </row>
    <row r="2306" spans="1:12" ht="18.5" x14ac:dyDescent="0.25">
      <c r="A2306" s="230">
        <v>2084</v>
      </c>
      <c r="B2306" s="234">
        <v>7</v>
      </c>
      <c r="C2306" s="12">
        <v>5</v>
      </c>
      <c r="D2306" s="12">
        <v>2</v>
      </c>
      <c r="E2306" s="12">
        <v>1</v>
      </c>
      <c r="F2306" s="12">
        <v>0</v>
      </c>
      <c r="G2306" s="12" t="str">
        <f t="shared" si="27"/>
        <v>7.5.2.1.0</v>
      </c>
      <c r="J2306" s="12" t="s">
        <v>16</v>
      </c>
      <c r="K2306" s="485" t="s">
        <v>13213</v>
      </c>
      <c r="L2306" s="118" t="s">
        <v>10249</v>
      </c>
    </row>
    <row r="2307" spans="1:12" ht="35" x14ac:dyDescent="0.25">
      <c r="A2307" s="230">
        <v>2085</v>
      </c>
      <c r="B2307" s="235">
        <v>7</v>
      </c>
      <c r="C2307" s="15">
        <v>5</v>
      </c>
      <c r="D2307" s="15">
        <v>2</v>
      </c>
      <c r="E2307" s="15">
        <v>1</v>
      </c>
      <c r="F2307" s="15">
        <v>1</v>
      </c>
      <c r="G2307" s="15" t="str">
        <f t="shared" si="27"/>
        <v>7.5.2.1.1</v>
      </c>
      <c r="J2307" s="15" t="s">
        <v>19</v>
      </c>
      <c r="K2307" s="497" t="s">
        <v>13214</v>
      </c>
      <c r="L2307" s="498" t="s">
        <v>10249</v>
      </c>
    </row>
    <row r="2308" spans="1:12" ht="18.5" x14ac:dyDescent="0.25">
      <c r="A2308" s="230">
        <v>2086</v>
      </c>
      <c r="B2308" s="235">
        <v>7</v>
      </c>
      <c r="C2308" s="15">
        <v>5</v>
      </c>
      <c r="D2308" s="15">
        <v>2</v>
      </c>
      <c r="E2308" s="15">
        <v>1</v>
      </c>
      <c r="F2308" s="15">
        <v>2</v>
      </c>
      <c r="G2308" s="15" t="str">
        <f t="shared" si="27"/>
        <v>7.5.2.1.2</v>
      </c>
      <c r="J2308" s="15" t="s">
        <v>19</v>
      </c>
      <c r="K2308" s="497" t="s">
        <v>13215</v>
      </c>
      <c r="L2308" s="498" t="s">
        <v>10249</v>
      </c>
    </row>
    <row r="2309" spans="1:12" ht="18.5" x14ac:dyDescent="0.25">
      <c r="A2309" s="230">
        <v>2087</v>
      </c>
      <c r="B2309" s="234">
        <v>7</v>
      </c>
      <c r="C2309" s="12">
        <v>5</v>
      </c>
      <c r="D2309" s="12">
        <v>2</v>
      </c>
      <c r="E2309" s="12">
        <v>2</v>
      </c>
      <c r="F2309" s="12">
        <v>0</v>
      </c>
      <c r="G2309" s="12" t="str">
        <f t="shared" si="27"/>
        <v>7.5.2.2.0</v>
      </c>
      <c r="J2309" s="12" t="s">
        <v>16</v>
      </c>
      <c r="K2309" s="485" t="s">
        <v>13216</v>
      </c>
      <c r="L2309" s="118" t="s">
        <v>10249</v>
      </c>
    </row>
    <row r="2310" spans="1:12" ht="18.5" x14ac:dyDescent="0.25">
      <c r="A2310" s="230">
        <v>2088</v>
      </c>
      <c r="B2310" s="235">
        <v>7</v>
      </c>
      <c r="C2310" s="15">
        <v>5</v>
      </c>
      <c r="D2310" s="15">
        <v>2</v>
      </c>
      <c r="E2310" s="15">
        <v>2</v>
      </c>
      <c r="F2310" s="15">
        <v>1</v>
      </c>
      <c r="G2310" s="15" t="str">
        <f t="shared" si="27"/>
        <v>7.5.2.2.1</v>
      </c>
      <c r="J2310" s="15" t="s">
        <v>19</v>
      </c>
      <c r="K2310" s="497" t="s">
        <v>13217</v>
      </c>
      <c r="L2310" s="498" t="s">
        <v>10249</v>
      </c>
    </row>
    <row r="2311" spans="1:12" ht="35" x14ac:dyDescent="0.25">
      <c r="A2311" s="230">
        <v>2089</v>
      </c>
      <c r="B2311" s="235">
        <v>7</v>
      </c>
      <c r="C2311" s="15">
        <v>5</v>
      </c>
      <c r="D2311" s="15">
        <v>2</v>
      </c>
      <c r="E2311" s="15">
        <v>2</v>
      </c>
      <c r="F2311" s="15">
        <v>2</v>
      </c>
      <c r="G2311" s="15" t="str">
        <f t="shared" si="27"/>
        <v>7.5.2.2.2</v>
      </c>
      <c r="J2311" s="15" t="s">
        <v>19</v>
      </c>
      <c r="K2311" s="497" t="s">
        <v>13218</v>
      </c>
      <c r="L2311" s="498" t="s">
        <v>10249</v>
      </c>
    </row>
    <row r="2312" spans="1:12" ht="18.5" x14ac:dyDescent="0.25">
      <c r="A2312" s="230">
        <v>2090</v>
      </c>
      <c r="B2312" s="235">
        <v>7</v>
      </c>
      <c r="C2312" s="15">
        <v>5</v>
      </c>
      <c r="D2312" s="15">
        <v>2</v>
      </c>
      <c r="E2312" s="15">
        <v>2</v>
      </c>
      <c r="F2312" s="15">
        <v>3</v>
      </c>
      <c r="G2312" s="15" t="str">
        <f t="shared" si="27"/>
        <v>7.5.2.2.3</v>
      </c>
      <c r="J2312" s="15" t="s">
        <v>19</v>
      </c>
      <c r="K2312" s="497" t="s">
        <v>13219</v>
      </c>
      <c r="L2312" s="498" t="s">
        <v>10249</v>
      </c>
    </row>
    <row r="2313" spans="1:12" ht="18.5" x14ac:dyDescent="0.25">
      <c r="A2313" s="230">
        <v>2091</v>
      </c>
      <c r="B2313" s="235">
        <v>7</v>
      </c>
      <c r="C2313" s="15">
        <v>5</v>
      </c>
      <c r="D2313" s="15">
        <v>2</v>
      </c>
      <c r="E2313" s="15">
        <v>2</v>
      </c>
      <c r="F2313" s="15">
        <v>4</v>
      </c>
      <c r="G2313" s="15" t="str">
        <f t="shared" si="27"/>
        <v>7.5.2.2.4</v>
      </c>
      <c r="J2313" s="15" t="s">
        <v>19</v>
      </c>
      <c r="K2313" s="497" t="s">
        <v>13220</v>
      </c>
      <c r="L2313" s="498" t="s">
        <v>10249</v>
      </c>
    </row>
    <row r="2314" spans="1:12" ht="18.5" x14ac:dyDescent="0.25">
      <c r="A2314" s="230">
        <v>2092</v>
      </c>
      <c r="B2314" s="234">
        <v>7</v>
      </c>
      <c r="C2314" s="12">
        <v>5</v>
      </c>
      <c r="D2314" s="12">
        <v>2</v>
      </c>
      <c r="E2314" s="12">
        <v>3</v>
      </c>
      <c r="F2314" s="12">
        <v>0</v>
      </c>
      <c r="G2314" s="12" t="str">
        <f t="shared" si="27"/>
        <v>7.5.2.3.0</v>
      </c>
      <c r="J2314" s="12" t="s">
        <v>16</v>
      </c>
      <c r="K2314" s="485" t="s">
        <v>13221</v>
      </c>
      <c r="L2314" s="118" t="s">
        <v>10249</v>
      </c>
    </row>
    <row r="2315" spans="1:12" ht="37" x14ac:dyDescent="0.25">
      <c r="A2315" s="230">
        <v>2093</v>
      </c>
      <c r="B2315" s="234">
        <v>7</v>
      </c>
      <c r="C2315" s="12">
        <v>5</v>
      </c>
      <c r="D2315" s="12">
        <v>2</v>
      </c>
      <c r="E2315" s="12">
        <v>4</v>
      </c>
      <c r="F2315" s="12">
        <v>0</v>
      </c>
      <c r="G2315" s="12" t="str">
        <f t="shared" si="27"/>
        <v>7.5.2.4.0</v>
      </c>
      <c r="J2315" s="12" t="s">
        <v>16</v>
      </c>
      <c r="K2315" s="485" t="s">
        <v>13222</v>
      </c>
      <c r="L2315" s="118" t="s">
        <v>10249</v>
      </c>
    </row>
    <row r="2316" spans="1:12" ht="18.5" x14ac:dyDescent="0.25">
      <c r="A2316" s="230">
        <v>2094</v>
      </c>
      <c r="B2316" s="234">
        <v>7</v>
      </c>
      <c r="C2316" s="12">
        <v>5</v>
      </c>
      <c r="D2316" s="12">
        <v>2</v>
      </c>
      <c r="E2316" s="12">
        <v>5</v>
      </c>
      <c r="F2316" s="12">
        <v>0</v>
      </c>
      <c r="G2316" s="12" t="str">
        <f t="shared" si="27"/>
        <v>7.5.2.5.0</v>
      </c>
      <c r="J2316" s="12" t="s">
        <v>16</v>
      </c>
      <c r="K2316" s="485" t="s">
        <v>13223</v>
      </c>
      <c r="L2316" s="118" t="s">
        <v>10249</v>
      </c>
    </row>
    <row r="2317" spans="1:12" ht="18.5" x14ac:dyDescent="0.25">
      <c r="A2317" s="230">
        <v>2095</v>
      </c>
      <c r="B2317" s="234">
        <v>7</v>
      </c>
      <c r="C2317" s="12">
        <v>5</v>
      </c>
      <c r="D2317" s="12">
        <v>2</v>
      </c>
      <c r="E2317" s="12">
        <v>6</v>
      </c>
      <c r="F2317" s="12">
        <v>0</v>
      </c>
      <c r="G2317" s="12" t="str">
        <f t="shared" si="27"/>
        <v>7.5.2.6.0</v>
      </c>
      <c r="J2317" s="12" t="s">
        <v>16</v>
      </c>
      <c r="K2317" s="485" t="s">
        <v>13224</v>
      </c>
      <c r="L2317" s="118" t="s">
        <v>10249</v>
      </c>
    </row>
    <row r="2318" spans="1:12" ht="18.5" x14ac:dyDescent="0.25">
      <c r="A2318" s="230">
        <v>2096</v>
      </c>
      <c r="B2318" s="234">
        <v>7</v>
      </c>
      <c r="C2318" s="12">
        <v>5</v>
      </c>
      <c r="D2318" s="12">
        <v>2</v>
      </c>
      <c r="E2318" s="12">
        <v>7</v>
      </c>
      <c r="F2318" s="12">
        <v>0</v>
      </c>
      <c r="G2318" s="12" t="str">
        <f t="shared" si="27"/>
        <v>7.5.2.7.0</v>
      </c>
      <c r="J2318" s="12" t="s">
        <v>16</v>
      </c>
      <c r="K2318" s="485" t="s">
        <v>13225</v>
      </c>
      <c r="L2318" s="118" t="s">
        <v>10249</v>
      </c>
    </row>
    <row r="2319" spans="1:12" ht="18.5" x14ac:dyDescent="0.25">
      <c r="A2319" s="230">
        <v>2097</v>
      </c>
      <c r="B2319" s="234">
        <v>7</v>
      </c>
      <c r="C2319" s="12">
        <v>5</v>
      </c>
      <c r="D2319" s="12">
        <v>2</v>
      </c>
      <c r="E2319" s="12">
        <v>8</v>
      </c>
      <c r="F2319" s="12">
        <v>0</v>
      </c>
      <c r="G2319" s="12" t="str">
        <f t="shared" si="27"/>
        <v>7.5.2.8.0</v>
      </c>
      <c r="J2319" s="12" t="s">
        <v>16</v>
      </c>
      <c r="K2319" s="485" t="s">
        <v>13226</v>
      </c>
      <c r="L2319" s="118" t="s">
        <v>10249</v>
      </c>
    </row>
    <row r="2320" spans="1:12" ht="18.5" x14ac:dyDescent="0.25">
      <c r="A2320" s="230">
        <v>2098</v>
      </c>
      <c r="B2320" s="234">
        <v>7</v>
      </c>
      <c r="C2320" s="12">
        <v>5</v>
      </c>
      <c r="D2320" s="12">
        <v>2</v>
      </c>
      <c r="E2320" s="12">
        <v>9</v>
      </c>
      <c r="F2320" s="12">
        <v>0</v>
      </c>
      <c r="G2320" s="12" t="str">
        <f t="shared" si="27"/>
        <v>7.5.2.9.0</v>
      </c>
      <c r="J2320" s="12" t="s">
        <v>16</v>
      </c>
      <c r="K2320" s="485" t="s">
        <v>13227</v>
      </c>
      <c r="L2320" s="118" t="s">
        <v>10249</v>
      </c>
    </row>
    <row r="2321" spans="1:12" ht="18.5" x14ac:dyDescent="0.25">
      <c r="A2321" s="230">
        <v>2099</v>
      </c>
      <c r="B2321" s="234">
        <v>7</v>
      </c>
      <c r="C2321" s="12">
        <v>5</v>
      </c>
      <c r="D2321" s="12">
        <v>2</v>
      </c>
      <c r="E2321" s="12">
        <v>10</v>
      </c>
      <c r="F2321" s="12">
        <v>0</v>
      </c>
      <c r="G2321" s="12" t="str">
        <f t="shared" si="27"/>
        <v>7.5.2.10.0</v>
      </c>
      <c r="J2321" s="12" t="s">
        <v>16</v>
      </c>
      <c r="K2321" s="485" t="s">
        <v>13228</v>
      </c>
      <c r="L2321" s="118" t="s">
        <v>10249</v>
      </c>
    </row>
    <row r="2322" spans="1:12" ht="18.5" x14ac:dyDescent="0.25">
      <c r="A2322" s="230">
        <v>2100</v>
      </c>
      <c r="B2322" s="234">
        <v>7</v>
      </c>
      <c r="C2322" s="12">
        <v>5</v>
      </c>
      <c r="D2322" s="12">
        <v>2</v>
      </c>
      <c r="E2322" s="12">
        <v>11</v>
      </c>
      <c r="F2322" s="12">
        <v>0</v>
      </c>
      <c r="G2322" s="12" t="str">
        <f t="shared" ref="G2322:G2385" si="28">CONCATENATE(B2322,".",C2322,".",D2322,".",E2322,".",F2322)</f>
        <v>7.5.2.11.0</v>
      </c>
      <c r="J2322" s="12" t="s">
        <v>16</v>
      </c>
      <c r="K2322" s="485" t="s">
        <v>13229</v>
      </c>
      <c r="L2322" s="118" t="s">
        <v>10249</v>
      </c>
    </row>
    <row r="2323" spans="1:12" ht="26" x14ac:dyDescent="0.25">
      <c r="A2323" s="230">
        <v>2101</v>
      </c>
      <c r="B2323" s="238">
        <v>7</v>
      </c>
      <c r="C2323" s="14">
        <v>6</v>
      </c>
      <c r="D2323" s="14">
        <v>0</v>
      </c>
      <c r="E2323" s="14">
        <v>0</v>
      </c>
      <c r="F2323" s="14">
        <v>0</v>
      </c>
      <c r="G2323" s="14" t="str">
        <f t="shared" si="28"/>
        <v>7.6.0.0.0</v>
      </c>
      <c r="H2323" s="9" t="s">
        <v>10</v>
      </c>
      <c r="I2323" s="10" t="s">
        <v>1869</v>
      </c>
      <c r="J2323" s="14"/>
      <c r="K2323" s="486"/>
      <c r="L2323" s="478" t="s">
        <v>10931</v>
      </c>
    </row>
    <row r="2324" spans="1:12" ht="23.5" x14ac:dyDescent="0.25">
      <c r="A2324" s="230">
        <v>2102</v>
      </c>
      <c r="B2324" s="233">
        <v>7</v>
      </c>
      <c r="C2324" s="11">
        <v>6</v>
      </c>
      <c r="D2324" s="11">
        <v>1</v>
      </c>
      <c r="E2324" s="11">
        <v>0</v>
      </c>
      <c r="F2324" s="11">
        <v>0</v>
      </c>
      <c r="G2324" s="11" t="str">
        <f t="shared" si="28"/>
        <v>7.6.1.0.0</v>
      </c>
      <c r="H2324" s="11" t="s">
        <v>13</v>
      </c>
      <c r="I2324" s="97" t="s">
        <v>10932</v>
      </c>
      <c r="J2324" s="98"/>
      <c r="K2324" s="479"/>
      <c r="L2324" s="480" t="s">
        <v>10249</v>
      </c>
    </row>
    <row r="2325" spans="1:12" ht="18.5" x14ac:dyDescent="0.25">
      <c r="A2325" s="230">
        <v>2103</v>
      </c>
      <c r="B2325" s="234">
        <v>7</v>
      </c>
      <c r="C2325" s="12">
        <v>6</v>
      </c>
      <c r="D2325" s="12">
        <v>1</v>
      </c>
      <c r="E2325" s="12">
        <v>1</v>
      </c>
      <c r="F2325" s="12">
        <v>0</v>
      </c>
      <c r="G2325" s="12" t="str">
        <f t="shared" si="28"/>
        <v>7.6.1.1.0</v>
      </c>
      <c r="J2325" s="12" t="s">
        <v>16</v>
      </c>
      <c r="K2325" s="485" t="s">
        <v>13230</v>
      </c>
      <c r="L2325" s="118" t="s">
        <v>10249</v>
      </c>
    </row>
    <row r="2326" spans="1:12" ht="18.5" x14ac:dyDescent="0.25">
      <c r="A2326" s="230"/>
      <c r="B2326" s="234">
        <v>7</v>
      </c>
      <c r="C2326" s="12">
        <v>6</v>
      </c>
      <c r="D2326" s="12">
        <v>1</v>
      </c>
      <c r="E2326" s="12">
        <v>2</v>
      </c>
      <c r="F2326" s="12">
        <v>0</v>
      </c>
      <c r="G2326" s="12" t="str">
        <f t="shared" si="28"/>
        <v>7.6.1.2.0</v>
      </c>
      <c r="J2326" s="12" t="s">
        <v>16</v>
      </c>
      <c r="K2326" s="485" t="s">
        <v>13231</v>
      </c>
      <c r="L2326" s="118" t="s">
        <v>10249</v>
      </c>
    </row>
    <row r="2327" spans="1:12" ht="18.5" x14ac:dyDescent="0.25">
      <c r="A2327" s="230">
        <v>2104</v>
      </c>
      <c r="B2327" s="234">
        <v>7</v>
      </c>
      <c r="C2327" s="12">
        <v>6</v>
      </c>
      <c r="D2327" s="12">
        <v>1</v>
      </c>
      <c r="E2327" s="12">
        <v>3</v>
      </c>
      <c r="F2327" s="12">
        <v>0</v>
      </c>
      <c r="G2327" s="12" t="str">
        <f t="shared" si="28"/>
        <v>7.6.1.3.0</v>
      </c>
      <c r="J2327" s="12" t="s">
        <v>16</v>
      </c>
      <c r="K2327" s="485" t="s">
        <v>13232</v>
      </c>
      <c r="L2327" s="118" t="s">
        <v>10249</v>
      </c>
    </row>
    <row r="2328" spans="1:12" ht="18.5" x14ac:dyDescent="0.25">
      <c r="A2328" s="230">
        <v>2105</v>
      </c>
      <c r="B2328" s="234">
        <v>7</v>
      </c>
      <c r="C2328" s="12">
        <v>6</v>
      </c>
      <c r="D2328" s="12">
        <v>1</v>
      </c>
      <c r="E2328" s="12">
        <v>4</v>
      </c>
      <c r="F2328" s="12">
        <v>0</v>
      </c>
      <c r="G2328" s="12" t="str">
        <f t="shared" si="28"/>
        <v>7.6.1.4.0</v>
      </c>
      <c r="J2328" s="12" t="s">
        <v>16</v>
      </c>
      <c r="K2328" s="485" t="s">
        <v>13233</v>
      </c>
      <c r="L2328" s="118" t="s">
        <v>10249</v>
      </c>
    </row>
    <row r="2329" spans="1:12" ht="18.5" x14ac:dyDescent="0.25">
      <c r="A2329" s="230">
        <v>2106</v>
      </c>
      <c r="B2329" s="234">
        <v>7</v>
      </c>
      <c r="C2329" s="12">
        <v>6</v>
      </c>
      <c r="D2329" s="12">
        <v>1</v>
      </c>
      <c r="E2329" s="12">
        <v>5</v>
      </c>
      <c r="F2329" s="12">
        <v>0</v>
      </c>
      <c r="G2329" s="12" t="str">
        <f t="shared" si="28"/>
        <v>7.6.1.5.0</v>
      </c>
      <c r="J2329" s="12" t="s">
        <v>16</v>
      </c>
      <c r="K2329" s="485" t="s">
        <v>13234</v>
      </c>
      <c r="L2329" s="118" t="s">
        <v>10249</v>
      </c>
    </row>
    <row r="2330" spans="1:12" ht="18.5" x14ac:dyDescent="0.25">
      <c r="A2330" s="230">
        <v>2107</v>
      </c>
      <c r="B2330" s="240">
        <v>7</v>
      </c>
      <c r="C2330" s="113">
        <v>6</v>
      </c>
      <c r="D2330" s="113">
        <v>1</v>
      </c>
      <c r="E2330" s="113">
        <v>6</v>
      </c>
      <c r="F2330" s="113">
        <v>0</v>
      </c>
      <c r="G2330" s="113" t="str">
        <f t="shared" si="28"/>
        <v>7.6.1.6.0</v>
      </c>
      <c r="H2330" s="516"/>
      <c r="J2330" s="118" t="s">
        <v>16</v>
      </c>
      <c r="K2330" s="485" t="s">
        <v>13235</v>
      </c>
      <c r="L2330" s="118" t="s">
        <v>10249</v>
      </c>
    </row>
    <row r="2331" spans="1:12" ht="23.5" x14ac:dyDescent="0.25">
      <c r="A2331" s="230">
        <v>2108</v>
      </c>
      <c r="B2331" s="233">
        <v>7</v>
      </c>
      <c r="C2331" s="11">
        <v>6</v>
      </c>
      <c r="D2331" s="11">
        <v>2</v>
      </c>
      <c r="E2331" s="11">
        <v>0</v>
      </c>
      <c r="F2331" s="11">
        <v>0</v>
      </c>
      <c r="G2331" s="11" t="str">
        <f t="shared" si="28"/>
        <v>7.6.2.0.0</v>
      </c>
      <c r="H2331" s="11" t="s">
        <v>13</v>
      </c>
      <c r="I2331" s="97" t="s">
        <v>10933</v>
      </c>
      <c r="J2331" s="98"/>
      <c r="K2331" s="479"/>
      <c r="L2331" s="480" t="s">
        <v>10249</v>
      </c>
    </row>
    <row r="2332" spans="1:12" ht="18.5" x14ac:dyDescent="0.25">
      <c r="A2332" s="230">
        <v>2109</v>
      </c>
      <c r="B2332" s="234">
        <v>7</v>
      </c>
      <c r="C2332" s="12">
        <v>6</v>
      </c>
      <c r="D2332" s="12">
        <v>2</v>
      </c>
      <c r="E2332" s="12">
        <v>1</v>
      </c>
      <c r="F2332" s="12">
        <v>0</v>
      </c>
      <c r="G2332" s="12" t="str">
        <f t="shared" si="28"/>
        <v>7.6.2.1.0</v>
      </c>
      <c r="J2332" s="12" t="s">
        <v>16</v>
      </c>
      <c r="K2332" s="485" t="s">
        <v>13236</v>
      </c>
      <c r="L2332" s="118" t="s">
        <v>10249</v>
      </c>
    </row>
    <row r="2333" spans="1:12" ht="18.5" x14ac:dyDescent="0.25">
      <c r="A2333" s="230">
        <v>2110</v>
      </c>
      <c r="B2333" s="234">
        <v>7</v>
      </c>
      <c r="C2333" s="12">
        <v>6</v>
      </c>
      <c r="D2333" s="12">
        <v>2</v>
      </c>
      <c r="E2333" s="12">
        <v>2</v>
      </c>
      <c r="F2333" s="12">
        <v>0</v>
      </c>
      <c r="G2333" s="12" t="str">
        <f t="shared" si="28"/>
        <v>7.6.2.2.0</v>
      </c>
      <c r="J2333" s="12" t="s">
        <v>16</v>
      </c>
      <c r="K2333" s="485" t="s">
        <v>13237</v>
      </c>
      <c r="L2333" s="118" t="s">
        <v>10249</v>
      </c>
    </row>
    <row r="2334" spans="1:12" ht="18.5" x14ac:dyDescent="0.25">
      <c r="A2334" s="230">
        <v>2111</v>
      </c>
      <c r="B2334" s="234">
        <v>7</v>
      </c>
      <c r="C2334" s="12">
        <v>6</v>
      </c>
      <c r="D2334" s="12">
        <v>2</v>
      </c>
      <c r="E2334" s="12">
        <v>3</v>
      </c>
      <c r="F2334" s="12">
        <v>0</v>
      </c>
      <c r="G2334" s="12" t="str">
        <f t="shared" si="28"/>
        <v>7.6.2.3.0</v>
      </c>
      <c r="J2334" s="12" t="s">
        <v>16</v>
      </c>
      <c r="K2334" s="485" t="s">
        <v>13238</v>
      </c>
      <c r="L2334" s="118" t="s">
        <v>10249</v>
      </c>
    </row>
    <row r="2335" spans="1:12" ht="23.5" x14ac:dyDescent="0.25">
      <c r="A2335" s="230">
        <v>2112</v>
      </c>
      <c r="B2335" s="233">
        <v>7</v>
      </c>
      <c r="C2335" s="11">
        <v>6</v>
      </c>
      <c r="D2335" s="11">
        <v>3</v>
      </c>
      <c r="E2335" s="11">
        <v>0</v>
      </c>
      <c r="F2335" s="11">
        <v>0</v>
      </c>
      <c r="G2335" s="11" t="str">
        <f t="shared" si="28"/>
        <v>7.6.3.0.0</v>
      </c>
      <c r="H2335" s="11" t="s">
        <v>13</v>
      </c>
      <c r="I2335" s="97" t="s">
        <v>10934</v>
      </c>
      <c r="J2335" s="98"/>
      <c r="K2335" s="479"/>
      <c r="L2335" s="480" t="s">
        <v>10249</v>
      </c>
    </row>
    <row r="2336" spans="1:12" ht="18.5" x14ac:dyDescent="0.25">
      <c r="A2336" s="230">
        <v>2113</v>
      </c>
      <c r="B2336" s="234">
        <v>7</v>
      </c>
      <c r="C2336" s="12">
        <v>6</v>
      </c>
      <c r="D2336" s="12">
        <v>3</v>
      </c>
      <c r="E2336" s="12">
        <v>1</v>
      </c>
      <c r="F2336" s="12">
        <v>0</v>
      </c>
      <c r="G2336" s="12" t="str">
        <f t="shared" si="28"/>
        <v>7.6.3.1.0</v>
      </c>
      <c r="J2336" s="12" t="s">
        <v>16</v>
      </c>
      <c r="K2336" s="485" t="s">
        <v>13239</v>
      </c>
      <c r="L2336" s="118" t="s">
        <v>10249</v>
      </c>
    </row>
    <row r="2337" spans="1:12" ht="18.5" x14ac:dyDescent="0.25">
      <c r="A2337" s="230">
        <v>2114</v>
      </c>
      <c r="B2337" s="234">
        <v>7</v>
      </c>
      <c r="C2337" s="12">
        <v>6</v>
      </c>
      <c r="D2337" s="12">
        <v>3</v>
      </c>
      <c r="E2337" s="12">
        <v>2</v>
      </c>
      <c r="F2337" s="12">
        <v>0</v>
      </c>
      <c r="G2337" s="12" t="str">
        <f t="shared" si="28"/>
        <v>7.6.3.2.0</v>
      </c>
      <c r="J2337" s="12" t="s">
        <v>16</v>
      </c>
      <c r="K2337" s="485" t="s">
        <v>13240</v>
      </c>
      <c r="L2337" s="118" t="s">
        <v>10249</v>
      </c>
    </row>
    <row r="2338" spans="1:12" ht="23.5" x14ac:dyDescent="0.25">
      <c r="A2338" s="230">
        <v>2115</v>
      </c>
      <c r="B2338" s="233">
        <v>7</v>
      </c>
      <c r="C2338" s="11">
        <v>6</v>
      </c>
      <c r="D2338" s="11">
        <v>4</v>
      </c>
      <c r="E2338" s="11">
        <v>0</v>
      </c>
      <c r="F2338" s="11">
        <v>0</v>
      </c>
      <c r="G2338" s="11" t="str">
        <f t="shared" si="28"/>
        <v>7.6.4.0.0</v>
      </c>
      <c r="H2338" s="11" t="s">
        <v>13</v>
      </c>
      <c r="I2338" s="97" t="s">
        <v>10935</v>
      </c>
      <c r="J2338" s="98"/>
      <c r="K2338" s="479"/>
      <c r="L2338" s="480" t="s">
        <v>10249</v>
      </c>
    </row>
    <row r="2339" spans="1:12" ht="18.5" x14ac:dyDescent="0.25">
      <c r="A2339" s="230"/>
      <c r="B2339" s="234">
        <v>7</v>
      </c>
      <c r="C2339" s="12">
        <v>6</v>
      </c>
      <c r="D2339" s="12">
        <v>4</v>
      </c>
      <c r="E2339" s="12">
        <v>1</v>
      </c>
      <c r="F2339" s="12">
        <v>0</v>
      </c>
      <c r="G2339" s="12" t="str">
        <f t="shared" si="28"/>
        <v>7.6.4.1.0</v>
      </c>
      <c r="J2339" s="12" t="s">
        <v>16</v>
      </c>
      <c r="K2339" s="485" t="s">
        <v>13241</v>
      </c>
      <c r="L2339" s="118" t="s">
        <v>10249</v>
      </c>
    </row>
    <row r="2340" spans="1:12" s="6" customFormat="1" ht="18.5" x14ac:dyDescent="0.35">
      <c r="A2340" s="230"/>
      <c r="B2340" s="234">
        <v>7</v>
      </c>
      <c r="C2340" s="12">
        <v>6</v>
      </c>
      <c r="D2340" s="12">
        <v>4</v>
      </c>
      <c r="E2340" s="12">
        <v>2</v>
      </c>
      <c r="F2340" s="12">
        <v>0</v>
      </c>
      <c r="G2340" s="12" t="str">
        <f t="shared" si="28"/>
        <v>7.6.4.2.0</v>
      </c>
      <c r="H2340" s="500"/>
      <c r="I2340" s="22"/>
      <c r="J2340" s="12" t="s">
        <v>16</v>
      </c>
      <c r="K2340" s="485" t="s">
        <v>13242</v>
      </c>
      <c r="L2340" s="118" t="s">
        <v>10249</v>
      </c>
    </row>
    <row r="2341" spans="1:12" ht="23.5" x14ac:dyDescent="0.25">
      <c r="A2341" s="230">
        <v>4</v>
      </c>
      <c r="B2341" s="233">
        <v>7</v>
      </c>
      <c r="C2341" s="11">
        <v>6</v>
      </c>
      <c r="D2341" s="11">
        <v>5</v>
      </c>
      <c r="E2341" s="11">
        <v>0</v>
      </c>
      <c r="F2341" s="11">
        <v>0</v>
      </c>
      <c r="G2341" s="11" t="str">
        <f t="shared" si="28"/>
        <v>7.6.5.0.0</v>
      </c>
      <c r="H2341" s="11" t="s">
        <v>13</v>
      </c>
      <c r="I2341" s="97" t="s">
        <v>10936</v>
      </c>
      <c r="J2341" s="98"/>
      <c r="K2341" s="479"/>
      <c r="L2341" s="480" t="s">
        <v>10249</v>
      </c>
    </row>
    <row r="2342" spans="1:12" ht="52" x14ac:dyDescent="0.25">
      <c r="A2342" s="230">
        <v>5</v>
      </c>
      <c r="B2342" s="238">
        <v>7</v>
      </c>
      <c r="C2342" s="14">
        <v>7</v>
      </c>
      <c r="D2342" s="14">
        <v>0</v>
      </c>
      <c r="E2342" s="14">
        <v>0</v>
      </c>
      <c r="F2342" s="14">
        <v>0</v>
      </c>
      <c r="G2342" s="14" t="str">
        <f t="shared" si="28"/>
        <v>7.7.0.0.0</v>
      </c>
      <c r="H2342" s="9" t="s">
        <v>10</v>
      </c>
      <c r="I2342" s="10" t="s">
        <v>10937</v>
      </c>
      <c r="J2342" s="14"/>
      <c r="K2342" s="486"/>
      <c r="L2342" s="478" t="s">
        <v>10938</v>
      </c>
    </row>
    <row r="2343" spans="1:12" s="6" customFormat="1" ht="47" x14ac:dyDescent="0.35">
      <c r="A2343" s="230"/>
      <c r="B2343" s="233">
        <v>7</v>
      </c>
      <c r="C2343" s="11">
        <v>7</v>
      </c>
      <c r="D2343" s="11">
        <v>1</v>
      </c>
      <c r="E2343" s="11">
        <v>0</v>
      </c>
      <c r="F2343" s="11">
        <v>0</v>
      </c>
      <c r="G2343" s="11" t="str">
        <f t="shared" si="28"/>
        <v>7.7.1.0.0</v>
      </c>
      <c r="H2343" s="11" t="s">
        <v>13</v>
      </c>
      <c r="I2343" s="97" t="s">
        <v>10939</v>
      </c>
      <c r="J2343" s="98"/>
      <c r="K2343" s="479"/>
      <c r="L2343" s="507"/>
    </row>
    <row r="2344" spans="1:12" s="6" customFormat="1" ht="37" x14ac:dyDescent="0.35">
      <c r="A2344" s="230">
        <v>4</v>
      </c>
      <c r="B2344" s="234">
        <v>7</v>
      </c>
      <c r="C2344" s="12">
        <v>7</v>
      </c>
      <c r="D2344" s="12">
        <v>1</v>
      </c>
      <c r="E2344" s="12">
        <v>1</v>
      </c>
      <c r="F2344" s="12">
        <v>0</v>
      </c>
      <c r="G2344" s="12" t="str">
        <f t="shared" si="28"/>
        <v>7.7.1.1.0</v>
      </c>
      <c r="H2344" s="12" t="s">
        <v>16</v>
      </c>
      <c r="I2344" s="13" t="s">
        <v>10940</v>
      </c>
      <c r="J2344" s="102"/>
      <c r="K2344" s="481"/>
      <c r="L2344" s="118"/>
    </row>
    <row r="2345" spans="1:12" s="6" customFormat="1" ht="18.5" x14ac:dyDescent="0.35">
      <c r="A2345" s="230">
        <v>5</v>
      </c>
      <c r="B2345" s="235">
        <v>7</v>
      </c>
      <c r="C2345" s="15">
        <v>7</v>
      </c>
      <c r="D2345" s="15">
        <v>1</v>
      </c>
      <c r="E2345" s="15">
        <v>1</v>
      </c>
      <c r="F2345" s="15">
        <v>1</v>
      </c>
      <c r="G2345" s="15" t="str">
        <f t="shared" si="28"/>
        <v>7.7.1.1.1</v>
      </c>
      <c r="H2345" s="15"/>
      <c r="I2345" s="16"/>
      <c r="J2345" s="15" t="s">
        <v>19</v>
      </c>
      <c r="K2345" s="482" t="s">
        <v>13243</v>
      </c>
      <c r="L2345" s="118"/>
    </row>
    <row r="2346" spans="1:12" s="6" customFormat="1" ht="37" x14ac:dyDescent="0.35">
      <c r="A2346" s="230"/>
      <c r="B2346" s="235">
        <v>7</v>
      </c>
      <c r="C2346" s="15">
        <v>7</v>
      </c>
      <c r="D2346" s="15">
        <v>1</v>
      </c>
      <c r="E2346" s="15">
        <v>1</v>
      </c>
      <c r="F2346" s="15">
        <v>2</v>
      </c>
      <c r="G2346" s="15" t="str">
        <f t="shared" si="28"/>
        <v>7.7.1.1.2</v>
      </c>
      <c r="H2346" s="15"/>
      <c r="I2346" s="16"/>
      <c r="J2346" s="15" t="s">
        <v>19</v>
      </c>
      <c r="K2346" s="482" t="s">
        <v>13244</v>
      </c>
      <c r="L2346" s="118"/>
    </row>
    <row r="2347" spans="1:12" s="6" customFormat="1" ht="37" x14ac:dyDescent="0.35">
      <c r="A2347" s="230">
        <v>4</v>
      </c>
      <c r="B2347" s="234">
        <v>7</v>
      </c>
      <c r="C2347" s="12">
        <v>7</v>
      </c>
      <c r="D2347" s="12">
        <v>1</v>
      </c>
      <c r="E2347" s="12">
        <v>2</v>
      </c>
      <c r="F2347" s="12">
        <v>0</v>
      </c>
      <c r="G2347" s="12" t="str">
        <f t="shared" si="28"/>
        <v>7.7.1.2.0</v>
      </c>
      <c r="H2347" s="12" t="s">
        <v>16</v>
      </c>
      <c r="I2347" s="13" t="s">
        <v>10941</v>
      </c>
      <c r="J2347" s="102"/>
      <c r="K2347" s="481"/>
      <c r="L2347" s="118"/>
    </row>
    <row r="2348" spans="1:12" s="6" customFormat="1" ht="18.5" x14ac:dyDescent="0.35">
      <c r="A2348" s="230">
        <v>5</v>
      </c>
      <c r="B2348" s="235">
        <v>7</v>
      </c>
      <c r="C2348" s="15">
        <v>7</v>
      </c>
      <c r="D2348" s="15">
        <v>1</v>
      </c>
      <c r="E2348" s="15">
        <v>2</v>
      </c>
      <c r="F2348" s="15">
        <v>1</v>
      </c>
      <c r="G2348" s="15" t="str">
        <f t="shared" si="28"/>
        <v>7.7.1.2.1</v>
      </c>
      <c r="H2348" s="15"/>
      <c r="I2348" s="16"/>
      <c r="J2348" s="15" t="s">
        <v>19</v>
      </c>
      <c r="K2348" s="482" t="s">
        <v>13245</v>
      </c>
      <c r="L2348" s="483"/>
    </row>
    <row r="2349" spans="1:12" s="6" customFormat="1" ht="37" x14ac:dyDescent="0.35">
      <c r="A2349" s="230">
        <v>6</v>
      </c>
      <c r="B2349" s="235">
        <v>7</v>
      </c>
      <c r="C2349" s="15">
        <v>7</v>
      </c>
      <c r="D2349" s="15">
        <v>1</v>
      </c>
      <c r="E2349" s="15">
        <v>2</v>
      </c>
      <c r="F2349" s="15">
        <v>2</v>
      </c>
      <c r="G2349" s="15" t="str">
        <f t="shared" si="28"/>
        <v>7.7.1.2.2</v>
      </c>
      <c r="H2349" s="15"/>
      <c r="I2349" s="16"/>
      <c r="J2349" s="15" t="s">
        <v>19</v>
      </c>
      <c r="K2349" s="482" t="s">
        <v>13246</v>
      </c>
      <c r="L2349" s="483"/>
    </row>
    <row r="2350" spans="1:12" ht="37" x14ac:dyDescent="0.25">
      <c r="A2350" s="230">
        <v>2121</v>
      </c>
      <c r="B2350" s="234">
        <v>7</v>
      </c>
      <c r="C2350" s="12">
        <v>7</v>
      </c>
      <c r="D2350" s="12">
        <v>1</v>
      </c>
      <c r="E2350" s="12">
        <v>3</v>
      </c>
      <c r="F2350" s="12">
        <v>0</v>
      </c>
      <c r="G2350" s="12" t="str">
        <f t="shared" si="28"/>
        <v>7.7.1.3.0</v>
      </c>
      <c r="H2350" s="12" t="s">
        <v>16</v>
      </c>
      <c r="I2350" s="13" t="s">
        <v>10942</v>
      </c>
      <c r="J2350" s="102"/>
      <c r="K2350" s="481"/>
      <c r="L2350" s="118"/>
    </row>
    <row r="2351" spans="1:12" s="6" customFormat="1" ht="18.5" x14ac:dyDescent="0.35">
      <c r="A2351" s="230"/>
      <c r="B2351" s="235">
        <v>7</v>
      </c>
      <c r="C2351" s="15">
        <v>7</v>
      </c>
      <c r="D2351" s="15">
        <v>1</v>
      </c>
      <c r="E2351" s="15">
        <v>3</v>
      </c>
      <c r="F2351" s="15">
        <v>1</v>
      </c>
      <c r="G2351" s="15" t="str">
        <f t="shared" si="28"/>
        <v>7.7.1.3.1</v>
      </c>
      <c r="H2351" s="15"/>
      <c r="I2351" s="16"/>
      <c r="J2351" s="15" t="s">
        <v>19</v>
      </c>
      <c r="K2351" s="482" t="s">
        <v>13247</v>
      </c>
      <c r="L2351" s="483"/>
    </row>
    <row r="2352" spans="1:12" s="6" customFormat="1" ht="18.5" x14ac:dyDescent="0.35">
      <c r="A2352" s="230"/>
      <c r="B2352" s="235">
        <v>7</v>
      </c>
      <c r="C2352" s="15">
        <v>7</v>
      </c>
      <c r="D2352" s="15">
        <v>1</v>
      </c>
      <c r="E2352" s="15">
        <v>3</v>
      </c>
      <c r="F2352" s="15">
        <v>2</v>
      </c>
      <c r="G2352" s="15" t="str">
        <f t="shared" si="28"/>
        <v>7.7.1.3.2</v>
      </c>
      <c r="H2352" s="15"/>
      <c r="I2352" s="16"/>
      <c r="J2352" s="15" t="s">
        <v>19</v>
      </c>
      <c r="K2352" s="482" t="s">
        <v>13248</v>
      </c>
      <c r="L2352" s="483"/>
    </row>
    <row r="2353" spans="1:12" s="6" customFormat="1" ht="37" x14ac:dyDescent="0.35">
      <c r="A2353" s="230"/>
      <c r="B2353" s="235">
        <v>7</v>
      </c>
      <c r="C2353" s="15">
        <v>7</v>
      </c>
      <c r="D2353" s="15">
        <v>1</v>
      </c>
      <c r="E2353" s="15">
        <v>3</v>
      </c>
      <c r="F2353" s="15">
        <v>3</v>
      </c>
      <c r="G2353" s="15" t="str">
        <f t="shared" si="28"/>
        <v>7.7.1.3.3</v>
      </c>
      <c r="H2353" s="484"/>
      <c r="I2353" s="99"/>
      <c r="J2353" s="15" t="s">
        <v>19</v>
      </c>
      <c r="K2353" s="482" t="s">
        <v>13246</v>
      </c>
      <c r="L2353" s="118"/>
    </row>
    <row r="2354" spans="1:12" ht="23.5" x14ac:dyDescent="0.25">
      <c r="A2354" s="230">
        <v>2125</v>
      </c>
      <c r="B2354" s="237">
        <v>7</v>
      </c>
      <c r="C2354" s="18">
        <v>7</v>
      </c>
      <c r="D2354" s="18">
        <v>2</v>
      </c>
      <c r="E2354" s="18">
        <v>0</v>
      </c>
      <c r="F2354" s="18">
        <v>0</v>
      </c>
      <c r="G2354" s="18" t="str">
        <f t="shared" si="28"/>
        <v>7.7.2.0.0</v>
      </c>
      <c r="H2354" s="17" t="s">
        <v>13</v>
      </c>
      <c r="I2354" s="97" t="s">
        <v>10943</v>
      </c>
      <c r="J2354" s="17"/>
      <c r="K2354" s="502"/>
      <c r="L2354" s="17"/>
    </row>
    <row r="2355" spans="1:12" s="6" customFormat="1" ht="18.5" x14ac:dyDescent="0.35">
      <c r="A2355" s="230"/>
      <c r="B2355" s="234">
        <v>7</v>
      </c>
      <c r="C2355" s="12">
        <v>7</v>
      </c>
      <c r="D2355" s="12">
        <v>2</v>
      </c>
      <c r="E2355" s="12">
        <v>1</v>
      </c>
      <c r="F2355" s="12">
        <v>0</v>
      </c>
      <c r="G2355" s="12" t="str">
        <f t="shared" si="28"/>
        <v>7.7.2.1.0</v>
      </c>
      <c r="H2355" s="12" t="s">
        <v>16</v>
      </c>
      <c r="I2355" s="13" t="s">
        <v>10944</v>
      </c>
      <c r="J2355" s="102"/>
      <c r="K2355" s="481"/>
      <c r="L2355" s="118"/>
    </row>
    <row r="2356" spans="1:12" s="6" customFormat="1" ht="18.5" x14ac:dyDescent="0.35">
      <c r="A2356" s="230"/>
      <c r="B2356" s="234">
        <v>7</v>
      </c>
      <c r="C2356" s="12">
        <v>7</v>
      </c>
      <c r="D2356" s="12">
        <v>2</v>
      </c>
      <c r="E2356" s="12">
        <v>2</v>
      </c>
      <c r="F2356" s="12">
        <v>0</v>
      </c>
      <c r="G2356" s="12" t="str">
        <f t="shared" si="28"/>
        <v>7.7.2.2.0</v>
      </c>
      <c r="H2356" s="12" t="s">
        <v>16</v>
      </c>
      <c r="I2356" s="13" t="s">
        <v>10945</v>
      </c>
      <c r="J2356" s="102"/>
      <c r="K2356" s="481"/>
      <c r="L2356" s="118"/>
    </row>
    <row r="2357" spans="1:12" s="6" customFormat="1" ht="37" x14ac:dyDescent="0.35">
      <c r="A2357" s="230"/>
      <c r="B2357" s="234">
        <v>7</v>
      </c>
      <c r="C2357" s="12">
        <v>7</v>
      </c>
      <c r="D2357" s="12">
        <v>2</v>
      </c>
      <c r="E2357" s="12">
        <v>3</v>
      </c>
      <c r="F2357" s="12">
        <v>0</v>
      </c>
      <c r="G2357" s="12" t="str">
        <f t="shared" si="28"/>
        <v>7.7.2.3.0</v>
      </c>
      <c r="H2357" s="12" t="s">
        <v>16</v>
      </c>
      <c r="I2357" s="13" t="s">
        <v>10946</v>
      </c>
      <c r="J2357" s="102"/>
      <c r="K2357" s="481"/>
      <c r="L2357" s="118"/>
    </row>
    <row r="2358" spans="1:12" ht="23.5" x14ac:dyDescent="0.25">
      <c r="A2358" s="230">
        <v>2128</v>
      </c>
      <c r="B2358" s="237">
        <v>7</v>
      </c>
      <c r="C2358" s="18">
        <v>7</v>
      </c>
      <c r="D2358" s="18">
        <v>3</v>
      </c>
      <c r="E2358" s="18">
        <v>0</v>
      </c>
      <c r="F2358" s="18">
        <v>0</v>
      </c>
      <c r="G2358" s="18" t="str">
        <f t="shared" si="28"/>
        <v>7.7.3.0.0</v>
      </c>
      <c r="H2358" s="17" t="s">
        <v>13</v>
      </c>
      <c r="I2358" s="97" t="s">
        <v>10947</v>
      </c>
      <c r="J2358" s="17"/>
      <c r="K2358" s="502"/>
      <c r="L2358" s="17"/>
    </row>
    <row r="2359" spans="1:12" s="6" customFormat="1" ht="18.5" x14ac:dyDescent="0.35">
      <c r="A2359" s="230"/>
      <c r="B2359" s="234">
        <v>7</v>
      </c>
      <c r="C2359" s="12">
        <v>7</v>
      </c>
      <c r="D2359" s="12">
        <v>3</v>
      </c>
      <c r="E2359" s="12">
        <v>1</v>
      </c>
      <c r="F2359" s="12">
        <v>0</v>
      </c>
      <c r="G2359" s="12" t="str">
        <f t="shared" si="28"/>
        <v>7.7.3.1.0</v>
      </c>
      <c r="H2359" s="12" t="s">
        <v>16</v>
      </c>
      <c r="I2359" s="13" t="s">
        <v>10948</v>
      </c>
      <c r="J2359" s="102"/>
      <c r="K2359" s="481"/>
      <c r="L2359" s="118"/>
    </row>
    <row r="2360" spans="1:12" s="6" customFormat="1" ht="18.5" x14ac:dyDescent="0.35">
      <c r="A2360" s="230"/>
      <c r="B2360" s="234">
        <v>7</v>
      </c>
      <c r="C2360" s="12">
        <v>7</v>
      </c>
      <c r="D2360" s="12">
        <v>3</v>
      </c>
      <c r="E2360" s="12">
        <v>2</v>
      </c>
      <c r="F2360" s="12">
        <v>0</v>
      </c>
      <c r="G2360" s="12" t="str">
        <f t="shared" si="28"/>
        <v>7.7.3.2.0</v>
      </c>
      <c r="H2360" s="12" t="s">
        <v>16</v>
      </c>
      <c r="I2360" s="13" t="s">
        <v>10949</v>
      </c>
      <c r="J2360" s="102"/>
      <c r="K2360" s="481"/>
      <c r="L2360" s="118"/>
    </row>
    <row r="2361" spans="1:12" s="6" customFormat="1" ht="18.5" x14ac:dyDescent="0.35">
      <c r="A2361" s="230"/>
      <c r="B2361" s="234">
        <v>7</v>
      </c>
      <c r="C2361" s="12">
        <v>7</v>
      </c>
      <c r="D2361" s="12">
        <v>3</v>
      </c>
      <c r="E2361" s="12">
        <v>3</v>
      </c>
      <c r="F2361" s="12">
        <v>0</v>
      </c>
      <c r="G2361" s="12" t="str">
        <f t="shared" si="28"/>
        <v>7.7.3.3.0</v>
      </c>
      <c r="H2361" s="12" t="s">
        <v>16</v>
      </c>
      <c r="I2361" s="13" t="s">
        <v>10950</v>
      </c>
      <c r="J2361" s="102"/>
      <c r="K2361" s="481"/>
      <c r="L2361" s="118"/>
    </row>
    <row r="2362" spans="1:12" ht="23.5" x14ac:dyDescent="0.25">
      <c r="A2362" s="230">
        <v>2129</v>
      </c>
      <c r="B2362" s="233">
        <v>7</v>
      </c>
      <c r="C2362" s="11">
        <v>7</v>
      </c>
      <c r="D2362" s="11">
        <v>4</v>
      </c>
      <c r="E2362" s="11">
        <v>0</v>
      </c>
      <c r="F2362" s="11">
        <v>0</v>
      </c>
      <c r="G2362" s="11" t="str">
        <f t="shared" si="28"/>
        <v>7.7.4.0.0</v>
      </c>
      <c r="H2362" s="11" t="s">
        <v>13</v>
      </c>
      <c r="I2362" s="97" t="s">
        <v>10951</v>
      </c>
      <c r="J2362" s="98"/>
      <c r="K2362" s="479"/>
      <c r="L2362" s="480"/>
    </row>
    <row r="2363" spans="1:12" s="6" customFormat="1" ht="18.5" x14ac:dyDescent="0.35">
      <c r="A2363" s="230"/>
      <c r="B2363" s="234">
        <v>7</v>
      </c>
      <c r="C2363" s="12">
        <v>7</v>
      </c>
      <c r="D2363" s="12">
        <v>4</v>
      </c>
      <c r="E2363" s="12">
        <v>1</v>
      </c>
      <c r="F2363" s="12">
        <v>0</v>
      </c>
      <c r="G2363" s="12" t="str">
        <f t="shared" si="28"/>
        <v>7.7.4.1.0</v>
      </c>
      <c r="H2363" s="12" t="s">
        <v>16</v>
      </c>
      <c r="I2363" s="13" t="s">
        <v>10952</v>
      </c>
      <c r="J2363" s="102"/>
      <c r="K2363" s="481"/>
      <c r="L2363" s="118"/>
    </row>
    <row r="2364" spans="1:12" s="6" customFormat="1" ht="18.5" x14ac:dyDescent="0.35">
      <c r="A2364" s="230"/>
      <c r="B2364" s="234">
        <v>7</v>
      </c>
      <c r="C2364" s="12">
        <v>7</v>
      </c>
      <c r="D2364" s="12">
        <v>4</v>
      </c>
      <c r="E2364" s="12">
        <v>2</v>
      </c>
      <c r="F2364" s="12">
        <v>0</v>
      </c>
      <c r="G2364" s="12" t="str">
        <f t="shared" si="28"/>
        <v>7.7.4.2.0</v>
      </c>
      <c r="H2364" s="12" t="s">
        <v>16</v>
      </c>
      <c r="I2364" s="13" t="s">
        <v>10953</v>
      </c>
      <c r="J2364" s="102"/>
      <c r="K2364" s="481"/>
      <c r="L2364" s="118"/>
    </row>
    <row r="2365" spans="1:12" s="6" customFormat="1" ht="33.65" customHeight="1" x14ac:dyDescent="0.35">
      <c r="A2365" s="230"/>
      <c r="B2365" s="234">
        <v>7</v>
      </c>
      <c r="C2365" s="12">
        <v>7</v>
      </c>
      <c r="D2365" s="12">
        <v>4</v>
      </c>
      <c r="E2365" s="12">
        <v>3</v>
      </c>
      <c r="F2365" s="12">
        <v>0</v>
      </c>
      <c r="G2365" s="12" t="str">
        <f t="shared" si="28"/>
        <v>7.7.4.3.0</v>
      </c>
      <c r="H2365" s="12" t="s">
        <v>16</v>
      </c>
      <c r="I2365" s="13" t="s">
        <v>10954</v>
      </c>
      <c r="J2365" s="102"/>
      <c r="K2365" s="481"/>
      <c r="L2365" s="118"/>
    </row>
    <row r="2366" spans="1:12" s="6" customFormat="1" ht="23.5" x14ac:dyDescent="0.35">
      <c r="A2366" s="230">
        <v>2133</v>
      </c>
      <c r="B2366" s="233">
        <v>7</v>
      </c>
      <c r="C2366" s="11">
        <v>7</v>
      </c>
      <c r="D2366" s="11">
        <v>5</v>
      </c>
      <c r="E2366" s="11">
        <v>0</v>
      </c>
      <c r="F2366" s="11">
        <v>0</v>
      </c>
      <c r="G2366" s="11" t="str">
        <f t="shared" si="28"/>
        <v>7.7.5.0.0</v>
      </c>
      <c r="H2366" s="11" t="s">
        <v>13</v>
      </c>
      <c r="I2366" s="97" t="s">
        <v>10955</v>
      </c>
      <c r="J2366" s="98"/>
      <c r="K2366" s="479"/>
      <c r="L2366" s="480"/>
    </row>
    <row r="2367" spans="1:12" s="6" customFormat="1" ht="18.5" x14ac:dyDescent="0.35">
      <c r="A2367" s="230">
        <v>2134</v>
      </c>
      <c r="B2367" s="234">
        <v>7</v>
      </c>
      <c r="C2367" s="12">
        <v>7</v>
      </c>
      <c r="D2367" s="12">
        <v>5</v>
      </c>
      <c r="E2367" s="12">
        <v>1</v>
      </c>
      <c r="F2367" s="12">
        <v>0</v>
      </c>
      <c r="G2367" s="12" t="str">
        <f t="shared" si="28"/>
        <v>7.7.5.1.0</v>
      </c>
      <c r="H2367" s="12" t="s">
        <v>16</v>
      </c>
      <c r="I2367" s="13" t="s">
        <v>10956</v>
      </c>
      <c r="J2367" s="102"/>
      <c r="K2367" s="481"/>
      <c r="L2367" s="118"/>
    </row>
    <row r="2368" spans="1:12" s="6" customFormat="1" ht="18.5" x14ac:dyDescent="0.35">
      <c r="A2368" s="230">
        <v>2135</v>
      </c>
      <c r="B2368" s="234">
        <v>7</v>
      </c>
      <c r="C2368" s="12">
        <v>7</v>
      </c>
      <c r="D2368" s="12">
        <v>5</v>
      </c>
      <c r="E2368" s="12">
        <v>2</v>
      </c>
      <c r="F2368" s="12">
        <v>0</v>
      </c>
      <c r="G2368" s="12" t="str">
        <f t="shared" si="28"/>
        <v>7.7.5.2.0</v>
      </c>
      <c r="H2368" s="12" t="s">
        <v>16</v>
      </c>
      <c r="I2368" s="13" t="s">
        <v>10957</v>
      </c>
      <c r="J2368" s="102"/>
      <c r="K2368" s="481"/>
      <c r="L2368" s="118"/>
    </row>
    <row r="2369" spans="1:12" s="6" customFormat="1" ht="37" x14ac:dyDescent="0.35">
      <c r="A2369" s="230">
        <v>2136</v>
      </c>
      <c r="B2369" s="234">
        <v>7</v>
      </c>
      <c r="C2369" s="12">
        <v>7</v>
      </c>
      <c r="D2369" s="12">
        <v>5</v>
      </c>
      <c r="E2369" s="12">
        <v>3</v>
      </c>
      <c r="F2369" s="12">
        <v>0</v>
      </c>
      <c r="G2369" s="12" t="str">
        <f t="shared" si="28"/>
        <v>7.7.5.3.0</v>
      </c>
      <c r="H2369" s="12" t="s">
        <v>16</v>
      </c>
      <c r="I2369" s="13" t="s">
        <v>10958</v>
      </c>
      <c r="J2369" s="102"/>
      <c r="K2369" s="481"/>
      <c r="L2369" s="118"/>
    </row>
    <row r="2370" spans="1:12" s="6" customFormat="1" ht="26" x14ac:dyDescent="0.35">
      <c r="A2370" s="230">
        <v>2137</v>
      </c>
      <c r="B2370" s="232">
        <v>7</v>
      </c>
      <c r="C2370" s="8">
        <v>8</v>
      </c>
      <c r="D2370" s="8">
        <v>0</v>
      </c>
      <c r="E2370" s="8">
        <v>0</v>
      </c>
      <c r="F2370" s="8">
        <v>0</v>
      </c>
      <c r="G2370" s="8" t="str">
        <f t="shared" si="28"/>
        <v>7.8.0.0.0</v>
      </c>
      <c r="H2370" s="9" t="s">
        <v>10</v>
      </c>
      <c r="I2370" s="10" t="s">
        <v>10959</v>
      </c>
      <c r="J2370" s="9"/>
      <c r="K2370" s="511"/>
      <c r="L2370" s="478" t="s">
        <v>10938</v>
      </c>
    </row>
    <row r="2371" spans="1:12" s="6" customFormat="1" ht="23.5" x14ac:dyDescent="0.35">
      <c r="A2371" s="230">
        <v>2138</v>
      </c>
      <c r="B2371" s="233">
        <v>7</v>
      </c>
      <c r="C2371" s="11">
        <v>8</v>
      </c>
      <c r="D2371" s="11">
        <v>1</v>
      </c>
      <c r="E2371" s="11">
        <v>0</v>
      </c>
      <c r="F2371" s="11">
        <v>0</v>
      </c>
      <c r="G2371" s="11" t="str">
        <f t="shared" si="28"/>
        <v>7.8.1.0.0</v>
      </c>
      <c r="H2371" s="11" t="s">
        <v>13</v>
      </c>
      <c r="I2371" s="97" t="s">
        <v>10960</v>
      </c>
      <c r="J2371" s="98"/>
      <c r="K2371" s="479"/>
      <c r="L2371" s="480"/>
    </row>
    <row r="2372" spans="1:12" s="6" customFormat="1" ht="18.5" x14ac:dyDescent="0.35">
      <c r="A2372" s="230">
        <v>2139</v>
      </c>
      <c r="B2372" s="234">
        <v>7</v>
      </c>
      <c r="C2372" s="12">
        <v>8</v>
      </c>
      <c r="D2372" s="12">
        <v>1</v>
      </c>
      <c r="E2372" s="12">
        <v>1</v>
      </c>
      <c r="F2372" s="12">
        <v>0</v>
      </c>
      <c r="G2372" s="12" t="str">
        <f t="shared" si="28"/>
        <v>7.8.1.1.0</v>
      </c>
      <c r="H2372" s="12" t="s">
        <v>16</v>
      </c>
      <c r="I2372" s="106" t="s">
        <v>10961</v>
      </c>
      <c r="J2372" s="12"/>
      <c r="K2372" s="517"/>
      <c r="L2372" s="492"/>
    </row>
    <row r="2373" spans="1:12" s="6" customFormat="1" ht="18.5" x14ac:dyDescent="0.35">
      <c r="A2373" s="230">
        <v>2140</v>
      </c>
      <c r="B2373" s="235">
        <v>7</v>
      </c>
      <c r="C2373" s="15">
        <v>8</v>
      </c>
      <c r="D2373" s="15">
        <v>1</v>
      </c>
      <c r="E2373" s="15">
        <v>1</v>
      </c>
      <c r="F2373" s="15">
        <v>1</v>
      </c>
      <c r="G2373" s="15" t="str">
        <f t="shared" si="28"/>
        <v>7.8.1.1.1</v>
      </c>
      <c r="H2373" s="15" t="s">
        <v>19</v>
      </c>
      <c r="I2373" s="16" t="s">
        <v>10962</v>
      </c>
      <c r="J2373" s="15"/>
      <c r="K2373" s="482"/>
      <c r="L2373" s="487"/>
    </row>
    <row r="2374" spans="1:12" s="6" customFormat="1" ht="18.5" x14ac:dyDescent="0.35">
      <c r="A2374" s="230">
        <v>2141</v>
      </c>
      <c r="B2374" s="235">
        <v>7</v>
      </c>
      <c r="C2374" s="15">
        <v>8</v>
      </c>
      <c r="D2374" s="15">
        <v>1</v>
      </c>
      <c r="E2374" s="15">
        <v>1</v>
      </c>
      <c r="F2374" s="15">
        <v>2</v>
      </c>
      <c r="G2374" s="15" t="str">
        <f t="shared" si="28"/>
        <v>7.8.1.1.2</v>
      </c>
      <c r="H2374" s="15" t="s">
        <v>19</v>
      </c>
      <c r="I2374" s="16" t="s">
        <v>10963</v>
      </c>
      <c r="J2374" s="15"/>
      <c r="K2374" s="482"/>
      <c r="L2374" s="487"/>
    </row>
    <row r="2375" spans="1:12" s="6" customFormat="1" ht="18.5" x14ac:dyDescent="0.35">
      <c r="A2375" s="230">
        <v>2142</v>
      </c>
      <c r="B2375" s="234">
        <v>7</v>
      </c>
      <c r="C2375" s="12">
        <v>8</v>
      </c>
      <c r="D2375" s="12">
        <v>1</v>
      </c>
      <c r="E2375" s="12">
        <v>2</v>
      </c>
      <c r="F2375" s="12">
        <v>0</v>
      </c>
      <c r="G2375" s="12" t="str">
        <f t="shared" si="28"/>
        <v>7.8.1.2.0</v>
      </c>
      <c r="H2375" s="12" t="s">
        <v>16</v>
      </c>
      <c r="I2375" s="13" t="s">
        <v>10964</v>
      </c>
      <c r="J2375" s="12"/>
      <c r="K2375" s="485"/>
      <c r="L2375" s="492"/>
    </row>
    <row r="2376" spans="1:12" s="6" customFormat="1" ht="18.5" x14ac:dyDescent="0.35">
      <c r="A2376" s="230">
        <v>2143</v>
      </c>
      <c r="B2376" s="235">
        <v>7</v>
      </c>
      <c r="C2376" s="15">
        <v>8</v>
      </c>
      <c r="D2376" s="15">
        <v>1</v>
      </c>
      <c r="E2376" s="15">
        <v>2</v>
      </c>
      <c r="F2376" s="15">
        <v>1</v>
      </c>
      <c r="G2376" s="15" t="str">
        <f t="shared" si="28"/>
        <v>7.8.1.2.1</v>
      </c>
      <c r="H2376" s="15" t="s">
        <v>19</v>
      </c>
      <c r="I2376" s="16" t="s">
        <v>10965</v>
      </c>
      <c r="J2376" s="15"/>
      <c r="K2376" s="482"/>
      <c r="L2376" s="487"/>
    </row>
    <row r="2377" spans="1:12" s="6" customFormat="1" ht="18.5" x14ac:dyDescent="0.35">
      <c r="A2377" s="230">
        <v>2144</v>
      </c>
      <c r="B2377" s="235">
        <v>7</v>
      </c>
      <c r="C2377" s="15">
        <v>8</v>
      </c>
      <c r="D2377" s="15">
        <v>1</v>
      </c>
      <c r="E2377" s="15">
        <v>2</v>
      </c>
      <c r="F2377" s="15">
        <v>2</v>
      </c>
      <c r="G2377" s="15" t="str">
        <f t="shared" si="28"/>
        <v>7.8.1.2.2</v>
      </c>
      <c r="H2377" s="15" t="s">
        <v>19</v>
      </c>
      <c r="I2377" s="16" t="s">
        <v>10966</v>
      </c>
      <c r="J2377" s="15"/>
      <c r="K2377" s="482"/>
      <c r="L2377" s="487"/>
    </row>
    <row r="2378" spans="1:12" s="6" customFormat="1" ht="18.5" x14ac:dyDescent="0.35">
      <c r="A2378" s="230">
        <v>2145</v>
      </c>
      <c r="B2378" s="234">
        <v>7</v>
      </c>
      <c r="C2378" s="12">
        <v>8</v>
      </c>
      <c r="D2378" s="12">
        <v>1</v>
      </c>
      <c r="E2378" s="12">
        <v>3</v>
      </c>
      <c r="F2378" s="12">
        <v>0</v>
      </c>
      <c r="G2378" s="12" t="str">
        <f t="shared" si="28"/>
        <v>7.8.1.3.0</v>
      </c>
      <c r="H2378" s="12" t="s">
        <v>16</v>
      </c>
      <c r="I2378" s="13" t="s">
        <v>10967</v>
      </c>
      <c r="J2378" s="12"/>
      <c r="K2378" s="485"/>
      <c r="L2378" s="492"/>
    </row>
    <row r="2379" spans="1:12" s="6" customFormat="1" ht="35.9" customHeight="1" x14ac:dyDescent="0.35">
      <c r="A2379" s="230">
        <v>2146</v>
      </c>
      <c r="B2379" s="235">
        <v>7</v>
      </c>
      <c r="C2379" s="15">
        <v>8</v>
      </c>
      <c r="D2379" s="15">
        <v>1</v>
      </c>
      <c r="E2379" s="15">
        <v>3</v>
      </c>
      <c r="F2379" s="15">
        <v>1</v>
      </c>
      <c r="G2379" s="15" t="str">
        <f t="shared" si="28"/>
        <v>7.8.1.3.1</v>
      </c>
      <c r="H2379" s="15" t="s">
        <v>19</v>
      </c>
      <c r="I2379" s="16" t="s">
        <v>10968</v>
      </c>
      <c r="J2379" s="15"/>
      <c r="K2379" s="482"/>
      <c r="L2379" s="487"/>
    </row>
    <row r="2380" spans="1:12" s="6" customFormat="1" ht="18.5" x14ac:dyDescent="0.35">
      <c r="A2380" s="230">
        <v>2147</v>
      </c>
      <c r="B2380" s="235">
        <v>7</v>
      </c>
      <c r="C2380" s="15">
        <v>8</v>
      </c>
      <c r="D2380" s="15">
        <v>1</v>
      </c>
      <c r="E2380" s="15">
        <v>3</v>
      </c>
      <c r="F2380" s="15">
        <v>2</v>
      </c>
      <c r="G2380" s="15" t="str">
        <f t="shared" si="28"/>
        <v>7.8.1.3.2</v>
      </c>
      <c r="H2380" s="15" t="s">
        <v>19</v>
      </c>
      <c r="I2380" s="16" t="s">
        <v>10969</v>
      </c>
      <c r="J2380" s="15"/>
      <c r="K2380" s="482"/>
      <c r="L2380" s="487"/>
    </row>
    <row r="2381" spans="1:12" s="6" customFormat="1" ht="18.5" x14ac:dyDescent="0.35">
      <c r="A2381" s="230">
        <v>2148</v>
      </c>
      <c r="B2381" s="234">
        <v>7</v>
      </c>
      <c r="C2381" s="12">
        <v>8</v>
      </c>
      <c r="D2381" s="12">
        <v>1</v>
      </c>
      <c r="E2381" s="12">
        <v>4</v>
      </c>
      <c r="F2381" s="12">
        <v>0</v>
      </c>
      <c r="G2381" s="12" t="str">
        <f t="shared" si="28"/>
        <v>7.8.1.4.0</v>
      </c>
      <c r="H2381" s="12" t="s">
        <v>16</v>
      </c>
      <c r="I2381" s="13" t="s">
        <v>10970</v>
      </c>
      <c r="J2381" s="12"/>
      <c r="K2381" s="485"/>
      <c r="L2381" s="492"/>
    </row>
    <row r="2382" spans="1:12" s="6" customFormat="1" ht="37" x14ac:dyDescent="0.35">
      <c r="A2382" s="230">
        <v>2149</v>
      </c>
      <c r="B2382" s="235">
        <v>7</v>
      </c>
      <c r="C2382" s="15">
        <v>8</v>
      </c>
      <c r="D2382" s="15">
        <v>1</v>
      </c>
      <c r="E2382" s="15">
        <v>4</v>
      </c>
      <c r="F2382" s="15">
        <v>1</v>
      </c>
      <c r="G2382" s="15" t="str">
        <f t="shared" si="28"/>
        <v>7.8.1.4.1</v>
      </c>
      <c r="H2382" s="15" t="s">
        <v>19</v>
      </c>
      <c r="I2382" s="16" t="s">
        <v>10971</v>
      </c>
      <c r="J2382" s="15"/>
      <c r="K2382" s="482"/>
      <c r="L2382" s="487"/>
    </row>
    <row r="2383" spans="1:12" s="6" customFormat="1" ht="37" x14ac:dyDescent="0.35">
      <c r="A2383" s="230">
        <v>2150</v>
      </c>
      <c r="B2383" s="235">
        <v>7</v>
      </c>
      <c r="C2383" s="15">
        <v>8</v>
      </c>
      <c r="D2383" s="15">
        <v>1</v>
      </c>
      <c r="E2383" s="15">
        <v>4</v>
      </c>
      <c r="F2383" s="15">
        <v>2</v>
      </c>
      <c r="G2383" s="15" t="str">
        <f t="shared" si="28"/>
        <v>7.8.1.4.2</v>
      </c>
      <c r="H2383" s="15" t="s">
        <v>19</v>
      </c>
      <c r="I2383" s="16" t="s">
        <v>10972</v>
      </c>
      <c r="J2383" s="15"/>
      <c r="K2383" s="482"/>
      <c r="L2383" s="487"/>
    </row>
    <row r="2384" spans="1:12" s="6" customFormat="1" ht="18.5" x14ac:dyDescent="0.35">
      <c r="A2384" s="230">
        <v>2151</v>
      </c>
      <c r="B2384" s="235">
        <v>7</v>
      </c>
      <c r="C2384" s="15">
        <v>8</v>
      </c>
      <c r="D2384" s="15">
        <v>1</v>
      </c>
      <c r="E2384" s="15">
        <v>4</v>
      </c>
      <c r="F2384" s="15">
        <v>3</v>
      </c>
      <c r="G2384" s="15" t="str">
        <f t="shared" si="28"/>
        <v>7.8.1.4.3</v>
      </c>
      <c r="H2384" s="15" t="s">
        <v>19</v>
      </c>
      <c r="I2384" s="16" t="s">
        <v>10973</v>
      </c>
      <c r="J2384" s="15"/>
      <c r="K2384" s="482"/>
      <c r="L2384" s="487"/>
    </row>
    <row r="2385" spans="1:12" s="6" customFormat="1" ht="18.5" x14ac:dyDescent="0.35">
      <c r="A2385" s="230">
        <v>2152</v>
      </c>
      <c r="B2385" s="235">
        <v>7</v>
      </c>
      <c r="C2385" s="15">
        <v>8</v>
      </c>
      <c r="D2385" s="15">
        <v>1</v>
      </c>
      <c r="E2385" s="15">
        <v>4</v>
      </c>
      <c r="F2385" s="15">
        <v>4</v>
      </c>
      <c r="G2385" s="15" t="str">
        <f t="shared" si="28"/>
        <v>7.8.1.4.4</v>
      </c>
      <c r="H2385" s="15" t="s">
        <v>19</v>
      </c>
      <c r="I2385" s="16" t="s">
        <v>10974</v>
      </c>
      <c r="J2385" s="15"/>
      <c r="K2385" s="482"/>
      <c r="L2385" s="487"/>
    </row>
    <row r="2386" spans="1:12" s="6" customFormat="1" ht="18.5" x14ac:dyDescent="0.35">
      <c r="A2386" s="230">
        <v>2153</v>
      </c>
      <c r="B2386" s="234">
        <v>7</v>
      </c>
      <c r="C2386" s="12">
        <v>8</v>
      </c>
      <c r="D2386" s="12">
        <v>1</v>
      </c>
      <c r="E2386" s="12">
        <v>5</v>
      </c>
      <c r="F2386" s="12">
        <v>0</v>
      </c>
      <c r="G2386" s="12" t="str">
        <f t="shared" ref="G2386:G2449" si="29">CONCATENATE(B2386,".",C2386,".",D2386,".",E2386,".",F2386)</f>
        <v>7.8.1.5.0</v>
      </c>
      <c r="H2386" s="12" t="s">
        <v>16</v>
      </c>
      <c r="I2386" s="13" t="s">
        <v>10975</v>
      </c>
      <c r="J2386" s="12"/>
      <c r="K2386" s="485"/>
      <c r="L2386" s="492"/>
    </row>
    <row r="2387" spans="1:12" s="6" customFormat="1" ht="18.5" x14ac:dyDescent="0.35">
      <c r="A2387" s="230">
        <v>2154</v>
      </c>
      <c r="B2387" s="235">
        <v>7</v>
      </c>
      <c r="C2387" s="15">
        <v>8</v>
      </c>
      <c r="D2387" s="15">
        <v>1</v>
      </c>
      <c r="E2387" s="15">
        <v>5</v>
      </c>
      <c r="F2387" s="15">
        <v>1</v>
      </c>
      <c r="G2387" s="15" t="str">
        <f t="shared" si="29"/>
        <v>7.8.1.5.1</v>
      </c>
      <c r="H2387" s="15" t="s">
        <v>19</v>
      </c>
      <c r="I2387" s="16" t="s">
        <v>10976</v>
      </c>
      <c r="J2387" s="15"/>
      <c r="K2387" s="482"/>
      <c r="L2387" s="487"/>
    </row>
    <row r="2388" spans="1:12" s="6" customFormat="1" ht="18.5" x14ac:dyDescent="0.35">
      <c r="A2388" s="230">
        <v>2155</v>
      </c>
      <c r="B2388" s="235">
        <v>7</v>
      </c>
      <c r="C2388" s="15">
        <v>8</v>
      </c>
      <c r="D2388" s="15">
        <v>1</v>
      </c>
      <c r="E2388" s="15">
        <v>5</v>
      </c>
      <c r="F2388" s="15">
        <v>2</v>
      </c>
      <c r="G2388" s="15" t="str">
        <f t="shared" si="29"/>
        <v>7.8.1.5.2</v>
      </c>
      <c r="H2388" s="15" t="s">
        <v>19</v>
      </c>
      <c r="I2388" s="16" t="s">
        <v>10977</v>
      </c>
      <c r="J2388" s="15"/>
      <c r="K2388" s="482"/>
      <c r="L2388" s="487"/>
    </row>
    <row r="2389" spans="1:12" s="6" customFormat="1" ht="18.5" x14ac:dyDescent="0.35">
      <c r="A2389" s="230">
        <v>2156</v>
      </c>
      <c r="B2389" s="234">
        <v>7</v>
      </c>
      <c r="C2389" s="12">
        <v>8</v>
      </c>
      <c r="D2389" s="12">
        <v>1</v>
      </c>
      <c r="E2389" s="12">
        <v>6</v>
      </c>
      <c r="F2389" s="12">
        <v>0</v>
      </c>
      <c r="G2389" s="12" t="str">
        <f t="shared" si="29"/>
        <v>7.8.1.6.0</v>
      </c>
      <c r="H2389" s="12" t="s">
        <v>16</v>
      </c>
      <c r="I2389" s="13" t="s">
        <v>10978</v>
      </c>
      <c r="J2389" s="12"/>
      <c r="K2389" s="485"/>
      <c r="L2389" s="492"/>
    </row>
    <row r="2390" spans="1:12" s="6" customFormat="1" ht="18.5" x14ac:dyDescent="0.35">
      <c r="A2390" s="230">
        <v>2157</v>
      </c>
      <c r="B2390" s="235">
        <v>7</v>
      </c>
      <c r="C2390" s="15">
        <v>8</v>
      </c>
      <c r="D2390" s="15">
        <v>1</v>
      </c>
      <c r="E2390" s="15">
        <v>6</v>
      </c>
      <c r="F2390" s="15">
        <v>1</v>
      </c>
      <c r="G2390" s="15" t="str">
        <f t="shared" si="29"/>
        <v>7.8.1.6.1</v>
      </c>
      <c r="H2390" s="15" t="s">
        <v>19</v>
      </c>
      <c r="I2390" s="16" t="s">
        <v>10979</v>
      </c>
      <c r="J2390" s="15"/>
      <c r="K2390" s="482"/>
      <c r="L2390" s="487"/>
    </row>
    <row r="2391" spans="1:12" s="6" customFormat="1" ht="18.5" x14ac:dyDescent="0.35">
      <c r="A2391" s="230">
        <v>2158</v>
      </c>
      <c r="B2391" s="235">
        <v>7</v>
      </c>
      <c r="C2391" s="15">
        <v>8</v>
      </c>
      <c r="D2391" s="15">
        <v>1</v>
      </c>
      <c r="E2391" s="15">
        <v>6</v>
      </c>
      <c r="F2391" s="15">
        <v>2</v>
      </c>
      <c r="G2391" s="15" t="str">
        <f t="shared" si="29"/>
        <v>7.8.1.6.2</v>
      </c>
      <c r="H2391" s="15" t="s">
        <v>19</v>
      </c>
      <c r="I2391" s="16" t="s">
        <v>10980</v>
      </c>
      <c r="J2391" s="15"/>
      <c r="K2391" s="482"/>
      <c r="L2391" s="487"/>
    </row>
    <row r="2392" spans="1:12" s="6" customFormat="1" ht="18.5" x14ac:dyDescent="0.35">
      <c r="A2392" s="230">
        <v>2159</v>
      </c>
      <c r="B2392" s="234">
        <v>7</v>
      </c>
      <c r="C2392" s="12">
        <v>8</v>
      </c>
      <c r="D2392" s="12">
        <v>1</v>
      </c>
      <c r="E2392" s="12">
        <v>7</v>
      </c>
      <c r="F2392" s="12">
        <v>0</v>
      </c>
      <c r="G2392" s="12" t="str">
        <f t="shared" si="29"/>
        <v>7.8.1.7.0</v>
      </c>
      <c r="H2392" s="12" t="s">
        <v>16</v>
      </c>
      <c r="I2392" s="13" t="s">
        <v>10981</v>
      </c>
      <c r="J2392" s="12"/>
      <c r="K2392" s="485"/>
      <c r="L2392" s="492"/>
    </row>
    <row r="2393" spans="1:12" s="6" customFormat="1" ht="18.5" x14ac:dyDescent="0.35">
      <c r="A2393" s="230">
        <v>2160</v>
      </c>
      <c r="B2393" s="235">
        <v>7</v>
      </c>
      <c r="C2393" s="15">
        <v>8</v>
      </c>
      <c r="D2393" s="15">
        <v>1</v>
      </c>
      <c r="E2393" s="15">
        <v>7</v>
      </c>
      <c r="F2393" s="15">
        <v>1</v>
      </c>
      <c r="G2393" s="15" t="str">
        <f t="shared" si="29"/>
        <v>7.8.1.7.1</v>
      </c>
      <c r="H2393" s="15" t="s">
        <v>19</v>
      </c>
      <c r="I2393" s="16" t="s">
        <v>10982</v>
      </c>
      <c r="J2393" s="15"/>
      <c r="K2393" s="482"/>
      <c r="L2393" s="487"/>
    </row>
    <row r="2394" spans="1:12" s="6" customFormat="1" ht="18.5" x14ac:dyDescent="0.35">
      <c r="A2394" s="230">
        <v>2161</v>
      </c>
      <c r="B2394" s="235">
        <v>7</v>
      </c>
      <c r="C2394" s="15">
        <v>8</v>
      </c>
      <c r="D2394" s="15">
        <v>1</v>
      </c>
      <c r="E2394" s="15">
        <v>7</v>
      </c>
      <c r="F2394" s="15">
        <v>2</v>
      </c>
      <c r="G2394" s="15" t="str">
        <f t="shared" si="29"/>
        <v>7.8.1.7.2</v>
      </c>
      <c r="H2394" s="15" t="s">
        <v>19</v>
      </c>
      <c r="I2394" s="16" t="s">
        <v>10983</v>
      </c>
      <c r="J2394" s="15"/>
      <c r="K2394" s="482"/>
      <c r="L2394" s="487"/>
    </row>
    <row r="2395" spans="1:12" s="6" customFormat="1" ht="37" x14ac:dyDescent="0.35">
      <c r="A2395" s="230">
        <v>2162</v>
      </c>
      <c r="B2395" s="234">
        <v>7</v>
      </c>
      <c r="C2395" s="12">
        <v>8</v>
      </c>
      <c r="D2395" s="12">
        <v>1</v>
      </c>
      <c r="E2395" s="12">
        <v>8</v>
      </c>
      <c r="F2395" s="12">
        <v>0</v>
      </c>
      <c r="G2395" s="12" t="str">
        <f t="shared" si="29"/>
        <v>7.8.1.8.0</v>
      </c>
      <c r="H2395" s="12" t="s">
        <v>16</v>
      </c>
      <c r="I2395" s="13" t="s">
        <v>10984</v>
      </c>
      <c r="J2395" s="12"/>
      <c r="K2395" s="485"/>
      <c r="L2395" s="492"/>
    </row>
    <row r="2396" spans="1:12" s="6" customFormat="1" ht="42.65" customHeight="1" x14ac:dyDescent="0.35">
      <c r="A2396" s="230">
        <v>2163</v>
      </c>
      <c r="B2396" s="235">
        <v>7</v>
      </c>
      <c r="C2396" s="15">
        <v>8</v>
      </c>
      <c r="D2396" s="15">
        <v>1</v>
      </c>
      <c r="E2396" s="15">
        <v>8</v>
      </c>
      <c r="F2396" s="15">
        <v>1</v>
      </c>
      <c r="G2396" s="15" t="str">
        <f t="shared" si="29"/>
        <v>7.8.1.8.1</v>
      </c>
      <c r="H2396" s="15" t="s">
        <v>19</v>
      </c>
      <c r="I2396" s="16" t="s">
        <v>10985</v>
      </c>
      <c r="J2396" s="15"/>
      <c r="K2396" s="482"/>
      <c r="L2396" s="487"/>
    </row>
    <row r="2397" spans="1:12" s="6" customFormat="1" ht="37" x14ac:dyDescent="0.35">
      <c r="A2397" s="230">
        <v>2164</v>
      </c>
      <c r="B2397" s="235">
        <v>7</v>
      </c>
      <c r="C2397" s="15">
        <v>8</v>
      </c>
      <c r="D2397" s="15">
        <v>1</v>
      </c>
      <c r="E2397" s="15">
        <v>8</v>
      </c>
      <c r="F2397" s="15">
        <v>2</v>
      </c>
      <c r="G2397" s="15" t="str">
        <f t="shared" si="29"/>
        <v>7.8.1.8.2</v>
      </c>
      <c r="H2397" s="15" t="s">
        <v>19</v>
      </c>
      <c r="I2397" s="16" t="s">
        <v>10986</v>
      </c>
      <c r="J2397" s="15"/>
      <c r="K2397" s="482"/>
      <c r="L2397" s="487"/>
    </row>
    <row r="2398" spans="1:12" s="6" customFormat="1" ht="37" x14ac:dyDescent="0.35">
      <c r="A2398" s="230">
        <v>2165</v>
      </c>
      <c r="B2398" s="234">
        <v>7</v>
      </c>
      <c r="C2398" s="12">
        <v>8</v>
      </c>
      <c r="D2398" s="12">
        <v>1</v>
      </c>
      <c r="E2398" s="12">
        <v>9</v>
      </c>
      <c r="F2398" s="12">
        <v>0</v>
      </c>
      <c r="G2398" s="12" t="str">
        <f t="shared" si="29"/>
        <v>7.8.1.9.0</v>
      </c>
      <c r="H2398" s="12" t="s">
        <v>16</v>
      </c>
      <c r="I2398" s="13" t="s">
        <v>10987</v>
      </c>
      <c r="J2398" s="12"/>
      <c r="K2398" s="485"/>
      <c r="L2398" s="492"/>
    </row>
    <row r="2399" spans="1:12" s="6" customFormat="1" ht="37" x14ac:dyDescent="0.35">
      <c r="A2399" s="230">
        <v>2166</v>
      </c>
      <c r="B2399" s="235">
        <v>7</v>
      </c>
      <c r="C2399" s="15">
        <v>8</v>
      </c>
      <c r="D2399" s="15">
        <v>1</v>
      </c>
      <c r="E2399" s="15">
        <v>9</v>
      </c>
      <c r="F2399" s="15">
        <v>1</v>
      </c>
      <c r="G2399" s="15" t="str">
        <f t="shared" si="29"/>
        <v>7.8.1.9.1</v>
      </c>
      <c r="H2399" s="15" t="s">
        <v>19</v>
      </c>
      <c r="I2399" s="16" t="s">
        <v>10988</v>
      </c>
      <c r="J2399" s="15"/>
      <c r="K2399" s="482"/>
      <c r="L2399" s="487"/>
    </row>
    <row r="2400" spans="1:12" s="6" customFormat="1" ht="37" x14ac:dyDescent="0.35">
      <c r="A2400" s="230">
        <v>2167</v>
      </c>
      <c r="B2400" s="235">
        <v>7</v>
      </c>
      <c r="C2400" s="15">
        <v>8</v>
      </c>
      <c r="D2400" s="15">
        <v>1</v>
      </c>
      <c r="E2400" s="15">
        <v>9</v>
      </c>
      <c r="F2400" s="15">
        <v>2</v>
      </c>
      <c r="G2400" s="15" t="str">
        <f t="shared" si="29"/>
        <v>7.8.1.9.2</v>
      </c>
      <c r="H2400" s="15" t="s">
        <v>19</v>
      </c>
      <c r="I2400" s="16" t="s">
        <v>10989</v>
      </c>
      <c r="J2400" s="15"/>
      <c r="K2400" s="482"/>
      <c r="L2400" s="487"/>
    </row>
    <row r="2401" spans="1:12" s="6" customFormat="1" ht="18.5" x14ac:dyDescent="0.35">
      <c r="A2401" s="230">
        <v>2168</v>
      </c>
      <c r="B2401" s="234">
        <v>7</v>
      </c>
      <c r="C2401" s="12">
        <v>8</v>
      </c>
      <c r="D2401" s="12">
        <v>1</v>
      </c>
      <c r="E2401" s="12">
        <v>10</v>
      </c>
      <c r="F2401" s="12">
        <v>0</v>
      </c>
      <c r="G2401" s="12" t="str">
        <f t="shared" si="29"/>
        <v>7.8.1.10.0</v>
      </c>
      <c r="H2401" s="12" t="s">
        <v>16</v>
      </c>
      <c r="I2401" s="13" t="s">
        <v>10990</v>
      </c>
      <c r="J2401" s="12"/>
      <c r="K2401" s="485"/>
      <c r="L2401" s="492"/>
    </row>
    <row r="2402" spans="1:12" s="6" customFormat="1" ht="18.5" x14ac:dyDescent="0.35">
      <c r="A2402" s="230">
        <v>2169</v>
      </c>
      <c r="B2402" s="235">
        <v>7</v>
      </c>
      <c r="C2402" s="15">
        <v>8</v>
      </c>
      <c r="D2402" s="15">
        <v>1</v>
      </c>
      <c r="E2402" s="15">
        <v>10</v>
      </c>
      <c r="F2402" s="15">
        <v>1</v>
      </c>
      <c r="G2402" s="15" t="str">
        <f t="shared" si="29"/>
        <v>7.8.1.10.1</v>
      </c>
      <c r="H2402" s="15" t="s">
        <v>19</v>
      </c>
      <c r="I2402" s="16" t="s">
        <v>10991</v>
      </c>
      <c r="J2402" s="15"/>
      <c r="K2402" s="482"/>
      <c r="L2402" s="487"/>
    </row>
    <row r="2403" spans="1:12" s="6" customFormat="1" ht="18.5" x14ac:dyDescent="0.35">
      <c r="A2403" s="230">
        <v>2170</v>
      </c>
      <c r="B2403" s="235">
        <v>7</v>
      </c>
      <c r="C2403" s="15">
        <v>8</v>
      </c>
      <c r="D2403" s="15">
        <v>1</v>
      </c>
      <c r="E2403" s="15">
        <v>10</v>
      </c>
      <c r="F2403" s="15">
        <v>2</v>
      </c>
      <c r="G2403" s="15" t="str">
        <f t="shared" si="29"/>
        <v>7.8.1.10.2</v>
      </c>
      <c r="H2403" s="15" t="s">
        <v>19</v>
      </c>
      <c r="I2403" s="16" t="s">
        <v>10992</v>
      </c>
      <c r="J2403" s="15"/>
      <c r="K2403" s="482"/>
      <c r="L2403" s="487"/>
    </row>
    <row r="2404" spans="1:12" s="6" customFormat="1" ht="18.5" x14ac:dyDescent="0.35">
      <c r="A2404" s="230">
        <v>2171</v>
      </c>
      <c r="B2404" s="234">
        <v>7</v>
      </c>
      <c r="C2404" s="12">
        <v>8</v>
      </c>
      <c r="D2404" s="12">
        <v>1</v>
      </c>
      <c r="E2404" s="12">
        <v>11</v>
      </c>
      <c r="F2404" s="12">
        <v>0</v>
      </c>
      <c r="G2404" s="12" t="str">
        <f t="shared" si="29"/>
        <v>7.8.1.11.0</v>
      </c>
      <c r="H2404" s="12" t="s">
        <v>16</v>
      </c>
      <c r="I2404" s="13" t="s">
        <v>10993</v>
      </c>
      <c r="J2404" s="12"/>
      <c r="K2404" s="485"/>
      <c r="L2404" s="492"/>
    </row>
    <row r="2405" spans="1:12" s="6" customFormat="1" ht="18.5" x14ac:dyDescent="0.35">
      <c r="A2405" s="230">
        <v>2172</v>
      </c>
      <c r="B2405" s="235">
        <v>7</v>
      </c>
      <c r="C2405" s="15">
        <v>8</v>
      </c>
      <c r="D2405" s="15">
        <v>1</v>
      </c>
      <c r="E2405" s="15">
        <v>11</v>
      </c>
      <c r="F2405" s="15">
        <v>1</v>
      </c>
      <c r="G2405" s="15" t="str">
        <f t="shared" si="29"/>
        <v>7.8.1.11.1</v>
      </c>
      <c r="H2405" s="15" t="s">
        <v>19</v>
      </c>
      <c r="I2405" s="16" t="s">
        <v>10994</v>
      </c>
      <c r="J2405" s="15"/>
      <c r="K2405" s="482"/>
      <c r="L2405" s="487"/>
    </row>
    <row r="2406" spans="1:12" s="6" customFormat="1" ht="18.5" x14ac:dyDescent="0.35">
      <c r="A2406" s="230">
        <v>2173</v>
      </c>
      <c r="B2406" s="235">
        <v>7</v>
      </c>
      <c r="C2406" s="15">
        <v>8</v>
      </c>
      <c r="D2406" s="15">
        <v>1</v>
      </c>
      <c r="E2406" s="15">
        <v>11</v>
      </c>
      <c r="F2406" s="15">
        <v>2</v>
      </c>
      <c r="G2406" s="15" t="str">
        <f t="shared" si="29"/>
        <v>7.8.1.11.2</v>
      </c>
      <c r="H2406" s="15" t="s">
        <v>19</v>
      </c>
      <c r="I2406" s="16" t="s">
        <v>10995</v>
      </c>
      <c r="J2406" s="15"/>
      <c r="K2406" s="482"/>
      <c r="L2406" s="487"/>
    </row>
    <row r="2407" spans="1:12" s="6" customFormat="1" ht="18.5" x14ac:dyDescent="0.35">
      <c r="A2407" s="230">
        <v>2174</v>
      </c>
      <c r="B2407" s="234">
        <v>7</v>
      </c>
      <c r="C2407" s="12">
        <v>8</v>
      </c>
      <c r="D2407" s="12">
        <v>1</v>
      </c>
      <c r="E2407" s="12">
        <v>12</v>
      </c>
      <c r="F2407" s="12">
        <v>0</v>
      </c>
      <c r="G2407" s="12" t="str">
        <f t="shared" si="29"/>
        <v>7.8.1.12.0</v>
      </c>
      <c r="H2407" s="12" t="s">
        <v>16</v>
      </c>
      <c r="I2407" s="13" t="s">
        <v>10996</v>
      </c>
      <c r="J2407" s="12"/>
      <c r="K2407" s="485"/>
      <c r="L2407" s="492"/>
    </row>
    <row r="2408" spans="1:12" s="6" customFormat="1" ht="18.5" x14ac:dyDescent="0.35">
      <c r="A2408" s="230">
        <v>2175</v>
      </c>
      <c r="B2408" s="235">
        <v>7</v>
      </c>
      <c r="C2408" s="15">
        <v>8</v>
      </c>
      <c r="D2408" s="15">
        <v>1</v>
      </c>
      <c r="E2408" s="15">
        <v>12</v>
      </c>
      <c r="F2408" s="15">
        <v>1</v>
      </c>
      <c r="G2408" s="15" t="str">
        <f t="shared" si="29"/>
        <v>7.8.1.12.1</v>
      </c>
      <c r="H2408" s="15" t="s">
        <v>19</v>
      </c>
      <c r="I2408" s="16" t="s">
        <v>10997</v>
      </c>
      <c r="J2408" s="15"/>
      <c r="K2408" s="482"/>
      <c r="L2408" s="487"/>
    </row>
    <row r="2409" spans="1:12" s="6" customFormat="1" ht="18.5" x14ac:dyDescent="0.35">
      <c r="A2409" s="230">
        <v>2176</v>
      </c>
      <c r="B2409" s="235">
        <v>7</v>
      </c>
      <c r="C2409" s="15">
        <v>8</v>
      </c>
      <c r="D2409" s="15">
        <v>1</v>
      </c>
      <c r="E2409" s="15">
        <v>12</v>
      </c>
      <c r="F2409" s="15">
        <v>2</v>
      </c>
      <c r="G2409" s="15" t="str">
        <f t="shared" si="29"/>
        <v>7.8.1.12.2</v>
      </c>
      <c r="H2409" s="15" t="s">
        <v>19</v>
      </c>
      <c r="I2409" s="16" t="s">
        <v>10998</v>
      </c>
      <c r="J2409" s="15"/>
      <c r="K2409" s="482"/>
      <c r="L2409" s="487"/>
    </row>
    <row r="2410" spans="1:12" s="6" customFormat="1" ht="18.5" x14ac:dyDescent="0.35">
      <c r="A2410" s="230">
        <v>2177</v>
      </c>
      <c r="B2410" s="235">
        <v>7</v>
      </c>
      <c r="C2410" s="15">
        <v>8</v>
      </c>
      <c r="D2410" s="15">
        <v>1</v>
      </c>
      <c r="E2410" s="15">
        <v>12</v>
      </c>
      <c r="F2410" s="15">
        <v>3</v>
      </c>
      <c r="G2410" s="15" t="str">
        <f t="shared" si="29"/>
        <v>7.8.1.12.3</v>
      </c>
      <c r="H2410" s="15" t="s">
        <v>19</v>
      </c>
      <c r="I2410" s="16" t="s">
        <v>10999</v>
      </c>
      <c r="J2410" s="15"/>
      <c r="K2410" s="482"/>
      <c r="L2410" s="487"/>
    </row>
    <row r="2411" spans="1:12" s="6" customFormat="1" ht="18.5" x14ac:dyDescent="0.35">
      <c r="A2411" s="230">
        <v>2181</v>
      </c>
      <c r="B2411" s="235">
        <v>7</v>
      </c>
      <c r="C2411" s="15">
        <v>8</v>
      </c>
      <c r="D2411" s="15">
        <v>1</v>
      </c>
      <c r="E2411" s="15">
        <v>12</v>
      </c>
      <c r="F2411" s="15">
        <v>4</v>
      </c>
      <c r="G2411" s="15" t="str">
        <f t="shared" si="29"/>
        <v>7.8.1.12.4</v>
      </c>
      <c r="H2411" s="15" t="s">
        <v>19</v>
      </c>
      <c r="I2411" s="16" t="s">
        <v>11000</v>
      </c>
      <c r="J2411" s="15"/>
      <c r="K2411" s="482"/>
      <c r="L2411" s="487"/>
    </row>
    <row r="2412" spans="1:12" s="6" customFormat="1" ht="18.5" x14ac:dyDescent="0.35">
      <c r="A2412" s="230">
        <v>2182</v>
      </c>
      <c r="B2412" s="235">
        <v>7</v>
      </c>
      <c r="C2412" s="15">
        <v>8</v>
      </c>
      <c r="D2412" s="15">
        <v>1</v>
      </c>
      <c r="E2412" s="15">
        <v>12</v>
      </c>
      <c r="F2412" s="15">
        <v>5</v>
      </c>
      <c r="G2412" s="15" t="str">
        <f t="shared" si="29"/>
        <v>7.8.1.12.5</v>
      </c>
      <c r="H2412" s="15" t="s">
        <v>19</v>
      </c>
      <c r="I2412" s="16" t="s">
        <v>11001</v>
      </c>
      <c r="J2412" s="15"/>
      <c r="K2412" s="482"/>
      <c r="L2412" s="487"/>
    </row>
    <row r="2413" spans="1:12" s="6" customFormat="1" ht="18.5" x14ac:dyDescent="0.35">
      <c r="A2413" s="230">
        <v>2183</v>
      </c>
      <c r="B2413" s="235">
        <v>7</v>
      </c>
      <c r="C2413" s="15">
        <v>8</v>
      </c>
      <c r="D2413" s="15">
        <v>1</v>
      </c>
      <c r="E2413" s="15">
        <v>12</v>
      </c>
      <c r="F2413" s="15">
        <v>6</v>
      </c>
      <c r="G2413" s="15" t="str">
        <f t="shared" si="29"/>
        <v>7.8.1.12.6</v>
      </c>
      <c r="H2413" s="15" t="s">
        <v>19</v>
      </c>
      <c r="I2413" s="16" t="s">
        <v>11002</v>
      </c>
      <c r="J2413" s="15"/>
      <c r="K2413" s="482"/>
      <c r="L2413" s="487"/>
    </row>
    <row r="2414" spans="1:12" s="6" customFormat="1" ht="23.5" x14ac:dyDescent="0.35">
      <c r="A2414" s="230"/>
      <c r="B2414" s="233">
        <v>7</v>
      </c>
      <c r="C2414" s="11">
        <v>8</v>
      </c>
      <c r="D2414" s="11">
        <v>2</v>
      </c>
      <c r="E2414" s="11">
        <v>0</v>
      </c>
      <c r="F2414" s="11">
        <v>0</v>
      </c>
      <c r="G2414" s="11" t="str">
        <f t="shared" si="29"/>
        <v>7.8.2.0.0</v>
      </c>
      <c r="H2414" s="11" t="s">
        <v>13</v>
      </c>
      <c r="I2414" s="97" t="s">
        <v>11003</v>
      </c>
      <c r="J2414" s="98"/>
      <c r="K2414" s="479"/>
      <c r="L2414" s="480"/>
    </row>
    <row r="2415" spans="1:12" s="6" customFormat="1" ht="37" x14ac:dyDescent="0.35">
      <c r="A2415" s="230"/>
      <c r="B2415" s="234">
        <v>7</v>
      </c>
      <c r="C2415" s="12">
        <v>8</v>
      </c>
      <c r="D2415" s="12">
        <v>2</v>
      </c>
      <c r="E2415" s="12">
        <v>1</v>
      </c>
      <c r="F2415" s="12">
        <v>0</v>
      </c>
      <c r="G2415" s="12" t="str">
        <f t="shared" si="29"/>
        <v>7.8.2.1.0</v>
      </c>
      <c r="H2415" s="12" t="s">
        <v>16</v>
      </c>
      <c r="I2415" s="13" t="s">
        <v>11004</v>
      </c>
      <c r="J2415" s="12"/>
      <c r="K2415" s="485"/>
      <c r="L2415" s="492"/>
    </row>
    <row r="2416" spans="1:12" s="6" customFormat="1" ht="37" x14ac:dyDescent="0.35">
      <c r="A2416" s="230"/>
      <c r="B2416" s="235">
        <v>7</v>
      </c>
      <c r="C2416" s="15">
        <v>8</v>
      </c>
      <c r="D2416" s="15">
        <v>2</v>
      </c>
      <c r="E2416" s="15">
        <v>1</v>
      </c>
      <c r="F2416" s="15">
        <v>1</v>
      </c>
      <c r="G2416" s="15" t="str">
        <f t="shared" si="29"/>
        <v>7.8.2.1.1</v>
      </c>
      <c r="H2416" s="15" t="s">
        <v>19</v>
      </c>
      <c r="I2416" s="16" t="s">
        <v>11005</v>
      </c>
      <c r="J2416" s="15"/>
      <c r="K2416" s="482"/>
      <c r="L2416" s="487"/>
    </row>
    <row r="2417" spans="1:12" s="6" customFormat="1" ht="37" x14ac:dyDescent="0.35">
      <c r="A2417" s="230"/>
      <c r="B2417" s="235">
        <v>7</v>
      </c>
      <c r="C2417" s="15">
        <v>8</v>
      </c>
      <c r="D2417" s="15">
        <v>2</v>
      </c>
      <c r="E2417" s="15">
        <v>1</v>
      </c>
      <c r="F2417" s="15">
        <v>2</v>
      </c>
      <c r="G2417" s="15" t="str">
        <f t="shared" si="29"/>
        <v>7.8.2.1.2</v>
      </c>
      <c r="H2417" s="15" t="s">
        <v>19</v>
      </c>
      <c r="I2417" s="16" t="s">
        <v>11006</v>
      </c>
      <c r="J2417" s="15"/>
      <c r="K2417" s="482"/>
      <c r="L2417" s="487"/>
    </row>
    <row r="2418" spans="1:12" s="6" customFormat="1" ht="37" x14ac:dyDescent="0.35">
      <c r="A2418" s="230"/>
      <c r="B2418" s="234">
        <v>7</v>
      </c>
      <c r="C2418" s="12">
        <v>8</v>
      </c>
      <c r="D2418" s="12">
        <v>2</v>
      </c>
      <c r="E2418" s="12">
        <v>2</v>
      </c>
      <c r="F2418" s="12">
        <v>0</v>
      </c>
      <c r="G2418" s="12" t="str">
        <f t="shared" si="29"/>
        <v>7.8.2.2.0</v>
      </c>
      <c r="H2418" s="12" t="s">
        <v>16</v>
      </c>
      <c r="I2418" s="13" t="s">
        <v>11007</v>
      </c>
      <c r="J2418" s="12"/>
      <c r="K2418" s="485"/>
      <c r="L2418" s="492"/>
    </row>
    <row r="2419" spans="1:12" s="6" customFormat="1" ht="37" x14ac:dyDescent="0.35">
      <c r="A2419" s="230"/>
      <c r="B2419" s="235">
        <v>7</v>
      </c>
      <c r="C2419" s="15">
        <v>8</v>
      </c>
      <c r="D2419" s="15">
        <v>2</v>
      </c>
      <c r="E2419" s="15">
        <v>2</v>
      </c>
      <c r="F2419" s="15">
        <v>1</v>
      </c>
      <c r="G2419" s="15" t="str">
        <f t="shared" si="29"/>
        <v>7.8.2.2.1</v>
      </c>
      <c r="H2419" s="15" t="s">
        <v>19</v>
      </c>
      <c r="I2419" s="16" t="s">
        <v>11008</v>
      </c>
      <c r="J2419" s="15"/>
      <c r="K2419" s="482"/>
      <c r="L2419" s="487"/>
    </row>
    <row r="2420" spans="1:12" s="6" customFormat="1" ht="37" x14ac:dyDescent="0.35">
      <c r="A2420" s="230"/>
      <c r="B2420" s="235">
        <v>7</v>
      </c>
      <c r="C2420" s="15">
        <v>8</v>
      </c>
      <c r="D2420" s="15">
        <v>2</v>
      </c>
      <c r="E2420" s="15">
        <v>2</v>
      </c>
      <c r="F2420" s="15">
        <v>2</v>
      </c>
      <c r="G2420" s="15" t="str">
        <f t="shared" si="29"/>
        <v>7.8.2.2.2</v>
      </c>
      <c r="H2420" s="15" t="s">
        <v>19</v>
      </c>
      <c r="I2420" s="16" t="s">
        <v>11009</v>
      </c>
      <c r="J2420" s="15"/>
      <c r="K2420" s="482"/>
      <c r="L2420" s="487"/>
    </row>
    <row r="2421" spans="1:12" s="6" customFormat="1" ht="18.5" x14ac:dyDescent="0.35">
      <c r="A2421" s="230"/>
      <c r="B2421" s="222">
        <v>7</v>
      </c>
      <c r="C2421" s="174">
        <v>8</v>
      </c>
      <c r="D2421" s="174">
        <v>2</v>
      </c>
      <c r="E2421" s="174">
        <v>3</v>
      </c>
      <c r="F2421" s="174">
        <v>0</v>
      </c>
      <c r="G2421" s="174" t="str">
        <f t="shared" si="29"/>
        <v>7.8.2.3.0</v>
      </c>
      <c r="H2421" s="174" t="s">
        <v>16</v>
      </c>
      <c r="I2421" s="13" t="s">
        <v>11010</v>
      </c>
      <c r="J2421" s="12"/>
      <c r="K2421" s="485"/>
      <c r="L2421" s="492"/>
    </row>
    <row r="2422" spans="1:12" s="6" customFormat="1" ht="18.5" x14ac:dyDescent="0.35">
      <c r="A2422" s="230"/>
      <c r="B2422" s="223">
        <v>7</v>
      </c>
      <c r="C2422" s="175">
        <v>8</v>
      </c>
      <c r="D2422" s="175">
        <v>2</v>
      </c>
      <c r="E2422" s="175">
        <v>3</v>
      </c>
      <c r="F2422" s="175">
        <v>1</v>
      </c>
      <c r="G2422" s="175" t="str">
        <f t="shared" si="29"/>
        <v>7.8.2.3.1</v>
      </c>
      <c r="H2422" s="175" t="s">
        <v>19</v>
      </c>
      <c r="I2422" s="16" t="s">
        <v>11011</v>
      </c>
      <c r="J2422" s="15"/>
      <c r="K2422" s="482"/>
      <c r="L2422" s="487"/>
    </row>
    <row r="2423" spans="1:12" s="6" customFormat="1" ht="18.5" x14ac:dyDescent="0.35">
      <c r="A2423" s="230"/>
      <c r="B2423" s="223">
        <v>7</v>
      </c>
      <c r="C2423" s="175">
        <v>8</v>
      </c>
      <c r="D2423" s="175">
        <v>2</v>
      </c>
      <c r="E2423" s="175">
        <v>3</v>
      </c>
      <c r="F2423" s="175">
        <v>2</v>
      </c>
      <c r="G2423" s="175" t="str">
        <f t="shared" si="29"/>
        <v>7.8.2.3.2</v>
      </c>
      <c r="H2423" s="175" t="s">
        <v>19</v>
      </c>
      <c r="I2423" s="16" t="s">
        <v>11012</v>
      </c>
      <c r="J2423" s="15"/>
      <c r="K2423" s="482"/>
      <c r="L2423" s="487"/>
    </row>
    <row r="2424" spans="1:12" s="6" customFormat="1" ht="18.5" x14ac:dyDescent="0.35">
      <c r="A2424" s="230"/>
      <c r="B2424" s="222">
        <v>7</v>
      </c>
      <c r="C2424" s="174">
        <v>8</v>
      </c>
      <c r="D2424" s="174">
        <v>2</v>
      </c>
      <c r="E2424" s="174">
        <v>4</v>
      </c>
      <c r="F2424" s="174">
        <v>0</v>
      </c>
      <c r="G2424" s="174" t="str">
        <f t="shared" si="29"/>
        <v>7.8.2.4.0</v>
      </c>
      <c r="H2424" s="174" t="s">
        <v>16</v>
      </c>
      <c r="I2424" s="13" t="s">
        <v>11013</v>
      </c>
      <c r="J2424" s="12"/>
      <c r="K2424" s="485"/>
      <c r="L2424" s="492"/>
    </row>
    <row r="2425" spans="1:12" s="6" customFormat="1" ht="18.5" x14ac:dyDescent="0.35">
      <c r="A2425" s="230"/>
      <c r="B2425" s="223">
        <v>7</v>
      </c>
      <c r="C2425" s="175">
        <v>8</v>
      </c>
      <c r="D2425" s="175">
        <v>2</v>
      </c>
      <c r="E2425" s="175">
        <v>4</v>
      </c>
      <c r="F2425" s="175">
        <v>1</v>
      </c>
      <c r="G2425" s="175" t="str">
        <f t="shared" si="29"/>
        <v>7.8.2.4.1</v>
      </c>
      <c r="H2425" s="175" t="s">
        <v>19</v>
      </c>
      <c r="I2425" s="16" t="s">
        <v>11014</v>
      </c>
      <c r="J2425" s="15"/>
      <c r="K2425" s="482"/>
      <c r="L2425" s="487"/>
    </row>
    <row r="2426" spans="1:12" s="6" customFormat="1" ht="18.5" x14ac:dyDescent="0.35">
      <c r="A2426" s="230"/>
      <c r="B2426" s="235">
        <v>7</v>
      </c>
      <c r="C2426" s="15">
        <v>8</v>
      </c>
      <c r="D2426" s="15">
        <v>2</v>
      </c>
      <c r="E2426" s="15">
        <v>4</v>
      </c>
      <c r="F2426" s="15">
        <v>2</v>
      </c>
      <c r="G2426" s="15" t="str">
        <f t="shared" si="29"/>
        <v>7.8.2.4.2</v>
      </c>
      <c r="H2426" s="15" t="s">
        <v>19</v>
      </c>
      <c r="I2426" s="16" t="s">
        <v>11015</v>
      </c>
      <c r="J2426" s="15"/>
      <c r="K2426" s="482"/>
      <c r="L2426" s="487"/>
    </row>
    <row r="2427" spans="1:12" s="6" customFormat="1" ht="18.5" x14ac:dyDescent="0.35">
      <c r="A2427" s="230"/>
      <c r="B2427" s="222">
        <v>7</v>
      </c>
      <c r="C2427" s="174">
        <v>8</v>
      </c>
      <c r="D2427" s="174">
        <v>2</v>
      </c>
      <c r="E2427" s="174">
        <v>5</v>
      </c>
      <c r="F2427" s="174">
        <v>0</v>
      </c>
      <c r="G2427" s="174" t="str">
        <f t="shared" si="29"/>
        <v>7.8.2.5.0</v>
      </c>
      <c r="H2427" s="174" t="s">
        <v>16</v>
      </c>
      <c r="I2427" s="13" t="s">
        <v>11016</v>
      </c>
      <c r="J2427" s="12"/>
      <c r="K2427" s="485"/>
      <c r="L2427" s="492"/>
    </row>
    <row r="2428" spans="1:12" s="6" customFormat="1" ht="37" x14ac:dyDescent="0.35">
      <c r="A2428" s="230"/>
      <c r="B2428" s="223">
        <v>7</v>
      </c>
      <c r="C2428" s="175">
        <v>8</v>
      </c>
      <c r="D2428" s="175">
        <v>2</v>
      </c>
      <c r="E2428" s="175">
        <v>5</v>
      </c>
      <c r="F2428" s="175">
        <v>1</v>
      </c>
      <c r="G2428" s="175" t="str">
        <f t="shared" si="29"/>
        <v>7.8.2.5.1</v>
      </c>
      <c r="H2428" s="175" t="s">
        <v>19</v>
      </c>
      <c r="I2428" s="16" t="s">
        <v>11017</v>
      </c>
      <c r="J2428" s="15"/>
      <c r="K2428" s="482"/>
      <c r="L2428" s="487"/>
    </row>
    <row r="2429" spans="1:12" s="6" customFormat="1" ht="37" x14ac:dyDescent="0.35">
      <c r="A2429" s="230">
        <v>2184</v>
      </c>
      <c r="B2429" s="235">
        <v>7</v>
      </c>
      <c r="C2429" s="15">
        <v>8</v>
      </c>
      <c r="D2429" s="15">
        <v>2</v>
      </c>
      <c r="E2429" s="15">
        <v>5</v>
      </c>
      <c r="F2429" s="15">
        <v>2</v>
      </c>
      <c r="G2429" s="15" t="str">
        <f t="shared" si="29"/>
        <v>7.8.2.5.2</v>
      </c>
      <c r="H2429" s="15" t="s">
        <v>19</v>
      </c>
      <c r="I2429" s="16" t="s">
        <v>11018</v>
      </c>
      <c r="J2429" s="15"/>
      <c r="K2429" s="482"/>
      <c r="L2429" s="487"/>
    </row>
    <row r="2430" spans="1:12" s="6" customFormat="1" ht="18.5" x14ac:dyDescent="0.35">
      <c r="A2430" s="230">
        <v>2185</v>
      </c>
      <c r="B2430" s="222">
        <v>7</v>
      </c>
      <c r="C2430" s="174">
        <v>8</v>
      </c>
      <c r="D2430" s="174">
        <v>2</v>
      </c>
      <c r="E2430" s="174">
        <v>6</v>
      </c>
      <c r="F2430" s="174">
        <v>0</v>
      </c>
      <c r="G2430" s="174" t="str">
        <f t="shared" si="29"/>
        <v>7.8.2.6.0</v>
      </c>
      <c r="H2430" s="174" t="s">
        <v>16</v>
      </c>
      <c r="I2430" s="13" t="s">
        <v>11019</v>
      </c>
      <c r="J2430" s="12"/>
      <c r="K2430" s="485"/>
      <c r="L2430" s="492"/>
    </row>
    <row r="2431" spans="1:12" s="6" customFormat="1" ht="37" x14ac:dyDescent="0.35">
      <c r="A2431" s="230">
        <v>2186</v>
      </c>
      <c r="B2431" s="223">
        <v>7</v>
      </c>
      <c r="C2431" s="175">
        <v>8</v>
      </c>
      <c r="D2431" s="175">
        <v>2</v>
      </c>
      <c r="E2431" s="175">
        <v>6</v>
      </c>
      <c r="F2431" s="175">
        <v>1</v>
      </c>
      <c r="G2431" s="175" t="str">
        <f t="shared" si="29"/>
        <v>7.8.2.6.1</v>
      </c>
      <c r="H2431" s="175" t="s">
        <v>19</v>
      </c>
      <c r="I2431" s="16" t="s">
        <v>11020</v>
      </c>
      <c r="J2431" s="15"/>
      <c r="K2431" s="482"/>
      <c r="L2431" s="487"/>
    </row>
    <row r="2432" spans="1:12" s="6" customFormat="1" ht="37" x14ac:dyDescent="0.35">
      <c r="A2432" s="230">
        <v>2187</v>
      </c>
      <c r="B2432" s="235">
        <v>7</v>
      </c>
      <c r="C2432" s="15">
        <v>8</v>
      </c>
      <c r="D2432" s="15">
        <v>2</v>
      </c>
      <c r="E2432" s="15">
        <v>6</v>
      </c>
      <c r="F2432" s="15">
        <v>2</v>
      </c>
      <c r="G2432" s="15" t="str">
        <f t="shared" si="29"/>
        <v>7.8.2.6.2</v>
      </c>
      <c r="H2432" s="15" t="s">
        <v>19</v>
      </c>
      <c r="I2432" s="16" t="s">
        <v>11021</v>
      </c>
      <c r="J2432" s="15"/>
      <c r="K2432" s="482"/>
      <c r="L2432" s="487"/>
    </row>
    <row r="2433" spans="1:12" s="6" customFormat="1" ht="18.5" x14ac:dyDescent="0.35">
      <c r="A2433" s="230">
        <v>2188</v>
      </c>
      <c r="B2433" s="234">
        <v>7</v>
      </c>
      <c r="C2433" s="12">
        <v>8</v>
      </c>
      <c r="D2433" s="12">
        <v>2</v>
      </c>
      <c r="E2433" s="12">
        <v>7</v>
      </c>
      <c r="F2433" s="12">
        <v>0</v>
      </c>
      <c r="G2433" s="12" t="str">
        <f t="shared" si="29"/>
        <v>7.8.2.7.0</v>
      </c>
      <c r="H2433" s="12" t="s">
        <v>16</v>
      </c>
      <c r="I2433" s="13" t="s">
        <v>11022</v>
      </c>
      <c r="J2433" s="12"/>
      <c r="K2433" s="485"/>
      <c r="L2433" s="492"/>
    </row>
    <row r="2434" spans="1:12" s="6" customFormat="1" ht="18.5" x14ac:dyDescent="0.35">
      <c r="A2434" s="230">
        <v>2189</v>
      </c>
      <c r="B2434" s="235">
        <v>7</v>
      </c>
      <c r="C2434" s="15">
        <v>8</v>
      </c>
      <c r="D2434" s="15">
        <v>2</v>
      </c>
      <c r="E2434" s="15">
        <v>7</v>
      </c>
      <c r="F2434" s="15">
        <v>1</v>
      </c>
      <c r="G2434" s="15" t="str">
        <f t="shared" si="29"/>
        <v>7.8.2.7.1</v>
      </c>
      <c r="H2434" s="15" t="s">
        <v>19</v>
      </c>
      <c r="I2434" s="16" t="s">
        <v>11023</v>
      </c>
      <c r="J2434" s="15"/>
      <c r="K2434" s="482"/>
      <c r="L2434" s="487"/>
    </row>
    <row r="2435" spans="1:12" s="6" customFormat="1" ht="18.5" x14ac:dyDescent="0.35">
      <c r="A2435" s="230">
        <v>2190</v>
      </c>
      <c r="B2435" s="235">
        <v>7</v>
      </c>
      <c r="C2435" s="15">
        <v>8</v>
      </c>
      <c r="D2435" s="15">
        <v>2</v>
      </c>
      <c r="E2435" s="15">
        <v>7</v>
      </c>
      <c r="F2435" s="15">
        <v>2</v>
      </c>
      <c r="G2435" s="15" t="str">
        <f t="shared" si="29"/>
        <v>7.8.2.7.2</v>
      </c>
      <c r="H2435" s="15" t="s">
        <v>19</v>
      </c>
      <c r="I2435" s="16" t="s">
        <v>11024</v>
      </c>
      <c r="J2435" s="15"/>
      <c r="K2435" s="482"/>
      <c r="L2435" s="487"/>
    </row>
    <row r="2436" spans="1:12" s="6" customFormat="1" ht="18.5" x14ac:dyDescent="0.35">
      <c r="A2436" s="230">
        <v>2191</v>
      </c>
      <c r="B2436" s="234">
        <v>7</v>
      </c>
      <c r="C2436" s="12">
        <v>8</v>
      </c>
      <c r="D2436" s="12">
        <v>2</v>
      </c>
      <c r="E2436" s="12">
        <v>8</v>
      </c>
      <c r="F2436" s="12">
        <v>0</v>
      </c>
      <c r="G2436" s="12" t="str">
        <f t="shared" si="29"/>
        <v>7.8.2.8.0</v>
      </c>
      <c r="H2436" s="12" t="s">
        <v>16</v>
      </c>
      <c r="I2436" s="13" t="s">
        <v>11025</v>
      </c>
      <c r="J2436" s="12"/>
      <c r="K2436" s="485"/>
      <c r="L2436" s="492"/>
    </row>
    <row r="2437" spans="1:12" s="6" customFormat="1" ht="37.5" customHeight="1" x14ac:dyDescent="0.35">
      <c r="A2437" s="230">
        <v>2192</v>
      </c>
      <c r="B2437" s="235">
        <v>7</v>
      </c>
      <c r="C2437" s="15">
        <v>8</v>
      </c>
      <c r="D2437" s="15">
        <v>2</v>
      </c>
      <c r="E2437" s="15">
        <v>8</v>
      </c>
      <c r="F2437" s="15">
        <v>1</v>
      </c>
      <c r="G2437" s="15" t="str">
        <f t="shared" si="29"/>
        <v>7.8.2.8.1</v>
      </c>
      <c r="H2437" s="15" t="s">
        <v>19</v>
      </c>
      <c r="I2437" s="16" t="s">
        <v>11026</v>
      </c>
      <c r="J2437" s="15"/>
      <c r="K2437" s="482"/>
      <c r="L2437" s="487"/>
    </row>
    <row r="2438" spans="1:12" s="6" customFormat="1" ht="18.5" x14ac:dyDescent="0.35">
      <c r="A2438" s="230">
        <v>2194</v>
      </c>
      <c r="B2438" s="235">
        <v>7</v>
      </c>
      <c r="C2438" s="15">
        <v>8</v>
      </c>
      <c r="D2438" s="15">
        <v>2</v>
      </c>
      <c r="E2438" s="15">
        <v>8</v>
      </c>
      <c r="F2438" s="15">
        <v>2</v>
      </c>
      <c r="G2438" s="15" t="str">
        <f t="shared" si="29"/>
        <v>7.8.2.8.2</v>
      </c>
      <c r="H2438" s="15" t="s">
        <v>19</v>
      </c>
      <c r="I2438" s="16" t="s">
        <v>11027</v>
      </c>
      <c r="J2438" s="15"/>
      <c r="K2438" s="482"/>
      <c r="L2438" s="487"/>
    </row>
    <row r="2439" spans="1:12" s="6" customFormat="1" ht="18.5" x14ac:dyDescent="0.35">
      <c r="A2439" s="230">
        <v>2195</v>
      </c>
      <c r="B2439" s="234">
        <v>7</v>
      </c>
      <c r="C2439" s="12">
        <v>8</v>
      </c>
      <c r="D2439" s="12">
        <v>2</v>
      </c>
      <c r="E2439" s="12">
        <v>9</v>
      </c>
      <c r="F2439" s="12">
        <v>0</v>
      </c>
      <c r="G2439" s="12" t="str">
        <f t="shared" si="29"/>
        <v>7.8.2.9.0</v>
      </c>
      <c r="H2439" s="12" t="s">
        <v>16</v>
      </c>
      <c r="I2439" s="13" t="s">
        <v>11028</v>
      </c>
      <c r="J2439" s="12"/>
      <c r="K2439" s="485"/>
      <c r="L2439" s="492"/>
    </row>
    <row r="2440" spans="1:12" s="6" customFormat="1" ht="37" x14ac:dyDescent="0.35">
      <c r="A2440" s="230">
        <v>2196</v>
      </c>
      <c r="B2440" s="235">
        <v>7</v>
      </c>
      <c r="C2440" s="15">
        <v>8</v>
      </c>
      <c r="D2440" s="15">
        <v>2</v>
      </c>
      <c r="E2440" s="15">
        <v>9</v>
      </c>
      <c r="F2440" s="15">
        <v>1</v>
      </c>
      <c r="G2440" s="15" t="str">
        <f t="shared" si="29"/>
        <v>7.8.2.9.1</v>
      </c>
      <c r="H2440" s="15" t="s">
        <v>19</v>
      </c>
      <c r="I2440" s="16" t="s">
        <v>11029</v>
      </c>
      <c r="J2440" s="15"/>
      <c r="K2440" s="482"/>
      <c r="L2440" s="487"/>
    </row>
    <row r="2441" spans="1:12" s="6" customFormat="1" ht="37" x14ac:dyDescent="0.35">
      <c r="A2441" s="230">
        <v>2197</v>
      </c>
      <c r="B2441" s="235">
        <v>7</v>
      </c>
      <c r="C2441" s="15">
        <v>8</v>
      </c>
      <c r="D2441" s="15">
        <v>2</v>
      </c>
      <c r="E2441" s="15">
        <v>9</v>
      </c>
      <c r="F2441" s="15">
        <v>2</v>
      </c>
      <c r="G2441" s="15" t="str">
        <f t="shared" si="29"/>
        <v>7.8.2.9.2</v>
      </c>
      <c r="H2441" s="15" t="s">
        <v>19</v>
      </c>
      <c r="I2441" s="16" t="s">
        <v>11030</v>
      </c>
      <c r="J2441" s="15"/>
      <c r="K2441" s="482"/>
      <c r="L2441" s="487"/>
    </row>
    <row r="2442" spans="1:12" s="6" customFormat="1" ht="18.5" x14ac:dyDescent="0.35">
      <c r="A2442" s="230">
        <v>2198</v>
      </c>
      <c r="B2442" s="234">
        <v>7</v>
      </c>
      <c r="C2442" s="12">
        <v>8</v>
      </c>
      <c r="D2442" s="12">
        <v>2</v>
      </c>
      <c r="E2442" s="12">
        <v>10</v>
      </c>
      <c r="F2442" s="12">
        <v>0</v>
      </c>
      <c r="G2442" s="12" t="str">
        <f t="shared" si="29"/>
        <v>7.8.2.10.0</v>
      </c>
      <c r="H2442" s="12" t="s">
        <v>16</v>
      </c>
      <c r="I2442" s="13" t="s">
        <v>11031</v>
      </c>
      <c r="J2442" s="12"/>
      <c r="K2442" s="485"/>
      <c r="L2442" s="492"/>
    </row>
    <row r="2443" spans="1:12" s="6" customFormat="1" ht="37" x14ac:dyDescent="0.35">
      <c r="A2443" s="230">
        <v>2199</v>
      </c>
      <c r="B2443" s="235">
        <v>7</v>
      </c>
      <c r="C2443" s="15">
        <v>8</v>
      </c>
      <c r="D2443" s="15">
        <v>2</v>
      </c>
      <c r="E2443" s="15">
        <v>10</v>
      </c>
      <c r="F2443" s="15">
        <v>1</v>
      </c>
      <c r="G2443" s="15" t="str">
        <f t="shared" si="29"/>
        <v>7.8.2.10.1</v>
      </c>
      <c r="H2443" s="15" t="s">
        <v>19</v>
      </c>
      <c r="I2443" s="16" t="s">
        <v>11032</v>
      </c>
      <c r="J2443" s="15"/>
      <c r="K2443" s="482"/>
      <c r="L2443" s="487"/>
    </row>
    <row r="2444" spans="1:12" s="6" customFormat="1" ht="37" x14ac:dyDescent="0.35">
      <c r="A2444" s="230">
        <v>2200</v>
      </c>
      <c r="B2444" s="235">
        <v>7</v>
      </c>
      <c r="C2444" s="15">
        <v>8</v>
      </c>
      <c r="D2444" s="15">
        <v>2</v>
      </c>
      <c r="E2444" s="15">
        <v>10</v>
      </c>
      <c r="F2444" s="15">
        <v>2</v>
      </c>
      <c r="G2444" s="15" t="str">
        <f t="shared" si="29"/>
        <v>7.8.2.10.2</v>
      </c>
      <c r="H2444" s="15" t="s">
        <v>19</v>
      </c>
      <c r="I2444" s="16" t="s">
        <v>11033</v>
      </c>
      <c r="J2444" s="15"/>
      <c r="K2444" s="482"/>
      <c r="L2444" s="487"/>
    </row>
    <row r="2445" spans="1:12" s="6" customFormat="1" ht="18.5" x14ac:dyDescent="0.35">
      <c r="A2445" s="230">
        <v>2201</v>
      </c>
      <c r="B2445" s="234">
        <v>7</v>
      </c>
      <c r="C2445" s="12">
        <v>8</v>
      </c>
      <c r="D2445" s="12">
        <v>2</v>
      </c>
      <c r="E2445" s="12">
        <v>11</v>
      </c>
      <c r="F2445" s="12">
        <v>0</v>
      </c>
      <c r="G2445" s="12" t="str">
        <f t="shared" si="29"/>
        <v>7.8.2.11.0</v>
      </c>
      <c r="H2445" s="12" t="s">
        <v>16</v>
      </c>
      <c r="I2445" s="13" t="s">
        <v>11034</v>
      </c>
      <c r="J2445" s="12"/>
      <c r="K2445" s="485"/>
      <c r="L2445" s="492"/>
    </row>
    <row r="2446" spans="1:12" s="6" customFormat="1" ht="18.5" x14ac:dyDescent="0.35">
      <c r="A2446" s="230">
        <v>2202</v>
      </c>
      <c r="B2446" s="235">
        <v>7</v>
      </c>
      <c r="C2446" s="15">
        <v>8</v>
      </c>
      <c r="D2446" s="15">
        <v>2</v>
      </c>
      <c r="E2446" s="15">
        <v>11</v>
      </c>
      <c r="F2446" s="15">
        <v>1</v>
      </c>
      <c r="G2446" s="15" t="str">
        <f t="shared" si="29"/>
        <v>7.8.2.11.1</v>
      </c>
      <c r="H2446" s="15" t="s">
        <v>19</v>
      </c>
      <c r="I2446" s="16" t="s">
        <v>11035</v>
      </c>
      <c r="J2446" s="15"/>
      <c r="K2446" s="482"/>
      <c r="L2446" s="487"/>
    </row>
    <row r="2447" spans="1:12" s="6" customFormat="1" ht="18.5" x14ac:dyDescent="0.35">
      <c r="A2447" s="230">
        <v>2203</v>
      </c>
      <c r="B2447" s="235">
        <v>7</v>
      </c>
      <c r="C2447" s="15">
        <v>8</v>
      </c>
      <c r="D2447" s="15">
        <v>2</v>
      </c>
      <c r="E2447" s="15">
        <v>11</v>
      </c>
      <c r="F2447" s="15">
        <v>2</v>
      </c>
      <c r="G2447" s="15" t="str">
        <f t="shared" si="29"/>
        <v>7.8.2.11.2</v>
      </c>
      <c r="H2447" s="15" t="s">
        <v>19</v>
      </c>
      <c r="I2447" s="16" t="s">
        <v>11036</v>
      </c>
      <c r="J2447" s="15"/>
      <c r="K2447" s="482"/>
      <c r="L2447" s="487"/>
    </row>
    <row r="2448" spans="1:12" s="6" customFormat="1" ht="23.5" x14ac:dyDescent="0.35">
      <c r="A2448" s="230">
        <v>2204</v>
      </c>
      <c r="B2448" s="233">
        <v>7</v>
      </c>
      <c r="C2448" s="11">
        <v>8</v>
      </c>
      <c r="D2448" s="11">
        <v>3</v>
      </c>
      <c r="E2448" s="11">
        <v>0</v>
      </c>
      <c r="F2448" s="11">
        <v>0</v>
      </c>
      <c r="G2448" s="11" t="str">
        <f t="shared" si="29"/>
        <v>7.8.3.0.0</v>
      </c>
      <c r="H2448" s="11" t="s">
        <v>13</v>
      </c>
      <c r="I2448" s="97" t="s">
        <v>11037</v>
      </c>
      <c r="J2448" s="98"/>
      <c r="K2448" s="479"/>
      <c r="L2448" s="480"/>
    </row>
    <row r="2449" spans="1:12" s="6" customFormat="1" ht="38.15" customHeight="1" x14ac:dyDescent="0.35">
      <c r="A2449" s="230">
        <v>2205</v>
      </c>
      <c r="B2449" s="234">
        <v>7</v>
      </c>
      <c r="C2449" s="12">
        <v>8</v>
      </c>
      <c r="D2449" s="12">
        <v>3</v>
      </c>
      <c r="E2449" s="12">
        <v>1</v>
      </c>
      <c r="F2449" s="12">
        <v>0</v>
      </c>
      <c r="G2449" s="12" t="str">
        <f t="shared" si="29"/>
        <v>7.8.3.1.0</v>
      </c>
      <c r="H2449" s="12" t="s">
        <v>16</v>
      </c>
      <c r="I2449" s="13" t="s">
        <v>11038</v>
      </c>
      <c r="J2449" s="12"/>
      <c r="K2449" s="485"/>
      <c r="L2449" s="118"/>
    </row>
    <row r="2450" spans="1:12" s="6" customFormat="1" ht="18.5" x14ac:dyDescent="0.35">
      <c r="A2450" s="230">
        <v>2206</v>
      </c>
      <c r="B2450" s="235">
        <v>7</v>
      </c>
      <c r="C2450" s="15">
        <v>8</v>
      </c>
      <c r="D2450" s="15">
        <v>3</v>
      </c>
      <c r="E2450" s="15">
        <v>1</v>
      </c>
      <c r="F2450" s="15">
        <v>1</v>
      </c>
      <c r="G2450" s="15" t="str">
        <f t="shared" ref="G2450:G2513" si="30">CONCATENATE(B2450,".",C2450,".",D2450,".",E2450,".",F2450)</f>
        <v>7.8.3.1.1</v>
      </c>
      <c r="H2450" s="15" t="s">
        <v>19</v>
      </c>
      <c r="I2450" s="16" t="s">
        <v>11039</v>
      </c>
      <c r="J2450" s="15"/>
      <c r="K2450" s="482"/>
      <c r="L2450" s="487"/>
    </row>
    <row r="2451" spans="1:12" s="6" customFormat="1" ht="18.5" x14ac:dyDescent="0.35">
      <c r="A2451" s="230">
        <v>2207</v>
      </c>
      <c r="B2451" s="235">
        <v>7</v>
      </c>
      <c r="C2451" s="15">
        <v>8</v>
      </c>
      <c r="D2451" s="15">
        <v>3</v>
      </c>
      <c r="E2451" s="15">
        <v>1</v>
      </c>
      <c r="F2451" s="15">
        <v>2</v>
      </c>
      <c r="G2451" s="15" t="str">
        <f t="shared" si="30"/>
        <v>7.8.3.1.2</v>
      </c>
      <c r="H2451" s="15" t="s">
        <v>19</v>
      </c>
      <c r="I2451" s="16" t="s">
        <v>11040</v>
      </c>
      <c r="J2451" s="15"/>
      <c r="K2451" s="482"/>
      <c r="L2451" s="487"/>
    </row>
    <row r="2452" spans="1:12" s="6" customFormat="1" ht="18.5" x14ac:dyDescent="0.35">
      <c r="A2452" s="230">
        <v>2208</v>
      </c>
      <c r="B2452" s="234">
        <v>7</v>
      </c>
      <c r="C2452" s="12">
        <v>8</v>
      </c>
      <c r="D2452" s="12">
        <v>3</v>
      </c>
      <c r="E2452" s="12">
        <v>2</v>
      </c>
      <c r="F2452" s="12">
        <v>0</v>
      </c>
      <c r="G2452" s="12" t="str">
        <f t="shared" si="30"/>
        <v>7.8.3.2.0</v>
      </c>
      <c r="H2452" s="12" t="s">
        <v>16</v>
      </c>
      <c r="I2452" s="13" t="s">
        <v>11041</v>
      </c>
      <c r="J2452" s="12"/>
      <c r="K2452" s="485"/>
      <c r="L2452" s="118"/>
    </row>
    <row r="2453" spans="1:12" s="6" customFormat="1" ht="37" x14ac:dyDescent="0.35">
      <c r="A2453" s="230">
        <v>2209</v>
      </c>
      <c r="B2453" s="235">
        <v>7</v>
      </c>
      <c r="C2453" s="15">
        <v>8</v>
      </c>
      <c r="D2453" s="15">
        <v>3</v>
      </c>
      <c r="E2453" s="15">
        <v>2</v>
      </c>
      <c r="F2453" s="15">
        <v>1</v>
      </c>
      <c r="G2453" s="15" t="str">
        <f t="shared" si="30"/>
        <v>7.8.3.2.1</v>
      </c>
      <c r="H2453" s="15" t="s">
        <v>19</v>
      </c>
      <c r="I2453" s="16" t="s">
        <v>11042</v>
      </c>
      <c r="J2453" s="15"/>
      <c r="K2453" s="482"/>
      <c r="L2453" s="487"/>
    </row>
    <row r="2454" spans="1:12" s="6" customFormat="1" ht="37" x14ac:dyDescent="0.35">
      <c r="A2454" s="230">
        <v>2210</v>
      </c>
      <c r="B2454" s="235">
        <v>7</v>
      </c>
      <c r="C2454" s="15">
        <v>8</v>
      </c>
      <c r="D2454" s="15">
        <v>3</v>
      </c>
      <c r="E2454" s="15">
        <v>2</v>
      </c>
      <c r="F2454" s="15">
        <v>2</v>
      </c>
      <c r="G2454" s="15" t="str">
        <f t="shared" si="30"/>
        <v>7.8.3.2.2</v>
      </c>
      <c r="H2454" s="15" t="s">
        <v>19</v>
      </c>
      <c r="I2454" s="16" t="s">
        <v>11043</v>
      </c>
      <c r="J2454" s="15"/>
      <c r="K2454" s="482"/>
      <c r="L2454" s="487"/>
    </row>
    <row r="2455" spans="1:12" s="6" customFormat="1" ht="18.5" x14ac:dyDescent="0.35">
      <c r="A2455" s="230">
        <v>2211</v>
      </c>
      <c r="B2455" s="234">
        <v>7</v>
      </c>
      <c r="C2455" s="12">
        <v>8</v>
      </c>
      <c r="D2455" s="12">
        <v>3</v>
      </c>
      <c r="E2455" s="12">
        <v>3</v>
      </c>
      <c r="F2455" s="12">
        <v>0</v>
      </c>
      <c r="G2455" s="12" t="str">
        <f t="shared" si="30"/>
        <v>7.8.3.3.0</v>
      </c>
      <c r="H2455" s="12" t="s">
        <v>16</v>
      </c>
      <c r="I2455" s="13" t="s">
        <v>11044</v>
      </c>
      <c r="J2455" s="12"/>
      <c r="K2455" s="485"/>
      <c r="L2455" s="118" t="s">
        <v>10249</v>
      </c>
    </row>
    <row r="2456" spans="1:12" s="6" customFormat="1" ht="18.5" x14ac:dyDescent="0.35">
      <c r="A2456" s="230">
        <v>2212</v>
      </c>
      <c r="B2456" s="235">
        <v>7</v>
      </c>
      <c r="C2456" s="15">
        <v>8</v>
      </c>
      <c r="D2456" s="15">
        <v>3</v>
      </c>
      <c r="E2456" s="15">
        <v>3</v>
      </c>
      <c r="F2456" s="15">
        <v>1</v>
      </c>
      <c r="G2456" s="15" t="str">
        <f t="shared" si="30"/>
        <v>7.8.3.3.1</v>
      </c>
      <c r="H2456" s="15" t="s">
        <v>19</v>
      </c>
      <c r="I2456" s="16" t="s">
        <v>11045</v>
      </c>
      <c r="J2456" s="15"/>
      <c r="K2456" s="482"/>
      <c r="L2456" s="487" t="s">
        <v>10249</v>
      </c>
    </row>
    <row r="2457" spans="1:12" s="6" customFormat="1" ht="18.5" x14ac:dyDescent="0.35">
      <c r="A2457" s="230">
        <v>2213</v>
      </c>
      <c r="B2457" s="235">
        <v>7</v>
      </c>
      <c r="C2457" s="15">
        <v>8</v>
      </c>
      <c r="D2457" s="15">
        <v>3</v>
      </c>
      <c r="E2457" s="15">
        <v>3</v>
      </c>
      <c r="F2457" s="15">
        <v>2</v>
      </c>
      <c r="G2457" s="15" t="str">
        <f t="shared" si="30"/>
        <v>7.8.3.3.2</v>
      </c>
      <c r="H2457" s="15" t="s">
        <v>19</v>
      </c>
      <c r="I2457" s="16" t="s">
        <v>11046</v>
      </c>
      <c r="J2457" s="15"/>
      <c r="K2457" s="482"/>
      <c r="L2457" s="487" t="s">
        <v>10249</v>
      </c>
    </row>
    <row r="2458" spans="1:12" s="6" customFormat="1" ht="18.5" x14ac:dyDescent="0.35">
      <c r="A2458" s="230">
        <v>2214</v>
      </c>
      <c r="B2458" s="234">
        <v>7</v>
      </c>
      <c r="C2458" s="12">
        <v>8</v>
      </c>
      <c r="D2458" s="12">
        <v>3</v>
      </c>
      <c r="E2458" s="12">
        <v>4</v>
      </c>
      <c r="F2458" s="12">
        <v>0</v>
      </c>
      <c r="G2458" s="12" t="str">
        <f t="shared" si="30"/>
        <v>7.8.3.4.0</v>
      </c>
      <c r="H2458" s="12" t="s">
        <v>16</v>
      </c>
      <c r="I2458" s="13" t="s">
        <v>11047</v>
      </c>
      <c r="J2458" s="12"/>
      <c r="K2458" s="485"/>
      <c r="L2458" s="118" t="s">
        <v>10249</v>
      </c>
    </row>
    <row r="2459" spans="1:12" s="6" customFormat="1" ht="18.5" x14ac:dyDescent="0.35">
      <c r="A2459" s="230">
        <v>2215</v>
      </c>
      <c r="B2459" s="235">
        <v>7</v>
      </c>
      <c r="C2459" s="15">
        <v>8</v>
      </c>
      <c r="D2459" s="15">
        <v>3</v>
      </c>
      <c r="E2459" s="15">
        <v>4</v>
      </c>
      <c r="F2459" s="15">
        <v>1</v>
      </c>
      <c r="G2459" s="15" t="str">
        <f t="shared" si="30"/>
        <v>7.8.3.4.1</v>
      </c>
      <c r="H2459" s="15" t="s">
        <v>19</v>
      </c>
      <c r="I2459" s="16" t="s">
        <v>11048</v>
      </c>
      <c r="J2459" s="15"/>
      <c r="K2459" s="482"/>
      <c r="L2459" s="487" t="s">
        <v>10249</v>
      </c>
    </row>
    <row r="2460" spans="1:12" s="6" customFormat="1" ht="18.5" x14ac:dyDescent="0.35">
      <c r="A2460" s="230">
        <v>2216</v>
      </c>
      <c r="B2460" s="235">
        <v>7</v>
      </c>
      <c r="C2460" s="15">
        <v>8</v>
      </c>
      <c r="D2460" s="15">
        <v>3</v>
      </c>
      <c r="E2460" s="15">
        <v>4</v>
      </c>
      <c r="F2460" s="15">
        <v>2</v>
      </c>
      <c r="G2460" s="15" t="str">
        <f t="shared" si="30"/>
        <v>7.8.3.4.2</v>
      </c>
      <c r="H2460" s="15" t="s">
        <v>19</v>
      </c>
      <c r="I2460" s="16" t="s">
        <v>11049</v>
      </c>
      <c r="J2460" s="15"/>
      <c r="K2460" s="482"/>
      <c r="L2460" s="487" t="s">
        <v>10249</v>
      </c>
    </row>
    <row r="2461" spans="1:12" s="6" customFormat="1" ht="18.5" x14ac:dyDescent="0.35">
      <c r="A2461" s="230">
        <v>2217</v>
      </c>
      <c r="B2461" s="234">
        <v>7</v>
      </c>
      <c r="C2461" s="12">
        <v>8</v>
      </c>
      <c r="D2461" s="12">
        <v>3</v>
      </c>
      <c r="E2461" s="12">
        <v>5</v>
      </c>
      <c r="F2461" s="12">
        <v>0</v>
      </c>
      <c r="G2461" s="12" t="str">
        <f t="shared" si="30"/>
        <v>7.8.3.5.0</v>
      </c>
      <c r="H2461" s="12" t="s">
        <v>16</v>
      </c>
      <c r="I2461" s="13" t="s">
        <v>11050</v>
      </c>
      <c r="J2461" s="12"/>
      <c r="K2461" s="485"/>
      <c r="L2461" s="118" t="s">
        <v>10249</v>
      </c>
    </row>
    <row r="2462" spans="1:12" s="6" customFormat="1" ht="18.5" x14ac:dyDescent="0.35">
      <c r="A2462" s="230">
        <v>2218</v>
      </c>
      <c r="B2462" s="235">
        <v>7</v>
      </c>
      <c r="C2462" s="15">
        <v>8</v>
      </c>
      <c r="D2462" s="15">
        <v>3</v>
      </c>
      <c r="E2462" s="15">
        <v>5</v>
      </c>
      <c r="F2462" s="15">
        <v>1</v>
      </c>
      <c r="G2462" s="15" t="str">
        <f t="shared" si="30"/>
        <v>7.8.3.5.1</v>
      </c>
      <c r="H2462" s="15" t="s">
        <v>19</v>
      </c>
      <c r="I2462" s="16" t="s">
        <v>11051</v>
      </c>
      <c r="J2462" s="15"/>
      <c r="K2462" s="482"/>
      <c r="L2462" s="487" t="s">
        <v>10249</v>
      </c>
    </row>
    <row r="2463" spans="1:12" s="6" customFormat="1" ht="18.5" x14ac:dyDescent="0.35">
      <c r="A2463" s="230">
        <v>2219</v>
      </c>
      <c r="B2463" s="235">
        <v>7</v>
      </c>
      <c r="C2463" s="15">
        <v>8</v>
      </c>
      <c r="D2463" s="15">
        <v>3</v>
      </c>
      <c r="E2463" s="15">
        <v>5</v>
      </c>
      <c r="F2463" s="15">
        <v>2</v>
      </c>
      <c r="G2463" s="15" t="str">
        <f t="shared" si="30"/>
        <v>7.8.3.5.2</v>
      </c>
      <c r="H2463" s="15" t="s">
        <v>19</v>
      </c>
      <c r="I2463" s="16" t="s">
        <v>11052</v>
      </c>
      <c r="J2463" s="15"/>
      <c r="K2463" s="482"/>
      <c r="L2463" s="487" t="s">
        <v>10249</v>
      </c>
    </row>
    <row r="2464" spans="1:12" s="6" customFormat="1" ht="18.5" x14ac:dyDescent="0.35">
      <c r="A2464" s="230">
        <v>2220</v>
      </c>
      <c r="B2464" s="234">
        <v>7</v>
      </c>
      <c r="C2464" s="12">
        <v>8</v>
      </c>
      <c r="D2464" s="12">
        <v>3</v>
      </c>
      <c r="E2464" s="12">
        <v>6</v>
      </c>
      <c r="F2464" s="12">
        <v>0</v>
      </c>
      <c r="G2464" s="12" t="str">
        <f t="shared" si="30"/>
        <v>7.8.3.6.0</v>
      </c>
      <c r="H2464" s="12" t="s">
        <v>16</v>
      </c>
      <c r="I2464" s="13" t="s">
        <v>11053</v>
      </c>
      <c r="J2464" s="12"/>
      <c r="K2464" s="485"/>
      <c r="L2464" s="118" t="s">
        <v>10249</v>
      </c>
    </row>
    <row r="2465" spans="1:12" s="6" customFormat="1" ht="18.5" x14ac:dyDescent="0.35">
      <c r="A2465" s="230">
        <v>2221</v>
      </c>
      <c r="B2465" s="235">
        <v>7</v>
      </c>
      <c r="C2465" s="15">
        <v>8</v>
      </c>
      <c r="D2465" s="15">
        <v>3</v>
      </c>
      <c r="E2465" s="15">
        <v>6</v>
      </c>
      <c r="F2465" s="15">
        <v>1</v>
      </c>
      <c r="G2465" s="15" t="str">
        <f t="shared" si="30"/>
        <v>7.8.3.6.1</v>
      </c>
      <c r="H2465" s="15" t="s">
        <v>19</v>
      </c>
      <c r="I2465" s="16" t="s">
        <v>11054</v>
      </c>
      <c r="J2465" s="15"/>
      <c r="K2465" s="482"/>
      <c r="L2465" s="487" t="s">
        <v>10249</v>
      </c>
    </row>
    <row r="2466" spans="1:12" s="6" customFormat="1" ht="18.5" x14ac:dyDescent="0.35">
      <c r="A2466" s="230">
        <v>2222</v>
      </c>
      <c r="B2466" s="235">
        <v>7</v>
      </c>
      <c r="C2466" s="15">
        <v>8</v>
      </c>
      <c r="D2466" s="15">
        <v>3</v>
      </c>
      <c r="E2466" s="15">
        <v>6</v>
      </c>
      <c r="F2466" s="15">
        <v>2</v>
      </c>
      <c r="G2466" s="15" t="str">
        <f t="shared" si="30"/>
        <v>7.8.3.6.2</v>
      </c>
      <c r="H2466" s="15" t="s">
        <v>19</v>
      </c>
      <c r="I2466" s="16" t="s">
        <v>11055</v>
      </c>
      <c r="J2466" s="15"/>
      <c r="K2466" s="482"/>
      <c r="L2466" s="487" t="s">
        <v>10249</v>
      </c>
    </row>
    <row r="2467" spans="1:12" s="6" customFormat="1" ht="18.5" x14ac:dyDescent="0.35">
      <c r="A2467" s="230">
        <v>2223</v>
      </c>
      <c r="B2467" s="234">
        <v>7</v>
      </c>
      <c r="C2467" s="12">
        <v>8</v>
      </c>
      <c r="D2467" s="12">
        <v>3</v>
      </c>
      <c r="E2467" s="12">
        <v>7</v>
      </c>
      <c r="F2467" s="12">
        <v>0</v>
      </c>
      <c r="G2467" s="12" t="str">
        <f t="shared" si="30"/>
        <v>7.8.3.7.0</v>
      </c>
      <c r="H2467" s="12" t="s">
        <v>16</v>
      </c>
      <c r="I2467" s="13" t="s">
        <v>11056</v>
      </c>
      <c r="J2467" s="12"/>
      <c r="K2467" s="485"/>
      <c r="L2467" s="118" t="s">
        <v>10249</v>
      </c>
    </row>
    <row r="2468" spans="1:12" s="6" customFormat="1" ht="37" x14ac:dyDescent="0.35">
      <c r="A2468" s="230">
        <v>2224</v>
      </c>
      <c r="B2468" s="235">
        <v>7</v>
      </c>
      <c r="C2468" s="15">
        <v>8</v>
      </c>
      <c r="D2468" s="15">
        <v>3</v>
      </c>
      <c r="E2468" s="15">
        <v>7</v>
      </c>
      <c r="F2468" s="15">
        <v>1</v>
      </c>
      <c r="G2468" s="15" t="str">
        <f t="shared" si="30"/>
        <v>7.8.3.7.1</v>
      </c>
      <c r="H2468" s="15" t="s">
        <v>19</v>
      </c>
      <c r="I2468" s="16" t="s">
        <v>11057</v>
      </c>
      <c r="J2468" s="15"/>
      <c r="K2468" s="482"/>
      <c r="L2468" s="487" t="s">
        <v>10249</v>
      </c>
    </row>
    <row r="2469" spans="1:12" s="6" customFormat="1" ht="37" x14ac:dyDescent="0.35">
      <c r="A2469" s="230">
        <v>2225</v>
      </c>
      <c r="B2469" s="235">
        <v>7</v>
      </c>
      <c r="C2469" s="15">
        <v>8</v>
      </c>
      <c r="D2469" s="15">
        <v>3</v>
      </c>
      <c r="E2469" s="15">
        <v>7</v>
      </c>
      <c r="F2469" s="15">
        <v>2</v>
      </c>
      <c r="G2469" s="15" t="str">
        <f t="shared" si="30"/>
        <v>7.8.3.7.2</v>
      </c>
      <c r="H2469" s="15" t="s">
        <v>19</v>
      </c>
      <c r="I2469" s="16" t="s">
        <v>11058</v>
      </c>
      <c r="J2469" s="15"/>
      <c r="K2469" s="482"/>
      <c r="L2469" s="487" t="s">
        <v>10249</v>
      </c>
    </row>
    <row r="2470" spans="1:12" s="6" customFormat="1" ht="18.5" x14ac:dyDescent="0.35">
      <c r="A2470" s="230">
        <v>2226</v>
      </c>
      <c r="B2470" s="234">
        <v>7</v>
      </c>
      <c r="C2470" s="12">
        <v>8</v>
      </c>
      <c r="D2470" s="12">
        <v>3</v>
      </c>
      <c r="E2470" s="12">
        <v>8</v>
      </c>
      <c r="F2470" s="12">
        <v>0</v>
      </c>
      <c r="G2470" s="12" t="str">
        <f t="shared" si="30"/>
        <v>7.8.3.8.0</v>
      </c>
      <c r="H2470" s="12" t="s">
        <v>16</v>
      </c>
      <c r="I2470" s="13" t="s">
        <v>11059</v>
      </c>
      <c r="J2470" s="12"/>
      <c r="K2470" s="485"/>
      <c r="L2470" s="118" t="s">
        <v>10249</v>
      </c>
    </row>
    <row r="2471" spans="1:12" s="6" customFormat="1" ht="18.5" x14ac:dyDescent="0.35">
      <c r="A2471" s="230">
        <v>2227</v>
      </c>
      <c r="B2471" s="235">
        <v>7</v>
      </c>
      <c r="C2471" s="15">
        <v>8</v>
      </c>
      <c r="D2471" s="15">
        <v>3</v>
      </c>
      <c r="E2471" s="15">
        <v>8</v>
      </c>
      <c r="F2471" s="15">
        <v>1</v>
      </c>
      <c r="G2471" s="15" t="str">
        <f t="shared" si="30"/>
        <v>7.8.3.8.1</v>
      </c>
      <c r="H2471" s="15" t="s">
        <v>19</v>
      </c>
      <c r="I2471" s="16" t="s">
        <v>11060</v>
      </c>
      <c r="J2471" s="15"/>
      <c r="K2471" s="482"/>
      <c r="L2471" s="487" t="s">
        <v>10249</v>
      </c>
    </row>
    <row r="2472" spans="1:12" ht="18.5" x14ac:dyDescent="0.25">
      <c r="A2472" s="230">
        <v>2228</v>
      </c>
      <c r="B2472" s="235">
        <v>7</v>
      </c>
      <c r="C2472" s="15">
        <v>8</v>
      </c>
      <c r="D2472" s="15">
        <v>3</v>
      </c>
      <c r="E2472" s="15">
        <v>8</v>
      </c>
      <c r="F2472" s="15">
        <v>2</v>
      </c>
      <c r="G2472" s="15" t="str">
        <f t="shared" si="30"/>
        <v>7.8.3.8.2</v>
      </c>
      <c r="H2472" s="15" t="s">
        <v>19</v>
      </c>
      <c r="I2472" s="16" t="s">
        <v>11061</v>
      </c>
      <c r="J2472" s="15"/>
      <c r="K2472" s="482"/>
      <c r="L2472" s="487" t="s">
        <v>10249</v>
      </c>
    </row>
    <row r="2473" spans="1:12" ht="23.5" x14ac:dyDescent="0.25">
      <c r="A2473" s="230">
        <v>2251</v>
      </c>
      <c r="B2473" s="233">
        <v>7</v>
      </c>
      <c r="C2473" s="11">
        <v>8</v>
      </c>
      <c r="D2473" s="11">
        <v>4</v>
      </c>
      <c r="E2473" s="11">
        <v>0</v>
      </c>
      <c r="F2473" s="11">
        <v>0</v>
      </c>
      <c r="G2473" s="11" t="str">
        <f t="shared" si="30"/>
        <v>7.8.4.0.0</v>
      </c>
      <c r="H2473" s="11" t="s">
        <v>13</v>
      </c>
      <c r="I2473" s="97" t="s">
        <v>11062</v>
      </c>
      <c r="J2473" s="98"/>
      <c r="K2473" s="479"/>
      <c r="L2473" s="480" t="s">
        <v>10249</v>
      </c>
    </row>
    <row r="2474" spans="1:12" ht="18.5" x14ac:dyDescent="0.25">
      <c r="A2474" s="230">
        <v>2252</v>
      </c>
      <c r="B2474" s="234">
        <v>7</v>
      </c>
      <c r="C2474" s="12">
        <v>8</v>
      </c>
      <c r="D2474" s="12">
        <v>4</v>
      </c>
      <c r="E2474" s="12">
        <v>1</v>
      </c>
      <c r="F2474" s="12">
        <v>0</v>
      </c>
      <c r="G2474" s="12" t="str">
        <f t="shared" si="30"/>
        <v>7.8.4.1.0</v>
      </c>
      <c r="H2474" s="12" t="s">
        <v>16</v>
      </c>
      <c r="I2474" s="13" t="s">
        <v>11063</v>
      </c>
      <c r="J2474" s="12"/>
      <c r="K2474" s="485"/>
      <c r="L2474" s="118" t="s">
        <v>10249</v>
      </c>
    </row>
    <row r="2475" spans="1:12" ht="18.5" x14ac:dyDescent="0.25">
      <c r="A2475" s="230">
        <v>2254</v>
      </c>
      <c r="B2475" s="234">
        <v>7</v>
      </c>
      <c r="C2475" s="12">
        <v>8</v>
      </c>
      <c r="D2475" s="12">
        <v>4</v>
      </c>
      <c r="E2475" s="12">
        <v>2</v>
      </c>
      <c r="F2475" s="12">
        <v>0</v>
      </c>
      <c r="G2475" s="12" t="str">
        <f t="shared" si="30"/>
        <v>7.8.4.2.0</v>
      </c>
      <c r="H2475" s="12" t="s">
        <v>16</v>
      </c>
      <c r="I2475" s="13" t="s">
        <v>11064</v>
      </c>
      <c r="J2475" s="12"/>
      <c r="K2475" s="485"/>
      <c r="L2475" s="118" t="s">
        <v>10249</v>
      </c>
    </row>
    <row r="2476" spans="1:12" ht="26" x14ac:dyDescent="0.25">
      <c r="A2476" s="230">
        <v>2255</v>
      </c>
      <c r="B2476" s="232">
        <v>7</v>
      </c>
      <c r="C2476" s="8">
        <v>9</v>
      </c>
      <c r="D2476" s="8">
        <v>0</v>
      </c>
      <c r="E2476" s="8">
        <v>0</v>
      </c>
      <c r="F2476" s="8">
        <v>0</v>
      </c>
      <c r="G2476" s="8" t="str">
        <f t="shared" si="30"/>
        <v>7.9.0.0.0</v>
      </c>
      <c r="H2476" s="9" t="s">
        <v>10</v>
      </c>
      <c r="I2476" s="10" t="s">
        <v>2792</v>
      </c>
      <c r="J2476" s="14"/>
      <c r="K2476" s="486"/>
      <c r="L2476" s="478" t="s">
        <v>11065</v>
      </c>
    </row>
    <row r="2477" spans="1:12" ht="23.5" x14ac:dyDescent="0.25">
      <c r="A2477" s="230">
        <v>2256</v>
      </c>
      <c r="B2477" s="233">
        <v>7</v>
      </c>
      <c r="C2477" s="11">
        <v>9</v>
      </c>
      <c r="D2477" s="11">
        <v>1</v>
      </c>
      <c r="E2477" s="11">
        <v>0</v>
      </c>
      <c r="F2477" s="11">
        <v>0</v>
      </c>
      <c r="G2477" s="11" t="str">
        <f t="shared" si="30"/>
        <v>7.9.1.0.0</v>
      </c>
      <c r="H2477" s="11" t="s">
        <v>13</v>
      </c>
      <c r="I2477" s="97" t="s">
        <v>11066</v>
      </c>
      <c r="J2477" s="17"/>
      <c r="K2477" s="502"/>
      <c r="L2477" s="17" t="s">
        <v>10249</v>
      </c>
    </row>
    <row r="2478" spans="1:12" ht="23.5" x14ac:dyDescent="0.25">
      <c r="A2478" s="230">
        <v>2257</v>
      </c>
      <c r="B2478" s="233">
        <v>7</v>
      </c>
      <c r="C2478" s="11">
        <v>9</v>
      </c>
      <c r="D2478" s="11">
        <v>2</v>
      </c>
      <c r="E2478" s="11">
        <v>0</v>
      </c>
      <c r="F2478" s="11">
        <v>0</v>
      </c>
      <c r="G2478" s="11" t="str">
        <f t="shared" si="30"/>
        <v>7.9.2.0.0</v>
      </c>
      <c r="H2478" s="11" t="s">
        <v>13</v>
      </c>
      <c r="I2478" s="97" t="s">
        <v>2825</v>
      </c>
      <c r="J2478" s="17"/>
      <c r="K2478" s="502"/>
      <c r="L2478" s="17" t="s">
        <v>10249</v>
      </c>
    </row>
    <row r="2479" spans="1:12" ht="18.5" x14ac:dyDescent="0.25">
      <c r="A2479" s="230">
        <v>2258</v>
      </c>
      <c r="B2479" s="234">
        <v>7</v>
      </c>
      <c r="C2479" s="12">
        <v>9</v>
      </c>
      <c r="D2479" s="12">
        <v>2</v>
      </c>
      <c r="E2479" s="12">
        <v>1</v>
      </c>
      <c r="F2479" s="12">
        <v>0</v>
      </c>
      <c r="G2479" s="12" t="str">
        <f t="shared" si="30"/>
        <v>7.9.2.1.0</v>
      </c>
      <c r="H2479" s="484"/>
      <c r="I2479" s="99"/>
      <c r="J2479" s="118" t="s">
        <v>16</v>
      </c>
      <c r="K2479" s="485" t="s">
        <v>13249</v>
      </c>
      <c r="L2479" s="118" t="s">
        <v>10249</v>
      </c>
    </row>
    <row r="2480" spans="1:12" ht="18.5" x14ac:dyDescent="0.25">
      <c r="A2480" s="230">
        <v>2259</v>
      </c>
      <c r="B2480" s="234">
        <v>7</v>
      </c>
      <c r="C2480" s="12">
        <v>9</v>
      </c>
      <c r="D2480" s="12">
        <v>2</v>
      </c>
      <c r="E2480" s="12">
        <v>2</v>
      </c>
      <c r="F2480" s="12">
        <v>0</v>
      </c>
      <c r="G2480" s="12" t="str">
        <f t="shared" si="30"/>
        <v>7.9.2.2.0</v>
      </c>
      <c r="H2480" s="484"/>
      <c r="I2480" s="99"/>
      <c r="J2480" s="118" t="s">
        <v>16</v>
      </c>
      <c r="K2480" s="485" t="s">
        <v>13250</v>
      </c>
      <c r="L2480" s="118" t="s">
        <v>10249</v>
      </c>
    </row>
    <row r="2481" spans="1:12" ht="18.5" x14ac:dyDescent="0.25">
      <c r="A2481" s="230">
        <v>2260</v>
      </c>
      <c r="B2481" s="234">
        <v>7</v>
      </c>
      <c r="C2481" s="12">
        <v>9</v>
      </c>
      <c r="D2481" s="12">
        <v>2</v>
      </c>
      <c r="E2481" s="12">
        <v>3</v>
      </c>
      <c r="F2481" s="12">
        <v>0</v>
      </c>
      <c r="G2481" s="12" t="str">
        <f t="shared" si="30"/>
        <v>7.9.2.3.0</v>
      </c>
      <c r="H2481" s="484"/>
      <c r="I2481" s="99"/>
      <c r="J2481" s="118" t="s">
        <v>16</v>
      </c>
      <c r="K2481" s="485" t="s">
        <v>13251</v>
      </c>
      <c r="L2481" s="118" t="s">
        <v>10249</v>
      </c>
    </row>
    <row r="2482" spans="1:12" ht="18.5" x14ac:dyDescent="0.25">
      <c r="A2482" s="230">
        <v>2261</v>
      </c>
      <c r="B2482" s="234">
        <v>7</v>
      </c>
      <c r="C2482" s="12">
        <v>9</v>
      </c>
      <c r="D2482" s="12">
        <v>2</v>
      </c>
      <c r="E2482" s="12">
        <v>4</v>
      </c>
      <c r="F2482" s="12">
        <v>0</v>
      </c>
      <c r="G2482" s="12" t="str">
        <f t="shared" si="30"/>
        <v>7.9.2.4.0</v>
      </c>
      <c r="H2482" s="484"/>
      <c r="I2482" s="99"/>
      <c r="J2482" s="118" t="s">
        <v>16</v>
      </c>
      <c r="K2482" s="485" t="s">
        <v>13252</v>
      </c>
      <c r="L2482" s="118" t="s">
        <v>10249</v>
      </c>
    </row>
    <row r="2483" spans="1:12" ht="18.5" x14ac:dyDescent="0.25">
      <c r="A2483" s="230">
        <v>2262</v>
      </c>
      <c r="B2483" s="234">
        <v>7</v>
      </c>
      <c r="C2483" s="12">
        <v>9</v>
      </c>
      <c r="D2483" s="12">
        <v>2</v>
      </c>
      <c r="E2483" s="12">
        <v>5</v>
      </c>
      <c r="F2483" s="12">
        <v>0</v>
      </c>
      <c r="G2483" s="12" t="str">
        <f t="shared" si="30"/>
        <v>7.9.2.5.0</v>
      </c>
      <c r="H2483" s="484"/>
      <c r="I2483" s="99"/>
      <c r="J2483" s="118" t="s">
        <v>16</v>
      </c>
      <c r="K2483" s="485" t="s">
        <v>13253</v>
      </c>
      <c r="L2483" s="118" t="s">
        <v>10249</v>
      </c>
    </row>
    <row r="2484" spans="1:12" ht="18.5" x14ac:dyDescent="0.25">
      <c r="A2484" s="230">
        <v>2263</v>
      </c>
      <c r="B2484" s="234">
        <v>7</v>
      </c>
      <c r="C2484" s="12">
        <v>9</v>
      </c>
      <c r="D2484" s="12">
        <v>2</v>
      </c>
      <c r="E2484" s="12">
        <v>6</v>
      </c>
      <c r="F2484" s="12">
        <v>0</v>
      </c>
      <c r="G2484" s="12" t="str">
        <f t="shared" si="30"/>
        <v>7.9.2.6.0</v>
      </c>
      <c r="H2484" s="484"/>
      <c r="I2484" s="99"/>
      <c r="J2484" s="118" t="s">
        <v>16</v>
      </c>
      <c r="K2484" s="485" t="s">
        <v>13254</v>
      </c>
      <c r="L2484" s="118" t="s">
        <v>10249</v>
      </c>
    </row>
    <row r="2485" spans="1:12" ht="26" x14ac:dyDescent="0.25">
      <c r="A2485" s="230">
        <v>2264</v>
      </c>
      <c r="B2485" s="232">
        <v>7</v>
      </c>
      <c r="C2485" s="8">
        <v>10</v>
      </c>
      <c r="D2485" s="8">
        <v>0</v>
      </c>
      <c r="E2485" s="8">
        <v>0</v>
      </c>
      <c r="F2485" s="8">
        <v>0</v>
      </c>
      <c r="G2485" s="8" t="str">
        <f t="shared" si="30"/>
        <v>7.10.0.0.0</v>
      </c>
      <c r="H2485" s="9" t="s">
        <v>10</v>
      </c>
      <c r="I2485" s="10" t="s">
        <v>11067</v>
      </c>
      <c r="J2485" s="14"/>
      <c r="K2485" s="486"/>
      <c r="L2485" s="478" t="s">
        <v>11068</v>
      </c>
    </row>
    <row r="2486" spans="1:12" ht="23.5" x14ac:dyDescent="0.25">
      <c r="A2486" s="230">
        <v>2265</v>
      </c>
      <c r="B2486" s="233">
        <v>7</v>
      </c>
      <c r="C2486" s="11">
        <v>10</v>
      </c>
      <c r="D2486" s="11">
        <v>1</v>
      </c>
      <c r="E2486" s="11">
        <v>0</v>
      </c>
      <c r="F2486" s="11">
        <v>0</v>
      </c>
      <c r="G2486" s="11" t="str">
        <f t="shared" si="30"/>
        <v>7.10.1.0.0</v>
      </c>
      <c r="H2486" s="11" t="s">
        <v>13</v>
      </c>
      <c r="I2486" s="97" t="s">
        <v>11069</v>
      </c>
      <c r="J2486" s="98"/>
      <c r="K2486" s="479"/>
      <c r="L2486" s="480" t="s">
        <v>10249</v>
      </c>
    </row>
    <row r="2487" spans="1:12" ht="23.5" x14ac:dyDescent="0.25">
      <c r="A2487" s="230">
        <v>2266</v>
      </c>
      <c r="B2487" s="233">
        <v>7</v>
      </c>
      <c r="C2487" s="11">
        <v>10</v>
      </c>
      <c r="D2487" s="11">
        <v>2</v>
      </c>
      <c r="E2487" s="11">
        <v>0</v>
      </c>
      <c r="F2487" s="11">
        <v>0</v>
      </c>
      <c r="G2487" s="11" t="str">
        <f t="shared" si="30"/>
        <v>7.10.2.0.0</v>
      </c>
      <c r="H2487" s="11" t="s">
        <v>13</v>
      </c>
      <c r="I2487" s="97" t="s">
        <v>11070</v>
      </c>
      <c r="J2487" s="98"/>
      <c r="K2487" s="479"/>
      <c r="L2487" s="480" t="s">
        <v>10249</v>
      </c>
    </row>
    <row r="2488" spans="1:12" s="6" customFormat="1" ht="23.5" x14ac:dyDescent="0.35">
      <c r="A2488" s="230">
        <v>2267</v>
      </c>
      <c r="B2488" s="233">
        <v>7</v>
      </c>
      <c r="C2488" s="11">
        <v>10</v>
      </c>
      <c r="D2488" s="11">
        <v>3</v>
      </c>
      <c r="E2488" s="11">
        <v>0</v>
      </c>
      <c r="F2488" s="11">
        <v>0</v>
      </c>
      <c r="G2488" s="11" t="str">
        <f t="shared" si="30"/>
        <v>7.10.3.0.0</v>
      </c>
      <c r="H2488" s="11" t="s">
        <v>13</v>
      </c>
      <c r="I2488" s="97" t="s">
        <v>11071</v>
      </c>
      <c r="J2488" s="98"/>
      <c r="K2488" s="479"/>
      <c r="L2488" s="480" t="s">
        <v>10249</v>
      </c>
    </row>
    <row r="2489" spans="1:12" s="6" customFormat="1" ht="18.5" x14ac:dyDescent="0.35">
      <c r="A2489" s="230">
        <v>2268</v>
      </c>
      <c r="B2489" s="234">
        <v>7</v>
      </c>
      <c r="C2489" s="12">
        <v>10</v>
      </c>
      <c r="D2489" s="12">
        <v>3</v>
      </c>
      <c r="E2489" s="12">
        <v>1</v>
      </c>
      <c r="F2489" s="12">
        <v>0</v>
      </c>
      <c r="G2489" s="12" t="str">
        <f t="shared" si="30"/>
        <v>7.10.3.1.0</v>
      </c>
      <c r="H2489" s="500"/>
      <c r="I2489" s="22"/>
      <c r="J2489" s="12" t="s">
        <v>16</v>
      </c>
      <c r="K2489" s="485" t="s">
        <v>13255</v>
      </c>
      <c r="L2489" s="118" t="s">
        <v>10249</v>
      </c>
    </row>
    <row r="2490" spans="1:12" s="6" customFormat="1" ht="18.5" x14ac:dyDescent="0.35">
      <c r="A2490" s="230">
        <v>2269</v>
      </c>
      <c r="B2490" s="234">
        <v>7</v>
      </c>
      <c r="C2490" s="12">
        <v>10</v>
      </c>
      <c r="D2490" s="12">
        <v>3</v>
      </c>
      <c r="E2490" s="12">
        <v>2</v>
      </c>
      <c r="F2490" s="12">
        <v>0</v>
      </c>
      <c r="G2490" s="12" t="str">
        <f t="shared" si="30"/>
        <v>7.10.3.2.0</v>
      </c>
      <c r="H2490" s="500"/>
      <c r="I2490" s="22"/>
      <c r="J2490" s="12" t="s">
        <v>16</v>
      </c>
      <c r="K2490" s="485" t="s">
        <v>13256</v>
      </c>
      <c r="L2490" s="118" t="s">
        <v>10249</v>
      </c>
    </row>
    <row r="2491" spans="1:12" s="6" customFormat="1" ht="23.5" x14ac:dyDescent="0.35">
      <c r="A2491" s="230">
        <v>2270</v>
      </c>
      <c r="B2491" s="233">
        <v>7</v>
      </c>
      <c r="C2491" s="11">
        <v>10</v>
      </c>
      <c r="D2491" s="11">
        <v>4</v>
      </c>
      <c r="E2491" s="11">
        <v>0</v>
      </c>
      <c r="F2491" s="11">
        <v>0</v>
      </c>
      <c r="G2491" s="11" t="str">
        <f t="shared" si="30"/>
        <v>7.10.4.0.0</v>
      </c>
      <c r="H2491" s="11" t="s">
        <v>13</v>
      </c>
      <c r="I2491" s="97" t="s">
        <v>11072</v>
      </c>
      <c r="J2491" s="98"/>
      <c r="K2491" s="479"/>
      <c r="L2491" s="480" t="s">
        <v>10249</v>
      </c>
    </row>
    <row r="2492" spans="1:12" s="6" customFormat="1" ht="18.5" x14ac:dyDescent="0.35">
      <c r="A2492" s="230">
        <v>2271</v>
      </c>
      <c r="B2492" s="234">
        <v>7</v>
      </c>
      <c r="C2492" s="12">
        <v>10</v>
      </c>
      <c r="D2492" s="12">
        <v>4</v>
      </c>
      <c r="E2492" s="12">
        <v>1</v>
      </c>
      <c r="F2492" s="12">
        <v>0</v>
      </c>
      <c r="G2492" s="12" t="str">
        <f t="shared" si="30"/>
        <v>7.10.4.1.0</v>
      </c>
      <c r="H2492" s="500"/>
      <c r="I2492" s="99"/>
      <c r="J2492" s="12" t="s">
        <v>16</v>
      </c>
      <c r="K2492" s="485" t="s">
        <v>13257</v>
      </c>
      <c r="L2492" s="118" t="s">
        <v>10249</v>
      </c>
    </row>
    <row r="2493" spans="1:12" s="6" customFormat="1" ht="18.5" x14ac:dyDescent="0.35">
      <c r="A2493" s="230">
        <v>2272</v>
      </c>
      <c r="B2493" s="234">
        <v>7</v>
      </c>
      <c r="C2493" s="12">
        <v>10</v>
      </c>
      <c r="D2493" s="12">
        <v>4</v>
      </c>
      <c r="E2493" s="12">
        <v>2</v>
      </c>
      <c r="F2493" s="12">
        <v>0</v>
      </c>
      <c r="G2493" s="12" t="str">
        <f t="shared" si="30"/>
        <v>7.10.4.2.0</v>
      </c>
      <c r="H2493" s="500"/>
      <c r="I2493" s="99"/>
      <c r="J2493" s="12" t="s">
        <v>16</v>
      </c>
      <c r="K2493" s="485" t="s">
        <v>13258</v>
      </c>
      <c r="L2493" s="118" t="s">
        <v>10249</v>
      </c>
    </row>
    <row r="2494" spans="1:12" s="6" customFormat="1" ht="18.5" x14ac:dyDescent="0.35">
      <c r="A2494" s="230">
        <v>2273</v>
      </c>
      <c r="B2494" s="234">
        <v>7</v>
      </c>
      <c r="C2494" s="12">
        <v>10</v>
      </c>
      <c r="D2494" s="12">
        <v>4</v>
      </c>
      <c r="E2494" s="12">
        <v>3</v>
      </c>
      <c r="F2494" s="12">
        <v>0</v>
      </c>
      <c r="G2494" s="12" t="str">
        <f t="shared" si="30"/>
        <v>7.10.4.3.0</v>
      </c>
      <c r="H2494" s="500"/>
      <c r="I2494" s="99"/>
      <c r="J2494" s="12" t="s">
        <v>16</v>
      </c>
      <c r="K2494" s="485" t="s">
        <v>13259</v>
      </c>
      <c r="L2494" s="118" t="s">
        <v>10249</v>
      </c>
    </row>
    <row r="2495" spans="1:12" ht="18.5" x14ac:dyDescent="0.25">
      <c r="A2495" s="230">
        <v>2274</v>
      </c>
      <c r="B2495" s="234">
        <v>7</v>
      </c>
      <c r="C2495" s="12">
        <v>10</v>
      </c>
      <c r="D2495" s="12">
        <v>4</v>
      </c>
      <c r="E2495" s="12">
        <v>4</v>
      </c>
      <c r="F2495" s="12">
        <v>0</v>
      </c>
      <c r="G2495" s="12" t="str">
        <f t="shared" si="30"/>
        <v>7.10.4.4.0</v>
      </c>
      <c r="I2495" s="99"/>
      <c r="J2495" s="12" t="s">
        <v>16</v>
      </c>
      <c r="K2495" s="485" t="s">
        <v>13260</v>
      </c>
      <c r="L2495" s="118" t="s">
        <v>10249</v>
      </c>
    </row>
    <row r="2496" spans="1:12" s="6" customFormat="1" ht="18.5" x14ac:dyDescent="0.35">
      <c r="A2496" s="230">
        <v>2275</v>
      </c>
      <c r="B2496" s="234">
        <v>7</v>
      </c>
      <c r="C2496" s="12">
        <v>10</v>
      </c>
      <c r="D2496" s="12">
        <v>4</v>
      </c>
      <c r="E2496" s="12">
        <v>5</v>
      </c>
      <c r="F2496" s="12">
        <v>0</v>
      </c>
      <c r="G2496" s="12" t="str">
        <f t="shared" si="30"/>
        <v>7.10.4.5.0</v>
      </c>
      <c r="H2496" s="500"/>
      <c r="I2496" s="99"/>
      <c r="J2496" s="12" t="s">
        <v>16</v>
      </c>
      <c r="K2496" s="485" t="s">
        <v>13261</v>
      </c>
      <c r="L2496" s="118" t="s">
        <v>10249</v>
      </c>
    </row>
    <row r="2497" spans="1:12" s="6" customFormat="1" ht="18.5" x14ac:dyDescent="0.35">
      <c r="A2497" s="230">
        <v>2276</v>
      </c>
      <c r="B2497" s="234">
        <v>7</v>
      </c>
      <c r="C2497" s="12">
        <v>10</v>
      </c>
      <c r="D2497" s="12">
        <v>4</v>
      </c>
      <c r="E2497" s="12">
        <v>6</v>
      </c>
      <c r="F2497" s="12">
        <v>0</v>
      </c>
      <c r="G2497" s="12" t="str">
        <f t="shared" si="30"/>
        <v>7.10.4.6.0</v>
      </c>
      <c r="H2497" s="500"/>
      <c r="I2497" s="99"/>
      <c r="J2497" s="12" t="s">
        <v>16</v>
      </c>
      <c r="K2497" s="485" t="s">
        <v>13262</v>
      </c>
      <c r="L2497" s="118" t="s">
        <v>10249</v>
      </c>
    </row>
    <row r="2498" spans="1:12" s="6" customFormat="1" ht="18.5" x14ac:dyDescent="0.35">
      <c r="A2498" s="230">
        <v>2277</v>
      </c>
      <c r="B2498" s="234">
        <v>7</v>
      </c>
      <c r="C2498" s="12">
        <v>10</v>
      </c>
      <c r="D2498" s="12">
        <v>4</v>
      </c>
      <c r="E2498" s="12">
        <v>7</v>
      </c>
      <c r="F2498" s="12">
        <v>0</v>
      </c>
      <c r="G2498" s="12" t="str">
        <f t="shared" si="30"/>
        <v>7.10.4.7.0</v>
      </c>
      <c r="H2498" s="500"/>
      <c r="I2498" s="99"/>
      <c r="J2498" s="12" t="s">
        <v>16</v>
      </c>
      <c r="K2498" s="485" t="s">
        <v>13263</v>
      </c>
      <c r="L2498" s="118" t="s">
        <v>10249</v>
      </c>
    </row>
    <row r="2499" spans="1:12" s="6" customFormat="1" ht="23.5" x14ac:dyDescent="0.35">
      <c r="A2499" s="230">
        <v>2278</v>
      </c>
      <c r="B2499" s="233">
        <v>7</v>
      </c>
      <c r="C2499" s="11">
        <v>10</v>
      </c>
      <c r="D2499" s="11">
        <v>5</v>
      </c>
      <c r="E2499" s="11">
        <v>0</v>
      </c>
      <c r="F2499" s="11">
        <v>0</v>
      </c>
      <c r="G2499" s="11" t="str">
        <f t="shared" si="30"/>
        <v>7.10.5.0.0</v>
      </c>
      <c r="H2499" s="11" t="s">
        <v>13</v>
      </c>
      <c r="I2499" s="97" t="s">
        <v>11073</v>
      </c>
      <c r="J2499" s="98"/>
      <c r="K2499" s="479"/>
      <c r="L2499" s="480" t="s">
        <v>10249</v>
      </c>
    </row>
    <row r="2500" spans="1:12" ht="18.5" x14ac:dyDescent="0.25">
      <c r="A2500" s="230">
        <v>2279</v>
      </c>
      <c r="B2500" s="234">
        <v>7</v>
      </c>
      <c r="C2500" s="12">
        <v>10</v>
      </c>
      <c r="D2500" s="12">
        <v>5</v>
      </c>
      <c r="E2500" s="12">
        <v>1</v>
      </c>
      <c r="F2500" s="12">
        <v>0</v>
      </c>
      <c r="G2500" s="12" t="str">
        <f t="shared" si="30"/>
        <v>7.10.5.1.0</v>
      </c>
      <c r="I2500" s="99"/>
      <c r="J2500" s="12" t="s">
        <v>16</v>
      </c>
      <c r="K2500" s="485" t="s">
        <v>13264</v>
      </c>
      <c r="L2500" s="118" t="s">
        <v>10249</v>
      </c>
    </row>
    <row r="2501" spans="1:12" ht="18.5" x14ac:dyDescent="0.25">
      <c r="A2501" s="230">
        <v>2280</v>
      </c>
      <c r="B2501" s="234">
        <v>7</v>
      </c>
      <c r="C2501" s="12">
        <v>10</v>
      </c>
      <c r="D2501" s="12">
        <v>5</v>
      </c>
      <c r="E2501" s="12">
        <v>2</v>
      </c>
      <c r="F2501" s="12">
        <v>0</v>
      </c>
      <c r="G2501" s="12" t="str">
        <f t="shared" si="30"/>
        <v>7.10.5.2.0</v>
      </c>
      <c r="I2501" s="99"/>
      <c r="J2501" s="12" t="s">
        <v>16</v>
      </c>
      <c r="K2501" s="485" t="s">
        <v>13265</v>
      </c>
      <c r="L2501" s="118" t="s">
        <v>10249</v>
      </c>
    </row>
    <row r="2502" spans="1:12" ht="18.5" x14ac:dyDescent="0.25">
      <c r="A2502" s="230">
        <v>2281</v>
      </c>
      <c r="B2502" s="234">
        <v>7</v>
      </c>
      <c r="C2502" s="12">
        <v>10</v>
      </c>
      <c r="D2502" s="12">
        <v>5</v>
      </c>
      <c r="E2502" s="12">
        <v>3</v>
      </c>
      <c r="F2502" s="12">
        <v>0</v>
      </c>
      <c r="G2502" s="12" t="str">
        <f t="shared" si="30"/>
        <v>7.10.5.3.0</v>
      </c>
      <c r="I2502" s="99"/>
      <c r="J2502" s="12" t="s">
        <v>16</v>
      </c>
      <c r="K2502" s="485" t="s">
        <v>13266</v>
      </c>
      <c r="L2502" s="118" t="s">
        <v>10249</v>
      </c>
    </row>
    <row r="2503" spans="1:12" ht="18.5" x14ac:dyDescent="0.25">
      <c r="A2503" s="230">
        <v>2282</v>
      </c>
      <c r="B2503" s="234">
        <v>7</v>
      </c>
      <c r="C2503" s="12">
        <v>10</v>
      </c>
      <c r="D2503" s="12">
        <v>5</v>
      </c>
      <c r="E2503" s="12">
        <v>4</v>
      </c>
      <c r="F2503" s="12">
        <v>0</v>
      </c>
      <c r="G2503" s="12" t="str">
        <f t="shared" si="30"/>
        <v>7.10.5.4.0</v>
      </c>
      <c r="I2503" s="99"/>
      <c r="J2503" s="12" t="s">
        <v>16</v>
      </c>
      <c r="K2503" s="485" t="s">
        <v>13267</v>
      </c>
      <c r="L2503" s="118" t="s">
        <v>10249</v>
      </c>
    </row>
    <row r="2504" spans="1:12" ht="23.5" x14ac:dyDescent="0.25">
      <c r="A2504" s="230">
        <v>2283</v>
      </c>
      <c r="B2504" s="233">
        <v>7</v>
      </c>
      <c r="C2504" s="11">
        <v>10</v>
      </c>
      <c r="D2504" s="11">
        <v>6</v>
      </c>
      <c r="E2504" s="11">
        <v>0</v>
      </c>
      <c r="F2504" s="11">
        <v>0</v>
      </c>
      <c r="G2504" s="11" t="str">
        <f t="shared" si="30"/>
        <v>7.10.6.0.0</v>
      </c>
      <c r="H2504" s="11" t="s">
        <v>13</v>
      </c>
      <c r="I2504" s="97" t="s">
        <v>11074</v>
      </c>
      <c r="J2504" s="98"/>
      <c r="K2504" s="479"/>
      <c r="L2504" s="480" t="s">
        <v>10249</v>
      </c>
    </row>
    <row r="2505" spans="1:12" ht="18.5" x14ac:dyDescent="0.25">
      <c r="A2505" s="230">
        <v>2284</v>
      </c>
      <c r="B2505" s="234">
        <v>7</v>
      </c>
      <c r="C2505" s="12">
        <v>10</v>
      </c>
      <c r="D2505" s="12">
        <v>6</v>
      </c>
      <c r="E2505" s="12">
        <v>1</v>
      </c>
      <c r="F2505" s="12">
        <v>0</v>
      </c>
      <c r="G2505" s="12" t="str">
        <f t="shared" si="30"/>
        <v>7.10.6.1.0</v>
      </c>
      <c r="J2505" s="12" t="s">
        <v>16</v>
      </c>
      <c r="K2505" s="485" t="s">
        <v>13268</v>
      </c>
      <c r="L2505" s="118" t="s">
        <v>10249</v>
      </c>
    </row>
    <row r="2506" spans="1:12" ht="18.5" x14ac:dyDescent="0.25">
      <c r="A2506" s="230">
        <v>2285</v>
      </c>
      <c r="B2506" s="234">
        <v>7</v>
      </c>
      <c r="C2506" s="12">
        <v>10</v>
      </c>
      <c r="D2506" s="12">
        <v>6</v>
      </c>
      <c r="E2506" s="12">
        <v>2</v>
      </c>
      <c r="F2506" s="12">
        <v>0</v>
      </c>
      <c r="G2506" s="12" t="str">
        <f t="shared" si="30"/>
        <v>7.10.6.2.0</v>
      </c>
      <c r="J2506" s="12" t="s">
        <v>16</v>
      </c>
      <c r="K2506" s="485" t="s">
        <v>13269</v>
      </c>
      <c r="L2506" s="118" t="s">
        <v>10249</v>
      </c>
    </row>
    <row r="2507" spans="1:12" ht="18.5" x14ac:dyDescent="0.25">
      <c r="A2507" s="230">
        <v>2286</v>
      </c>
      <c r="B2507" s="234">
        <v>7</v>
      </c>
      <c r="C2507" s="12">
        <v>10</v>
      </c>
      <c r="D2507" s="12">
        <v>6</v>
      </c>
      <c r="E2507" s="12">
        <v>3</v>
      </c>
      <c r="F2507" s="12">
        <v>0</v>
      </c>
      <c r="G2507" s="12" t="str">
        <f t="shared" si="30"/>
        <v>7.10.6.3.0</v>
      </c>
      <c r="J2507" s="12" t="s">
        <v>16</v>
      </c>
      <c r="K2507" s="485" t="s">
        <v>13270</v>
      </c>
      <c r="L2507" s="118" t="s">
        <v>10249</v>
      </c>
    </row>
    <row r="2508" spans="1:12" ht="60.65" customHeight="1" x14ac:dyDescent="0.25">
      <c r="A2508" s="230">
        <v>2287</v>
      </c>
      <c r="B2508" s="234">
        <v>7</v>
      </c>
      <c r="C2508" s="12">
        <v>10</v>
      </c>
      <c r="D2508" s="12">
        <v>6</v>
      </c>
      <c r="E2508" s="12">
        <v>4</v>
      </c>
      <c r="F2508" s="12">
        <v>0</v>
      </c>
      <c r="G2508" s="12" t="str">
        <f t="shared" si="30"/>
        <v>7.10.6.4.0</v>
      </c>
      <c r="J2508" s="12" t="s">
        <v>16</v>
      </c>
      <c r="K2508" s="485" t="s">
        <v>13271</v>
      </c>
      <c r="L2508" s="118" t="s">
        <v>10249</v>
      </c>
    </row>
    <row r="2509" spans="1:12" ht="18.5" x14ac:dyDescent="0.25">
      <c r="A2509" s="230">
        <v>2290</v>
      </c>
      <c r="B2509" s="234">
        <v>7</v>
      </c>
      <c r="C2509" s="12">
        <v>10</v>
      </c>
      <c r="D2509" s="12">
        <v>6</v>
      </c>
      <c r="E2509" s="12">
        <v>5</v>
      </c>
      <c r="F2509" s="12">
        <v>0</v>
      </c>
      <c r="G2509" s="12" t="str">
        <f t="shared" si="30"/>
        <v>7.10.6.5.0</v>
      </c>
      <c r="J2509" s="12" t="s">
        <v>16</v>
      </c>
      <c r="K2509" s="485" t="s">
        <v>13272</v>
      </c>
      <c r="L2509" s="118" t="s">
        <v>10249</v>
      </c>
    </row>
    <row r="2510" spans="1:12" ht="83.25" customHeight="1" x14ac:dyDescent="0.25">
      <c r="A2510" s="230">
        <v>2291</v>
      </c>
      <c r="B2510" s="234">
        <v>7</v>
      </c>
      <c r="C2510" s="12">
        <v>10</v>
      </c>
      <c r="D2510" s="12">
        <v>6</v>
      </c>
      <c r="E2510" s="12">
        <v>6</v>
      </c>
      <c r="F2510" s="12">
        <v>0</v>
      </c>
      <c r="G2510" s="12" t="str">
        <f t="shared" si="30"/>
        <v>7.10.6.6.0</v>
      </c>
      <c r="J2510" s="12" t="s">
        <v>16</v>
      </c>
      <c r="K2510" s="485" t="s">
        <v>13273</v>
      </c>
      <c r="L2510" s="118" t="s">
        <v>10249</v>
      </c>
    </row>
    <row r="2511" spans="1:12" ht="18.5" x14ac:dyDescent="0.25">
      <c r="A2511" s="230">
        <v>2292</v>
      </c>
      <c r="B2511" s="234">
        <v>7</v>
      </c>
      <c r="C2511" s="12">
        <v>10</v>
      </c>
      <c r="D2511" s="12">
        <v>6</v>
      </c>
      <c r="E2511" s="12">
        <v>7</v>
      </c>
      <c r="F2511" s="12">
        <v>0</v>
      </c>
      <c r="G2511" s="12" t="str">
        <f t="shared" si="30"/>
        <v>7.10.6.7.0</v>
      </c>
      <c r="J2511" s="12" t="s">
        <v>16</v>
      </c>
      <c r="K2511" s="485" t="s">
        <v>11074</v>
      </c>
      <c r="L2511" s="118" t="s">
        <v>10249</v>
      </c>
    </row>
    <row r="2512" spans="1:12" ht="52" x14ac:dyDescent="0.25">
      <c r="A2512" s="230">
        <v>2293</v>
      </c>
      <c r="B2512" s="238">
        <v>7</v>
      </c>
      <c r="C2512" s="14">
        <v>11</v>
      </c>
      <c r="D2512" s="14">
        <v>0</v>
      </c>
      <c r="E2512" s="14">
        <v>0</v>
      </c>
      <c r="F2512" s="14">
        <v>0</v>
      </c>
      <c r="G2512" s="14" t="str">
        <f t="shared" si="30"/>
        <v>7.11.0.0.0</v>
      </c>
      <c r="H2512" s="9" t="s">
        <v>10</v>
      </c>
      <c r="I2512" s="10" t="s">
        <v>11075</v>
      </c>
      <c r="J2512" s="14"/>
      <c r="K2512" s="486"/>
      <c r="L2512" s="478" t="s">
        <v>11076</v>
      </c>
    </row>
    <row r="2513" spans="1:12" ht="26" x14ac:dyDescent="0.25">
      <c r="A2513" s="230">
        <v>2293</v>
      </c>
      <c r="B2513" s="238">
        <v>7</v>
      </c>
      <c r="C2513" s="14">
        <v>12</v>
      </c>
      <c r="D2513" s="14">
        <v>0</v>
      </c>
      <c r="E2513" s="14">
        <v>0</v>
      </c>
      <c r="F2513" s="14">
        <v>0</v>
      </c>
      <c r="G2513" s="14" t="str">
        <f t="shared" si="30"/>
        <v>7.12.0.0.0</v>
      </c>
      <c r="H2513" s="9" t="s">
        <v>10</v>
      </c>
      <c r="I2513" s="10" t="s">
        <v>11077</v>
      </c>
      <c r="J2513" s="14"/>
      <c r="K2513" s="486"/>
      <c r="L2513" s="478" t="s">
        <v>11078</v>
      </c>
    </row>
    <row r="2514" spans="1:12" ht="67" x14ac:dyDescent="0.25">
      <c r="A2514" s="230">
        <v>2294</v>
      </c>
      <c r="B2514" s="239">
        <v>8</v>
      </c>
      <c r="C2514" s="5">
        <v>0</v>
      </c>
      <c r="D2514" s="5">
        <v>0</v>
      </c>
      <c r="E2514" s="5">
        <v>0</v>
      </c>
      <c r="F2514" s="5">
        <v>0</v>
      </c>
      <c r="G2514" s="5" t="str">
        <f t="shared" ref="G2514:G2577" si="31">CONCATENATE(B2514,".",C2514,".",D2514,".",E2514,".",F2514)</f>
        <v>8.0.0.0.0</v>
      </c>
      <c r="H2514" s="475" t="s">
        <v>8</v>
      </c>
      <c r="I2514" s="4" t="s">
        <v>11079</v>
      </c>
      <c r="J2514" s="5"/>
      <c r="K2514" s="476"/>
      <c r="L2514" s="512" t="s">
        <v>13274</v>
      </c>
    </row>
    <row r="2515" spans="1:12" ht="49.4" customHeight="1" x14ac:dyDescent="0.25">
      <c r="A2515" s="230">
        <v>2295</v>
      </c>
      <c r="B2515" s="238">
        <v>8</v>
      </c>
      <c r="C2515" s="14">
        <v>1</v>
      </c>
      <c r="D2515" s="14">
        <v>0</v>
      </c>
      <c r="E2515" s="14">
        <v>0</v>
      </c>
      <c r="F2515" s="14">
        <v>0</v>
      </c>
      <c r="G2515" s="14" t="str">
        <f t="shared" si="31"/>
        <v>8.1.0.0.0</v>
      </c>
      <c r="H2515" s="9" t="s">
        <v>10</v>
      </c>
      <c r="I2515" s="10" t="s">
        <v>3185</v>
      </c>
      <c r="J2515" s="14"/>
      <c r="K2515" s="486"/>
      <c r="L2515" s="478" t="s">
        <v>11080</v>
      </c>
    </row>
    <row r="2516" spans="1:12" ht="23.5" x14ac:dyDescent="0.25">
      <c r="A2516" s="230">
        <v>2296</v>
      </c>
      <c r="B2516" s="233">
        <v>8</v>
      </c>
      <c r="C2516" s="11">
        <v>1</v>
      </c>
      <c r="D2516" s="11">
        <v>1</v>
      </c>
      <c r="E2516" s="11">
        <v>0</v>
      </c>
      <c r="F2516" s="11">
        <v>0</v>
      </c>
      <c r="G2516" s="11" t="str">
        <f t="shared" si="31"/>
        <v>8.1.1.0.0</v>
      </c>
      <c r="H2516" s="11" t="s">
        <v>13</v>
      </c>
      <c r="I2516" s="97" t="s">
        <v>11081</v>
      </c>
      <c r="J2516" s="98"/>
      <c r="K2516" s="479"/>
      <c r="L2516" s="480" t="s">
        <v>10249</v>
      </c>
    </row>
    <row r="2517" spans="1:12" ht="23.5" x14ac:dyDescent="0.25">
      <c r="A2517" s="230">
        <v>2297</v>
      </c>
      <c r="B2517" s="233">
        <v>8</v>
      </c>
      <c r="C2517" s="11">
        <v>1</v>
      </c>
      <c r="D2517" s="11">
        <v>2</v>
      </c>
      <c r="E2517" s="11">
        <v>0</v>
      </c>
      <c r="F2517" s="11">
        <v>0</v>
      </c>
      <c r="G2517" s="11" t="str">
        <f t="shared" si="31"/>
        <v>8.1.2.0.0</v>
      </c>
      <c r="H2517" s="11" t="s">
        <v>13</v>
      </c>
      <c r="I2517" s="97" t="s">
        <v>11082</v>
      </c>
      <c r="J2517" s="98"/>
      <c r="K2517" s="479"/>
      <c r="L2517" s="480" t="s">
        <v>10249</v>
      </c>
    </row>
    <row r="2518" spans="1:12" ht="37" x14ac:dyDescent="0.25">
      <c r="A2518" s="230">
        <v>2298</v>
      </c>
      <c r="B2518" s="234">
        <v>8</v>
      </c>
      <c r="C2518" s="12">
        <v>1</v>
      </c>
      <c r="D2518" s="12">
        <v>2</v>
      </c>
      <c r="E2518" s="12">
        <v>1</v>
      </c>
      <c r="F2518" s="12">
        <v>0</v>
      </c>
      <c r="G2518" s="12" t="str">
        <f t="shared" si="31"/>
        <v>8.1.2.1.0</v>
      </c>
      <c r="I2518" s="26"/>
      <c r="J2518" s="12" t="s">
        <v>16</v>
      </c>
      <c r="K2518" s="485" t="s">
        <v>13275</v>
      </c>
      <c r="L2518" s="118" t="s">
        <v>10249</v>
      </c>
    </row>
    <row r="2519" spans="1:12" ht="37" x14ac:dyDescent="0.25">
      <c r="A2519" s="230">
        <v>2299</v>
      </c>
      <c r="B2519" s="234">
        <v>8</v>
      </c>
      <c r="C2519" s="12">
        <v>1</v>
      </c>
      <c r="D2519" s="12">
        <v>2</v>
      </c>
      <c r="E2519" s="12">
        <v>2</v>
      </c>
      <c r="F2519" s="12">
        <v>0</v>
      </c>
      <c r="G2519" s="12" t="str">
        <f t="shared" si="31"/>
        <v>8.1.2.2.0</v>
      </c>
      <c r="I2519" s="26"/>
      <c r="J2519" s="12" t="s">
        <v>16</v>
      </c>
      <c r="K2519" s="485" t="s">
        <v>13276</v>
      </c>
      <c r="L2519" s="118" t="s">
        <v>10249</v>
      </c>
    </row>
    <row r="2520" spans="1:12" ht="23.5" x14ac:dyDescent="0.25">
      <c r="A2520" s="230">
        <v>2300</v>
      </c>
      <c r="B2520" s="233">
        <v>8</v>
      </c>
      <c r="C2520" s="11">
        <v>1</v>
      </c>
      <c r="D2520" s="11">
        <v>3</v>
      </c>
      <c r="E2520" s="11">
        <v>0</v>
      </c>
      <c r="F2520" s="11">
        <v>0</v>
      </c>
      <c r="G2520" s="11" t="str">
        <f t="shared" si="31"/>
        <v>8.1.3.0.0</v>
      </c>
      <c r="H2520" s="11" t="s">
        <v>13</v>
      </c>
      <c r="I2520" s="97" t="s">
        <v>11083</v>
      </c>
      <c r="J2520" s="98"/>
      <c r="K2520" s="479"/>
      <c r="L2520" s="480" t="s">
        <v>10249</v>
      </c>
    </row>
    <row r="2521" spans="1:12" ht="18.5" x14ac:dyDescent="0.25">
      <c r="A2521" s="230">
        <v>2301</v>
      </c>
      <c r="B2521" s="234">
        <v>8</v>
      </c>
      <c r="C2521" s="12">
        <v>1</v>
      </c>
      <c r="D2521" s="12">
        <v>3</v>
      </c>
      <c r="E2521" s="12">
        <v>1</v>
      </c>
      <c r="F2521" s="12">
        <v>0</v>
      </c>
      <c r="G2521" s="12" t="str">
        <f t="shared" si="31"/>
        <v>8.1.3.1.0</v>
      </c>
      <c r="J2521" s="12" t="s">
        <v>16</v>
      </c>
      <c r="K2521" s="485" t="s">
        <v>3187</v>
      </c>
      <c r="L2521" s="118" t="s">
        <v>10249</v>
      </c>
    </row>
    <row r="2522" spans="1:12" ht="18.5" x14ac:dyDescent="0.25">
      <c r="A2522" s="230">
        <v>2297</v>
      </c>
      <c r="B2522" s="234">
        <v>8</v>
      </c>
      <c r="C2522" s="12">
        <v>1</v>
      </c>
      <c r="D2522" s="12">
        <v>3</v>
      </c>
      <c r="E2522" s="12">
        <v>2</v>
      </c>
      <c r="F2522" s="12">
        <v>0</v>
      </c>
      <c r="G2522" s="12" t="str">
        <f t="shared" si="31"/>
        <v>8.1.3.2.0</v>
      </c>
      <c r="J2522" s="12" t="s">
        <v>16</v>
      </c>
      <c r="K2522" s="485" t="s">
        <v>13277</v>
      </c>
      <c r="L2522" s="118" t="s">
        <v>10249</v>
      </c>
    </row>
    <row r="2523" spans="1:12" ht="18.5" x14ac:dyDescent="0.25">
      <c r="A2523" s="230">
        <v>2298</v>
      </c>
      <c r="B2523" s="234">
        <v>8</v>
      </c>
      <c r="C2523" s="12">
        <v>1</v>
      </c>
      <c r="D2523" s="12">
        <v>3</v>
      </c>
      <c r="E2523" s="12">
        <v>3</v>
      </c>
      <c r="F2523" s="12">
        <v>0</v>
      </c>
      <c r="G2523" s="12" t="str">
        <f t="shared" si="31"/>
        <v>8.1.3.3.0</v>
      </c>
      <c r="J2523" s="12" t="s">
        <v>16</v>
      </c>
      <c r="K2523" s="485" t="s">
        <v>13278</v>
      </c>
      <c r="L2523" s="118" t="s">
        <v>10249</v>
      </c>
    </row>
    <row r="2524" spans="1:12" ht="18.5" x14ac:dyDescent="0.25">
      <c r="A2524" s="230">
        <v>2302</v>
      </c>
      <c r="B2524" s="234">
        <v>8</v>
      </c>
      <c r="C2524" s="12">
        <v>1</v>
      </c>
      <c r="D2524" s="12">
        <v>3</v>
      </c>
      <c r="E2524" s="12">
        <v>4</v>
      </c>
      <c r="F2524" s="12">
        <v>0</v>
      </c>
      <c r="G2524" s="12" t="str">
        <f t="shared" si="31"/>
        <v>8.1.3.4.0</v>
      </c>
      <c r="J2524" s="12" t="s">
        <v>16</v>
      </c>
      <c r="K2524" s="485" t="s">
        <v>13279</v>
      </c>
      <c r="L2524" s="118" t="s">
        <v>10249</v>
      </c>
    </row>
    <row r="2525" spans="1:12" ht="23.5" x14ac:dyDescent="0.25">
      <c r="A2525" s="230">
        <v>2303</v>
      </c>
      <c r="B2525" s="233">
        <v>8</v>
      </c>
      <c r="C2525" s="11">
        <v>1</v>
      </c>
      <c r="D2525" s="11">
        <v>4</v>
      </c>
      <c r="E2525" s="11">
        <v>0</v>
      </c>
      <c r="F2525" s="11">
        <v>0</v>
      </c>
      <c r="G2525" s="11" t="str">
        <f t="shared" si="31"/>
        <v>8.1.4.0.0</v>
      </c>
      <c r="H2525" s="11" t="s">
        <v>13</v>
      </c>
      <c r="I2525" s="97" t="s">
        <v>11084</v>
      </c>
      <c r="J2525" s="98"/>
      <c r="K2525" s="479"/>
      <c r="L2525" s="480" t="s">
        <v>10249</v>
      </c>
    </row>
    <row r="2526" spans="1:12" ht="18.5" x14ac:dyDescent="0.25">
      <c r="A2526" s="230">
        <v>2304</v>
      </c>
      <c r="B2526" s="234">
        <v>8</v>
      </c>
      <c r="C2526" s="12">
        <v>1</v>
      </c>
      <c r="D2526" s="12">
        <v>4</v>
      </c>
      <c r="E2526" s="12">
        <v>1</v>
      </c>
      <c r="F2526" s="12">
        <v>0</v>
      </c>
      <c r="G2526" s="12" t="str">
        <f t="shared" si="31"/>
        <v>8.1.4.1.0</v>
      </c>
      <c r="J2526" s="12" t="s">
        <v>16</v>
      </c>
      <c r="K2526" s="485" t="s">
        <v>13093</v>
      </c>
      <c r="L2526" s="118" t="s">
        <v>10249</v>
      </c>
    </row>
    <row r="2527" spans="1:12" ht="18.5" x14ac:dyDescent="0.25">
      <c r="A2527" s="230">
        <v>2305</v>
      </c>
      <c r="B2527" s="234">
        <v>8</v>
      </c>
      <c r="C2527" s="12">
        <v>1</v>
      </c>
      <c r="D2527" s="12">
        <v>4</v>
      </c>
      <c r="E2527" s="12">
        <v>2</v>
      </c>
      <c r="F2527" s="12">
        <v>0</v>
      </c>
      <c r="G2527" s="12" t="str">
        <f t="shared" si="31"/>
        <v>8.1.4.2.0</v>
      </c>
      <c r="J2527" s="12" t="s">
        <v>16</v>
      </c>
      <c r="K2527" s="485" t="s">
        <v>11084</v>
      </c>
      <c r="L2527" s="118" t="s">
        <v>10249</v>
      </c>
    </row>
    <row r="2528" spans="1:12" ht="26" x14ac:dyDescent="0.25">
      <c r="A2528" s="230">
        <v>2306</v>
      </c>
      <c r="B2528" s="238">
        <v>8</v>
      </c>
      <c r="C2528" s="14">
        <v>2</v>
      </c>
      <c r="D2528" s="14">
        <v>0</v>
      </c>
      <c r="E2528" s="14">
        <v>0</v>
      </c>
      <c r="F2528" s="14">
        <v>0</v>
      </c>
      <c r="G2528" s="14" t="str">
        <f t="shared" si="31"/>
        <v>8.2.0.0.0</v>
      </c>
      <c r="H2528" s="9" t="s">
        <v>10</v>
      </c>
      <c r="I2528" s="10" t="s">
        <v>3203</v>
      </c>
      <c r="J2528" s="14"/>
      <c r="K2528" s="486"/>
      <c r="L2528" s="478" t="s">
        <v>11085</v>
      </c>
    </row>
    <row r="2529" spans="1:12" ht="23.5" x14ac:dyDescent="0.25">
      <c r="A2529" s="230">
        <v>2307</v>
      </c>
      <c r="B2529" s="233">
        <v>8</v>
      </c>
      <c r="C2529" s="11">
        <v>2</v>
      </c>
      <c r="D2529" s="11">
        <v>1</v>
      </c>
      <c r="E2529" s="11">
        <v>0</v>
      </c>
      <c r="F2529" s="11">
        <v>0</v>
      </c>
      <c r="G2529" s="11" t="str">
        <f t="shared" si="31"/>
        <v>8.2.1.0.0</v>
      </c>
      <c r="H2529" s="11" t="s">
        <v>13</v>
      </c>
      <c r="I2529" s="97" t="s">
        <v>11086</v>
      </c>
      <c r="J2529" s="98"/>
      <c r="K2529" s="479"/>
      <c r="L2529" s="480" t="s">
        <v>10249</v>
      </c>
    </row>
    <row r="2530" spans="1:12" ht="23.5" x14ac:dyDescent="0.25">
      <c r="A2530" s="230">
        <v>2308</v>
      </c>
      <c r="B2530" s="233">
        <v>8</v>
      </c>
      <c r="C2530" s="11">
        <v>2</v>
      </c>
      <c r="D2530" s="11">
        <v>2</v>
      </c>
      <c r="E2530" s="11">
        <v>0</v>
      </c>
      <c r="F2530" s="11">
        <v>0</v>
      </c>
      <c r="G2530" s="11" t="str">
        <f t="shared" si="31"/>
        <v>8.2.2.0.0</v>
      </c>
      <c r="H2530" s="11" t="s">
        <v>13</v>
      </c>
      <c r="I2530" s="97" t="s">
        <v>11087</v>
      </c>
      <c r="J2530" s="98"/>
      <c r="K2530" s="479"/>
      <c r="L2530" s="480" t="s">
        <v>10249</v>
      </c>
    </row>
    <row r="2531" spans="1:12" ht="23.5" x14ac:dyDescent="0.25">
      <c r="A2531" s="230">
        <v>2309</v>
      </c>
      <c r="B2531" s="233">
        <v>8</v>
      </c>
      <c r="C2531" s="11">
        <v>2</v>
      </c>
      <c r="D2531" s="11">
        <v>3</v>
      </c>
      <c r="E2531" s="11">
        <v>0</v>
      </c>
      <c r="F2531" s="11">
        <v>0</v>
      </c>
      <c r="G2531" s="11" t="str">
        <f t="shared" si="31"/>
        <v>8.2.3.0.0</v>
      </c>
      <c r="H2531" s="11" t="s">
        <v>13</v>
      </c>
      <c r="I2531" s="97" t="s">
        <v>11088</v>
      </c>
      <c r="J2531" s="98"/>
      <c r="K2531" s="479"/>
      <c r="L2531" s="480" t="s">
        <v>10249</v>
      </c>
    </row>
    <row r="2532" spans="1:12" ht="18.5" x14ac:dyDescent="0.25">
      <c r="A2532" s="230">
        <v>2310</v>
      </c>
      <c r="B2532" s="234">
        <v>8</v>
      </c>
      <c r="C2532" s="12">
        <v>2</v>
      </c>
      <c r="D2532" s="12">
        <v>3</v>
      </c>
      <c r="E2532" s="12">
        <v>1</v>
      </c>
      <c r="F2532" s="12">
        <v>0</v>
      </c>
      <c r="G2532" s="12" t="str">
        <f t="shared" si="31"/>
        <v>8.2.3.1.0</v>
      </c>
      <c r="I2532" s="26"/>
      <c r="J2532" s="12" t="s">
        <v>16</v>
      </c>
      <c r="K2532" s="485" t="s">
        <v>3205</v>
      </c>
      <c r="L2532" s="118" t="s">
        <v>10249</v>
      </c>
    </row>
    <row r="2533" spans="1:12" ht="18.5" x14ac:dyDescent="0.25">
      <c r="A2533" s="230">
        <v>2311</v>
      </c>
      <c r="B2533" s="234">
        <v>8</v>
      </c>
      <c r="C2533" s="12">
        <v>2</v>
      </c>
      <c r="D2533" s="12">
        <v>3</v>
      </c>
      <c r="E2533" s="12">
        <v>2</v>
      </c>
      <c r="F2533" s="12">
        <v>0</v>
      </c>
      <c r="G2533" s="12" t="str">
        <f t="shared" si="31"/>
        <v>8.2.3.2.0</v>
      </c>
      <c r="I2533" s="26"/>
      <c r="J2533" s="12" t="s">
        <v>16</v>
      </c>
      <c r="K2533" s="485" t="s">
        <v>13280</v>
      </c>
      <c r="L2533" s="118" t="s">
        <v>10249</v>
      </c>
    </row>
    <row r="2534" spans="1:12" ht="18.5" x14ac:dyDescent="0.25">
      <c r="A2534" s="230">
        <v>2312</v>
      </c>
      <c r="B2534" s="234">
        <v>8</v>
      </c>
      <c r="C2534" s="12">
        <v>2</v>
      </c>
      <c r="D2534" s="12">
        <v>3</v>
      </c>
      <c r="E2534" s="12">
        <v>3</v>
      </c>
      <c r="F2534" s="12">
        <v>0</v>
      </c>
      <c r="G2534" s="12" t="str">
        <f t="shared" si="31"/>
        <v>8.2.3.3.0</v>
      </c>
      <c r="I2534" s="26"/>
      <c r="J2534" s="12" t="s">
        <v>16</v>
      </c>
      <c r="K2534" s="485" t="s">
        <v>13281</v>
      </c>
      <c r="L2534" s="118" t="s">
        <v>10249</v>
      </c>
    </row>
    <row r="2535" spans="1:12" ht="18.5" x14ac:dyDescent="0.25">
      <c r="A2535" s="230">
        <v>2313</v>
      </c>
      <c r="B2535" s="234">
        <v>8</v>
      </c>
      <c r="C2535" s="12">
        <v>2</v>
      </c>
      <c r="D2535" s="12">
        <v>3</v>
      </c>
      <c r="E2535" s="12">
        <v>4</v>
      </c>
      <c r="F2535" s="12">
        <v>0</v>
      </c>
      <c r="G2535" s="12" t="str">
        <f t="shared" si="31"/>
        <v>8.2.3.4.0</v>
      </c>
      <c r="I2535" s="26"/>
      <c r="J2535" s="12" t="s">
        <v>16</v>
      </c>
      <c r="K2535" s="485" t="s">
        <v>13282</v>
      </c>
      <c r="L2535" s="118" t="s">
        <v>10249</v>
      </c>
    </row>
    <row r="2536" spans="1:12" s="6" customFormat="1" ht="23.5" x14ac:dyDescent="0.35">
      <c r="A2536" s="230">
        <v>2314</v>
      </c>
      <c r="B2536" s="233">
        <v>8</v>
      </c>
      <c r="C2536" s="11">
        <v>2</v>
      </c>
      <c r="D2536" s="11">
        <v>4</v>
      </c>
      <c r="E2536" s="11">
        <v>0</v>
      </c>
      <c r="F2536" s="11">
        <v>0</v>
      </c>
      <c r="G2536" s="11" t="str">
        <f t="shared" si="31"/>
        <v>8.2.4.0.0</v>
      </c>
      <c r="H2536" s="11" t="s">
        <v>13</v>
      </c>
      <c r="I2536" s="97" t="s">
        <v>11089</v>
      </c>
      <c r="J2536" s="98"/>
      <c r="K2536" s="479"/>
      <c r="L2536" s="480" t="s">
        <v>10249</v>
      </c>
    </row>
    <row r="2537" spans="1:12" ht="18.5" x14ac:dyDescent="0.25">
      <c r="A2537" s="230">
        <v>2315</v>
      </c>
      <c r="B2537" s="234">
        <v>8</v>
      </c>
      <c r="C2537" s="12">
        <v>2</v>
      </c>
      <c r="D2537" s="12">
        <v>4</v>
      </c>
      <c r="E2537" s="12">
        <v>1</v>
      </c>
      <c r="F2537" s="12">
        <v>0</v>
      </c>
      <c r="G2537" s="12" t="str">
        <f t="shared" si="31"/>
        <v>8.2.4.1.0</v>
      </c>
      <c r="I2537" s="26"/>
      <c r="J2537" s="12" t="s">
        <v>16</v>
      </c>
      <c r="K2537" s="485" t="s">
        <v>13283</v>
      </c>
      <c r="L2537" s="118" t="s">
        <v>10249</v>
      </c>
    </row>
    <row r="2538" spans="1:12" ht="18.5" x14ac:dyDescent="0.25">
      <c r="A2538" s="230">
        <v>2316</v>
      </c>
      <c r="B2538" s="234">
        <v>8</v>
      </c>
      <c r="C2538" s="12">
        <v>2</v>
      </c>
      <c r="D2538" s="12">
        <v>4</v>
      </c>
      <c r="E2538" s="12">
        <v>2</v>
      </c>
      <c r="F2538" s="12">
        <v>0</v>
      </c>
      <c r="G2538" s="12" t="str">
        <f t="shared" si="31"/>
        <v>8.2.4.2.0</v>
      </c>
      <c r="I2538" s="26"/>
      <c r="J2538" s="12" t="s">
        <v>16</v>
      </c>
      <c r="K2538" s="485" t="s">
        <v>11089</v>
      </c>
      <c r="L2538" s="118" t="s">
        <v>10249</v>
      </c>
    </row>
    <row r="2539" spans="1:12" ht="67" x14ac:dyDescent="0.25">
      <c r="A2539" s="230">
        <v>2317</v>
      </c>
      <c r="B2539" s="239">
        <v>9</v>
      </c>
      <c r="C2539" s="5">
        <v>0</v>
      </c>
      <c r="D2539" s="5">
        <v>0</v>
      </c>
      <c r="E2539" s="5">
        <v>0</v>
      </c>
      <c r="F2539" s="5">
        <v>0</v>
      </c>
      <c r="G2539" s="5" t="str">
        <f t="shared" si="31"/>
        <v>9.0.0.0.0</v>
      </c>
      <c r="H2539" s="475" t="s">
        <v>8</v>
      </c>
      <c r="I2539" s="4" t="s">
        <v>11090</v>
      </c>
      <c r="J2539" s="5"/>
      <c r="K2539" s="476"/>
      <c r="L2539" s="512" t="s">
        <v>13284</v>
      </c>
    </row>
    <row r="2540" spans="1:12" ht="26" x14ac:dyDescent="0.25">
      <c r="A2540" s="230">
        <v>2318</v>
      </c>
      <c r="B2540" s="238">
        <v>9</v>
      </c>
      <c r="C2540" s="14">
        <v>1</v>
      </c>
      <c r="D2540" s="14">
        <v>0</v>
      </c>
      <c r="E2540" s="14">
        <v>0</v>
      </c>
      <c r="F2540" s="14">
        <v>0</v>
      </c>
      <c r="G2540" s="14" t="str">
        <f t="shared" si="31"/>
        <v>9.1.0.0.0</v>
      </c>
      <c r="H2540" s="9" t="s">
        <v>10</v>
      </c>
      <c r="I2540" s="10" t="s">
        <v>11091</v>
      </c>
      <c r="J2540" s="14"/>
      <c r="K2540" s="486"/>
      <c r="L2540" s="478" t="s">
        <v>11092</v>
      </c>
    </row>
    <row r="2541" spans="1:12" ht="23.5" x14ac:dyDescent="0.25">
      <c r="A2541" s="230">
        <v>2319</v>
      </c>
      <c r="B2541" s="233">
        <v>9</v>
      </c>
      <c r="C2541" s="11">
        <v>1</v>
      </c>
      <c r="D2541" s="11">
        <v>1</v>
      </c>
      <c r="E2541" s="11">
        <v>0</v>
      </c>
      <c r="F2541" s="11">
        <v>0</v>
      </c>
      <c r="G2541" s="11" t="str">
        <f t="shared" si="31"/>
        <v>9.1.1.0.0</v>
      </c>
      <c r="H2541" s="11" t="s">
        <v>13</v>
      </c>
      <c r="I2541" s="97" t="s">
        <v>11093</v>
      </c>
      <c r="J2541" s="98"/>
      <c r="K2541" s="479"/>
      <c r="L2541" s="480" t="s">
        <v>10249</v>
      </c>
    </row>
    <row r="2542" spans="1:12" ht="18.5" x14ac:dyDescent="0.25">
      <c r="A2542" s="230">
        <v>2320</v>
      </c>
      <c r="B2542" s="234">
        <v>9</v>
      </c>
      <c r="C2542" s="12">
        <v>1</v>
      </c>
      <c r="D2542" s="12">
        <v>1</v>
      </c>
      <c r="E2542" s="12">
        <v>1</v>
      </c>
      <c r="F2542" s="12">
        <v>0</v>
      </c>
      <c r="G2542" s="12" t="str">
        <f t="shared" si="31"/>
        <v>9.1.1.1.0</v>
      </c>
      <c r="J2542" s="12" t="s">
        <v>16</v>
      </c>
      <c r="K2542" s="485" t="s">
        <v>13285</v>
      </c>
      <c r="L2542" s="118" t="s">
        <v>10249</v>
      </c>
    </row>
    <row r="2543" spans="1:12" ht="18.5" x14ac:dyDescent="0.25">
      <c r="A2543" s="230">
        <v>2321</v>
      </c>
      <c r="B2543" s="234">
        <v>9</v>
      </c>
      <c r="C2543" s="12">
        <v>1</v>
      </c>
      <c r="D2543" s="12">
        <v>1</v>
      </c>
      <c r="E2543" s="12">
        <v>2</v>
      </c>
      <c r="F2543" s="12">
        <v>0</v>
      </c>
      <c r="G2543" s="12" t="str">
        <f t="shared" si="31"/>
        <v>9.1.1.2.0</v>
      </c>
      <c r="J2543" s="12" t="s">
        <v>16</v>
      </c>
      <c r="K2543" s="485" t="s">
        <v>13286</v>
      </c>
      <c r="L2543" s="118" t="s">
        <v>10249</v>
      </c>
    </row>
    <row r="2544" spans="1:12" ht="18.5" x14ac:dyDescent="0.25">
      <c r="A2544" s="230">
        <v>2322</v>
      </c>
      <c r="B2544" s="234">
        <v>9</v>
      </c>
      <c r="C2544" s="12">
        <v>1</v>
      </c>
      <c r="D2544" s="12">
        <v>1</v>
      </c>
      <c r="E2544" s="12">
        <v>3</v>
      </c>
      <c r="F2544" s="12">
        <v>0</v>
      </c>
      <c r="G2544" s="12" t="str">
        <f t="shared" si="31"/>
        <v>9.1.1.3.0</v>
      </c>
      <c r="J2544" s="12" t="s">
        <v>16</v>
      </c>
      <c r="K2544" s="485" t="s">
        <v>13287</v>
      </c>
      <c r="L2544" s="118" t="s">
        <v>10249</v>
      </c>
    </row>
    <row r="2545" spans="1:12" ht="18.5" x14ac:dyDescent="0.25">
      <c r="A2545" s="230">
        <v>2323</v>
      </c>
      <c r="B2545" s="234">
        <v>9</v>
      </c>
      <c r="C2545" s="12">
        <v>1</v>
      </c>
      <c r="D2545" s="12">
        <v>1</v>
      </c>
      <c r="E2545" s="12">
        <v>4</v>
      </c>
      <c r="F2545" s="12">
        <v>0</v>
      </c>
      <c r="G2545" s="12" t="str">
        <f t="shared" si="31"/>
        <v>9.1.1.4.0</v>
      </c>
      <c r="J2545" s="12" t="s">
        <v>16</v>
      </c>
      <c r="K2545" s="485" t="s">
        <v>13288</v>
      </c>
      <c r="L2545" s="118" t="s">
        <v>10249</v>
      </c>
    </row>
    <row r="2546" spans="1:12" ht="18.5" x14ac:dyDescent="0.25">
      <c r="A2546" s="230">
        <v>2324</v>
      </c>
      <c r="B2546" s="234">
        <v>9</v>
      </c>
      <c r="C2546" s="12">
        <v>1</v>
      </c>
      <c r="D2546" s="12">
        <v>1</v>
      </c>
      <c r="E2546" s="12">
        <v>5</v>
      </c>
      <c r="F2546" s="12">
        <v>0</v>
      </c>
      <c r="G2546" s="12" t="str">
        <f t="shared" si="31"/>
        <v>9.1.1.5.0</v>
      </c>
      <c r="J2546" s="12" t="s">
        <v>16</v>
      </c>
      <c r="K2546" s="485" t="s">
        <v>13289</v>
      </c>
      <c r="L2546" s="118" t="s">
        <v>10249</v>
      </c>
    </row>
    <row r="2547" spans="1:12" ht="18.5" x14ac:dyDescent="0.25">
      <c r="A2547" s="230">
        <v>2325</v>
      </c>
      <c r="B2547" s="234">
        <v>9</v>
      </c>
      <c r="C2547" s="12">
        <v>1</v>
      </c>
      <c r="D2547" s="12">
        <v>1</v>
      </c>
      <c r="E2547" s="12">
        <v>6</v>
      </c>
      <c r="F2547" s="12">
        <v>0</v>
      </c>
      <c r="G2547" s="12" t="str">
        <f t="shared" si="31"/>
        <v>9.1.1.6.0</v>
      </c>
      <c r="J2547" s="12" t="s">
        <v>16</v>
      </c>
      <c r="K2547" s="485" t="s">
        <v>13290</v>
      </c>
      <c r="L2547" s="118" t="s">
        <v>10249</v>
      </c>
    </row>
    <row r="2548" spans="1:12" ht="18.5" x14ac:dyDescent="0.25">
      <c r="A2548" s="230">
        <v>2326</v>
      </c>
      <c r="B2548" s="234">
        <v>9</v>
      </c>
      <c r="C2548" s="12">
        <v>1</v>
      </c>
      <c r="D2548" s="12">
        <v>1</v>
      </c>
      <c r="E2548" s="12">
        <v>7</v>
      </c>
      <c r="F2548" s="12">
        <v>0</v>
      </c>
      <c r="G2548" s="12" t="str">
        <f t="shared" si="31"/>
        <v>9.1.1.7.0</v>
      </c>
      <c r="J2548" s="12" t="s">
        <v>16</v>
      </c>
      <c r="K2548" s="485" t="s">
        <v>13291</v>
      </c>
      <c r="L2548" s="118" t="s">
        <v>10249</v>
      </c>
    </row>
    <row r="2549" spans="1:12" ht="18.5" x14ac:dyDescent="0.25">
      <c r="A2549" s="230">
        <v>2327</v>
      </c>
      <c r="B2549" s="234">
        <v>9</v>
      </c>
      <c r="C2549" s="12">
        <v>1</v>
      </c>
      <c r="D2549" s="12">
        <v>1</v>
      </c>
      <c r="E2549" s="12">
        <v>8</v>
      </c>
      <c r="F2549" s="12">
        <v>0</v>
      </c>
      <c r="G2549" s="12" t="str">
        <f t="shared" si="31"/>
        <v>9.1.1.8.0</v>
      </c>
      <c r="J2549" s="12" t="s">
        <v>16</v>
      </c>
      <c r="K2549" s="485" t="s">
        <v>13292</v>
      </c>
      <c r="L2549" s="118" t="s">
        <v>10249</v>
      </c>
    </row>
    <row r="2550" spans="1:12" ht="18.5" x14ac:dyDescent="0.25">
      <c r="A2550" s="230">
        <v>2328</v>
      </c>
      <c r="B2550" s="234">
        <v>9</v>
      </c>
      <c r="C2550" s="12">
        <v>1</v>
      </c>
      <c r="D2550" s="12">
        <v>1</v>
      </c>
      <c r="E2550" s="12">
        <v>9</v>
      </c>
      <c r="F2550" s="12">
        <v>0</v>
      </c>
      <c r="G2550" s="12" t="str">
        <f t="shared" si="31"/>
        <v>9.1.1.9.0</v>
      </c>
      <c r="J2550" s="12" t="s">
        <v>16</v>
      </c>
      <c r="K2550" s="485" t="s">
        <v>13293</v>
      </c>
      <c r="L2550" s="118" t="s">
        <v>10249</v>
      </c>
    </row>
    <row r="2551" spans="1:12" ht="18.5" x14ac:dyDescent="0.25">
      <c r="A2551" s="230">
        <v>2329</v>
      </c>
      <c r="B2551" s="234">
        <v>9</v>
      </c>
      <c r="C2551" s="12">
        <v>1</v>
      </c>
      <c r="D2551" s="12">
        <v>1</v>
      </c>
      <c r="E2551" s="12">
        <v>10</v>
      </c>
      <c r="F2551" s="12">
        <v>0</v>
      </c>
      <c r="G2551" s="12" t="str">
        <f t="shared" si="31"/>
        <v>9.1.1.10.0</v>
      </c>
      <c r="J2551" s="12" t="s">
        <v>16</v>
      </c>
      <c r="K2551" s="485" t="s">
        <v>13294</v>
      </c>
      <c r="L2551" s="118" t="s">
        <v>10249</v>
      </c>
    </row>
    <row r="2552" spans="1:12" ht="23.5" x14ac:dyDescent="0.25">
      <c r="A2552" s="230">
        <v>2330</v>
      </c>
      <c r="B2552" s="233">
        <v>9</v>
      </c>
      <c r="C2552" s="11">
        <v>1</v>
      </c>
      <c r="D2552" s="11">
        <v>2</v>
      </c>
      <c r="E2552" s="11">
        <v>0</v>
      </c>
      <c r="F2552" s="11">
        <v>0</v>
      </c>
      <c r="G2552" s="11" t="str">
        <f t="shared" si="31"/>
        <v>9.1.2.0.0</v>
      </c>
      <c r="H2552" s="11" t="s">
        <v>13</v>
      </c>
      <c r="I2552" s="97" t="s">
        <v>11094</v>
      </c>
      <c r="J2552" s="98"/>
      <c r="K2552" s="479"/>
      <c r="L2552" s="480" t="s">
        <v>10249</v>
      </c>
    </row>
    <row r="2553" spans="1:12" ht="18.5" x14ac:dyDescent="0.25">
      <c r="A2553" s="230">
        <v>2331</v>
      </c>
      <c r="B2553" s="234">
        <v>9</v>
      </c>
      <c r="C2553" s="12">
        <v>1</v>
      </c>
      <c r="D2553" s="12">
        <v>2</v>
      </c>
      <c r="E2553" s="12">
        <v>1</v>
      </c>
      <c r="F2553" s="12">
        <v>0</v>
      </c>
      <c r="G2553" s="12" t="str">
        <f t="shared" si="31"/>
        <v>9.1.2.1.0</v>
      </c>
      <c r="J2553" s="12" t="s">
        <v>16</v>
      </c>
      <c r="K2553" s="485" t="s">
        <v>13295</v>
      </c>
      <c r="L2553" s="118" t="s">
        <v>10249</v>
      </c>
    </row>
    <row r="2554" spans="1:12" ht="18.5" x14ac:dyDescent="0.25">
      <c r="A2554" s="230">
        <v>2332</v>
      </c>
      <c r="B2554" s="234">
        <v>9</v>
      </c>
      <c r="C2554" s="12">
        <v>1</v>
      </c>
      <c r="D2554" s="12">
        <v>2</v>
      </c>
      <c r="E2554" s="12">
        <v>2</v>
      </c>
      <c r="F2554" s="12">
        <v>0</v>
      </c>
      <c r="G2554" s="12" t="str">
        <f t="shared" si="31"/>
        <v>9.1.2.2.0</v>
      </c>
      <c r="J2554" s="12" t="s">
        <v>16</v>
      </c>
      <c r="K2554" s="485" t="s">
        <v>13296</v>
      </c>
      <c r="L2554" s="118" t="s">
        <v>10249</v>
      </c>
    </row>
    <row r="2555" spans="1:12" ht="18.5" x14ac:dyDescent="0.25">
      <c r="A2555" s="230">
        <v>2333</v>
      </c>
      <c r="B2555" s="234">
        <v>9</v>
      </c>
      <c r="C2555" s="12">
        <v>1</v>
      </c>
      <c r="D2555" s="12">
        <v>2</v>
      </c>
      <c r="E2555" s="12">
        <v>3</v>
      </c>
      <c r="F2555" s="12">
        <v>0</v>
      </c>
      <c r="G2555" s="12" t="str">
        <f t="shared" si="31"/>
        <v>9.1.2.3.0</v>
      </c>
      <c r="J2555" s="12" t="s">
        <v>16</v>
      </c>
      <c r="K2555" s="485" t="s">
        <v>13297</v>
      </c>
      <c r="L2555" s="118" t="s">
        <v>10249</v>
      </c>
    </row>
    <row r="2556" spans="1:12" ht="18.5" x14ac:dyDescent="0.25">
      <c r="A2556" s="230">
        <v>2334</v>
      </c>
      <c r="B2556" s="234">
        <v>9</v>
      </c>
      <c r="C2556" s="12">
        <v>1</v>
      </c>
      <c r="D2556" s="12">
        <v>2</v>
      </c>
      <c r="E2556" s="12">
        <v>4</v>
      </c>
      <c r="F2556" s="12">
        <v>0</v>
      </c>
      <c r="G2556" s="12" t="str">
        <f t="shared" si="31"/>
        <v>9.1.2.4.0</v>
      </c>
      <c r="J2556" s="12" t="s">
        <v>16</v>
      </c>
      <c r="K2556" s="485" t="s">
        <v>13298</v>
      </c>
      <c r="L2556" s="118" t="s">
        <v>10249</v>
      </c>
    </row>
    <row r="2557" spans="1:12" ht="18.5" x14ac:dyDescent="0.25">
      <c r="A2557" s="230">
        <v>2335</v>
      </c>
      <c r="B2557" s="234">
        <v>9</v>
      </c>
      <c r="C2557" s="12">
        <v>1</v>
      </c>
      <c r="D2557" s="12">
        <v>2</v>
      </c>
      <c r="E2557" s="12">
        <v>5</v>
      </c>
      <c r="F2557" s="12">
        <v>0</v>
      </c>
      <c r="G2557" s="12" t="str">
        <f t="shared" si="31"/>
        <v>9.1.2.5.0</v>
      </c>
      <c r="J2557" s="12" t="s">
        <v>16</v>
      </c>
      <c r="K2557" s="485" t="s">
        <v>13299</v>
      </c>
      <c r="L2557" s="118" t="s">
        <v>10249</v>
      </c>
    </row>
    <row r="2558" spans="1:12" ht="18.5" x14ac:dyDescent="0.25">
      <c r="A2558" s="230">
        <v>2336</v>
      </c>
      <c r="B2558" s="234">
        <v>9</v>
      </c>
      <c r="C2558" s="12">
        <v>1</v>
      </c>
      <c r="D2558" s="12">
        <v>2</v>
      </c>
      <c r="E2558" s="12">
        <v>6</v>
      </c>
      <c r="F2558" s="12">
        <v>0</v>
      </c>
      <c r="G2558" s="12" t="str">
        <f t="shared" si="31"/>
        <v>9.1.2.6.0</v>
      </c>
      <c r="J2558" s="12" t="s">
        <v>16</v>
      </c>
      <c r="K2558" s="485" t="s">
        <v>13300</v>
      </c>
      <c r="L2558" s="118" t="s">
        <v>10249</v>
      </c>
    </row>
    <row r="2559" spans="1:12" ht="18.5" x14ac:dyDescent="0.25">
      <c r="A2559" s="230">
        <v>2337</v>
      </c>
      <c r="B2559" s="234">
        <v>9</v>
      </c>
      <c r="C2559" s="12">
        <v>1</v>
      </c>
      <c r="D2559" s="12">
        <v>2</v>
      </c>
      <c r="E2559" s="12">
        <v>7</v>
      </c>
      <c r="F2559" s="12">
        <v>0</v>
      </c>
      <c r="G2559" s="12" t="str">
        <f t="shared" si="31"/>
        <v>9.1.2.7.0</v>
      </c>
      <c r="J2559" s="12" t="s">
        <v>16</v>
      </c>
      <c r="K2559" s="485" t="s">
        <v>13301</v>
      </c>
      <c r="L2559" s="118" t="s">
        <v>10249</v>
      </c>
    </row>
    <row r="2560" spans="1:12" ht="18.5" x14ac:dyDescent="0.25">
      <c r="A2560" s="230">
        <v>2338</v>
      </c>
      <c r="B2560" s="234">
        <v>9</v>
      </c>
      <c r="C2560" s="12">
        <v>1</v>
      </c>
      <c r="D2560" s="12">
        <v>2</v>
      </c>
      <c r="E2560" s="12">
        <v>8</v>
      </c>
      <c r="F2560" s="12">
        <v>0</v>
      </c>
      <c r="G2560" s="12" t="str">
        <f t="shared" si="31"/>
        <v>9.1.2.8.0</v>
      </c>
      <c r="J2560" s="12" t="s">
        <v>16</v>
      </c>
      <c r="K2560" s="485" t="s">
        <v>13302</v>
      </c>
      <c r="L2560" s="118" t="s">
        <v>10249</v>
      </c>
    </row>
    <row r="2561" spans="1:12" ht="18.5" x14ac:dyDescent="0.25">
      <c r="A2561" s="230">
        <v>2339</v>
      </c>
      <c r="B2561" s="234">
        <v>9</v>
      </c>
      <c r="C2561" s="12">
        <v>1</v>
      </c>
      <c r="D2561" s="12">
        <v>2</v>
      </c>
      <c r="E2561" s="12">
        <v>9</v>
      </c>
      <c r="F2561" s="12">
        <v>0</v>
      </c>
      <c r="G2561" s="12" t="str">
        <f t="shared" si="31"/>
        <v>9.1.2.9.0</v>
      </c>
      <c r="J2561" s="12" t="s">
        <v>16</v>
      </c>
      <c r="K2561" s="485" t="s">
        <v>13303</v>
      </c>
      <c r="L2561" s="118" t="s">
        <v>10249</v>
      </c>
    </row>
    <row r="2562" spans="1:12" ht="18.5" x14ac:dyDescent="0.25">
      <c r="A2562" s="230">
        <v>2340</v>
      </c>
      <c r="B2562" s="234">
        <v>9</v>
      </c>
      <c r="C2562" s="12">
        <v>1</v>
      </c>
      <c r="D2562" s="12">
        <v>2</v>
      </c>
      <c r="E2562" s="12">
        <v>10</v>
      </c>
      <c r="F2562" s="12">
        <v>0</v>
      </c>
      <c r="G2562" s="12" t="str">
        <f t="shared" si="31"/>
        <v>9.1.2.10.0</v>
      </c>
      <c r="J2562" s="12" t="s">
        <v>16</v>
      </c>
      <c r="K2562" s="485" t="s">
        <v>13304</v>
      </c>
      <c r="L2562" s="118" t="s">
        <v>10249</v>
      </c>
    </row>
    <row r="2563" spans="1:12" ht="18.5" x14ac:dyDescent="0.25">
      <c r="A2563" s="230">
        <v>2341</v>
      </c>
      <c r="B2563" s="234">
        <v>9</v>
      </c>
      <c r="C2563" s="12">
        <v>1</v>
      </c>
      <c r="D2563" s="12">
        <v>2</v>
      </c>
      <c r="E2563" s="12">
        <v>11</v>
      </c>
      <c r="F2563" s="12">
        <v>0</v>
      </c>
      <c r="G2563" s="12" t="str">
        <f t="shared" si="31"/>
        <v>9.1.2.11.0</v>
      </c>
      <c r="J2563" s="12" t="s">
        <v>16</v>
      </c>
      <c r="K2563" s="485" t="s">
        <v>13305</v>
      </c>
      <c r="L2563" s="118" t="s">
        <v>10249</v>
      </c>
    </row>
    <row r="2564" spans="1:12" ht="23.5" x14ac:dyDescent="0.25">
      <c r="A2564" s="230">
        <v>2342</v>
      </c>
      <c r="B2564" s="233">
        <v>9</v>
      </c>
      <c r="C2564" s="11">
        <v>1</v>
      </c>
      <c r="D2564" s="11">
        <v>3</v>
      </c>
      <c r="E2564" s="11">
        <v>0</v>
      </c>
      <c r="F2564" s="11">
        <v>0</v>
      </c>
      <c r="G2564" s="11" t="str">
        <f t="shared" si="31"/>
        <v>9.1.3.0.0</v>
      </c>
      <c r="H2564" s="11" t="s">
        <v>13</v>
      </c>
      <c r="I2564" s="97" t="s">
        <v>11095</v>
      </c>
      <c r="J2564" s="98"/>
      <c r="K2564" s="479"/>
      <c r="L2564" s="480" t="s">
        <v>10249</v>
      </c>
    </row>
    <row r="2565" spans="1:12" ht="18.5" x14ac:dyDescent="0.25">
      <c r="A2565" s="230">
        <v>2343</v>
      </c>
      <c r="B2565" s="234">
        <v>9</v>
      </c>
      <c r="C2565" s="12">
        <v>1</v>
      </c>
      <c r="D2565" s="12">
        <v>3</v>
      </c>
      <c r="E2565" s="12">
        <v>1</v>
      </c>
      <c r="F2565" s="12">
        <v>0</v>
      </c>
      <c r="G2565" s="12" t="str">
        <f t="shared" si="31"/>
        <v>9.1.3.1.0</v>
      </c>
      <c r="J2565" s="12" t="s">
        <v>16</v>
      </c>
      <c r="K2565" s="485" t="s">
        <v>13306</v>
      </c>
      <c r="L2565" s="118" t="s">
        <v>10249</v>
      </c>
    </row>
    <row r="2566" spans="1:12" ht="18.5" x14ac:dyDescent="0.25">
      <c r="A2566" s="230">
        <v>2344</v>
      </c>
      <c r="B2566" s="234">
        <v>9</v>
      </c>
      <c r="C2566" s="12">
        <v>1</v>
      </c>
      <c r="D2566" s="12">
        <v>3</v>
      </c>
      <c r="E2566" s="12">
        <v>2</v>
      </c>
      <c r="F2566" s="12">
        <v>0</v>
      </c>
      <c r="G2566" s="12" t="str">
        <f t="shared" si="31"/>
        <v>9.1.3.2.0</v>
      </c>
      <c r="J2566" s="12" t="s">
        <v>16</v>
      </c>
      <c r="K2566" s="485" t="s">
        <v>13307</v>
      </c>
      <c r="L2566" s="118" t="s">
        <v>10249</v>
      </c>
    </row>
    <row r="2567" spans="1:12" ht="18.5" x14ac:dyDescent="0.25">
      <c r="A2567" s="230">
        <v>2345</v>
      </c>
      <c r="B2567" s="234">
        <v>9</v>
      </c>
      <c r="C2567" s="12">
        <v>1</v>
      </c>
      <c r="D2567" s="12">
        <v>3</v>
      </c>
      <c r="E2567" s="12">
        <v>3</v>
      </c>
      <c r="F2567" s="12">
        <v>0</v>
      </c>
      <c r="G2567" s="12" t="str">
        <f t="shared" si="31"/>
        <v>9.1.3.3.0</v>
      </c>
      <c r="J2567" s="12" t="s">
        <v>16</v>
      </c>
      <c r="K2567" s="485" t="s">
        <v>13308</v>
      </c>
      <c r="L2567" s="118" t="s">
        <v>10249</v>
      </c>
    </row>
    <row r="2568" spans="1:12" s="6" customFormat="1" ht="18.5" x14ac:dyDescent="0.35">
      <c r="A2568" s="230">
        <v>2346</v>
      </c>
      <c r="B2568" s="234">
        <v>9</v>
      </c>
      <c r="C2568" s="12">
        <v>1</v>
      </c>
      <c r="D2568" s="12">
        <v>3</v>
      </c>
      <c r="E2568" s="12">
        <v>4</v>
      </c>
      <c r="F2568" s="12">
        <v>0</v>
      </c>
      <c r="G2568" s="12" t="str">
        <f t="shared" si="31"/>
        <v>9.1.3.4.0</v>
      </c>
      <c r="H2568" s="500"/>
      <c r="I2568" s="22"/>
      <c r="J2568" s="12" t="s">
        <v>16</v>
      </c>
      <c r="K2568" s="485" t="s">
        <v>11095</v>
      </c>
      <c r="L2568" s="118" t="s">
        <v>10249</v>
      </c>
    </row>
    <row r="2569" spans="1:12" s="6" customFormat="1" ht="26" x14ac:dyDescent="0.35">
      <c r="A2569" s="230">
        <v>2347</v>
      </c>
      <c r="B2569" s="238">
        <v>9</v>
      </c>
      <c r="C2569" s="14">
        <v>2</v>
      </c>
      <c r="D2569" s="14">
        <v>0</v>
      </c>
      <c r="E2569" s="14">
        <v>0</v>
      </c>
      <c r="F2569" s="14">
        <v>0</v>
      </c>
      <c r="G2569" s="14" t="str">
        <f t="shared" si="31"/>
        <v>9.2.0.0.0</v>
      </c>
      <c r="H2569" s="9" t="s">
        <v>10</v>
      </c>
      <c r="I2569" s="10" t="s">
        <v>11096</v>
      </c>
      <c r="J2569" s="14"/>
      <c r="K2569" s="486"/>
      <c r="L2569" s="478" t="s">
        <v>11097</v>
      </c>
    </row>
    <row r="2570" spans="1:12" s="6" customFormat="1" ht="47" x14ac:dyDescent="0.35">
      <c r="A2570" s="230">
        <v>2348</v>
      </c>
      <c r="B2570" s="233">
        <v>9</v>
      </c>
      <c r="C2570" s="11">
        <v>2</v>
      </c>
      <c r="D2570" s="11">
        <v>1</v>
      </c>
      <c r="E2570" s="11">
        <v>0</v>
      </c>
      <c r="F2570" s="11">
        <v>0</v>
      </c>
      <c r="G2570" s="11" t="str">
        <f t="shared" si="31"/>
        <v>9.2.1.0.0</v>
      </c>
      <c r="H2570" s="11" t="s">
        <v>13</v>
      </c>
      <c r="I2570" s="97" t="s">
        <v>11098</v>
      </c>
      <c r="J2570" s="98"/>
      <c r="K2570" s="479"/>
      <c r="L2570" s="480" t="s">
        <v>10249</v>
      </c>
    </row>
    <row r="2571" spans="1:12" s="6" customFormat="1" ht="18.5" x14ac:dyDescent="0.35">
      <c r="A2571" s="230">
        <v>2349</v>
      </c>
      <c r="B2571" s="234">
        <v>9</v>
      </c>
      <c r="C2571" s="12">
        <v>2</v>
      </c>
      <c r="D2571" s="12">
        <v>1</v>
      </c>
      <c r="E2571" s="12">
        <v>1</v>
      </c>
      <c r="F2571" s="12">
        <v>0</v>
      </c>
      <c r="G2571" s="12" t="str">
        <f t="shared" si="31"/>
        <v>9.2.1.1.0</v>
      </c>
      <c r="H2571" s="500"/>
      <c r="I2571" s="22"/>
      <c r="J2571" s="12" t="s">
        <v>16</v>
      </c>
      <c r="K2571" s="485" t="s">
        <v>13309</v>
      </c>
      <c r="L2571" s="118" t="s">
        <v>10249</v>
      </c>
    </row>
    <row r="2572" spans="1:12" s="6" customFormat="1" ht="35" x14ac:dyDescent="0.35">
      <c r="A2572" s="230">
        <v>2350</v>
      </c>
      <c r="B2572" s="235">
        <v>9</v>
      </c>
      <c r="C2572" s="15">
        <v>2</v>
      </c>
      <c r="D2572" s="15">
        <v>1</v>
      </c>
      <c r="E2572" s="15">
        <v>1</v>
      </c>
      <c r="F2572" s="15">
        <v>1</v>
      </c>
      <c r="G2572" s="15" t="str">
        <f t="shared" si="31"/>
        <v>9.2.1.1.1</v>
      </c>
      <c r="H2572" s="500"/>
      <c r="I2572" s="99"/>
      <c r="J2572" s="15" t="s">
        <v>19</v>
      </c>
      <c r="K2572" s="497" t="s">
        <v>13310</v>
      </c>
      <c r="L2572" s="498" t="s">
        <v>10249</v>
      </c>
    </row>
    <row r="2573" spans="1:12" s="6" customFormat="1" ht="35" x14ac:dyDescent="0.35">
      <c r="A2573" s="230">
        <v>2351</v>
      </c>
      <c r="B2573" s="235">
        <v>9</v>
      </c>
      <c r="C2573" s="15">
        <v>2</v>
      </c>
      <c r="D2573" s="15">
        <v>1</v>
      </c>
      <c r="E2573" s="15">
        <v>1</v>
      </c>
      <c r="F2573" s="15">
        <v>2</v>
      </c>
      <c r="G2573" s="15" t="str">
        <f t="shared" si="31"/>
        <v>9.2.1.1.2</v>
      </c>
      <c r="H2573" s="500"/>
      <c r="I2573" s="99"/>
      <c r="J2573" s="15" t="s">
        <v>19</v>
      </c>
      <c r="K2573" s="497" t="s">
        <v>13311</v>
      </c>
      <c r="L2573" s="498" t="s">
        <v>10249</v>
      </c>
    </row>
    <row r="2574" spans="1:12" s="6" customFormat="1" ht="35" x14ac:dyDescent="0.35">
      <c r="A2574" s="230">
        <v>2352</v>
      </c>
      <c r="B2574" s="235">
        <v>9</v>
      </c>
      <c r="C2574" s="15">
        <v>2</v>
      </c>
      <c r="D2574" s="15">
        <v>1</v>
      </c>
      <c r="E2574" s="15">
        <v>1</v>
      </c>
      <c r="F2574" s="15">
        <v>3</v>
      </c>
      <c r="G2574" s="15" t="str">
        <f t="shared" si="31"/>
        <v>9.2.1.1.3</v>
      </c>
      <c r="H2574" s="500"/>
      <c r="I2574" s="99"/>
      <c r="J2574" s="15" t="s">
        <v>19</v>
      </c>
      <c r="K2574" s="497" t="s">
        <v>13312</v>
      </c>
      <c r="L2574" s="498" t="s">
        <v>10249</v>
      </c>
    </row>
    <row r="2575" spans="1:12" ht="35" x14ac:dyDescent="0.25">
      <c r="A2575" s="230">
        <v>2353</v>
      </c>
      <c r="B2575" s="235">
        <v>9</v>
      </c>
      <c r="C2575" s="15">
        <v>2</v>
      </c>
      <c r="D2575" s="15">
        <v>1</v>
      </c>
      <c r="E2575" s="15">
        <v>1</v>
      </c>
      <c r="F2575" s="15">
        <v>4</v>
      </c>
      <c r="G2575" s="15" t="str">
        <f t="shared" si="31"/>
        <v>9.2.1.1.4</v>
      </c>
      <c r="I2575" s="99"/>
      <c r="J2575" s="15" t="s">
        <v>19</v>
      </c>
      <c r="K2575" s="497" t="s">
        <v>13313</v>
      </c>
      <c r="L2575" s="498" t="s">
        <v>10249</v>
      </c>
    </row>
    <row r="2576" spans="1:12" s="6" customFormat="1" ht="35" x14ac:dyDescent="0.35">
      <c r="A2576" s="230">
        <v>2354</v>
      </c>
      <c r="B2576" s="235">
        <v>9</v>
      </c>
      <c r="C2576" s="15">
        <v>2</v>
      </c>
      <c r="D2576" s="15">
        <v>1</v>
      </c>
      <c r="E2576" s="15">
        <v>1</v>
      </c>
      <c r="F2576" s="15">
        <v>5</v>
      </c>
      <c r="G2576" s="15" t="str">
        <f t="shared" si="31"/>
        <v>9.2.1.1.5</v>
      </c>
      <c r="H2576" s="500"/>
      <c r="I2576" s="99"/>
      <c r="J2576" s="15" t="s">
        <v>19</v>
      </c>
      <c r="K2576" s="497" t="s">
        <v>13314</v>
      </c>
      <c r="L2576" s="498" t="s">
        <v>10249</v>
      </c>
    </row>
    <row r="2577" spans="1:12" s="6" customFormat="1" ht="35" x14ac:dyDescent="0.35">
      <c r="A2577" s="230">
        <v>2355</v>
      </c>
      <c r="B2577" s="235">
        <v>9</v>
      </c>
      <c r="C2577" s="15">
        <v>2</v>
      </c>
      <c r="D2577" s="15">
        <v>1</v>
      </c>
      <c r="E2577" s="15">
        <v>1</v>
      </c>
      <c r="F2577" s="15">
        <v>6</v>
      </c>
      <c r="G2577" s="15" t="str">
        <f t="shared" si="31"/>
        <v>9.2.1.1.6</v>
      </c>
      <c r="H2577" s="500"/>
      <c r="I2577" s="99"/>
      <c r="J2577" s="15" t="s">
        <v>19</v>
      </c>
      <c r="K2577" s="497" t="s">
        <v>13315</v>
      </c>
      <c r="L2577" s="498" t="s">
        <v>10249</v>
      </c>
    </row>
    <row r="2578" spans="1:12" s="6" customFormat="1" ht="35" x14ac:dyDescent="0.35">
      <c r="A2578" s="230">
        <v>2356</v>
      </c>
      <c r="B2578" s="235">
        <v>9</v>
      </c>
      <c r="C2578" s="15">
        <v>2</v>
      </c>
      <c r="D2578" s="15">
        <v>1</v>
      </c>
      <c r="E2578" s="15">
        <v>1</v>
      </c>
      <c r="F2578" s="15">
        <v>7</v>
      </c>
      <c r="G2578" s="15" t="str">
        <f t="shared" ref="G2578:G2641" si="32">CONCATENATE(B2578,".",C2578,".",D2578,".",E2578,".",F2578)</f>
        <v>9.2.1.1.7</v>
      </c>
      <c r="H2578" s="500"/>
      <c r="I2578" s="99"/>
      <c r="J2578" s="15" t="s">
        <v>19</v>
      </c>
      <c r="K2578" s="497" t="s">
        <v>13316</v>
      </c>
      <c r="L2578" s="498" t="s">
        <v>10249</v>
      </c>
    </row>
    <row r="2579" spans="1:12" s="6" customFormat="1" ht="18.5" x14ac:dyDescent="0.35">
      <c r="A2579" s="230">
        <v>2357</v>
      </c>
      <c r="B2579" s="234">
        <v>9</v>
      </c>
      <c r="C2579" s="12">
        <v>2</v>
      </c>
      <c r="D2579" s="12">
        <v>1</v>
      </c>
      <c r="E2579" s="12">
        <v>2</v>
      </c>
      <c r="F2579" s="12">
        <v>0</v>
      </c>
      <c r="G2579" s="12" t="str">
        <f t="shared" si="32"/>
        <v>9.2.1.2.0</v>
      </c>
      <c r="H2579" s="500"/>
      <c r="I2579" s="22"/>
      <c r="J2579" s="12" t="s">
        <v>16</v>
      </c>
      <c r="K2579" s="485" t="s">
        <v>13317</v>
      </c>
      <c r="L2579" s="118" t="s">
        <v>10249</v>
      </c>
    </row>
    <row r="2580" spans="1:12" s="6" customFormat="1" ht="35" x14ac:dyDescent="0.35">
      <c r="A2580" s="230">
        <v>2358</v>
      </c>
      <c r="B2580" s="235">
        <v>9</v>
      </c>
      <c r="C2580" s="15">
        <v>2</v>
      </c>
      <c r="D2580" s="15">
        <v>1</v>
      </c>
      <c r="E2580" s="15">
        <v>2</v>
      </c>
      <c r="F2580" s="15">
        <v>1</v>
      </c>
      <c r="G2580" s="15" t="str">
        <f t="shared" si="32"/>
        <v>9.2.1.2.1</v>
      </c>
      <c r="H2580" s="500"/>
      <c r="I2580" s="99"/>
      <c r="J2580" s="15" t="s">
        <v>19</v>
      </c>
      <c r="K2580" s="497" t="s">
        <v>13318</v>
      </c>
      <c r="L2580" s="498" t="s">
        <v>10249</v>
      </c>
    </row>
    <row r="2581" spans="1:12" s="6" customFormat="1" ht="35" x14ac:dyDescent="0.35">
      <c r="A2581" s="230">
        <v>2359</v>
      </c>
      <c r="B2581" s="235">
        <v>9</v>
      </c>
      <c r="C2581" s="15">
        <v>2</v>
      </c>
      <c r="D2581" s="15">
        <v>1</v>
      </c>
      <c r="E2581" s="15">
        <v>2</v>
      </c>
      <c r="F2581" s="15">
        <v>2</v>
      </c>
      <c r="G2581" s="15" t="str">
        <f t="shared" si="32"/>
        <v>9.2.1.2.2</v>
      </c>
      <c r="H2581" s="500"/>
      <c r="I2581" s="99"/>
      <c r="J2581" s="15" t="s">
        <v>19</v>
      </c>
      <c r="K2581" s="497" t="s">
        <v>13319</v>
      </c>
      <c r="L2581" s="498" t="s">
        <v>10249</v>
      </c>
    </row>
    <row r="2582" spans="1:12" s="6" customFormat="1" ht="35" x14ac:dyDescent="0.35">
      <c r="A2582" s="230">
        <v>2360</v>
      </c>
      <c r="B2582" s="235">
        <v>9</v>
      </c>
      <c r="C2582" s="15">
        <v>2</v>
      </c>
      <c r="D2582" s="15">
        <v>1</v>
      </c>
      <c r="E2582" s="15">
        <v>2</v>
      </c>
      <c r="F2582" s="15">
        <v>3</v>
      </c>
      <c r="G2582" s="15" t="str">
        <f t="shared" si="32"/>
        <v>9.2.1.2.3</v>
      </c>
      <c r="H2582" s="500"/>
      <c r="I2582" s="99"/>
      <c r="J2582" s="15" t="s">
        <v>19</v>
      </c>
      <c r="K2582" s="497" t="s">
        <v>13320</v>
      </c>
      <c r="L2582" s="498" t="s">
        <v>10249</v>
      </c>
    </row>
    <row r="2583" spans="1:12" ht="35" x14ac:dyDescent="0.25">
      <c r="A2583" s="230">
        <v>2361</v>
      </c>
      <c r="B2583" s="235">
        <v>9</v>
      </c>
      <c r="C2583" s="15">
        <v>2</v>
      </c>
      <c r="D2583" s="15">
        <v>1</v>
      </c>
      <c r="E2583" s="15">
        <v>2</v>
      </c>
      <c r="F2583" s="15">
        <v>4</v>
      </c>
      <c r="G2583" s="15" t="str">
        <f t="shared" si="32"/>
        <v>9.2.1.2.4</v>
      </c>
      <c r="I2583" s="99"/>
      <c r="J2583" s="15" t="s">
        <v>19</v>
      </c>
      <c r="K2583" s="497" t="s">
        <v>13321</v>
      </c>
      <c r="L2583" s="498" t="s">
        <v>10249</v>
      </c>
    </row>
    <row r="2584" spans="1:12" ht="35" x14ac:dyDescent="0.25">
      <c r="A2584" s="230">
        <v>2362</v>
      </c>
      <c r="B2584" s="235">
        <v>9</v>
      </c>
      <c r="C2584" s="15">
        <v>2</v>
      </c>
      <c r="D2584" s="15">
        <v>1</v>
      </c>
      <c r="E2584" s="15">
        <v>2</v>
      </c>
      <c r="F2584" s="15">
        <v>5</v>
      </c>
      <c r="G2584" s="15" t="str">
        <f t="shared" si="32"/>
        <v>9.2.1.2.5</v>
      </c>
      <c r="I2584" s="99"/>
      <c r="J2584" s="15" t="s">
        <v>19</v>
      </c>
      <c r="K2584" s="497" t="s">
        <v>13322</v>
      </c>
      <c r="L2584" s="498" t="s">
        <v>10249</v>
      </c>
    </row>
    <row r="2585" spans="1:12" s="6" customFormat="1" ht="35" x14ac:dyDescent="0.35">
      <c r="A2585" s="230">
        <v>2363</v>
      </c>
      <c r="B2585" s="235">
        <v>9</v>
      </c>
      <c r="C2585" s="15">
        <v>2</v>
      </c>
      <c r="D2585" s="15">
        <v>1</v>
      </c>
      <c r="E2585" s="15">
        <v>2</v>
      </c>
      <c r="F2585" s="15">
        <v>6</v>
      </c>
      <c r="G2585" s="15" t="str">
        <f t="shared" si="32"/>
        <v>9.2.1.2.6</v>
      </c>
      <c r="H2585" s="500"/>
      <c r="I2585" s="99"/>
      <c r="J2585" s="15" t="s">
        <v>19</v>
      </c>
      <c r="K2585" s="497" t="s">
        <v>13323</v>
      </c>
      <c r="L2585" s="498" t="s">
        <v>10249</v>
      </c>
    </row>
    <row r="2586" spans="1:12" s="6" customFormat="1" ht="35" x14ac:dyDescent="0.35">
      <c r="A2586" s="230">
        <v>2364</v>
      </c>
      <c r="B2586" s="235">
        <v>9</v>
      </c>
      <c r="C2586" s="15">
        <v>2</v>
      </c>
      <c r="D2586" s="15">
        <v>1</v>
      </c>
      <c r="E2586" s="15">
        <v>2</v>
      </c>
      <c r="F2586" s="15">
        <v>7</v>
      </c>
      <c r="G2586" s="15" t="str">
        <f t="shared" si="32"/>
        <v>9.2.1.2.7</v>
      </c>
      <c r="H2586" s="500"/>
      <c r="I2586" s="99"/>
      <c r="J2586" s="15" t="s">
        <v>19</v>
      </c>
      <c r="K2586" s="497" t="s">
        <v>13324</v>
      </c>
      <c r="L2586" s="498" t="s">
        <v>10249</v>
      </c>
    </row>
    <row r="2587" spans="1:12" s="6" customFormat="1" ht="23.5" x14ac:dyDescent="0.35">
      <c r="A2587" s="230">
        <v>2365</v>
      </c>
      <c r="B2587" s="233">
        <v>9</v>
      </c>
      <c r="C2587" s="11">
        <v>2</v>
      </c>
      <c r="D2587" s="11">
        <v>2</v>
      </c>
      <c r="E2587" s="11">
        <v>0</v>
      </c>
      <c r="F2587" s="11">
        <v>0</v>
      </c>
      <c r="G2587" s="11" t="str">
        <f t="shared" si="32"/>
        <v>9.2.2.0.0</v>
      </c>
      <c r="H2587" s="11" t="s">
        <v>13</v>
      </c>
      <c r="I2587" s="97" t="s">
        <v>11099</v>
      </c>
      <c r="J2587" s="98"/>
      <c r="K2587" s="479"/>
      <c r="L2587" s="480" t="s">
        <v>10249</v>
      </c>
    </row>
    <row r="2588" spans="1:12" s="6" customFormat="1" ht="18.5" x14ac:dyDescent="0.35">
      <c r="A2588" s="230">
        <v>2366</v>
      </c>
      <c r="B2588" s="234">
        <v>9</v>
      </c>
      <c r="C2588" s="12">
        <v>2</v>
      </c>
      <c r="D2588" s="12">
        <v>2</v>
      </c>
      <c r="E2588" s="12">
        <v>1</v>
      </c>
      <c r="F2588" s="12">
        <v>0</v>
      </c>
      <c r="G2588" s="12" t="str">
        <f t="shared" si="32"/>
        <v>9.2.2.1.0</v>
      </c>
      <c r="H2588" s="500"/>
      <c r="I2588" s="22"/>
      <c r="J2588" s="12" t="s">
        <v>16</v>
      </c>
      <c r="K2588" s="485" t="s">
        <v>13325</v>
      </c>
      <c r="L2588" s="118" t="s">
        <v>10249</v>
      </c>
    </row>
    <row r="2589" spans="1:12" s="6" customFormat="1" ht="18.5" x14ac:dyDescent="0.35">
      <c r="A2589" s="230">
        <v>2367</v>
      </c>
      <c r="B2589" s="235">
        <v>9</v>
      </c>
      <c r="C2589" s="15">
        <v>2</v>
      </c>
      <c r="D2589" s="15">
        <v>2</v>
      </c>
      <c r="E2589" s="15">
        <v>1</v>
      </c>
      <c r="F2589" s="15">
        <v>1</v>
      </c>
      <c r="G2589" s="15" t="str">
        <f t="shared" si="32"/>
        <v>9.2.2.1.1</v>
      </c>
      <c r="H2589" s="500"/>
      <c r="I2589" s="99"/>
      <c r="J2589" s="15" t="s">
        <v>19</v>
      </c>
      <c r="K2589" s="497" t="s">
        <v>13326</v>
      </c>
      <c r="L2589" s="498" t="s">
        <v>10249</v>
      </c>
    </row>
    <row r="2590" spans="1:12" s="6" customFormat="1" ht="18.5" x14ac:dyDescent="0.35">
      <c r="A2590" s="230">
        <v>2368</v>
      </c>
      <c r="B2590" s="235">
        <v>9</v>
      </c>
      <c r="C2590" s="15">
        <v>2</v>
      </c>
      <c r="D2590" s="15">
        <v>2</v>
      </c>
      <c r="E2590" s="15">
        <v>1</v>
      </c>
      <c r="F2590" s="15">
        <v>2</v>
      </c>
      <c r="G2590" s="15" t="str">
        <f t="shared" si="32"/>
        <v>9.2.2.1.2</v>
      </c>
      <c r="H2590" s="500"/>
      <c r="I2590" s="99"/>
      <c r="J2590" s="15" t="s">
        <v>19</v>
      </c>
      <c r="K2590" s="497" t="s">
        <v>13327</v>
      </c>
      <c r="L2590" s="498" t="s">
        <v>10249</v>
      </c>
    </row>
    <row r="2591" spans="1:12" s="6" customFormat="1" ht="18.5" x14ac:dyDescent="0.35">
      <c r="A2591" s="230">
        <v>2369</v>
      </c>
      <c r="B2591" s="235">
        <v>9</v>
      </c>
      <c r="C2591" s="15">
        <v>2</v>
      </c>
      <c r="D2591" s="15">
        <v>2</v>
      </c>
      <c r="E2591" s="15">
        <v>1</v>
      </c>
      <c r="F2591" s="15">
        <v>3</v>
      </c>
      <c r="G2591" s="15" t="str">
        <f t="shared" si="32"/>
        <v>9.2.2.1.3</v>
      </c>
      <c r="H2591" s="500"/>
      <c r="I2591" s="99"/>
      <c r="J2591" s="15" t="s">
        <v>19</v>
      </c>
      <c r="K2591" s="497" t="s">
        <v>13328</v>
      </c>
      <c r="L2591" s="498" t="s">
        <v>10249</v>
      </c>
    </row>
    <row r="2592" spans="1:12" ht="18.5" x14ac:dyDescent="0.25">
      <c r="A2592" s="230">
        <v>2370</v>
      </c>
      <c r="B2592" s="235">
        <v>9</v>
      </c>
      <c r="C2592" s="15">
        <v>2</v>
      </c>
      <c r="D2592" s="15">
        <v>2</v>
      </c>
      <c r="E2592" s="15">
        <v>1</v>
      </c>
      <c r="F2592" s="15">
        <v>4</v>
      </c>
      <c r="G2592" s="15" t="str">
        <f t="shared" si="32"/>
        <v>9.2.2.1.4</v>
      </c>
      <c r="I2592" s="99"/>
      <c r="J2592" s="15" t="s">
        <v>19</v>
      </c>
      <c r="K2592" s="497" t="s">
        <v>13329</v>
      </c>
      <c r="L2592" s="498" t="s">
        <v>10249</v>
      </c>
    </row>
    <row r="2593" spans="1:12" ht="18.5" x14ac:dyDescent="0.25">
      <c r="A2593" s="230">
        <v>2371</v>
      </c>
      <c r="B2593" s="235">
        <v>9</v>
      </c>
      <c r="C2593" s="15">
        <v>2</v>
      </c>
      <c r="D2593" s="15">
        <v>2</v>
      </c>
      <c r="E2593" s="15">
        <v>1</v>
      </c>
      <c r="F2593" s="15">
        <v>5</v>
      </c>
      <c r="G2593" s="15" t="str">
        <f t="shared" si="32"/>
        <v>9.2.2.1.5</v>
      </c>
      <c r="I2593" s="99"/>
      <c r="J2593" s="15" t="s">
        <v>19</v>
      </c>
      <c r="K2593" s="497" t="s">
        <v>13330</v>
      </c>
      <c r="L2593" s="498" t="s">
        <v>10249</v>
      </c>
    </row>
    <row r="2594" spans="1:12" ht="35" x14ac:dyDescent="0.25">
      <c r="A2594" s="230">
        <v>2372</v>
      </c>
      <c r="B2594" s="235">
        <v>9</v>
      </c>
      <c r="C2594" s="15">
        <v>2</v>
      </c>
      <c r="D2594" s="15">
        <v>2</v>
      </c>
      <c r="E2594" s="15">
        <v>1</v>
      </c>
      <c r="F2594" s="15">
        <v>6</v>
      </c>
      <c r="G2594" s="15" t="str">
        <f t="shared" si="32"/>
        <v>9.2.2.1.6</v>
      </c>
      <c r="I2594" s="99"/>
      <c r="J2594" s="15" t="s">
        <v>19</v>
      </c>
      <c r="K2594" s="497" t="s">
        <v>13331</v>
      </c>
      <c r="L2594" s="498" t="s">
        <v>10249</v>
      </c>
    </row>
    <row r="2595" spans="1:12" ht="18.5" x14ac:dyDescent="0.25">
      <c r="A2595" s="230">
        <v>2373</v>
      </c>
      <c r="B2595" s="235">
        <v>9</v>
      </c>
      <c r="C2595" s="15">
        <v>2</v>
      </c>
      <c r="D2595" s="15">
        <v>2</v>
      </c>
      <c r="E2595" s="15">
        <v>1</v>
      </c>
      <c r="F2595" s="15">
        <v>7</v>
      </c>
      <c r="G2595" s="15" t="str">
        <f t="shared" si="32"/>
        <v>9.2.2.1.7</v>
      </c>
      <c r="I2595" s="99"/>
      <c r="J2595" s="15" t="s">
        <v>19</v>
      </c>
      <c r="K2595" s="497" t="s">
        <v>13332</v>
      </c>
      <c r="L2595" s="498" t="s">
        <v>10249</v>
      </c>
    </row>
    <row r="2596" spans="1:12" ht="18.5" x14ac:dyDescent="0.25">
      <c r="A2596" s="230">
        <v>2374</v>
      </c>
      <c r="B2596" s="234">
        <v>9</v>
      </c>
      <c r="C2596" s="12">
        <v>2</v>
      </c>
      <c r="D2596" s="12">
        <v>2</v>
      </c>
      <c r="E2596" s="12">
        <v>2</v>
      </c>
      <c r="F2596" s="12">
        <v>0</v>
      </c>
      <c r="G2596" s="12" t="str">
        <f t="shared" si="32"/>
        <v>9.2.2.2.0</v>
      </c>
      <c r="J2596" s="12" t="s">
        <v>16</v>
      </c>
      <c r="K2596" s="485" t="s">
        <v>11099</v>
      </c>
      <c r="L2596" s="118" t="s">
        <v>10249</v>
      </c>
    </row>
    <row r="2597" spans="1:12" ht="23.5" x14ac:dyDescent="0.25">
      <c r="A2597" s="230">
        <v>2375</v>
      </c>
      <c r="B2597" s="233">
        <v>9</v>
      </c>
      <c r="C2597" s="11">
        <v>2</v>
      </c>
      <c r="D2597" s="11">
        <v>3</v>
      </c>
      <c r="E2597" s="11">
        <v>0</v>
      </c>
      <c r="F2597" s="11">
        <v>0</v>
      </c>
      <c r="G2597" s="11" t="str">
        <f t="shared" si="32"/>
        <v>9.2.3.0.0</v>
      </c>
      <c r="H2597" s="11" t="s">
        <v>13</v>
      </c>
      <c r="I2597" s="97" t="s">
        <v>11096</v>
      </c>
      <c r="J2597" s="98"/>
      <c r="K2597" s="479"/>
      <c r="L2597" s="480" t="s">
        <v>10249</v>
      </c>
    </row>
    <row r="2598" spans="1:12" ht="18.5" x14ac:dyDescent="0.25">
      <c r="A2598" s="230">
        <v>2376</v>
      </c>
      <c r="B2598" s="234">
        <v>9</v>
      </c>
      <c r="C2598" s="12">
        <v>2</v>
      </c>
      <c r="D2598" s="12">
        <v>3</v>
      </c>
      <c r="E2598" s="12">
        <v>1</v>
      </c>
      <c r="F2598" s="12">
        <v>0</v>
      </c>
      <c r="G2598" s="12" t="str">
        <f t="shared" si="32"/>
        <v>9.2.3.1.0</v>
      </c>
      <c r="J2598" s="12" t="s">
        <v>16</v>
      </c>
      <c r="K2598" s="485" t="s">
        <v>13333</v>
      </c>
      <c r="L2598" s="118" t="s">
        <v>10249</v>
      </c>
    </row>
    <row r="2599" spans="1:12" ht="18.5" x14ac:dyDescent="0.25">
      <c r="A2599" s="230">
        <v>2377</v>
      </c>
      <c r="B2599" s="234">
        <v>9</v>
      </c>
      <c r="C2599" s="12">
        <v>2</v>
      </c>
      <c r="D2599" s="12">
        <v>3</v>
      </c>
      <c r="E2599" s="12">
        <v>2</v>
      </c>
      <c r="F2599" s="12">
        <v>0</v>
      </c>
      <c r="G2599" s="12" t="str">
        <f t="shared" si="32"/>
        <v>9.2.3.2.0</v>
      </c>
      <c r="J2599" s="12" t="s">
        <v>16</v>
      </c>
      <c r="K2599" s="485" t="s">
        <v>13334</v>
      </c>
      <c r="L2599" s="118" t="s">
        <v>10249</v>
      </c>
    </row>
    <row r="2600" spans="1:12" ht="18.5" x14ac:dyDescent="0.25">
      <c r="A2600" s="230">
        <v>2378</v>
      </c>
      <c r="B2600" s="234">
        <v>9</v>
      </c>
      <c r="C2600" s="12">
        <v>2</v>
      </c>
      <c r="D2600" s="12">
        <v>3</v>
      </c>
      <c r="E2600" s="12">
        <v>3</v>
      </c>
      <c r="F2600" s="12">
        <v>0</v>
      </c>
      <c r="G2600" s="12" t="str">
        <f t="shared" si="32"/>
        <v>9.2.3.3.0</v>
      </c>
      <c r="J2600" s="12" t="s">
        <v>16</v>
      </c>
      <c r="K2600" s="485" t="s">
        <v>13335</v>
      </c>
      <c r="L2600" s="118" t="s">
        <v>10249</v>
      </c>
    </row>
    <row r="2601" spans="1:12" ht="18.5" x14ac:dyDescent="0.25">
      <c r="A2601" s="230">
        <v>2379</v>
      </c>
      <c r="B2601" s="234">
        <v>9</v>
      </c>
      <c r="C2601" s="12">
        <v>2</v>
      </c>
      <c r="D2601" s="12">
        <v>3</v>
      </c>
      <c r="E2601" s="12">
        <v>4</v>
      </c>
      <c r="F2601" s="12">
        <v>0</v>
      </c>
      <c r="G2601" s="12" t="str">
        <f t="shared" si="32"/>
        <v>9.2.3.4.0</v>
      </c>
      <c r="J2601" s="12" t="s">
        <v>16</v>
      </c>
      <c r="K2601" s="485" t="s">
        <v>13336</v>
      </c>
      <c r="L2601" s="118" t="s">
        <v>10249</v>
      </c>
    </row>
    <row r="2602" spans="1:12" ht="26" x14ac:dyDescent="0.25">
      <c r="A2602" s="230">
        <v>2380</v>
      </c>
      <c r="B2602" s="238">
        <v>9</v>
      </c>
      <c r="C2602" s="14">
        <v>3</v>
      </c>
      <c r="D2602" s="14">
        <v>0</v>
      </c>
      <c r="E2602" s="14">
        <v>0</v>
      </c>
      <c r="F2602" s="14">
        <v>0</v>
      </c>
      <c r="G2602" s="14" t="str">
        <f t="shared" si="32"/>
        <v>9.3.0.0.0</v>
      </c>
      <c r="H2602" s="9" t="s">
        <v>10</v>
      </c>
      <c r="I2602" s="10" t="s">
        <v>11100</v>
      </c>
      <c r="J2602" s="14"/>
      <c r="K2602" s="486"/>
      <c r="L2602" s="478" t="s">
        <v>11101</v>
      </c>
    </row>
    <row r="2603" spans="1:12" ht="23.5" x14ac:dyDescent="0.25">
      <c r="A2603" s="230">
        <v>2381</v>
      </c>
      <c r="B2603" s="233">
        <v>9</v>
      </c>
      <c r="C2603" s="11">
        <v>3</v>
      </c>
      <c r="D2603" s="11">
        <v>1</v>
      </c>
      <c r="E2603" s="11">
        <v>0</v>
      </c>
      <c r="F2603" s="11">
        <v>0</v>
      </c>
      <c r="G2603" s="11" t="str">
        <f t="shared" si="32"/>
        <v>9.3.1.0.0</v>
      </c>
      <c r="H2603" s="11" t="s">
        <v>13</v>
      </c>
      <c r="I2603" s="97" t="s">
        <v>11102</v>
      </c>
      <c r="J2603" s="98"/>
      <c r="K2603" s="479"/>
      <c r="L2603" s="480" t="s">
        <v>10249</v>
      </c>
    </row>
    <row r="2604" spans="1:12" ht="18.5" x14ac:dyDescent="0.25">
      <c r="A2604" s="230">
        <v>2382</v>
      </c>
      <c r="B2604" s="234">
        <v>9</v>
      </c>
      <c r="C2604" s="12">
        <v>3</v>
      </c>
      <c r="D2604" s="12">
        <v>1</v>
      </c>
      <c r="E2604" s="12">
        <v>1</v>
      </c>
      <c r="F2604" s="12">
        <v>0</v>
      </c>
      <c r="G2604" s="12" t="str">
        <f t="shared" si="32"/>
        <v>9.3.1.1.0</v>
      </c>
      <c r="J2604" s="12" t="s">
        <v>16</v>
      </c>
      <c r="K2604" s="485" t="s">
        <v>13337</v>
      </c>
      <c r="L2604" s="118" t="s">
        <v>10249</v>
      </c>
    </row>
    <row r="2605" spans="1:12" ht="18.5" x14ac:dyDescent="0.25">
      <c r="A2605" s="230">
        <v>2383</v>
      </c>
      <c r="B2605" s="234">
        <v>9</v>
      </c>
      <c r="C2605" s="12">
        <v>3</v>
      </c>
      <c r="D2605" s="12">
        <v>1</v>
      </c>
      <c r="E2605" s="12">
        <v>2</v>
      </c>
      <c r="F2605" s="12">
        <v>0</v>
      </c>
      <c r="G2605" s="12" t="str">
        <f t="shared" si="32"/>
        <v>9.3.1.2.0</v>
      </c>
      <c r="J2605" s="12" t="s">
        <v>16</v>
      </c>
      <c r="K2605" s="485" t="s">
        <v>13338</v>
      </c>
      <c r="L2605" s="118" t="s">
        <v>10249</v>
      </c>
    </row>
    <row r="2606" spans="1:12" ht="18.5" x14ac:dyDescent="0.25">
      <c r="A2606" s="230">
        <v>2384</v>
      </c>
      <c r="B2606" s="234">
        <v>9</v>
      </c>
      <c r="C2606" s="12">
        <v>3</v>
      </c>
      <c r="D2606" s="12">
        <v>1</v>
      </c>
      <c r="E2606" s="12">
        <v>3</v>
      </c>
      <c r="F2606" s="12">
        <v>0</v>
      </c>
      <c r="G2606" s="12" t="str">
        <f t="shared" si="32"/>
        <v>9.3.1.3.0</v>
      </c>
      <c r="J2606" s="12" t="s">
        <v>16</v>
      </c>
      <c r="K2606" s="485" t="s">
        <v>13339</v>
      </c>
      <c r="L2606" s="118" t="s">
        <v>10249</v>
      </c>
    </row>
    <row r="2607" spans="1:12" ht="18.5" x14ac:dyDescent="0.25">
      <c r="A2607" s="230">
        <v>2385</v>
      </c>
      <c r="B2607" s="234">
        <v>9</v>
      </c>
      <c r="C2607" s="12">
        <v>3</v>
      </c>
      <c r="D2607" s="12">
        <v>1</v>
      </c>
      <c r="E2607" s="12">
        <v>4</v>
      </c>
      <c r="F2607" s="12">
        <v>0</v>
      </c>
      <c r="G2607" s="12" t="str">
        <f t="shared" si="32"/>
        <v>9.3.1.4.0</v>
      </c>
      <c r="J2607" s="12" t="s">
        <v>16</v>
      </c>
      <c r="K2607" s="485" t="s">
        <v>13340</v>
      </c>
      <c r="L2607" s="118" t="s">
        <v>10249</v>
      </c>
    </row>
    <row r="2608" spans="1:12" ht="18.5" x14ac:dyDescent="0.25">
      <c r="A2608" s="230">
        <v>2386</v>
      </c>
      <c r="B2608" s="234">
        <v>9</v>
      </c>
      <c r="C2608" s="12">
        <v>3</v>
      </c>
      <c r="D2608" s="12">
        <v>1</v>
      </c>
      <c r="E2608" s="12">
        <v>5</v>
      </c>
      <c r="F2608" s="12">
        <v>0</v>
      </c>
      <c r="G2608" s="12" t="str">
        <f t="shared" si="32"/>
        <v>9.3.1.5.0</v>
      </c>
      <c r="J2608" s="12" t="s">
        <v>16</v>
      </c>
      <c r="K2608" s="485" t="s">
        <v>13341</v>
      </c>
      <c r="L2608" s="118" t="s">
        <v>10249</v>
      </c>
    </row>
    <row r="2609" spans="1:12" ht="18.5" x14ac:dyDescent="0.25">
      <c r="A2609" s="230">
        <v>2387</v>
      </c>
      <c r="B2609" s="234">
        <v>9</v>
      </c>
      <c r="C2609" s="12">
        <v>3</v>
      </c>
      <c r="D2609" s="12">
        <v>1</v>
      </c>
      <c r="E2609" s="12">
        <v>6</v>
      </c>
      <c r="F2609" s="12">
        <v>0</v>
      </c>
      <c r="G2609" s="12" t="str">
        <f t="shared" si="32"/>
        <v>9.3.1.6.0</v>
      </c>
      <c r="J2609" s="12" t="s">
        <v>16</v>
      </c>
      <c r="K2609" s="485" t="s">
        <v>13342</v>
      </c>
      <c r="L2609" s="118" t="s">
        <v>10249</v>
      </c>
    </row>
    <row r="2610" spans="1:12" ht="18.5" x14ac:dyDescent="0.25">
      <c r="A2610" s="230">
        <v>2388</v>
      </c>
      <c r="B2610" s="234">
        <v>9</v>
      </c>
      <c r="C2610" s="12">
        <v>3</v>
      </c>
      <c r="D2610" s="12">
        <v>1</v>
      </c>
      <c r="E2610" s="12">
        <v>7</v>
      </c>
      <c r="F2610" s="12">
        <v>0</v>
      </c>
      <c r="G2610" s="12" t="str">
        <f t="shared" si="32"/>
        <v>9.3.1.7.0</v>
      </c>
      <c r="J2610" s="12" t="s">
        <v>16</v>
      </c>
      <c r="K2610" s="485" t="s">
        <v>13343</v>
      </c>
      <c r="L2610" s="118" t="s">
        <v>10249</v>
      </c>
    </row>
    <row r="2611" spans="1:12" ht="18.5" x14ac:dyDescent="0.25">
      <c r="A2611" s="230">
        <v>2389</v>
      </c>
      <c r="B2611" s="234">
        <v>9</v>
      </c>
      <c r="C2611" s="12">
        <v>3</v>
      </c>
      <c r="D2611" s="12">
        <v>1</v>
      </c>
      <c r="E2611" s="12">
        <v>8</v>
      </c>
      <c r="F2611" s="12">
        <v>0</v>
      </c>
      <c r="G2611" s="12" t="str">
        <f t="shared" si="32"/>
        <v>9.3.1.8.0</v>
      </c>
      <c r="J2611" s="12" t="s">
        <v>16</v>
      </c>
      <c r="K2611" s="485" t="s">
        <v>13344</v>
      </c>
      <c r="L2611" s="118" t="s">
        <v>10249</v>
      </c>
    </row>
    <row r="2612" spans="1:12" s="6" customFormat="1" ht="18.5" x14ac:dyDescent="0.35">
      <c r="A2612" s="230">
        <v>2390</v>
      </c>
      <c r="B2612" s="234">
        <v>9</v>
      </c>
      <c r="C2612" s="12">
        <v>3</v>
      </c>
      <c r="D2612" s="12">
        <v>1</v>
      </c>
      <c r="E2612" s="12">
        <v>9</v>
      </c>
      <c r="F2612" s="12">
        <v>0</v>
      </c>
      <c r="G2612" s="12" t="str">
        <f t="shared" si="32"/>
        <v>9.3.1.9.0</v>
      </c>
      <c r="H2612" s="500"/>
      <c r="I2612" s="22"/>
      <c r="J2612" s="12" t="s">
        <v>16</v>
      </c>
      <c r="K2612" s="485" t="s">
        <v>13345</v>
      </c>
      <c r="L2612" s="118" t="s">
        <v>10249</v>
      </c>
    </row>
    <row r="2613" spans="1:12" s="6" customFormat="1" ht="18.5" x14ac:dyDescent="0.35">
      <c r="A2613" s="230">
        <v>2391</v>
      </c>
      <c r="B2613" s="234">
        <v>9</v>
      </c>
      <c r="C2613" s="12">
        <v>3</v>
      </c>
      <c r="D2613" s="12">
        <v>1</v>
      </c>
      <c r="E2613" s="12">
        <v>10</v>
      </c>
      <c r="F2613" s="12">
        <v>0</v>
      </c>
      <c r="G2613" s="12" t="str">
        <f t="shared" si="32"/>
        <v>9.3.1.10.0</v>
      </c>
      <c r="H2613" s="500"/>
      <c r="I2613" s="22"/>
      <c r="J2613" s="12" t="s">
        <v>16</v>
      </c>
      <c r="K2613" s="485" t="s">
        <v>13346</v>
      </c>
      <c r="L2613" s="118" t="s">
        <v>10249</v>
      </c>
    </row>
    <row r="2614" spans="1:12" ht="23.5" x14ac:dyDescent="0.25">
      <c r="A2614" s="230">
        <v>2392</v>
      </c>
      <c r="B2614" s="233">
        <v>9</v>
      </c>
      <c r="C2614" s="11">
        <v>3</v>
      </c>
      <c r="D2614" s="11">
        <v>2</v>
      </c>
      <c r="E2614" s="11">
        <v>0</v>
      </c>
      <c r="F2614" s="11">
        <v>0</v>
      </c>
      <c r="G2614" s="11" t="str">
        <f t="shared" si="32"/>
        <v>9.3.2.0.0</v>
      </c>
      <c r="H2614" s="11" t="s">
        <v>13</v>
      </c>
      <c r="I2614" s="97" t="s">
        <v>11103</v>
      </c>
      <c r="J2614" s="98"/>
      <c r="K2614" s="479"/>
      <c r="L2614" s="480" t="s">
        <v>10249</v>
      </c>
    </row>
    <row r="2615" spans="1:12" s="6" customFormat="1" ht="18.5" x14ac:dyDescent="0.35">
      <c r="A2615" s="230">
        <v>2393</v>
      </c>
      <c r="B2615" s="234">
        <v>9</v>
      </c>
      <c r="C2615" s="12">
        <v>3</v>
      </c>
      <c r="D2615" s="12">
        <v>2</v>
      </c>
      <c r="E2615" s="12">
        <v>1</v>
      </c>
      <c r="F2615" s="12">
        <v>0</v>
      </c>
      <c r="G2615" s="12" t="str">
        <f t="shared" si="32"/>
        <v>9.3.2.1.0</v>
      </c>
      <c r="H2615" s="500"/>
      <c r="I2615" s="22"/>
      <c r="J2615" s="12" t="s">
        <v>16</v>
      </c>
      <c r="K2615" s="485" t="s">
        <v>13347</v>
      </c>
      <c r="L2615" s="118" t="s">
        <v>10249</v>
      </c>
    </row>
    <row r="2616" spans="1:12" s="6" customFormat="1" ht="18.5" x14ac:dyDescent="0.35">
      <c r="A2616" s="230">
        <v>2394</v>
      </c>
      <c r="B2616" s="235">
        <v>9</v>
      </c>
      <c r="C2616" s="15">
        <v>3</v>
      </c>
      <c r="D2616" s="15">
        <v>2</v>
      </c>
      <c r="E2616" s="15">
        <v>1</v>
      </c>
      <c r="F2616" s="15">
        <v>1</v>
      </c>
      <c r="G2616" s="15" t="str">
        <f t="shared" si="32"/>
        <v>9.3.2.1.1</v>
      </c>
      <c r="H2616" s="500"/>
      <c r="I2616" s="99"/>
      <c r="J2616" s="15" t="s">
        <v>19</v>
      </c>
      <c r="K2616" s="497" t="s">
        <v>13348</v>
      </c>
      <c r="L2616" s="498" t="s">
        <v>10249</v>
      </c>
    </row>
    <row r="2617" spans="1:12" ht="18.5" x14ac:dyDescent="0.25">
      <c r="A2617" s="230">
        <v>2395</v>
      </c>
      <c r="B2617" s="235">
        <v>9</v>
      </c>
      <c r="C2617" s="15">
        <v>3</v>
      </c>
      <c r="D2617" s="15">
        <v>2</v>
      </c>
      <c r="E2617" s="15">
        <v>1</v>
      </c>
      <c r="F2617" s="15">
        <v>2</v>
      </c>
      <c r="G2617" s="15" t="str">
        <f t="shared" si="32"/>
        <v>9.3.2.1.2</v>
      </c>
      <c r="I2617" s="99"/>
      <c r="J2617" s="15" t="s">
        <v>19</v>
      </c>
      <c r="K2617" s="497" t="s">
        <v>13349</v>
      </c>
      <c r="L2617" s="498" t="s">
        <v>10249</v>
      </c>
    </row>
    <row r="2618" spans="1:12" ht="18.5" x14ac:dyDescent="0.25">
      <c r="A2618" s="230">
        <v>2396</v>
      </c>
      <c r="B2618" s="234">
        <v>9</v>
      </c>
      <c r="C2618" s="12">
        <v>3</v>
      </c>
      <c r="D2618" s="12">
        <v>2</v>
      </c>
      <c r="E2618" s="12">
        <v>2</v>
      </c>
      <c r="F2618" s="12">
        <v>0</v>
      </c>
      <c r="G2618" s="12" t="str">
        <f t="shared" si="32"/>
        <v>9.3.2.2.0</v>
      </c>
      <c r="J2618" s="12" t="s">
        <v>16</v>
      </c>
      <c r="K2618" s="485" t="s">
        <v>13350</v>
      </c>
      <c r="L2618" s="118" t="s">
        <v>10249</v>
      </c>
    </row>
    <row r="2619" spans="1:12" ht="35" x14ac:dyDescent="0.25">
      <c r="A2619" s="230">
        <v>2398</v>
      </c>
      <c r="B2619" s="235">
        <v>9</v>
      </c>
      <c r="C2619" s="15">
        <v>3</v>
      </c>
      <c r="D2619" s="15">
        <v>2</v>
      </c>
      <c r="E2619" s="15">
        <v>2</v>
      </c>
      <c r="F2619" s="15">
        <v>1</v>
      </c>
      <c r="G2619" s="15" t="str">
        <f t="shared" si="32"/>
        <v>9.3.2.2.1</v>
      </c>
      <c r="I2619" s="99"/>
      <c r="J2619" s="15" t="s">
        <v>19</v>
      </c>
      <c r="K2619" s="497" t="s">
        <v>13351</v>
      </c>
      <c r="L2619" s="498" t="s">
        <v>10249</v>
      </c>
    </row>
    <row r="2620" spans="1:12" s="6" customFormat="1" ht="35" x14ac:dyDescent="0.35">
      <c r="A2620" s="230">
        <v>2399</v>
      </c>
      <c r="B2620" s="235">
        <v>9</v>
      </c>
      <c r="C2620" s="15">
        <v>3</v>
      </c>
      <c r="D2620" s="15">
        <v>2</v>
      </c>
      <c r="E2620" s="15">
        <v>2</v>
      </c>
      <c r="F2620" s="15">
        <v>2</v>
      </c>
      <c r="G2620" s="15" t="str">
        <f t="shared" si="32"/>
        <v>9.3.2.2.2</v>
      </c>
      <c r="H2620" s="500"/>
      <c r="I2620" s="99"/>
      <c r="J2620" s="15" t="s">
        <v>19</v>
      </c>
      <c r="K2620" s="497" t="s">
        <v>13352</v>
      </c>
      <c r="L2620" s="498" t="s">
        <v>10249</v>
      </c>
    </row>
    <row r="2621" spans="1:12" s="6" customFormat="1" ht="23.5" x14ac:dyDescent="0.35">
      <c r="A2621" s="230">
        <v>2400</v>
      </c>
      <c r="B2621" s="233">
        <v>9</v>
      </c>
      <c r="C2621" s="11">
        <v>3</v>
      </c>
      <c r="D2621" s="11">
        <v>3</v>
      </c>
      <c r="E2621" s="11">
        <v>0</v>
      </c>
      <c r="F2621" s="11">
        <v>0</v>
      </c>
      <c r="G2621" s="11" t="str">
        <f t="shared" si="32"/>
        <v>9.3.3.0.0</v>
      </c>
      <c r="H2621" s="11" t="s">
        <v>13</v>
      </c>
      <c r="I2621" s="97" t="s">
        <v>11104</v>
      </c>
      <c r="J2621" s="98"/>
      <c r="K2621" s="479"/>
      <c r="L2621" s="480" t="s">
        <v>10249</v>
      </c>
    </row>
    <row r="2622" spans="1:12" s="6" customFormat="1" ht="26" x14ac:dyDescent="0.35">
      <c r="A2622" s="230">
        <v>2401</v>
      </c>
      <c r="B2622" s="238">
        <v>9</v>
      </c>
      <c r="C2622" s="14">
        <v>4</v>
      </c>
      <c r="D2622" s="14">
        <v>0</v>
      </c>
      <c r="E2622" s="14">
        <v>0</v>
      </c>
      <c r="F2622" s="14">
        <v>0</v>
      </c>
      <c r="G2622" s="14" t="str">
        <f t="shared" si="32"/>
        <v>9.4.0.0.0</v>
      </c>
      <c r="H2622" s="9" t="s">
        <v>10</v>
      </c>
      <c r="I2622" s="10" t="s">
        <v>11105</v>
      </c>
      <c r="J2622" s="14"/>
      <c r="K2622" s="486"/>
      <c r="L2622" s="478" t="s">
        <v>11106</v>
      </c>
    </row>
    <row r="2623" spans="1:12" s="6" customFormat="1" ht="47" x14ac:dyDescent="0.35">
      <c r="A2623" s="230">
        <v>2402</v>
      </c>
      <c r="B2623" s="233">
        <v>9</v>
      </c>
      <c r="C2623" s="11">
        <v>4</v>
      </c>
      <c r="D2623" s="11">
        <v>1</v>
      </c>
      <c r="E2623" s="11">
        <v>0</v>
      </c>
      <c r="F2623" s="11">
        <v>0</v>
      </c>
      <c r="G2623" s="11" t="str">
        <f t="shared" si="32"/>
        <v>9.4.1.0.0</v>
      </c>
      <c r="H2623" s="11" t="s">
        <v>13</v>
      </c>
      <c r="I2623" s="97" t="s">
        <v>11107</v>
      </c>
      <c r="J2623" s="98"/>
      <c r="K2623" s="479"/>
      <c r="L2623" s="480" t="s">
        <v>10249</v>
      </c>
    </row>
    <row r="2624" spans="1:12" s="6" customFormat="1" ht="37" x14ac:dyDescent="0.35">
      <c r="A2624" s="230">
        <v>2403</v>
      </c>
      <c r="B2624" s="234">
        <v>9</v>
      </c>
      <c r="C2624" s="12">
        <v>4</v>
      </c>
      <c r="D2624" s="12">
        <v>1</v>
      </c>
      <c r="E2624" s="12">
        <v>1</v>
      </c>
      <c r="F2624" s="12">
        <v>0</v>
      </c>
      <c r="G2624" s="12" t="str">
        <f t="shared" si="32"/>
        <v>9.4.1.1.0</v>
      </c>
      <c r="H2624" s="500"/>
      <c r="I2624" s="22"/>
      <c r="J2624" s="12" t="s">
        <v>16</v>
      </c>
      <c r="K2624" s="485" t="s">
        <v>13353</v>
      </c>
      <c r="L2624" s="118" t="s">
        <v>10249</v>
      </c>
    </row>
    <row r="2625" spans="1:12" s="6" customFormat="1" ht="37" x14ac:dyDescent="0.35">
      <c r="A2625" s="230">
        <v>2404</v>
      </c>
      <c r="B2625" s="234">
        <v>9</v>
      </c>
      <c r="C2625" s="12">
        <v>4</v>
      </c>
      <c r="D2625" s="12">
        <v>1</v>
      </c>
      <c r="E2625" s="12">
        <v>2</v>
      </c>
      <c r="F2625" s="12">
        <v>0</v>
      </c>
      <c r="G2625" s="12" t="str">
        <f t="shared" si="32"/>
        <v>9.4.1.2.0</v>
      </c>
      <c r="H2625" s="500"/>
      <c r="I2625" s="22"/>
      <c r="J2625" s="12" t="s">
        <v>16</v>
      </c>
      <c r="K2625" s="485" t="s">
        <v>13354</v>
      </c>
      <c r="L2625" s="118" t="s">
        <v>10249</v>
      </c>
    </row>
    <row r="2626" spans="1:12" s="6" customFormat="1" ht="37" x14ac:dyDescent="0.35">
      <c r="A2626" s="230">
        <v>2405</v>
      </c>
      <c r="B2626" s="234">
        <v>9</v>
      </c>
      <c r="C2626" s="12">
        <v>4</v>
      </c>
      <c r="D2626" s="12">
        <v>1</v>
      </c>
      <c r="E2626" s="12">
        <v>3</v>
      </c>
      <c r="F2626" s="12">
        <v>0</v>
      </c>
      <c r="G2626" s="12" t="str">
        <f t="shared" si="32"/>
        <v>9.4.1.3.0</v>
      </c>
      <c r="H2626" s="500"/>
      <c r="I2626" s="22"/>
      <c r="J2626" s="12" t="s">
        <v>16</v>
      </c>
      <c r="K2626" s="485" t="s">
        <v>13355</v>
      </c>
      <c r="L2626" s="118" t="s">
        <v>10249</v>
      </c>
    </row>
    <row r="2627" spans="1:12" ht="37" x14ac:dyDescent="0.25">
      <c r="A2627" s="230">
        <v>2406</v>
      </c>
      <c r="B2627" s="234">
        <v>9</v>
      </c>
      <c r="C2627" s="12">
        <v>4</v>
      </c>
      <c r="D2627" s="12">
        <v>1</v>
      </c>
      <c r="E2627" s="12">
        <v>4</v>
      </c>
      <c r="F2627" s="12">
        <v>0</v>
      </c>
      <c r="G2627" s="12" t="str">
        <f t="shared" si="32"/>
        <v>9.4.1.4.0</v>
      </c>
      <c r="J2627" s="12" t="s">
        <v>16</v>
      </c>
      <c r="K2627" s="485" t="s">
        <v>13356</v>
      </c>
      <c r="L2627" s="118" t="s">
        <v>10249</v>
      </c>
    </row>
    <row r="2628" spans="1:12" ht="37" x14ac:dyDescent="0.25">
      <c r="A2628" s="230">
        <v>2407</v>
      </c>
      <c r="B2628" s="234">
        <v>9</v>
      </c>
      <c r="C2628" s="12">
        <v>4</v>
      </c>
      <c r="D2628" s="12">
        <v>1</v>
      </c>
      <c r="E2628" s="12">
        <v>5</v>
      </c>
      <c r="F2628" s="12">
        <v>0</v>
      </c>
      <c r="G2628" s="12" t="str">
        <f t="shared" si="32"/>
        <v>9.4.1.5.0</v>
      </c>
      <c r="J2628" s="12" t="s">
        <v>16</v>
      </c>
      <c r="K2628" s="485" t="s">
        <v>13357</v>
      </c>
      <c r="L2628" s="118" t="s">
        <v>10249</v>
      </c>
    </row>
    <row r="2629" spans="1:12" s="6" customFormat="1" ht="37" x14ac:dyDescent="0.35">
      <c r="A2629" s="230">
        <v>2408</v>
      </c>
      <c r="B2629" s="234">
        <v>9</v>
      </c>
      <c r="C2629" s="12">
        <v>4</v>
      </c>
      <c r="D2629" s="12">
        <v>1</v>
      </c>
      <c r="E2629" s="12">
        <v>6</v>
      </c>
      <c r="F2629" s="12">
        <v>0</v>
      </c>
      <c r="G2629" s="12" t="str">
        <f t="shared" si="32"/>
        <v>9.4.1.6.0</v>
      </c>
      <c r="H2629" s="500"/>
      <c r="I2629" s="22"/>
      <c r="J2629" s="12" t="s">
        <v>16</v>
      </c>
      <c r="K2629" s="485" t="s">
        <v>13358</v>
      </c>
      <c r="L2629" s="118" t="s">
        <v>10249</v>
      </c>
    </row>
    <row r="2630" spans="1:12" s="6" customFormat="1" ht="37" x14ac:dyDescent="0.35">
      <c r="A2630" s="230">
        <v>2409</v>
      </c>
      <c r="B2630" s="234">
        <v>9</v>
      </c>
      <c r="C2630" s="12">
        <v>4</v>
      </c>
      <c r="D2630" s="12">
        <v>1</v>
      </c>
      <c r="E2630" s="12">
        <v>7</v>
      </c>
      <c r="F2630" s="12">
        <v>0</v>
      </c>
      <c r="G2630" s="12" t="str">
        <f t="shared" si="32"/>
        <v>9.4.1.7.0</v>
      </c>
      <c r="H2630" s="500"/>
      <c r="I2630" s="22"/>
      <c r="J2630" s="12" t="s">
        <v>16</v>
      </c>
      <c r="K2630" s="485" t="s">
        <v>13359</v>
      </c>
      <c r="L2630" s="118" t="s">
        <v>10249</v>
      </c>
    </row>
    <row r="2631" spans="1:12" s="6" customFormat="1" ht="23.5" x14ac:dyDescent="0.35">
      <c r="A2631" s="230">
        <v>2410</v>
      </c>
      <c r="B2631" s="233">
        <v>9</v>
      </c>
      <c r="C2631" s="11">
        <v>4</v>
      </c>
      <c r="D2631" s="11">
        <v>2</v>
      </c>
      <c r="E2631" s="11">
        <v>0</v>
      </c>
      <c r="F2631" s="11">
        <v>0</v>
      </c>
      <c r="G2631" s="11" t="str">
        <f t="shared" si="32"/>
        <v>9.4.2.0.0</v>
      </c>
      <c r="H2631" s="11" t="s">
        <v>13</v>
      </c>
      <c r="I2631" s="97" t="s">
        <v>11108</v>
      </c>
      <c r="J2631" s="98"/>
      <c r="K2631" s="479"/>
      <c r="L2631" s="480" t="s">
        <v>10249</v>
      </c>
    </row>
    <row r="2632" spans="1:12" s="6" customFormat="1" ht="18.5" x14ac:dyDescent="0.35">
      <c r="A2632" s="230">
        <v>2411</v>
      </c>
      <c r="B2632" s="234">
        <v>9</v>
      </c>
      <c r="C2632" s="12">
        <v>4</v>
      </c>
      <c r="D2632" s="12">
        <v>2</v>
      </c>
      <c r="E2632" s="12">
        <v>1</v>
      </c>
      <c r="F2632" s="12">
        <v>0</v>
      </c>
      <c r="G2632" s="12" t="str">
        <f t="shared" si="32"/>
        <v>9.4.2.1.0</v>
      </c>
      <c r="H2632" s="500"/>
      <c r="I2632" s="22"/>
      <c r="J2632" s="12" t="s">
        <v>16</v>
      </c>
      <c r="K2632" s="485" t="s">
        <v>13360</v>
      </c>
      <c r="L2632" s="118" t="s">
        <v>10249</v>
      </c>
    </row>
    <row r="2633" spans="1:12" s="6" customFormat="1" ht="18.5" x14ac:dyDescent="0.35">
      <c r="A2633" s="230">
        <v>2412</v>
      </c>
      <c r="B2633" s="235">
        <v>9</v>
      </c>
      <c r="C2633" s="15">
        <v>4</v>
      </c>
      <c r="D2633" s="15">
        <v>2</v>
      </c>
      <c r="E2633" s="15">
        <v>1</v>
      </c>
      <c r="F2633" s="15">
        <v>1</v>
      </c>
      <c r="G2633" s="15" t="str">
        <f t="shared" si="32"/>
        <v>9.4.2.1.1</v>
      </c>
      <c r="H2633" s="500"/>
      <c r="I2633" s="99"/>
      <c r="J2633" s="15" t="s">
        <v>19</v>
      </c>
      <c r="K2633" s="497" t="s">
        <v>13361</v>
      </c>
      <c r="L2633" s="498" t="s">
        <v>10249</v>
      </c>
    </row>
    <row r="2634" spans="1:12" s="6" customFormat="1" ht="18.5" x14ac:dyDescent="0.35">
      <c r="A2634" s="230">
        <v>2413</v>
      </c>
      <c r="B2634" s="235">
        <v>9</v>
      </c>
      <c r="C2634" s="15">
        <v>4</v>
      </c>
      <c r="D2634" s="15">
        <v>2</v>
      </c>
      <c r="E2634" s="15">
        <v>1</v>
      </c>
      <c r="F2634" s="15">
        <v>2</v>
      </c>
      <c r="G2634" s="15" t="str">
        <f t="shared" si="32"/>
        <v>9.4.2.1.2</v>
      </c>
      <c r="H2634" s="500"/>
      <c r="I2634" s="99"/>
      <c r="J2634" s="15" t="s">
        <v>19</v>
      </c>
      <c r="K2634" s="497" t="s">
        <v>13362</v>
      </c>
      <c r="L2634" s="498" t="s">
        <v>10249</v>
      </c>
    </row>
    <row r="2635" spans="1:12" s="6" customFormat="1" ht="35" x14ac:dyDescent="0.35">
      <c r="A2635" s="230">
        <v>2414</v>
      </c>
      <c r="B2635" s="235">
        <v>9</v>
      </c>
      <c r="C2635" s="15">
        <v>4</v>
      </c>
      <c r="D2635" s="15">
        <v>2</v>
      </c>
      <c r="E2635" s="15">
        <v>1</v>
      </c>
      <c r="F2635" s="15">
        <v>3</v>
      </c>
      <c r="G2635" s="15" t="str">
        <f t="shared" si="32"/>
        <v>9.4.2.1.3</v>
      </c>
      <c r="H2635" s="500"/>
      <c r="I2635" s="99"/>
      <c r="J2635" s="15" t="s">
        <v>19</v>
      </c>
      <c r="K2635" s="497" t="s">
        <v>13363</v>
      </c>
      <c r="L2635" s="498" t="s">
        <v>10249</v>
      </c>
    </row>
    <row r="2636" spans="1:12" ht="18.5" x14ac:dyDescent="0.25">
      <c r="A2636" s="230">
        <v>2415</v>
      </c>
      <c r="B2636" s="235">
        <v>9</v>
      </c>
      <c r="C2636" s="15">
        <v>4</v>
      </c>
      <c r="D2636" s="15">
        <v>2</v>
      </c>
      <c r="E2636" s="15">
        <v>1</v>
      </c>
      <c r="F2636" s="15">
        <v>4</v>
      </c>
      <c r="G2636" s="15" t="str">
        <f t="shared" si="32"/>
        <v>9.4.2.1.4</v>
      </c>
      <c r="I2636" s="99"/>
      <c r="J2636" s="15" t="s">
        <v>19</v>
      </c>
      <c r="K2636" s="497" t="s">
        <v>13364</v>
      </c>
      <c r="L2636" s="498" t="s">
        <v>10249</v>
      </c>
    </row>
    <row r="2637" spans="1:12" ht="18.5" x14ac:dyDescent="0.25">
      <c r="A2637" s="230">
        <v>2416</v>
      </c>
      <c r="B2637" s="235">
        <v>9</v>
      </c>
      <c r="C2637" s="15">
        <v>4</v>
      </c>
      <c r="D2637" s="15">
        <v>2</v>
      </c>
      <c r="E2637" s="15">
        <v>1</v>
      </c>
      <c r="F2637" s="15">
        <v>5</v>
      </c>
      <c r="G2637" s="15" t="str">
        <f t="shared" si="32"/>
        <v>9.4.2.1.5</v>
      </c>
      <c r="I2637" s="99"/>
      <c r="J2637" s="15" t="s">
        <v>19</v>
      </c>
      <c r="K2637" s="497" t="s">
        <v>13365</v>
      </c>
      <c r="L2637" s="498" t="s">
        <v>10249</v>
      </c>
    </row>
    <row r="2638" spans="1:12" ht="35" x14ac:dyDescent="0.25">
      <c r="A2638" s="230"/>
      <c r="B2638" s="235">
        <v>9</v>
      </c>
      <c r="C2638" s="15">
        <v>4</v>
      </c>
      <c r="D2638" s="15">
        <v>2</v>
      </c>
      <c r="E2638" s="15">
        <v>1</v>
      </c>
      <c r="F2638" s="15">
        <v>6</v>
      </c>
      <c r="G2638" s="15" t="str">
        <f t="shared" si="32"/>
        <v>9.4.2.1.6</v>
      </c>
      <c r="I2638" s="99"/>
      <c r="J2638" s="15" t="s">
        <v>19</v>
      </c>
      <c r="K2638" s="497" t="s">
        <v>13366</v>
      </c>
      <c r="L2638" s="498" t="s">
        <v>10249</v>
      </c>
    </row>
    <row r="2639" spans="1:12" ht="18.5" x14ac:dyDescent="0.25">
      <c r="A2639" s="230">
        <v>2417</v>
      </c>
      <c r="B2639" s="235">
        <v>9</v>
      </c>
      <c r="C2639" s="15">
        <v>4</v>
      </c>
      <c r="D2639" s="15">
        <v>2</v>
      </c>
      <c r="E2639" s="15">
        <v>1</v>
      </c>
      <c r="F2639" s="15">
        <v>7</v>
      </c>
      <c r="G2639" s="15" t="str">
        <f t="shared" si="32"/>
        <v>9.4.2.1.7</v>
      </c>
      <c r="I2639" s="99"/>
      <c r="J2639" s="15" t="s">
        <v>19</v>
      </c>
      <c r="K2639" s="497" t="s">
        <v>13367</v>
      </c>
      <c r="L2639" s="498" t="s">
        <v>10249</v>
      </c>
    </row>
    <row r="2640" spans="1:12" ht="18.5" x14ac:dyDescent="0.25">
      <c r="A2640" s="230">
        <v>2418</v>
      </c>
      <c r="B2640" s="234">
        <v>9</v>
      </c>
      <c r="C2640" s="12">
        <v>4</v>
      </c>
      <c r="D2640" s="12">
        <v>2</v>
      </c>
      <c r="E2640" s="12">
        <v>2</v>
      </c>
      <c r="F2640" s="12">
        <v>0</v>
      </c>
      <c r="G2640" s="12" t="str">
        <f t="shared" si="32"/>
        <v>9.4.2.2.0</v>
      </c>
      <c r="J2640" s="12" t="s">
        <v>16</v>
      </c>
      <c r="K2640" s="485" t="s">
        <v>11108</v>
      </c>
      <c r="L2640" s="118" t="s">
        <v>10249</v>
      </c>
    </row>
    <row r="2641" spans="1:12" ht="23.5" x14ac:dyDescent="0.25">
      <c r="A2641" s="230">
        <v>2419</v>
      </c>
      <c r="B2641" s="233">
        <v>9</v>
      </c>
      <c r="C2641" s="11">
        <v>4</v>
      </c>
      <c r="D2641" s="11">
        <v>3</v>
      </c>
      <c r="E2641" s="11">
        <v>0</v>
      </c>
      <c r="F2641" s="11">
        <v>0</v>
      </c>
      <c r="G2641" s="11" t="str">
        <f t="shared" si="32"/>
        <v>9.4.3.0.0</v>
      </c>
      <c r="H2641" s="11" t="s">
        <v>13</v>
      </c>
      <c r="I2641" s="97" t="s">
        <v>11105</v>
      </c>
      <c r="J2641" s="98"/>
      <c r="K2641" s="479"/>
      <c r="L2641" s="480" t="s">
        <v>10249</v>
      </c>
    </row>
    <row r="2642" spans="1:12" ht="18.5" x14ac:dyDescent="0.25">
      <c r="A2642" s="230">
        <v>2420</v>
      </c>
      <c r="B2642" s="234">
        <v>9</v>
      </c>
      <c r="C2642" s="12">
        <v>4</v>
      </c>
      <c r="D2642" s="12">
        <v>3</v>
      </c>
      <c r="E2642" s="12">
        <v>1</v>
      </c>
      <c r="F2642" s="12">
        <v>0</v>
      </c>
      <c r="G2642" s="12" t="str">
        <f t="shared" ref="G2642:G2705" si="33">CONCATENATE(B2642,".",C2642,".",D2642,".",E2642,".",F2642)</f>
        <v>9.4.3.1.0</v>
      </c>
      <c r="I2642" s="99"/>
      <c r="J2642" s="12" t="s">
        <v>16</v>
      </c>
      <c r="K2642" s="485" t="s">
        <v>13368</v>
      </c>
      <c r="L2642" s="118" t="s">
        <v>10249</v>
      </c>
    </row>
    <row r="2643" spans="1:12" ht="18.5" x14ac:dyDescent="0.25">
      <c r="A2643" s="230">
        <v>2421</v>
      </c>
      <c r="B2643" s="234">
        <v>9</v>
      </c>
      <c r="C2643" s="12">
        <v>4</v>
      </c>
      <c r="D2643" s="12">
        <v>3</v>
      </c>
      <c r="E2643" s="12">
        <v>2</v>
      </c>
      <c r="F2643" s="12">
        <v>0</v>
      </c>
      <c r="G2643" s="12" t="str">
        <f t="shared" si="33"/>
        <v>9.4.3.2.0</v>
      </c>
      <c r="I2643" s="99"/>
      <c r="J2643" s="12" t="s">
        <v>16</v>
      </c>
      <c r="K2643" s="485" t="s">
        <v>13369</v>
      </c>
      <c r="L2643" s="118" t="s">
        <v>10249</v>
      </c>
    </row>
    <row r="2644" spans="1:12" ht="18.5" x14ac:dyDescent="0.25">
      <c r="A2644" s="230">
        <v>2422</v>
      </c>
      <c r="B2644" s="234">
        <v>9</v>
      </c>
      <c r="C2644" s="12">
        <v>4</v>
      </c>
      <c r="D2644" s="12">
        <v>3</v>
      </c>
      <c r="E2644" s="12">
        <v>3</v>
      </c>
      <c r="F2644" s="12">
        <v>0</v>
      </c>
      <c r="G2644" s="12" t="str">
        <f t="shared" si="33"/>
        <v>9.4.3.3.0</v>
      </c>
      <c r="I2644" s="99"/>
      <c r="J2644" s="12" t="s">
        <v>16</v>
      </c>
      <c r="K2644" s="485" t="s">
        <v>13370</v>
      </c>
      <c r="L2644" s="118" t="s">
        <v>10249</v>
      </c>
    </row>
    <row r="2645" spans="1:12" s="6" customFormat="1" ht="18.5" x14ac:dyDescent="0.35">
      <c r="A2645" s="230">
        <v>2423</v>
      </c>
      <c r="B2645" s="234">
        <v>9</v>
      </c>
      <c r="C2645" s="12">
        <v>4</v>
      </c>
      <c r="D2645" s="12">
        <v>3</v>
      </c>
      <c r="E2645" s="12">
        <v>4</v>
      </c>
      <c r="F2645" s="12">
        <v>0</v>
      </c>
      <c r="G2645" s="12" t="str">
        <f t="shared" si="33"/>
        <v>9.4.3.4.0</v>
      </c>
      <c r="H2645" s="500"/>
      <c r="I2645" s="99"/>
      <c r="J2645" s="12" t="s">
        <v>16</v>
      </c>
      <c r="K2645" s="485" t="s">
        <v>13371</v>
      </c>
      <c r="L2645" s="118" t="s">
        <v>10249</v>
      </c>
    </row>
    <row r="2646" spans="1:12" s="6" customFormat="1" ht="62" x14ac:dyDescent="0.35">
      <c r="A2646" s="230">
        <v>2424</v>
      </c>
      <c r="B2646" s="239">
        <v>10</v>
      </c>
      <c r="C2646" s="5">
        <v>0</v>
      </c>
      <c r="D2646" s="5">
        <v>0</v>
      </c>
      <c r="E2646" s="5">
        <v>0</v>
      </c>
      <c r="F2646" s="5">
        <v>0</v>
      </c>
      <c r="G2646" s="5" t="str">
        <f t="shared" si="33"/>
        <v>10.0.0.0.0</v>
      </c>
      <c r="H2646" s="475" t="s">
        <v>8</v>
      </c>
      <c r="I2646" s="27" t="s">
        <v>11109</v>
      </c>
      <c r="J2646" s="5"/>
      <c r="K2646" s="476"/>
      <c r="L2646" s="512" t="s">
        <v>13372</v>
      </c>
    </row>
    <row r="2647" spans="1:12" s="6" customFormat="1" ht="26" x14ac:dyDescent="0.35">
      <c r="A2647" s="230">
        <v>2425</v>
      </c>
      <c r="B2647" s="238">
        <v>10</v>
      </c>
      <c r="C2647" s="14">
        <v>1</v>
      </c>
      <c r="D2647" s="14">
        <v>0</v>
      </c>
      <c r="E2647" s="14">
        <v>0</v>
      </c>
      <c r="F2647" s="14">
        <v>0</v>
      </c>
      <c r="G2647" s="14" t="str">
        <f t="shared" si="33"/>
        <v>10.1.0.0.0</v>
      </c>
      <c r="H2647" s="9" t="s">
        <v>10</v>
      </c>
      <c r="I2647" s="10" t="s">
        <v>11110</v>
      </c>
      <c r="J2647" s="14"/>
      <c r="K2647" s="486"/>
      <c r="L2647" s="478" t="s">
        <v>11439</v>
      </c>
    </row>
    <row r="2648" spans="1:12" ht="23.5" x14ac:dyDescent="0.25">
      <c r="A2648" s="230">
        <v>2426</v>
      </c>
      <c r="B2648" s="233">
        <v>10</v>
      </c>
      <c r="C2648" s="11">
        <v>1</v>
      </c>
      <c r="D2648" s="11">
        <v>1</v>
      </c>
      <c r="E2648" s="11">
        <v>0</v>
      </c>
      <c r="F2648" s="11">
        <v>0</v>
      </c>
      <c r="G2648" s="11" t="str">
        <f t="shared" si="33"/>
        <v>10.1.1.0.0</v>
      </c>
      <c r="H2648" s="11" t="s">
        <v>13</v>
      </c>
      <c r="I2648" s="97" t="s">
        <v>11111</v>
      </c>
      <c r="J2648" s="98"/>
      <c r="K2648" s="479"/>
      <c r="L2648" s="480" t="s">
        <v>11112</v>
      </c>
    </row>
    <row r="2649" spans="1:12" s="6" customFormat="1" ht="18.5" x14ac:dyDescent="0.35">
      <c r="A2649" s="230">
        <v>2427</v>
      </c>
      <c r="B2649" s="234">
        <v>10</v>
      </c>
      <c r="C2649" s="12">
        <v>1</v>
      </c>
      <c r="D2649" s="12">
        <v>1</v>
      </c>
      <c r="E2649" s="12">
        <v>1</v>
      </c>
      <c r="F2649" s="12">
        <v>0</v>
      </c>
      <c r="G2649" s="12" t="str">
        <f t="shared" si="33"/>
        <v>10.1.1.1.0</v>
      </c>
      <c r="H2649" s="500"/>
      <c r="I2649" s="99"/>
      <c r="J2649" s="12" t="s">
        <v>16</v>
      </c>
      <c r="K2649" s="485" t="s">
        <v>4399</v>
      </c>
      <c r="L2649" s="118" t="s">
        <v>10249</v>
      </c>
    </row>
    <row r="2650" spans="1:12" s="6" customFormat="1" ht="35" x14ac:dyDescent="0.35">
      <c r="A2650" s="230">
        <v>2428</v>
      </c>
      <c r="B2650" s="235">
        <v>10</v>
      </c>
      <c r="C2650" s="15">
        <v>1</v>
      </c>
      <c r="D2650" s="15">
        <v>1</v>
      </c>
      <c r="E2650" s="15">
        <v>1</v>
      </c>
      <c r="F2650" s="15">
        <v>1</v>
      </c>
      <c r="G2650" s="15" t="str">
        <f t="shared" si="33"/>
        <v>10.1.1.1.1</v>
      </c>
      <c r="H2650" s="500"/>
      <c r="I2650" s="99"/>
      <c r="J2650" s="15" t="s">
        <v>19</v>
      </c>
      <c r="K2650" s="497" t="s">
        <v>13373</v>
      </c>
      <c r="L2650" s="498" t="s">
        <v>10249</v>
      </c>
    </row>
    <row r="2651" spans="1:12" s="6" customFormat="1" ht="18.5" x14ac:dyDescent="0.35">
      <c r="A2651" s="230">
        <v>2429</v>
      </c>
      <c r="B2651" s="235">
        <v>10</v>
      </c>
      <c r="C2651" s="15">
        <v>1</v>
      </c>
      <c r="D2651" s="15">
        <v>1</v>
      </c>
      <c r="E2651" s="15">
        <v>1</v>
      </c>
      <c r="F2651" s="15">
        <v>2</v>
      </c>
      <c r="G2651" s="15" t="str">
        <f t="shared" si="33"/>
        <v>10.1.1.1.2</v>
      </c>
      <c r="H2651" s="500"/>
      <c r="I2651" s="99"/>
      <c r="J2651" s="15" t="s">
        <v>19</v>
      </c>
      <c r="K2651" s="497" t="s">
        <v>4408</v>
      </c>
      <c r="L2651" s="498" t="s">
        <v>10249</v>
      </c>
    </row>
    <row r="2652" spans="1:12" s="6" customFormat="1" ht="18.5" x14ac:dyDescent="0.35">
      <c r="A2652" s="230">
        <v>2430</v>
      </c>
      <c r="B2652" s="234">
        <v>10</v>
      </c>
      <c r="C2652" s="12">
        <v>1</v>
      </c>
      <c r="D2652" s="12">
        <v>1</v>
      </c>
      <c r="E2652" s="12">
        <v>2</v>
      </c>
      <c r="F2652" s="12">
        <v>0</v>
      </c>
      <c r="G2652" s="12" t="str">
        <f t="shared" si="33"/>
        <v>10.1.1.2.0</v>
      </c>
      <c r="H2652" s="500"/>
      <c r="I2652" s="99"/>
      <c r="J2652" s="12" t="s">
        <v>16</v>
      </c>
      <c r="K2652" s="485" t="s">
        <v>13374</v>
      </c>
      <c r="L2652" s="118" t="s">
        <v>10249</v>
      </c>
    </row>
    <row r="2653" spans="1:12" s="6" customFormat="1" ht="52.5" x14ac:dyDescent="0.35">
      <c r="A2653" s="230">
        <v>2431</v>
      </c>
      <c r="B2653" s="235">
        <v>10</v>
      </c>
      <c r="C2653" s="15">
        <v>1</v>
      </c>
      <c r="D2653" s="15">
        <v>1</v>
      </c>
      <c r="E2653" s="15">
        <v>2</v>
      </c>
      <c r="F2653" s="15">
        <v>1</v>
      </c>
      <c r="G2653" s="15" t="str">
        <f t="shared" si="33"/>
        <v>10.1.1.2.1</v>
      </c>
      <c r="H2653" s="500"/>
      <c r="I2653" s="99"/>
      <c r="J2653" s="15" t="s">
        <v>19</v>
      </c>
      <c r="K2653" s="497" t="s">
        <v>13375</v>
      </c>
      <c r="L2653" s="498" t="s">
        <v>10249</v>
      </c>
    </row>
    <row r="2654" spans="1:12" s="6" customFormat="1" ht="35" x14ac:dyDescent="0.35">
      <c r="A2654" s="230">
        <v>2432</v>
      </c>
      <c r="B2654" s="235">
        <v>10</v>
      </c>
      <c r="C2654" s="15">
        <v>1</v>
      </c>
      <c r="D2654" s="15">
        <v>1</v>
      </c>
      <c r="E2654" s="15">
        <v>2</v>
      </c>
      <c r="F2654" s="15">
        <v>2</v>
      </c>
      <c r="G2654" s="15" t="str">
        <f t="shared" si="33"/>
        <v>10.1.1.2.2</v>
      </c>
      <c r="H2654" s="500"/>
      <c r="I2654" s="99"/>
      <c r="J2654" s="15" t="s">
        <v>19</v>
      </c>
      <c r="K2654" s="497" t="s">
        <v>13376</v>
      </c>
      <c r="L2654" s="498" t="s">
        <v>10249</v>
      </c>
    </row>
    <row r="2655" spans="1:12" s="6" customFormat="1" ht="35" x14ac:dyDescent="0.35">
      <c r="A2655" s="230">
        <v>2433</v>
      </c>
      <c r="B2655" s="235">
        <v>10</v>
      </c>
      <c r="C2655" s="15">
        <v>1</v>
      </c>
      <c r="D2655" s="15">
        <v>1</v>
      </c>
      <c r="E2655" s="15">
        <v>2</v>
      </c>
      <c r="F2655" s="15">
        <v>3</v>
      </c>
      <c r="G2655" s="15" t="str">
        <f t="shared" si="33"/>
        <v>10.1.1.2.3</v>
      </c>
      <c r="H2655" s="500"/>
      <c r="I2655" s="99"/>
      <c r="J2655" s="15" t="s">
        <v>19</v>
      </c>
      <c r="K2655" s="497" t="s">
        <v>13377</v>
      </c>
      <c r="L2655" s="498" t="s">
        <v>10249</v>
      </c>
    </row>
    <row r="2656" spans="1:12" s="6" customFormat="1" ht="35" x14ac:dyDescent="0.35">
      <c r="A2656" s="230">
        <v>2434</v>
      </c>
      <c r="B2656" s="235">
        <v>10</v>
      </c>
      <c r="C2656" s="15">
        <v>1</v>
      </c>
      <c r="D2656" s="15">
        <v>1</v>
      </c>
      <c r="E2656" s="15">
        <v>2</v>
      </c>
      <c r="F2656" s="15">
        <v>4</v>
      </c>
      <c r="G2656" s="15" t="str">
        <f t="shared" si="33"/>
        <v>10.1.1.2.4</v>
      </c>
      <c r="H2656" s="500"/>
      <c r="I2656" s="99"/>
      <c r="J2656" s="15" t="s">
        <v>19</v>
      </c>
      <c r="K2656" s="497" t="s">
        <v>13378</v>
      </c>
      <c r="L2656" s="498" t="s">
        <v>10249</v>
      </c>
    </row>
    <row r="2657" spans="1:12" s="6" customFormat="1" ht="35" x14ac:dyDescent="0.35">
      <c r="A2657" s="230">
        <v>2435</v>
      </c>
      <c r="B2657" s="235">
        <v>10</v>
      </c>
      <c r="C2657" s="15">
        <v>1</v>
      </c>
      <c r="D2657" s="15">
        <v>1</v>
      </c>
      <c r="E2657" s="15">
        <v>2</v>
      </c>
      <c r="F2657" s="15">
        <v>5</v>
      </c>
      <c r="G2657" s="15" t="str">
        <f t="shared" si="33"/>
        <v>10.1.1.2.5</v>
      </c>
      <c r="H2657" s="500"/>
      <c r="I2657" s="99"/>
      <c r="J2657" s="15" t="s">
        <v>19</v>
      </c>
      <c r="K2657" s="497" t="s">
        <v>13379</v>
      </c>
      <c r="L2657" s="498" t="s">
        <v>10249</v>
      </c>
    </row>
    <row r="2658" spans="1:12" s="6" customFormat="1" ht="35" x14ac:dyDescent="0.35">
      <c r="A2658" s="230">
        <v>2436</v>
      </c>
      <c r="B2658" s="235">
        <v>10</v>
      </c>
      <c r="C2658" s="15">
        <v>1</v>
      </c>
      <c r="D2658" s="15">
        <v>1</v>
      </c>
      <c r="E2658" s="15">
        <v>2</v>
      </c>
      <c r="F2658" s="15">
        <v>6</v>
      </c>
      <c r="G2658" s="15" t="str">
        <f t="shared" si="33"/>
        <v>10.1.1.2.6</v>
      </c>
      <c r="H2658" s="500"/>
      <c r="I2658" s="99"/>
      <c r="J2658" s="15" t="s">
        <v>19</v>
      </c>
      <c r="K2658" s="497" t="s">
        <v>13380</v>
      </c>
      <c r="L2658" s="498" t="s">
        <v>10249</v>
      </c>
    </row>
    <row r="2659" spans="1:12" s="6" customFormat="1" ht="35" x14ac:dyDescent="0.35">
      <c r="A2659" s="230">
        <v>2437</v>
      </c>
      <c r="B2659" s="235">
        <v>10</v>
      </c>
      <c r="C2659" s="15">
        <v>1</v>
      </c>
      <c r="D2659" s="15">
        <v>1</v>
      </c>
      <c r="E2659" s="15">
        <v>2</v>
      </c>
      <c r="F2659" s="15">
        <v>7</v>
      </c>
      <c r="G2659" s="15" t="str">
        <f t="shared" si="33"/>
        <v>10.1.1.2.7</v>
      </c>
      <c r="H2659" s="500"/>
      <c r="I2659" s="99"/>
      <c r="J2659" s="15" t="s">
        <v>19</v>
      </c>
      <c r="K2659" s="497" t="s">
        <v>13381</v>
      </c>
      <c r="L2659" s="498" t="s">
        <v>10249</v>
      </c>
    </row>
    <row r="2660" spans="1:12" s="6" customFormat="1" ht="35" x14ac:dyDescent="0.35">
      <c r="A2660" s="230">
        <v>2438</v>
      </c>
      <c r="B2660" s="235">
        <v>10</v>
      </c>
      <c r="C2660" s="15">
        <v>1</v>
      </c>
      <c r="D2660" s="15">
        <v>1</v>
      </c>
      <c r="E2660" s="15">
        <v>2</v>
      </c>
      <c r="F2660" s="15">
        <v>8</v>
      </c>
      <c r="G2660" s="15" t="str">
        <f t="shared" si="33"/>
        <v>10.1.1.2.8</v>
      </c>
      <c r="H2660" s="500"/>
      <c r="I2660" s="99"/>
      <c r="J2660" s="15" t="s">
        <v>19</v>
      </c>
      <c r="K2660" s="497" t="s">
        <v>13382</v>
      </c>
      <c r="L2660" s="498" t="s">
        <v>10249</v>
      </c>
    </row>
    <row r="2661" spans="1:12" s="6" customFormat="1" ht="35" x14ac:dyDescent="0.35">
      <c r="A2661" s="230">
        <v>2439</v>
      </c>
      <c r="B2661" s="235">
        <v>10</v>
      </c>
      <c r="C2661" s="15">
        <v>1</v>
      </c>
      <c r="D2661" s="15">
        <v>1</v>
      </c>
      <c r="E2661" s="15">
        <v>2</v>
      </c>
      <c r="F2661" s="15">
        <v>9</v>
      </c>
      <c r="G2661" s="15" t="str">
        <f t="shared" si="33"/>
        <v>10.1.1.2.9</v>
      </c>
      <c r="H2661" s="500"/>
      <c r="I2661" s="99"/>
      <c r="J2661" s="15" t="s">
        <v>19</v>
      </c>
      <c r="K2661" s="497" t="s">
        <v>13383</v>
      </c>
      <c r="L2661" s="498" t="s">
        <v>10249</v>
      </c>
    </row>
    <row r="2662" spans="1:12" s="6" customFormat="1" ht="35" x14ac:dyDescent="0.35">
      <c r="A2662" s="230">
        <v>2440</v>
      </c>
      <c r="B2662" s="235">
        <v>10</v>
      </c>
      <c r="C2662" s="15">
        <v>1</v>
      </c>
      <c r="D2662" s="15">
        <v>1</v>
      </c>
      <c r="E2662" s="15">
        <v>2</v>
      </c>
      <c r="F2662" s="15">
        <v>10</v>
      </c>
      <c r="G2662" s="15" t="str">
        <f t="shared" si="33"/>
        <v>10.1.1.2.10</v>
      </c>
      <c r="H2662" s="500"/>
      <c r="I2662" s="99"/>
      <c r="J2662" s="15" t="s">
        <v>19</v>
      </c>
      <c r="K2662" s="497" t="s">
        <v>13384</v>
      </c>
      <c r="L2662" s="498" t="s">
        <v>10249</v>
      </c>
    </row>
    <row r="2663" spans="1:12" s="6" customFormat="1" ht="18.5" x14ac:dyDescent="0.35">
      <c r="A2663" s="230">
        <v>2441</v>
      </c>
      <c r="B2663" s="235">
        <v>10</v>
      </c>
      <c r="C2663" s="15">
        <v>1</v>
      </c>
      <c r="D2663" s="15">
        <v>1</v>
      </c>
      <c r="E2663" s="15">
        <v>2</v>
      </c>
      <c r="F2663" s="15">
        <v>11</v>
      </c>
      <c r="G2663" s="15" t="str">
        <f t="shared" si="33"/>
        <v>10.1.1.2.11</v>
      </c>
      <c r="H2663" s="500"/>
      <c r="I2663" s="99"/>
      <c r="J2663" s="15" t="s">
        <v>19</v>
      </c>
      <c r="K2663" s="497" t="s">
        <v>13385</v>
      </c>
      <c r="L2663" s="498" t="s">
        <v>10249</v>
      </c>
    </row>
    <row r="2664" spans="1:12" ht="35" x14ac:dyDescent="0.25">
      <c r="A2664" s="230">
        <v>2442</v>
      </c>
      <c r="B2664" s="235">
        <v>10</v>
      </c>
      <c r="C2664" s="15">
        <v>1</v>
      </c>
      <c r="D2664" s="15">
        <v>1</v>
      </c>
      <c r="E2664" s="15">
        <v>2</v>
      </c>
      <c r="F2664" s="15">
        <v>12</v>
      </c>
      <c r="G2664" s="15" t="str">
        <f t="shared" si="33"/>
        <v>10.1.1.2.12</v>
      </c>
      <c r="I2664" s="99"/>
      <c r="J2664" s="15" t="s">
        <v>19</v>
      </c>
      <c r="K2664" s="497" t="s">
        <v>13386</v>
      </c>
      <c r="L2664" s="498" t="s">
        <v>10249</v>
      </c>
    </row>
    <row r="2665" spans="1:12" s="6" customFormat="1" ht="35" x14ac:dyDescent="0.35">
      <c r="A2665" s="230">
        <v>2443</v>
      </c>
      <c r="B2665" s="235">
        <v>10</v>
      </c>
      <c r="C2665" s="15">
        <v>1</v>
      </c>
      <c r="D2665" s="15">
        <v>1</v>
      </c>
      <c r="E2665" s="15">
        <v>2</v>
      </c>
      <c r="F2665" s="15">
        <v>13</v>
      </c>
      <c r="G2665" s="15" t="str">
        <f t="shared" si="33"/>
        <v>10.1.1.2.13</v>
      </c>
      <c r="H2665" s="500"/>
      <c r="I2665" s="99"/>
      <c r="J2665" s="15" t="s">
        <v>19</v>
      </c>
      <c r="K2665" s="497" t="s">
        <v>13387</v>
      </c>
      <c r="L2665" s="498" t="s">
        <v>10249</v>
      </c>
    </row>
    <row r="2666" spans="1:12" s="6" customFormat="1" ht="35" x14ac:dyDescent="0.35">
      <c r="A2666" s="230">
        <v>2444</v>
      </c>
      <c r="B2666" s="235">
        <v>10</v>
      </c>
      <c r="C2666" s="15">
        <v>1</v>
      </c>
      <c r="D2666" s="15">
        <v>1</v>
      </c>
      <c r="E2666" s="15">
        <v>2</v>
      </c>
      <c r="F2666" s="15">
        <v>14</v>
      </c>
      <c r="G2666" s="15" t="str">
        <f t="shared" si="33"/>
        <v>10.1.1.2.14</v>
      </c>
      <c r="H2666" s="500"/>
      <c r="I2666" s="99"/>
      <c r="J2666" s="15" t="s">
        <v>19</v>
      </c>
      <c r="K2666" s="497" t="s">
        <v>13388</v>
      </c>
      <c r="L2666" s="498" t="s">
        <v>10249</v>
      </c>
    </row>
    <row r="2667" spans="1:12" s="6" customFormat="1" ht="18.5" x14ac:dyDescent="0.35">
      <c r="A2667" s="230">
        <v>2445</v>
      </c>
      <c r="B2667" s="235">
        <v>10</v>
      </c>
      <c r="C2667" s="15">
        <v>1</v>
      </c>
      <c r="D2667" s="15">
        <v>1</v>
      </c>
      <c r="E2667" s="15">
        <v>2</v>
      </c>
      <c r="F2667" s="15">
        <v>15</v>
      </c>
      <c r="G2667" s="15" t="str">
        <f t="shared" si="33"/>
        <v>10.1.1.2.15</v>
      </c>
      <c r="H2667" s="500"/>
      <c r="I2667" s="99"/>
      <c r="J2667" s="15" t="s">
        <v>19</v>
      </c>
      <c r="K2667" s="497" t="s">
        <v>13389</v>
      </c>
      <c r="L2667" s="498" t="s">
        <v>10249</v>
      </c>
    </row>
    <row r="2668" spans="1:12" s="6" customFormat="1" ht="18.5" x14ac:dyDescent="0.35">
      <c r="A2668" s="230">
        <v>2446</v>
      </c>
      <c r="B2668" s="234">
        <v>10</v>
      </c>
      <c r="C2668" s="12">
        <v>1</v>
      </c>
      <c r="D2668" s="12">
        <v>1</v>
      </c>
      <c r="E2668" s="12">
        <v>3</v>
      </c>
      <c r="F2668" s="12">
        <v>0</v>
      </c>
      <c r="G2668" s="12" t="str">
        <f t="shared" si="33"/>
        <v>10.1.1.3.0</v>
      </c>
      <c r="H2668" s="500"/>
      <c r="I2668" s="99"/>
      <c r="J2668" s="12" t="s">
        <v>16</v>
      </c>
      <c r="K2668" s="485" t="s">
        <v>13390</v>
      </c>
      <c r="L2668" s="118" t="s">
        <v>10249</v>
      </c>
    </row>
    <row r="2669" spans="1:12" s="6" customFormat="1" ht="52.5" x14ac:dyDescent="0.35">
      <c r="A2669" s="230">
        <v>2447</v>
      </c>
      <c r="B2669" s="235">
        <v>10</v>
      </c>
      <c r="C2669" s="15">
        <v>1</v>
      </c>
      <c r="D2669" s="15">
        <v>1</v>
      </c>
      <c r="E2669" s="15">
        <v>3</v>
      </c>
      <c r="F2669" s="15">
        <v>1</v>
      </c>
      <c r="G2669" s="15" t="str">
        <f t="shared" si="33"/>
        <v>10.1.1.3.1</v>
      </c>
      <c r="H2669" s="500"/>
      <c r="I2669" s="99"/>
      <c r="J2669" s="15" t="s">
        <v>19</v>
      </c>
      <c r="K2669" s="497" t="s">
        <v>13391</v>
      </c>
      <c r="L2669" s="498" t="s">
        <v>10249</v>
      </c>
    </row>
    <row r="2670" spans="1:12" s="6" customFormat="1" ht="35" x14ac:dyDescent="0.35">
      <c r="A2670" s="230">
        <v>2448</v>
      </c>
      <c r="B2670" s="235">
        <v>10</v>
      </c>
      <c r="C2670" s="15">
        <v>1</v>
      </c>
      <c r="D2670" s="15">
        <v>1</v>
      </c>
      <c r="E2670" s="15">
        <v>3</v>
      </c>
      <c r="F2670" s="15">
        <v>2</v>
      </c>
      <c r="G2670" s="15" t="str">
        <f t="shared" si="33"/>
        <v>10.1.1.3.2</v>
      </c>
      <c r="H2670" s="500"/>
      <c r="I2670" s="99"/>
      <c r="J2670" s="15" t="s">
        <v>19</v>
      </c>
      <c r="K2670" s="497" t="s">
        <v>13392</v>
      </c>
      <c r="L2670" s="498" t="s">
        <v>10249</v>
      </c>
    </row>
    <row r="2671" spans="1:12" s="6" customFormat="1" ht="35" x14ac:dyDescent="0.35">
      <c r="A2671" s="230">
        <v>2449</v>
      </c>
      <c r="B2671" s="235">
        <v>10</v>
      </c>
      <c r="C2671" s="15">
        <v>1</v>
      </c>
      <c r="D2671" s="15">
        <v>1</v>
      </c>
      <c r="E2671" s="15">
        <v>3</v>
      </c>
      <c r="F2671" s="15">
        <v>3</v>
      </c>
      <c r="G2671" s="15" t="str">
        <f t="shared" si="33"/>
        <v>10.1.1.3.3</v>
      </c>
      <c r="H2671" s="500"/>
      <c r="I2671" s="99"/>
      <c r="J2671" s="15" t="s">
        <v>19</v>
      </c>
      <c r="K2671" s="497" t="s">
        <v>13393</v>
      </c>
      <c r="L2671" s="498" t="s">
        <v>10249</v>
      </c>
    </row>
    <row r="2672" spans="1:12" s="6" customFormat="1" ht="35" x14ac:dyDescent="0.35">
      <c r="A2672" s="230">
        <v>2450</v>
      </c>
      <c r="B2672" s="235">
        <v>10</v>
      </c>
      <c r="C2672" s="15">
        <v>1</v>
      </c>
      <c r="D2672" s="15">
        <v>1</v>
      </c>
      <c r="E2672" s="15">
        <v>3</v>
      </c>
      <c r="F2672" s="15">
        <v>4</v>
      </c>
      <c r="G2672" s="15" t="str">
        <f t="shared" si="33"/>
        <v>10.1.1.3.4</v>
      </c>
      <c r="H2672" s="500"/>
      <c r="I2672" s="99"/>
      <c r="J2672" s="15" t="s">
        <v>19</v>
      </c>
      <c r="K2672" s="497" t="s">
        <v>13394</v>
      </c>
      <c r="L2672" s="498" t="s">
        <v>10249</v>
      </c>
    </row>
    <row r="2673" spans="1:12" s="6" customFormat="1" ht="35" x14ac:dyDescent="0.35">
      <c r="A2673" s="230">
        <v>2451</v>
      </c>
      <c r="B2673" s="235">
        <v>10</v>
      </c>
      <c r="C2673" s="15">
        <v>1</v>
      </c>
      <c r="D2673" s="15">
        <v>1</v>
      </c>
      <c r="E2673" s="15">
        <v>3</v>
      </c>
      <c r="F2673" s="15">
        <v>5</v>
      </c>
      <c r="G2673" s="15" t="str">
        <f t="shared" si="33"/>
        <v>10.1.1.3.5</v>
      </c>
      <c r="H2673" s="500"/>
      <c r="I2673" s="99"/>
      <c r="J2673" s="15" t="s">
        <v>19</v>
      </c>
      <c r="K2673" s="497" t="s">
        <v>13395</v>
      </c>
      <c r="L2673" s="498" t="s">
        <v>10249</v>
      </c>
    </row>
    <row r="2674" spans="1:12" s="6" customFormat="1" ht="35" x14ac:dyDescent="0.35">
      <c r="A2674" s="230">
        <v>2452</v>
      </c>
      <c r="B2674" s="235">
        <v>10</v>
      </c>
      <c r="C2674" s="15">
        <v>1</v>
      </c>
      <c r="D2674" s="15">
        <v>1</v>
      </c>
      <c r="E2674" s="15">
        <v>3</v>
      </c>
      <c r="F2674" s="15">
        <v>6</v>
      </c>
      <c r="G2674" s="15" t="str">
        <f t="shared" si="33"/>
        <v>10.1.1.3.6</v>
      </c>
      <c r="H2674" s="500"/>
      <c r="I2674" s="99"/>
      <c r="J2674" s="15" t="s">
        <v>19</v>
      </c>
      <c r="K2674" s="497" t="s">
        <v>13396</v>
      </c>
      <c r="L2674" s="498" t="s">
        <v>10249</v>
      </c>
    </row>
    <row r="2675" spans="1:12" s="6" customFormat="1" ht="35" x14ac:dyDescent="0.35">
      <c r="A2675" s="230">
        <v>2453</v>
      </c>
      <c r="B2675" s="235">
        <v>10</v>
      </c>
      <c r="C2675" s="15">
        <v>1</v>
      </c>
      <c r="D2675" s="15">
        <v>1</v>
      </c>
      <c r="E2675" s="15">
        <v>3</v>
      </c>
      <c r="F2675" s="15">
        <v>7</v>
      </c>
      <c r="G2675" s="15" t="str">
        <f t="shared" si="33"/>
        <v>10.1.1.3.7</v>
      </c>
      <c r="H2675" s="500"/>
      <c r="I2675" s="99"/>
      <c r="J2675" s="15" t="s">
        <v>19</v>
      </c>
      <c r="K2675" s="497" t="s">
        <v>13397</v>
      </c>
      <c r="L2675" s="498" t="s">
        <v>10249</v>
      </c>
    </row>
    <row r="2676" spans="1:12" s="6" customFormat="1" ht="35" x14ac:dyDescent="0.35">
      <c r="A2676" s="230">
        <v>2454</v>
      </c>
      <c r="B2676" s="235">
        <v>10</v>
      </c>
      <c r="C2676" s="15">
        <v>1</v>
      </c>
      <c r="D2676" s="15">
        <v>1</v>
      </c>
      <c r="E2676" s="15">
        <v>3</v>
      </c>
      <c r="F2676" s="15">
        <v>8</v>
      </c>
      <c r="G2676" s="15" t="str">
        <f t="shared" si="33"/>
        <v>10.1.1.3.8</v>
      </c>
      <c r="H2676" s="500"/>
      <c r="I2676" s="99"/>
      <c r="J2676" s="15" t="s">
        <v>19</v>
      </c>
      <c r="K2676" s="497" t="s">
        <v>13398</v>
      </c>
      <c r="L2676" s="498" t="s">
        <v>10249</v>
      </c>
    </row>
    <row r="2677" spans="1:12" s="6" customFormat="1" ht="35" x14ac:dyDescent="0.35">
      <c r="A2677" s="230">
        <v>2455</v>
      </c>
      <c r="B2677" s="235">
        <v>10</v>
      </c>
      <c r="C2677" s="15">
        <v>1</v>
      </c>
      <c r="D2677" s="15">
        <v>1</v>
      </c>
      <c r="E2677" s="15">
        <v>3</v>
      </c>
      <c r="F2677" s="15">
        <v>9</v>
      </c>
      <c r="G2677" s="15" t="str">
        <f t="shared" si="33"/>
        <v>10.1.1.3.9</v>
      </c>
      <c r="H2677" s="500"/>
      <c r="I2677" s="99"/>
      <c r="J2677" s="15" t="s">
        <v>19</v>
      </c>
      <c r="K2677" s="497" t="s">
        <v>13399</v>
      </c>
      <c r="L2677" s="498" t="s">
        <v>10249</v>
      </c>
    </row>
    <row r="2678" spans="1:12" s="6" customFormat="1" ht="35" x14ac:dyDescent="0.35">
      <c r="A2678" s="230">
        <v>2456</v>
      </c>
      <c r="B2678" s="235">
        <v>10</v>
      </c>
      <c r="C2678" s="15">
        <v>1</v>
      </c>
      <c r="D2678" s="15">
        <v>1</v>
      </c>
      <c r="E2678" s="15">
        <v>3</v>
      </c>
      <c r="F2678" s="15">
        <v>10</v>
      </c>
      <c r="G2678" s="15" t="str">
        <f t="shared" si="33"/>
        <v>10.1.1.3.10</v>
      </c>
      <c r="H2678" s="500"/>
      <c r="I2678" s="99"/>
      <c r="J2678" s="15" t="s">
        <v>19</v>
      </c>
      <c r="K2678" s="497" t="s">
        <v>13400</v>
      </c>
      <c r="L2678" s="498" t="s">
        <v>10249</v>
      </c>
    </row>
    <row r="2679" spans="1:12" s="6" customFormat="1" ht="18.5" x14ac:dyDescent="0.35">
      <c r="A2679" s="230">
        <v>2457</v>
      </c>
      <c r="B2679" s="235">
        <v>10</v>
      </c>
      <c r="C2679" s="15">
        <v>1</v>
      </c>
      <c r="D2679" s="15">
        <v>1</v>
      </c>
      <c r="E2679" s="15">
        <v>3</v>
      </c>
      <c r="F2679" s="15">
        <v>11</v>
      </c>
      <c r="G2679" s="15" t="str">
        <f t="shared" si="33"/>
        <v>10.1.1.3.11</v>
      </c>
      <c r="H2679" s="500"/>
      <c r="I2679" s="99"/>
      <c r="J2679" s="15" t="s">
        <v>19</v>
      </c>
      <c r="K2679" s="497" t="s">
        <v>13401</v>
      </c>
      <c r="L2679" s="498" t="s">
        <v>10249</v>
      </c>
    </row>
    <row r="2680" spans="1:12" ht="35" x14ac:dyDescent="0.25">
      <c r="A2680" s="230">
        <v>2458</v>
      </c>
      <c r="B2680" s="235">
        <v>10</v>
      </c>
      <c r="C2680" s="15">
        <v>1</v>
      </c>
      <c r="D2680" s="15">
        <v>1</v>
      </c>
      <c r="E2680" s="15">
        <v>3</v>
      </c>
      <c r="F2680" s="15">
        <v>12</v>
      </c>
      <c r="G2680" s="15" t="str">
        <f t="shared" si="33"/>
        <v>10.1.1.3.12</v>
      </c>
      <c r="I2680" s="99"/>
      <c r="J2680" s="15" t="s">
        <v>19</v>
      </c>
      <c r="K2680" s="497" t="s">
        <v>13402</v>
      </c>
      <c r="L2680" s="498" t="s">
        <v>10249</v>
      </c>
    </row>
    <row r="2681" spans="1:12" ht="35" x14ac:dyDescent="0.25">
      <c r="A2681" s="230">
        <v>2459</v>
      </c>
      <c r="B2681" s="235">
        <v>10</v>
      </c>
      <c r="C2681" s="15">
        <v>1</v>
      </c>
      <c r="D2681" s="15">
        <v>1</v>
      </c>
      <c r="E2681" s="15">
        <v>3</v>
      </c>
      <c r="F2681" s="15">
        <v>13</v>
      </c>
      <c r="G2681" s="15" t="str">
        <f t="shared" si="33"/>
        <v>10.1.1.3.13</v>
      </c>
      <c r="I2681" s="99"/>
      <c r="J2681" s="15" t="s">
        <v>19</v>
      </c>
      <c r="K2681" s="497" t="s">
        <v>13403</v>
      </c>
      <c r="L2681" s="498" t="s">
        <v>10249</v>
      </c>
    </row>
    <row r="2682" spans="1:12" ht="35" x14ac:dyDescent="0.25">
      <c r="A2682" s="230">
        <v>2460</v>
      </c>
      <c r="B2682" s="235">
        <v>10</v>
      </c>
      <c r="C2682" s="15">
        <v>1</v>
      </c>
      <c r="D2682" s="15">
        <v>1</v>
      </c>
      <c r="E2682" s="15">
        <v>3</v>
      </c>
      <c r="F2682" s="15">
        <v>14</v>
      </c>
      <c r="G2682" s="15" t="str">
        <f t="shared" si="33"/>
        <v>10.1.1.3.14</v>
      </c>
      <c r="I2682" s="99"/>
      <c r="J2682" s="15" t="s">
        <v>19</v>
      </c>
      <c r="K2682" s="497" t="s">
        <v>13404</v>
      </c>
      <c r="L2682" s="498" t="s">
        <v>10249</v>
      </c>
    </row>
    <row r="2683" spans="1:12" ht="18.5" x14ac:dyDescent="0.25">
      <c r="A2683" s="230">
        <v>2461</v>
      </c>
      <c r="B2683" s="235">
        <v>10</v>
      </c>
      <c r="C2683" s="15">
        <v>1</v>
      </c>
      <c r="D2683" s="15">
        <v>1</v>
      </c>
      <c r="E2683" s="15">
        <v>3</v>
      </c>
      <c r="F2683" s="15">
        <v>15</v>
      </c>
      <c r="G2683" s="15" t="str">
        <f t="shared" si="33"/>
        <v>10.1.1.3.15</v>
      </c>
      <c r="I2683" s="99"/>
      <c r="J2683" s="15" t="s">
        <v>19</v>
      </c>
      <c r="K2683" s="497" t="s">
        <v>13405</v>
      </c>
      <c r="L2683" s="498" t="s">
        <v>10249</v>
      </c>
    </row>
    <row r="2684" spans="1:12" ht="18.5" x14ac:dyDescent="0.25">
      <c r="A2684" s="230">
        <v>2462</v>
      </c>
      <c r="B2684" s="234">
        <v>10</v>
      </c>
      <c r="C2684" s="12">
        <v>1</v>
      </c>
      <c r="D2684" s="12">
        <v>1</v>
      </c>
      <c r="E2684" s="12">
        <v>4</v>
      </c>
      <c r="F2684" s="12">
        <v>0</v>
      </c>
      <c r="G2684" s="12" t="str">
        <f t="shared" si="33"/>
        <v>10.1.1.4.0</v>
      </c>
      <c r="I2684" s="99"/>
      <c r="J2684" s="12" t="s">
        <v>16</v>
      </c>
      <c r="K2684" s="485" t="s">
        <v>13406</v>
      </c>
      <c r="L2684" s="118" t="s">
        <v>10249</v>
      </c>
    </row>
    <row r="2685" spans="1:12" ht="23.5" x14ac:dyDescent="0.25">
      <c r="A2685" s="230">
        <v>2463</v>
      </c>
      <c r="B2685" s="233">
        <v>10</v>
      </c>
      <c r="C2685" s="11">
        <v>1</v>
      </c>
      <c r="D2685" s="11">
        <v>2</v>
      </c>
      <c r="E2685" s="11">
        <v>0</v>
      </c>
      <c r="F2685" s="11">
        <v>0</v>
      </c>
      <c r="G2685" s="11" t="str">
        <f t="shared" si="33"/>
        <v>10.1.2.0.0</v>
      </c>
      <c r="H2685" s="11" t="s">
        <v>13</v>
      </c>
      <c r="I2685" s="97" t="s">
        <v>11113</v>
      </c>
      <c r="J2685" s="98"/>
      <c r="K2685" s="479"/>
      <c r="L2685" s="480" t="s">
        <v>11114</v>
      </c>
    </row>
    <row r="2686" spans="1:12" ht="18.5" x14ac:dyDescent="0.25">
      <c r="A2686" s="230">
        <v>2464</v>
      </c>
      <c r="B2686" s="234">
        <v>10</v>
      </c>
      <c r="C2686" s="12">
        <v>1</v>
      </c>
      <c r="D2686" s="12">
        <v>2</v>
      </c>
      <c r="E2686" s="12">
        <v>1</v>
      </c>
      <c r="F2686" s="12">
        <v>0</v>
      </c>
      <c r="G2686" s="12" t="str">
        <f>CONCATENATE(B2686,".",C2686,".",D2686,".",E2686,".",F2686)</f>
        <v>10.1.2.1.0</v>
      </c>
      <c r="I2686" s="99"/>
      <c r="J2686" s="12" t="s">
        <v>16</v>
      </c>
      <c r="K2686" s="485" t="s">
        <v>13407</v>
      </c>
      <c r="L2686" s="118" t="s">
        <v>10249</v>
      </c>
    </row>
    <row r="2687" spans="1:12" s="6" customFormat="1" ht="18.5" x14ac:dyDescent="0.35">
      <c r="A2687" s="230">
        <v>2465</v>
      </c>
      <c r="B2687" s="234">
        <v>10</v>
      </c>
      <c r="C2687" s="12">
        <v>1</v>
      </c>
      <c r="D2687" s="12">
        <v>2</v>
      </c>
      <c r="E2687" s="12">
        <v>2</v>
      </c>
      <c r="F2687" s="12">
        <v>0</v>
      </c>
      <c r="G2687" s="12" t="str">
        <f>CONCATENATE(B2687,".",C2687,".",D2687,".",E2687,".",F2687)</f>
        <v>10.1.2.2.0</v>
      </c>
      <c r="H2687" s="516"/>
      <c r="I2687" s="99"/>
      <c r="J2687" s="12" t="s">
        <v>16</v>
      </c>
      <c r="K2687" s="485" t="s">
        <v>13408</v>
      </c>
      <c r="L2687" s="118" t="s">
        <v>10249</v>
      </c>
    </row>
    <row r="2688" spans="1:12" s="6" customFormat="1" ht="26" x14ac:dyDescent="0.35">
      <c r="A2688" s="230">
        <v>2466</v>
      </c>
      <c r="B2688" s="238">
        <v>10</v>
      </c>
      <c r="C2688" s="14">
        <v>2</v>
      </c>
      <c r="D2688" s="14">
        <v>0</v>
      </c>
      <c r="E2688" s="14">
        <v>0</v>
      </c>
      <c r="F2688" s="14">
        <v>0</v>
      </c>
      <c r="G2688" s="14" t="str">
        <f t="shared" si="33"/>
        <v>10.2.0.0.0</v>
      </c>
      <c r="H2688" s="9" t="s">
        <v>10</v>
      </c>
      <c r="I2688" s="10" t="s">
        <v>11115</v>
      </c>
      <c r="J2688" s="14"/>
      <c r="K2688" s="486"/>
      <c r="L2688" s="478" t="s">
        <v>11442</v>
      </c>
    </row>
    <row r="2689" spans="1:12" s="6" customFormat="1" ht="23.5" x14ac:dyDescent="0.35">
      <c r="A2689" s="230">
        <v>2467</v>
      </c>
      <c r="B2689" s="233">
        <v>10</v>
      </c>
      <c r="C2689" s="11">
        <v>2</v>
      </c>
      <c r="D2689" s="11">
        <v>1</v>
      </c>
      <c r="E2689" s="11">
        <v>0</v>
      </c>
      <c r="F2689" s="11">
        <v>0</v>
      </c>
      <c r="G2689" s="11" t="str">
        <f t="shared" si="33"/>
        <v>10.2.1.0.0</v>
      </c>
      <c r="H2689" s="11" t="s">
        <v>13</v>
      </c>
      <c r="I2689" s="97" t="s">
        <v>11116</v>
      </c>
      <c r="J2689" s="98"/>
      <c r="K2689" s="479"/>
      <c r="L2689" s="480" t="s">
        <v>11117</v>
      </c>
    </row>
    <row r="2690" spans="1:12" s="6" customFormat="1" ht="18.5" x14ac:dyDescent="0.35">
      <c r="A2690" s="230">
        <v>2468</v>
      </c>
      <c r="B2690" s="234">
        <v>10</v>
      </c>
      <c r="C2690" s="12">
        <v>2</v>
      </c>
      <c r="D2690" s="12">
        <v>1</v>
      </c>
      <c r="E2690" s="12">
        <v>1</v>
      </c>
      <c r="F2690" s="12">
        <v>0</v>
      </c>
      <c r="G2690" s="12" t="str">
        <f t="shared" si="33"/>
        <v>10.2.1.1.0</v>
      </c>
      <c r="H2690" s="500"/>
      <c r="I2690" s="99"/>
      <c r="J2690" s="12" t="s">
        <v>16</v>
      </c>
      <c r="K2690" s="485" t="s">
        <v>13409</v>
      </c>
      <c r="L2690" s="118" t="s">
        <v>10249</v>
      </c>
    </row>
    <row r="2691" spans="1:12" s="6" customFormat="1" ht="52.5" x14ac:dyDescent="0.35">
      <c r="A2691" s="230">
        <v>2469</v>
      </c>
      <c r="B2691" s="235">
        <v>10</v>
      </c>
      <c r="C2691" s="15">
        <v>2</v>
      </c>
      <c r="D2691" s="15">
        <v>1</v>
      </c>
      <c r="E2691" s="15">
        <v>1</v>
      </c>
      <c r="F2691" s="15">
        <v>1</v>
      </c>
      <c r="G2691" s="15" t="str">
        <f t="shared" si="33"/>
        <v>10.2.1.1.1</v>
      </c>
      <c r="H2691" s="500"/>
      <c r="I2691" s="99"/>
      <c r="J2691" s="15" t="s">
        <v>19</v>
      </c>
      <c r="K2691" s="497" t="s">
        <v>13410</v>
      </c>
      <c r="L2691" s="498" t="s">
        <v>10249</v>
      </c>
    </row>
    <row r="2692" spans="1:12" s="6" customFormat="1" ht="35" x14ac:dyDescent="0.35">
      <c r="A2692" s="230">
        <v>2470</v>
      </c>
      <c r="B2692" s="235">
        <v>10</v>
      </c>
      <c r="C2692" s="15">
        <v>2</v>
      </c>
      <c r="D2692" s="15">
        <v>1</v>
      </c>
      <c r="E2692" s="15">
        <v>1</v>
      </c>
      <c r="F2692" s="15">
        <v>2</v>
      </c>
      <c r="G2692" s="15" t="str">
        <f t="shared" si="33"/>
        <v>10.2.1.1.2</v>
      </c>
      <c r="H2692" s="500"/>
      <c r="I2692" s="99"/>
      <c r="J2692" s="15" t="s">
        <v>19</v>
      </c>
      <c r="K2692" s="497" t="s">
        <v>13411</v>
      </c>
      <c r="L2692" s="498" t="s">
        <v>10249</v>
      </c>
    </row>
    <row r="2693" spans="1:12" s="6" customFormat="1" ht="35" x14ac:dyDescent="0.35">
      <c r="A2693" s="230">
        <v>2471</v>
      </c>
      <c r="B2693" s="235">
        <v>10</v>
      </c>
      <c r="C2693" s="15">
        <v>2</v>
      </c>
      <c r="D2693" s="15">
        <v>1</v>
      </c>
      <c r="E2693" s="15">
        <v>1</v>
      </c>
      <c r="F2693" s="15">
        <v>3</v>
      </c>
      <c r="G2693" s="15" t="str">
        <f t="shared" si="33"/>
        <v>10.2.1.1.3</v>
      </c>
      <c r="H2693" s="500"/>
      <c r="I2693" s="99"/>
      <c r="J2693" s="15" t="s">
        <v>19</v>
      </c>
      <c r="K2693" s="497" t="s">
        <v>13412</v>
      </c>
      <c r="L2693" s="498" t="s">
        <v>10249</v>
      </c>
    </row>
    <row r="2694" spans="1:12" s="6" customFormat="1" ht="35" x14ac:dyDescent="0.35">
      <c r="A2694" s="230">
        <v>2472</v>
      </c>
      <c r="B2694" s="235">
        <v>10</v>
      </c>
      <c r="C2694" s="15">
        <v>2</v>
      </c>
      <c r="D2694" s="15">
        <v>1</v>
      </c>
      <c r="E2694" s="15">
        <v>1</v>
      </c>
      <c r="F2694" s="15">
        <v>4</v>
      </c>
      <c r="G2694" s="15" t="str">
        <f t="shared" si="33"/>
        <v>10.2.1.1.4</v>
      </c>
      <c r="H2694" s="500"/>
      <c r="I2694" s="99"/>
      <c r="J2694" s="15" t="s">
        <v>19</v>
      </c>
      <c r="K2694" s="497" t="s">
        <v>13413</v>
      </c>
      <c r="L2694" s="498" t="s">
        <v>10249</v>
      </c>
    </row>
    <row r="2695" spans="1:12" s="6" customFormat="1" ht="35" x14ac:dyDescent="0.35">
      <c r="A2695" s="230">
        <v>2473</v>
      </c>
      <c r="B2695" s="235">
        <v>10</v>
      </c>
      <c r="C2695" s="15">
        <v>2</v>
      </c>
      <c r="D2695" s="15">
        <v>1</v>
      </c>
      <c r="E2695" s="15">
        <v>1</v>
      </c>
      <c r="F2695" s="15">
        <v>5</v>
      </c>
      <c r="G2695" s="15" t="str">
        <f t="shared" si="33"/>
        <v>10.2.1.1.5</v>
      </c>
      <c r="H2695" s="500"/>
      <c r="I2695" s="99"/>
      <c r="J2695" s="15" t="s">
        <v>19</v>
      </c>
      <c r="K2695" s="497" t="s">
        <v>13414</v>
      </c>
      <c r="L2695" s="498" t="s">
        <v>10249</v>
      </c>
    </row>
    <row r="2696" spans="1:12" s="6" customFormat="1" ht="35" x14ac:dyDescent="0.35">
      <c r="A2696" s="230">
        <v>2474</v>
      </c>
      <c r="B2696" s="235">
        <v>10</v>
      </c>
      <c r="C2696" s="15">
        <v>2</v>
      </c>
      <c r="D2696" s="15">
        <v>1</v>
      </c>
      <c r="E2696" s="15">
        <v>1</v>
      </c>
      <c r="F2696" s="15">
        <v>6</v>
      </c>
      <c r="G2696" s="15" t="str">
        <f t="shared" si="33"/>
        <v>10.2.1.1.6</v>
      </c>
      <c r="H2696" s="500"/>
      <c r="I2696" s="99"/>
      <c r="J2696" s="15" t="s">
        <v>19</v>
      </c>
      <c r="K2696" s="497" t="s">
        <v>13415</v>
      </c>
      <c r="L2696" s="498" t="s">
        <v>10249</v>
      </c>
    </row>
    <row r="2697" spans="1:12" s="6" customFormat="1" ht="35" x14ac:dyDescent="0.35">
      <c r="A2697" s="230">
        <v>2475</v>
      </c>
      <c r="B2697" s="235">
        <v>10</v>
      </c>
      <c r="C2697" s="15">
        <v>2</v>
      </c>
      <c r="D2697" s="15">
        <v>1</v>
      </c>
      <c r="E2697" s="15">
        <v>1</v>
      </c>
      <c r="F2697" s="15">
        <v>7</v>
      </c>
      <c r="G2697" s="15" t="str">
        <f t="shared" si="33"/>
        <v>10.2.1.1.7</v>
      </c>
      <c r="H2697" s="500"/>
      <c r="I2697" s="99"/>
      <c r="J2697" s="15" t="s">
        <v>19</v>
      </c>
      <c r="K2697" s="497" t="s">
        <v>13416</v>
      </c>
      <c r="L2697" s="498" t="s">
        <v>10249</v>
      </c>
    </row>
    <row r="2698" spans="1:12" s="6" customFormat="1" ht="35" x14ac:dyDescent="0.35">
      <c r="A2698" s="230">
        <v>2476</v>
      </c>
      <c r="B2698" s="235">
        <v>10</v>
      </c>
      <c r="C2698" s="15">
        <v>2</v>
      </c>
      <c r="D2698" s="15">
        <v>1</v>
      </c>
      <c r="E2698" s="15">
        <v>1</v>
      </c>
      <c r="F2698" s="15">
        <v>8</v>
      </c>
      <c r="G2698" s="15" t="str">
        <f t="shared" si="33"/>
        <v>10.2.1.1.8</v>
      </c>
      <c r="H2698" s="500"/>
      <c r="I2698" s="99"/>
      <c r="J2698" s="15" t="s">
        <v>19</v>
      </c>
      <c r="K2698" s="497" t="s">
        <v>13417</v>
      </c>
      <c r="L2698" s="498" t="s">
        <v>10249</v>
      </c>
    </row>
    <row r="2699" spans="1:12" s="6" customFormat="1" ht="35" x14ac:dyDescent="0.35">
      <c r="A2699" s="230">
        <v>2477</v>
      </c>
      <c r="B2699" s="235">
        <v>10</v>
      </c>
      <c r="C2699" s="15">
        <v>2</v>
      </c>
      <c r="D2699" s="15">
        <v>1</v>
      </c>
      <c r="E2699" s="15">
        <v>1</v>
      </c>
      <c r="F2699" s="15">
        <v>9</v>
      </c>
      <c r="G2699" s="15" t="str">
        <f t="shared" si="33"/>
        <v>10.2.1.1.9</v>
      </c>
      <c r="H2699" s="500"/>
      <c r="I2699" s="99"/>
      <c r="J2699" s="15" t="s">
        <v>19</v>
      </c>
      <c r="K2699" s="497" t="s">
        <v>13418</v>
      </c>
      <c r="L2699" s="498" t="s">
        <v>10249</v>
      </c>
    </row>
    <row r="2700" spans="1:12" s="6" customFormat="1" ht="35" x14ac:dyDescent="0.35">
      <c r="A2700" s="230">
        <v>2478</v>
      </c>
      <c r="B2700" s="235">
        <v>10</v>
      </c>
      <c r="C2700" s="15">
        <v>2</v>
      </c>
      <c r="D2700" s="15">
        <v>1</v>
      </c>
      <c r="E2700" s="15">
        <v>1</v>
      </c>
      <c r="F2700" s="15">
        <v>10</v>
      </c>
      <c r="G2700" s="15" t="str">
        <f t="shared" si="33"/>
        <v>10.2.1.1.10</v>
      </c>
      <c r="H2700" s="500"/>
      <c r="I2700" s="99"/>
      <c r="J2700" s="15" t="s">
        <v>19</v>
      </c>
      <c r="K2700" s="497" t="s">
        <v>13419</v>
      </c>
      <c r="L2700" s="498" t="s">
        <v>10249</v>
      </c>
    </row>
    <row r="2701" spans="1:12" s="6" customFormat="1" ht="18.5" x14ac:dyDescent="0.35">
      <c r="A2701" s="230">
        <v>2479</v>
      </c>
      <c r="B2701" s="235">
        <v>10</v>
      </c>
      <c r="C2701" s="15">
        <v>2</v>
      </c>
      <c r="D2701" s="15">
        <v>1</v>
      </c>
      <c r="E2701" s="15">
        <v>1</v>
      </c>
      <c r="F2701" s="15">
        <v>11</v>
      </c>
      <c r="G2701" s="15" t="str">
        <f t="shared" si="33"/>
        <v>10.2.1.1.11</v>
      </c>
      <c r="H2701" s="500"/>
      <c r="I2701" s="99"/>
      <c r="J2701" s="15" t="s">
        <v>19</v>
      </c>
      <c r="K2701" s="497" t="s">
        <v>13420</v>
      </c>
      <c r="L2701" s="498" t="s">
        <v>10249</v>
      </c>
    </row>
    <row r="2702" spans="1:12" s="6" customFormat="1" ht="35" x14ac:dyDescent="0.35">
      <c r="A2702" s="230">
        <v>2480</v>
      </c>
      <c r="B2702" s="235">
        <v>10</v>
      </c>
      <c r="C2702" s="15">
        <v>2</v>
      </c>
      <c r="D2702" s="15">
        <v>1</v>
      </c>
      <c r="E2702" s="15">
        <v>1</v>
      </c>
      <c r="F2702" s="15">
        <v>12</v>
      </c>
      <c r="G2702" s="15" t="str">
        <f t="shared" si="33"/>
        <v>10.2.1.1.12</v>
      </c>
      <c r="H2702" s="500"/>
      <c r="I2702" s="99"/>
      <c r="J2702" s="15" t="s">
        <v>19</v>
      </c>
      <c r="K2702" s="497" t="s">
        <v>13421</v>
      </c>
      <c r="L2702" s="498" t="s">
        <v>10249</v>
      </c>
    </row>
    <row r="2703" spans="1:12" s="6" customFormat="1" ht="35" x14ac:dyDescent="0.35">
      <c r="A2703" s="230">
        <v>2481</v>
      </c>
      <c r="B2703" s="235">
        <v>10</v>
      </c>
      <c r="C2703" s="15">
        <v>2</v>
      </c>
      <c r="D2703" s="15">
        <v>1</v>
      </c>
      <c r="E2703" s="15">
        <v>1</v>
      </c>
      <c r="F2703" s="15">
        <v>13</v>
      </c>
      <c r="G2703" s="15" t="str">
        <f t="shared" si="33"/>
        <v>10.2.1.1.13</v>
      </c>
      <c r="H2703" s="500"/>
      <c r="I2703" s="99"/>
      <c r="J2703" s="15" t="s">
        <v>19</v>
      </c>
      <c r="K2703" s="497" t="s">
        <v>13422</v>
      </c>
      <c r="L2703" s="498" t="s">
        <v>10249</v>
      </c>
    </row>
    <row r="2704" spans="1:12" s="6" customFormat="1" ht="35" x14ac:dyDescent="0.35">
      <c r="A2704" s="230">
        <v>2482</v>
      </c>
      <c r="B2704" s="235">
        <v>10</v>
      </c>
      <c r="C2704" s="15">
        <v>2</v>
      </c>
      <c r="D2704" s="15">
        <v>1</v>
      </c>
      <c r="E2704" s="15">
        <v>1</v>
      </c>
      <c r="F2704" s="15">
        <v>14</v>
      </c>
      <c r="G2704" s="15" t="str">
        <f t="shared" si="33"/>
        <v>10.2.1.1.14</v>
      </c>
      <c r="H2704" s="500"/>
      <c r="I2704" s="99"/>
      <c r="J2704" s="15" t="s">
        <v>19</v>
      </c>
      <c r="K2704" s="497" t="s">
        <v>13423</v>
      </c>
      <c r="L2704" s="498" t="s">
        <v>10249</v>
      </c>
    </row>
    <row r="2705" spans="1:12" s="6" customFormat="1" ht="18.5" x14ac:dyDescent="0.35">
      <c r="A2705" s="230">
        <v>2483</v>
      </c>
      <c r="B2705" s="235">
        <v>10</v>
      </c>
      <c r="C2705" s="15">
        <v>2</v>
      </c>
      <c r="D2705" s="15">
        <v>1</v>
      </c>
      <c r="E2705" s="15">
        <v>1</v>
      </c>
      <c r="F2705" s="15">
        <v>15</v>
      </c>
      <c r="G2705" s="15" t="str">
        <f t="shared" si="33"/>
        <v>10.2.1.1.15</v>
      </c>
      <c r="H2705" s="500"/>
      <c r="I2705" s="99"/>
      <c r="J2705" s="15" t="s">
        <v>19</v>
      </c>
      <c r="K2705" s="497" t="s">
        <v>13424</v>
      </c>
      <c r="L2705" s="498" t="s">
        <v>10249</v>
      </c>
    </row>
    <row r="2706" spans="1:12" s="6" customFormat="1" ht="37" x14ac:dyDescent="0.35">
      <c r="A2706" s="230">
        <v>2484</v>
      </c>
      <c r="B2706" s="234">
        <v>10</v>
      </c>
      <c r="C2706" s="12">
        <v>2</v>
      </c>
      <c r="D2706" s="12">
        <v>1</v>
      </c>
      <c r="E2706" s="12">
        <v>2</v>
      </c>
      <c r="F2706" s="12">
        <v>0</v>
      </c>
      <c r="G2706" s="12" t="str">
        <f t="shared" ref="G2706:G2738" si="34">CONCATENATE(B2706,".",C2706,".",D2706,".",E2706,".",F2706)</f>
        <v>10.2.1.2.0</v>
      </c>
      <c r="H2706" s="500"/>
      <c r="I2706" s="99"/>
      <c r="J2706" s="12" t="s">
        <v>16</v>
      </c>
      <c r="K2706" s="485" t="s">
        <v>13425</v>
      </c>
      <c r="L2706" s="118" t="s">
        <v>10249</v>
      </c>
    </row>
    <row r="2707" spans="1:12" s="6" customFormat="1" ht="18.5" x14ac:dyDescent="0.35">
      <c r="A2707" s="230">
        <v>2485</v>
      </c>
      <c r="B2707" s="234">
        <v>10</v>
      </c>
      <c r="C2707" s="12">
        <v>2</v>
      </c>
      <c r="D2707" s="12">
        <v>1</v>
      </c>
      <c r="E2707" s="12">
        <v>3</v>
      </c>
      <c r="F2707" s="12">
        <v>0</v>
      </c>
      <c r="G2707" s="12" t="str">
        <f t="shared" si="34"/>
        <v>10.2.1.3.0</v>
      </c>
      <c r="H2707" s="500"/>
      <c r="I2707" s="99"/>
      <c r="J2707" s="12" t="s">
        <v>16</v>
      </c>
      <c r="K2707" s="485" t="s">
        <v>13426</v>
      </c>
      <c r="L2707" s="118" t="s">
        <v>10249</v>
      </c>
    </row>
    <row r="2708" spans="1:12" s="6" customFormat="1" ht="18.5" x14ac:dyDescent="0.35">
      <c r="A2708" s="230">
        <v>2486</v>
      </c>
      <c r="B2708" s="234">
        <v>10</v>
      </c>
      <c r="C2708" s="12">
        <v>2</v>
      </c>
      <c r="D2708" s="12">
        <v>1</v>
      </c>
      <c r="E2708" s="12">
        <v>4</v>
      </c>
      <c r="F2708" s="12">
        <v>0</v>
      </c>
      <c r="G2708" s="12" t="str">
        <f t="shared" si="34"/>
        <v>10.2.1.4.0</v>
      </c>
      <c r="H2708" s="500"/>
      <c r="I2708" s="99"/>
      <c r="J2708" s="12" t="s">
        <v>16</v>
      </c>
      <c r="K2708" s="485" t="s">
        <v>13427</v>
      </c>
      <c r="L2708" s="118" t="s">
        <v>10249</v>
      </c>
    </row>
    <row r="2709" spans="1:12" s="6" customFormat="1" ht="37" x14ac:dyDescent="0.35">
      <c r="A2709" s="230">
        <v>2487</v>
      </c>
      <c r="B2709" s="234">
        <v>10</v>
      </c>
      <c r="C2709" s="12">
        <v>2</v>
      </c>
      <c r="D2709" s="12">
        <v>1</v>
      </c>
      <c r="E2709" s="12">
        <v>5</v>
      </c>
      <c r="F2709" s="12">
        <v>0</v>
      </c>
      <c r="G2709" s="12" t="str">
        <f t="shared" si="34"/>
        <v>10.2.1.5.0</v>
      </c>
      <c r="H2709" s="500"/>
      <c r="I2709" s="99"/>
      <c r="J2709" s="12" t="s">
        <v>16</v>
      </c>
      <c r="K2709" s="485" t="s">
        <v>13428</v>
      </c>
      <c r="L2709" s="118" t="s">
        <v>10249</v>
      </c>
    </row>
    <row r="2710" spans="1:12" s="6" customFormat="1" ht="37" x14ac:dyDescent="0.35">
      <c r="A2710" s="230">
        <v>2488</v>
      </c>
      <c r="B2710" s="234">
        <v>10</v>
      </c>
      <c r="C2710" s="12">
        <v>2</v>
      </c>
      <c r="D2710" s="12">
        <v>1</v>
      </c>
      <c r="E2710" s="12">
        <v>6</v>
      </c>
      <c r="F2710" s="12">
        <v>0</v>
      </c>
      <c r="G2710" s="12" t="str">
        <f t="shared" si="34"/>
        <v>10.2.1.6.0</v>
      </c>
      <c r="H2710" s="500"/>
      <c r="I2710" s="99"/>
      <c r="J2710" s="12" t="s">
        <v>16</v>
      </c>
      <c r="K2710" s="485" t="s">
        <v>13429</v>
      </c>
      <c r="L2710" s="118" t="s">
        <v>10249</v>
      </c>
    </row>
    <row r="2711" spans="1:12" ht="37" x14ac:dyDescent="0.25">
      <c r="A2711" s="230">
        <v>2489</v>
      </c>
      <c r="B2711" s="234">
        <v>10</v>
      </c>
      <c r="C2711" s="12">
        <v>2</v>
      </c>
      <c r="D2711" s="12">
        <v>1</v>
      </c>
      <c r="E2711" s="12">
        <v>7</v>
      </c>
      <c r="F2711" s="12">
        <v>0</v>
      </c>
      <c r="G2711" s="12" t="str">
        <f t="shared" si="34"/>
        <v>10.2.1.7.0</v>
      </c>
      <c r="I2711" s="99"/>
      <c r="J2711" s="12" t="s">
        <v>16</v>
      </c>
      <c r="K2711" s="485" t="s">
        <v>13430</v>
      </c>
      <c r="L2711" s="118" t="s">
        <v>10249</v>
      </c>
    </row>
    <row r="2712" spans="1:12" s="6" customFormat="1" ht="37" x14ac:dyDescent="0.35">
      <c r="A2712" s="230">
        <v>2490</v>
      </c>
      <c r="B2712" s="234">
        <v>10</v>
      </c>
      <c r="C2712" s="12">
        <v>2</v>
      </c>
      <c r="D2712" s="12">
        <v>1</v>
      </c>
      <c r="E2712" s="12">
        <v>8</v>
      </c>
      <c r="F2712" s="12">
        <v>0</v>
      </c>
      <c r="G2712" s="12" t="str">
        <f t="shared" si="34"/>
        <v>10.2.1.8.0</v>
      </c>
      <c r="H2712" s="500"/>
      <c r="I2712" s="99"/>
      <c r="J2712" s="12" t="s">
        <v>16</v>
      </c>
      <c r="K2712" s="485" t="s">
        <v>13431</v>
      </c>
      <c r="L2712" s="118" t="s">
        <v>10249</v>
      </c>
    </row>
    <row r="2713" spans="1:12" s="6" customFormat="1" ht="37" x14ac:dyDescent="0.35">
      <c r="A2713" s="230">
        <v>2491</v>
      </c>
      <c r="B2713" s="234">
        <v>10</v>
      </c>
      <c r="C2713" s="12">
        <v>2</v>
      </c>
      <c r="D2713" s="12">
        <v>1</v>
      </c>
      <c r="E2713" s="12">
        <v>9</v>
      </c>
      <c r="F2713" s="12">
        <v>0</v>
      </c>
      <c r="G2713" s="12" t="str">
        <f t="shared" si="34"/>
        <v>10.2.1.9.0</v>
      </c>
      <c r="H2713" s="500"/>
      <c r="I2713" s="99"/>
      <c r="J2713" s="12" t="s">
        <v>16</v>
      </c>
      <c r="K2713" s="485" t="s">
        <v>13432</v>
      </c>
      <c r="L2713" s="118" t="s">
        <v>10249</v>
      </c>
    </row>
    <row r="2714" spans="1:12" s="6" customFormat="1" ht="18.5" x14ac:dyDescent="0.35">
      <c r="A2714" s="230">
        <v>2492</v>
      </c>
      <c r="B2714" s="234">
        <v>10</v>
      </c>
      <c r="C2714" s="12">
        <v>2</v>
      </c>
      <c r="D2714" s="12">
        <v>1</v>
      </c>
      <c r="E2714" s="12">
        <v>10</v>
      </c>
      <c r="F2714" s="12">
        <v>0</v>
      </c>
      <c r="G2714" s="12" t="str">
        <f t="shared" si="34"/>
        <v>10.2.1.10.0</v>
      </c>
      <c r="H2714" s="500"/>
      <c r="I2714" s="99"/>
      <c r="J2714" s="12" t="s">
        <v>16</v>
      </c>
      <c r="K2714" s="485" t="s">
        <v>3246</v>
      </c>
      <c r="L2714" s="118" t="s">
        <v>10249</v>
      </c>
    </row>
    <row r="2715" spans="1:12" s="6" customFormat="1" ht="18.5" x14ac:dyDescent="0.35">
      <c r="A2715" s="230">
        <v>2493</v>
      </c>
      <c r="B2715" s="234">
        <v>10</v>
      </c>
      <c r="C2715" s="12">
        <v>2</v>
      </c>
      <c r="D2715" s="12">
        <v>1</v>
      </c>
      <c r="E2715" s="12">
        <v>11</v>
      </c>
      <c r="F2715" s="12">
        <v>0</v>
      </c>
      <c r="G2715" s="12" t="str">
        <f t="shared" si="34"/>
        <v>10.2.1.11.0</v>
      </c>
      <c r="H2715" s="500"/>
      <c r="I2715" s="99"/>
      <c r="J2715" s="12" t="s">
        <v>16</v>
      </c>
      <c r="K2715" s="485" t="s">
        <v>13433</v>
      </c>
      <c r="L2715" s="118" t="s">
        <v>10249</v>
      </c>
    </row>
    <row r="2716" spans="1:12" s="6" customFormat="1" ht="52.5" x14ac:dyDescent="0.35">
      <c r="A2716" s="230">
        <v>2494</v>
      </c>
      <c r="B2716" s="235">
        <v>10</v>
      </c>
      <c r="C2716" s="15">
        <v>2</v>
      </c>
      <c r="D2716" s="15">
        <v>1</v>
      </c>
      <c r="E2716" s="15">
        <v>11</v>
      </c>
      <c r="F2716" s="15">
        <v>1</v>
      </c>
      <c r="G2716" s="15" t="str">
        <f t="shared" si="34"/>
        <v>10.2.1.11.1</v>
      </c>
      <c r="H2716" s="500"/>
      <c r="I2716" s="99"/>
      <c r="J2716" s="15" t="s">
        <v>19</v>
      </c>
      <c r="K2716" s="497" t="s">
        <v>13434</v>
      </c>
      <c r="L2716" s="498" t="s">
        <v>10249</v>
      </c>
    </row>
    <row r="2717" spans="1:12" s="6" customFormat="1" ht="35" x14ac:dyDescent="0.35">
      <c r="A2717" s="230">
        <v>2495</v>
      </c>
      <c r="B2717" s="235">
        <v>10</v>
      </c>
      <c r="C2717" s="15">
        <v>2</v>
      </c>
      <c r="D2717" s="15">
        <v>1</v>
      </c>
      <c r="E2717" s="15">
        <v>11</v>
      </c>
      <c r="F2717" s="15">
        <v>2</v>
      </c>
      <c r="G2717" s="15" t="str">
        <f t="shared" si="34"/>
        <v>10.2.1.11.2</v>
      </c>
      <c r="H2717" s="500"/>
      <c r="I2717" s="99"/>
      <c r="J2717" s="15" t="s">
        <v>19</v>
      </c>
      <c r="K2717" s="497" t="s">
        <v>13435</v>
      </c>
      <c r="L2717" s="498" t="s">
        <v>10249</v>
      </c>
    </row>
    <row r="2718" spans="1:12" s="6" customFormat="1" ht="35" x14ac:dyDescent="0.35">
      <c r="A2718" s="230">
        <v>2496</v>
      </c>
      <c r="B2718" s="235">
        <v>10</v>
      </c>
      <c r="C2718" s="15">
        <v>2</v>
      </c>
      <c r="D2718" s="15">
        <v>1</v>
      </c>
      <c r="E2718" s="15">
        <v>11</v>
      </c>
      <c r="F2718" s="15">
        <v>3</v>
      </c>
      <c r="G2718" s="15" t="str">
        <f t="shared" si="34"/>
        <v>10.2.1.11.3</v>
      </c>
      <c r="H2718" s="500"/>
      <c r="I2718" s="99"/>
      <c r="J2718" s="15" t="s">
        <v>19</v>
      </c>
      <c r="K2718" s="497" t="s">
        <v>13436</v>
      </c>
      <c r="L2718" s="498" t="s">
        <v>10249</v>
      </c>
    </row>
    <row r="2719" spans="1:12" s="6" customFormat="1" ht="35" x14ac:dyDescent="0.35">
      <c r="A2719" s="230">
        <v>2497</v>
      </c>
      <c r="B2719" s="235">
        <v>10</v>
      </c>
      <c r="C2719" s="15">
        <v>2</v>
      </c>
      <c r="D2719" s="15">
        <v>1</v>
      </c>
      <c r="E2719" s="15">
        <v>11</v>
      </c>
      <c r="F2719" s="15">
        <v>4</v>
      </c>
      <c r="G2719" s="15" t="str">
        <f t="shared" si="34"/>
        <v>10.2.1.11.4</v>
      </c>
      <c r="H2719" s="500"/>
      <c r="I2719" s="99"/>
      <c r="J2719" s="15" t="s">
        <v>19</v>
      </c>
      <c r="K2719" s="497" t="s">
        <v>13437</v>
      </c>
      <c r="L2719" s="498" t="s">
        <v>10249</v>
      </c>
    </row>
    <row r="2720" spans="1:12" s="6" customFormat="1" ht="35" x14ac:dyDescent="0.35">
      <c r="A2720" s="230">
        <v>2498</v>
      </c>
      <c r="B2720" s="235">
        <v>10</v>
      </c>
      <c r="C2720" s="15">
        <v>2</v>
      </c>
      <c r="D2720" s="15">
        <v>1</v>
      </c>
      <c r="E2720" s="15">
        <v>11</v>
      </c>
      <c r="F2720" s="15">
        <v>5</v>
      </c>
      <c r="G2720" s="15" t="str">
        <f t="shared" si="34"/>
        <v>10.2.1.11.5</v>
      </c>
      <c r="H2720" s="500"/>
      <c r="I2720" s="99"/>
      <c r="J2720" s="15" t="s">
        <v>19</v>
      </c>
      <c r="K2720" s="497" t="s">
        <v>13438</v>
      </c>
      <c r="L2720" s="498" t="s">
        <v>10249</v>
      </c>
    </row>
    <row r="2721" spans="1:12" s="6" customFormat="1" ht="35" x14ac:dyDescent="0.35">
      <c r="A2721" s="230">
        <v>2499</v>
      </c>
      <c r="B2721" s="235">
        <v>10</v>
      </c>
      <c r="C2721" s="15">
        <v>2</v>
      </c>
      <c r="D2721" s="15">
        <v>1</v>
      </c>
      <c r="E2721" s="15">
        <v>11</v>
      </c>
      <c r="F2721" s="15">
        <v>6</v>
      </c>
      <c r="G2721" s="15" t="str">
        <f t="shared" si="34"/>
        <v>10.2.1.11.6</v>
      </c>
      <c r="H2721" s="500"/>
      <c r="I2721" s="99"/>
      <c r="J2721" s="15" t="s">
        <v>19</v>
      </c>
      <c r="K2721" s="497" t="s">
        <v>13439</v>
      </c>
      <c r="L2721" s="498" t="s">
        <v>10249</v>
      </c>
    </row>
    <row r="2722" spans="1:12" s="6" customFormat="1" ht="35" x14ac:dyDescent="0.35">
      <c r="A2722" s="230">
        <v>2500</v>
      </c>
      <c r="B2722" s="235">
        <v>10</v>
      </c>
      <c r="C2722" s="15">
        <v>2</v>
      </c>
      <c r="D2722" s="15">
        <v>1</v>
      </c>
      <c r="E2722" s="15">
        <v>11</v>
      </c>
      <c r="F2722" s="15">
        <v>7</v>
      </c>
      <c r="G2722" s="15" t="str">
        <f t="shared" si="34"/>
        <v>10.2.1.11.7</v>
      </c>
      <c r="H2722" s="500"/>
      <c r="I2722" s="99"/>
      <c r="J2722" s="15" t="s">
        <v>19</v>
      </c>
      <c r="K2722" s="497" t="s">
        <v>13440</v>
      </c>
      <c r="L2722" s="498" t="s">
        <v>10249</v>
      </c>
    </row>
    <row r="2723" spans="1:12" s="6" customFormat="1" ht="35" x14ac:dyDescent="0.35">
      <c r="A2723" s="230">
        <v>2501</v>
      </c>
      <c r="B2723" s="235">
        <v>10</v>
      </c>
      <c r="C2723" s="15">
        <v>2</v>
      </c>
      <c r="D2723" s="15">
        <v>1</v>
      </c>
      <c r="E2723" s="15">
        <v>11</v>
      </c>
      <c r="F2723" s="15">
        <v>8</v>
      </c>
      <c r="G2723" s="15" t="str">
        <f t="shared" si="34"/>
        <v>10.2.1.11.8</v>
      </c>
      <c r="H2723" s="500"/>
      <c r="I2723" s="99"/>
      <c r="J2723" s="15" t="s">
        <v>19</v>
      </c>
      <c r="K2723" s="497" t="s">
        <v>13441</v>
      </c>
      <c r="L2723" s="498" t="s">
        <v>10249</v>
      </c>
    </row>
    <row r="2724" spans="1:12" s="6" customFormat="1" ht="35" x14ac:dyDescent="0.35">
      <c r="A2724" s="230">
        <v>2502</v>
      </c>
      <c r="B2724" s="235">
        <v>10</v>
      </c>
      <c r="C2724" s="15">
        <v>2</v>
      </c>
      <c r="D2724" s="15">
        <v>1</v>
      </c>
      <c r="E2724" s="15">
        <v>11</v>
      </c>
      <c r="F2724" s="15">
        <v>9</v>
      </c>
      <c r="G2724" s="15" t="str">
        <f t="shared" si="34"/>
        <v>10.2.1.11.9</v>
      </c>
      <c r="H2724" s="500"/>
      <c r="I2724" s="99"/>
      <c r="J2724" s="15" t="s">
        <v>19</v>
      </c>
      <c r="K2724" s="497" t="s">
        <v>13442</v>
      </c>
      <c r="L2724" s="498" t="s">
        <v>10249</v>
      </c>
    </row>
    <row r="2725" spans="1:12" s="6" customFormat="1" ht="35" x14ac:dyDescent="0.35">
      <c r="A2725" s="230">
        <v>2503</v>
      </c>
      <c r="B2725" s="235">
        <v>10</v>
      </c>
      <c r="C2725" s="15">
        <v>2</v>
      </c>
      <c r="D2725" s="15">
        <v>1</v>
      </c>
      <c r="E2725" s="15">
        <v>11</v>
      </c>
      <c r="F2725" s="15">
        <v>10</v>
      </c>
      <c r="G2725" s="15" t="str">
        <f t="shared" si="34"/>
        <v>10.2.1.11.10</v>
      </c>
      <c r="H2725" s="500"/>
      <c r="I2725" s="99"/>
      <c r="J2725" s="15" t="s">
        <v>19</v>
      </c>
      <c r="K2725" s="497" t="s">
        <v>13443</v>
      </c>
      <c r="L2725" s="498" t="s">
        <v>10249</v>
      </c>
    </row>
    <row r="2726" spans="1:12" s="6" customFormat="1" ht="18.5" x14ac:dyDescent="0.35">
      <c r="A2726" s="230">
        <v>2504</v>
      </c>
      <c r="B2726" s="235">
        <v>10</v>
      </c>
      <c r="C2726" s="15">
        <v>2</v>
      </c>
      <c r="D2726" s="15">
        <v>1</v>
      </c>
      <c r="E2726" s="15">
        <v>11</v>
      </c>
      <c r="F2726" s="15">
        <v>11</v>
      </c>
      <c r="G2726" s="15" t="str">
        <f t="shared" si="34"/>
        <v>10.2.1.11.11</v>
      </c>
      <c r="H2726" s="500"/>
      <c r="I2726" s="99"/>
      <c r="J2726" s="15" t="s">
        <v>19</v>
      </c>
      <c r="K2726" s="497" t="s">
        <v>13444</v>
      </c>
      <c r="L2726" s="498" t="s">
        <v>10249</v>
      </c>
    </row>
    <row r="2727" spans="1:12" ht="35" x14ac:dyDescent="0.25">
      <c r="A2727" s="230">
        <v>2505</v>
      </c>
      <c r="B2727" s="235">
        <v>10</v>
      </c>
      <c r="C2727" s="15">
        <v>2</v>
      </c>
      <c r="D2727" s="15">
        <v>1</v>
      </c>
      <c r="E2727" s="15">
        <v>11</v>
      </c>
      <c r="F2727" s="15">
        <v>12</v>
      </c>
      <c r="G2727" s="15" t="str">
        <f t="shared" si="34"/>
        <v>10.2.1.11.12</v>
      </c>
      <c r="I2727" s="99"/>
      <c r="J2727" s="15" t="s">
        <v>19</v>
      </c>
      <c r="K2727" s="497" t="s">
        <v>13445</v>
      </c>
      <c r="L2727" s="498" t="s">
        <v>10249</v>
      </c>
    </row>
    <row r="2728" spans="1:12" ht="18.5" x14ac:dyDescent="0.25">
      <c r="A2728" s="230">
        <v>2506</v>
      </c>
      <c r="B2728" s="235">
        <v>10</v>
      </c>
      <c r="C2728" s="15">
        <v>2</v>
      </c>
      <c r="D2728" s="15">
        <v>1</v>
      </c>
      <c r="E2728" s="15">
        <v>11</v>
      </c>
      <c r="F2728" s="15">
        <v>13</v>
      </c>
      <c r="G2728" s="15" t="str">
        <f t="shared" si="34"/>
        <v>10.2.1.11.13</v>
      </c>
      <c r="I2728" s="99"/>
      <c r="J2728" s="15" t="s">
        <v>19</v>
      </c>
      <c r="K2728" s="497" t="s">
        <v>13446</v>
      </c>
      <c r="L2728" s="498" t="s">
        <v>10249</v>
      </c>
    </row>
    <row r="2729" spans="1:12" ht="35" x14ac:dyDescent="0.25">
      <c r="A2729" s="230">
        <v>2507</v>
      </c>
      <c r="B2729" s="235">
        <v>10</v>
      </c>
      <c r="C2729" s="15">
        <v>2</v>
      </c>
      <c r="D2729" s="15">
        <v>1</v>
      </c>
      <c r="E2729" s="15">
        <v>11</v>
      </c>
      <c r="F2729" s="15">
        <v>14</v>
      </c>
      <c r="G2729" s="15" t="str">
        <f t="shared" si="34"/>
        <v>10.2.1.11.14</v>
      </c>
      <c r="I2729" s="99"/>
      <c r="J2729" s="15" t="s">
        <v>19</v>
      </c>
      <c r="K2729" s="497" t="s">
        <v>13447</v>
      </c>
      <c r="L2729" s="498" t="s">
        <v>10249</v>
      </c>
    </row>
    <row r="2730" spans="1:12" ht="18.5" x14ac:dyDescent="0.25">
      <c r="A2730" s="230">
        <v>2508</v>
      </c>
      <c r="B2730" s="235">
        <v>10</v>
      </c>
      <c r="C2730" s="15">
        <v>2</v>
      </c>
      <c r="D2730" s="15">
        <v>1</v>
      </c>
      <c r="E2730" s="15">
        <v>11</v>
      </c>
      <c r="F2730" s="15">
        <v>15</v>
      </c>
      <c r="G2730" s="15" t="str">
        <f t="shared" si="34"/>
        <v>10.2.1.11.15</v>
      </c>
      <c r="I2730" s="99"/>
      <c r="J2730" s="15" t="s">
        <v>19</v>
      </c>
      <c r="K2730" s="497" t="s">
        <v>13448</v>
      </c>
      <c r="L2730" s="498" t="s">
        <v>10249</v>
      </c>
    </row>
    <row r="2731" spans="1:12" ht="18.5" x14ac:dyDescent="0.25">
      <c r="A2731" s="230">
        <v>2509</v>
      </c>
      <c r="B2731" s="234">
        <v>10</v>
      </c>
      <c r="C2731" s="12">
        <v>2</v>
      </c>
      <c r="D2731" s="12">
        <v>1</v>
      </c>
      <c r="E2731" s="12">
        <v>12</v>
      </c>
      <c r="F2731" s="12">
        <v>0</v>
      </c>
      <c r="G2731" s="12" t="str">
        <f t="shared" si="34"/>
        <v>10.2.1.12.0</v>
      </c>
      <c r="I2731" s="99"/>
      <c r="J2731" s="12" t="s">
        <v>16</v>
      </c>
      <c r="K2731" s="485" t="s">
        <v>13449</v>
      </c>
      <c r="L2731" s="118" t="s">
        <v>10249</v>
      </c>
    </row>
    <row r="2732" spans="1:12" ht="18.5" x14ac:dyDescent="0.25">
      <c r="A2732" s="230">
        <v>2510</v>
      </c>
      <c r="B2732" s="234">
        <v>10</v>
      </c>
      <c r="C2732" s="12">
        <v>2</v>
      </c>
      <c r="D2732" s="12">
        <v>1</v>
      </c>
      <c r="E2732" s="12">
        <v>13</v>
      </c>
      <c r="F2732" s="12">
        <v>0</v>
      </c>
      <c r="G2732" s="12" t="str">
        <f t="shared" si="34"/>
        <v>10.2.1.13.0</v>
      </c>
      <c r="I2732" s="99"/>
      <c r="J2732" s="12" t="s">
        <v>16</v>
      </c>
      <c r="K2732" s="485" t="s">
        <v>13450</v>
      </c>
      <c r="L2732" s="118" t="s">
        <v>10249</v>
      </c>
    </row>
    <row r="2733" spans="1:12" ht="23.5" x14ac:dyDescent="0.25">
      <c r="A2733" s="230">
        <v>2511</v>
      </c>
      <c r="B2733" s="233">
        <v>10</v>
      </c>
      <c r="C2733" s="11">
        <v>2</v>
      </c>
      <c r="D2733" s="11">
        <v>2</v>
      </c>
      <c r="E2733" s="11">
        <v>0</v>
      </c>
      <c r="F2733" s="11">
        <v>0</v>
      </c>
      <c r="G2733" s="11" t="str">
        <f t="shared" si="34"/>
        <v>10.2.2.0.0</v>
      </c>
      <c r="H2733" s="11" t="s">
        <v>13</v>
      </c>
      <c r="I2733" s="97" t="s">
        <v>11118</v>
      </c>
      <c r="J2733" s="98"/>
      <c r="K2733" s="479"/>
      <c r="L2733" s="480" t="s">
        <v>11119</v>
      </c>
    </row>
    <row r="2734" spans="1:12" ht="18.5" x14ac:dyDescent="0.25">
      <c r="A2734" s="230">
        <v>2512</v>
      </c>
      <c r="B2734" s="234">
        <v>10</v>
      </c>
      <c r="C2734" s="12">
        <v>2</v>
      </c>
      <c r="D2734" s="12">
        <v>2</v>
      </c>
      <c r="E2734" s="12">
        <v>1</v>
      </c>
      <c r="F2734" s="12">
        <v>0</v>
      </c>
      <c r="G2734" s="12" t="str">
        <f>CONCATENATE(B2734,".",C2734,".",D2734,".",E2734,".",F2734)</f>
        <v>10.2.2.1.0</v>
      </c>
      <c r="I2734" s="99"/>
      <c r="J2734" s="12" t="s">
        <v>16</v>
      </c>
      <c r="K2734" s="485" t="s">
        <v>13451</v>
      </c>
      <c r="L2734" s="118" t="s">
        <v>10249</v>
      </c>
    </row>
    <row r="2735" spans="1:12" ht="12.65" customHeight="1" x14ac:dyDescent="0.3">
      <c r="A2735" s="241"/>
      <c r="B2735" s="234">
        <v>10</v>
      </c>
      <c r="C2735" s="12">
        <v>2</v>
      </c>
      <c r="D2735" s="12">
        <v>2</v>
      </c>
      <c r="E2735" s="12">
        <v>2</v>
      </c>
      <c r="F2735" s="12">
        <v>0</v>
      </c>
      <c r="G2735" s="12" t="str">
        <f>CONCATENATE(B2735,".",C2735,".",D2735,".",E2735,".",F2735)</f>
        <v>10.2.2.2.0</v>
      </c>
      <c r="I2735" s="99"/>
      <c r="J2735" s="12" t="s">
        <v>16</v>
      </c>
      <c r="K2735" s="485" t="s">
        <v>13452</v>
      </c>
      <c r="L2735" s="118" t="s">
        <v>10249</v>
      </c>
    </row>
    <row r="2736" spans="1:12" ht="33.5" x14ac:dyDescent="0.3">
      <c r="B2736" s="239">
        <v>11</v>
      </c>
      <c r="C2736" s="5">
        <v>0</v>
      </c>
      <c r="D2736" s="5">
        <v>0</v>
      </c>
      <c r="E2736" s="5">
        <v>0</v>
      </c>
      <c r="F2736" s="5">
        <v>0</v>
      </c>
      <c r="G2736" s="5" t="str">
        <f t="shared" si="34"/>
        <v>11.0.0.0.0</v>
      </c>
      <c r="H2736" s="475" t="s">
        <v>8</v>
      </c>
      <c r="I2736" s="4" t="s">
        <v>11120</v>
      </c>
      <c r="J2736" s="5"/>
      <c r="K2736" s="476"/>
      <c r="L2736" s="512" t="s">
        <v>11121</v>
      </c>
    </row>
    <row r="2737" spans="1:12" ht="26" x14ac:dyDescent="0.3">
      <c r="B2737" s="238">
        <v>11</v>
      </c>
      <c r="C2737" s="14">
        <v>1</v>
      </c>
      <c r="D2737" s="14">
        <v>0</v>
      </c>
      <c r="E2737" s="14">
        <v>0</v>
      </c>
      <c r="F2737" s="14">
        <v>0</v>
      </c>
      <c r="G2737" s="14" t="str">
        <f t="shared" si="34"/>
        <v>11.1.0.0.0</v>
      </c>
      <c r="H2737" s="9"/>
      <c r="I2737" s="10"/>
      <c r="J2737" s="9" t="s">
        <v>10</v>
      </c>
      <c r="K2737" s="511" t="s">
        <v>13453</v>
      </c>
      <c r="L2737" s="478" t="s">
        <v>10249</v>
      </c>
    </row>
    <row r="2738" spans="1:12" ht="26" x14ac:dyDescent="0.3">
      <c r="B2738" s="238">
        <v>11</v>
      </c>
      <c r="C2738" s="14">
        <v>2</v>
      </c>
      <c r="D2738" s="14">
        <v>0</v>
      </c>
      <c r="E2738" s="14">
        <v>0</v>
      </c>
      <c r="F2738" s="14">
        <v>0</v>
      </c>
      <c r="G2738" s="14" t="str">
        <f t="shared" si="34"/>
        <v>11.2.0.0.0</v>
      </c>
      <c r="H2738" s="9"/>
      <c r="I2738" s="10"/>
      <c r="J2738" s="9" t="s">
        <v>10</v>
      </c>
      <c r="K2738" s="511" t="s">
        <v>13454</v>
      </c>
      <c r="L2738" s="478" t="s">
        <v>10249</v>
      </c>
    </row>
    <row r="2739" spans="1:12" x14ac:dyDescent="0.3">
      <c r="B2739" s="242"/>
      <c r="C2739" s="242"/>
      <c r="D2739" s="242"/>
      <c r="E2739" s="242"/>
      <c r="F2739" s="242"/>
      <c r="G2739" s="242"/>
      <c r="H2739" s="518"/>
      <c r="I2739" s="243"/>
      <c r="J2739" s="244"/>
      <c r="K2739" s="245"/>
      <c r="L2739" s="247"/>
    </row>
    <row r="2740" spans="1:12" x14ac:dyDescent="0.3">
      <c r="A2740" s="278"/>
      <c r="B2740" s="256"/>
      <c r="C2740" s="256"/>
      <c r="D2740" s="256"/>
      <c r="E2740" s="256"/>
      <c r="F2740" s="256"/>
      <c r="G2740" s="256"/>
      <c r="H2740" s="257"/>
      <c r="I2740" s="258"/>
      <c r="J2740" s="279"/>
      <c r="K2740" s="280"/>
      <c r="L2740" s="281"/>
    </row>
    <row r="2741" spans="1:12" x14ac:dyDescent="0.3">
      <c r="A2741" s="278"/>
      <c r="B2741" s="256"/>
      <c r="C2741" s="256"/>
      <c r="D2741" s="256"/>
      <c r="E2741" s="256"/>
      <c r="F2741" s="256"/>
      <c r="G2741" s="256"/>
      <c r="H2741" s="257"/>
      <c r="I2741" s="258"/>
      <c r="J2741" s="279"/>
      <c r="K2741" s="280"/>
      <c r="L2741" s="281"/>
    </row>
    <row r="2742" spans="1:12" x14ac:dyDescent="0.3">
      <c r="A2742" s="278"/>
      <c r="B2742" s="256"/>
      <c r="C2742" s="256"/>
      <c r="D2742" s="256"/>
      <c r="E2742" s="256"/>
      <c r="F2742" s="256"/>
      <c r="G2742" s="256"/>
      <c r="H2742" s="257"/>
      <c r="I2742" s="258"/>
      <c r="J2742" s="279"/>
      <c r="K2742" s="280"/>
      <c r="L2742" s="281"/>
    </row>
    <row r="2743" spans="1:12" x14ac:dyDescent="0.3">
      <c r="A2743" s="278"/>
      <c r="B2743" s="256"/>
      <c r="C2743" s="256"/>
      <c r="D2743" s="256"/>
      <c r="E2743" s="256"/>
      <c r="F2743" s="256"/>
      <c r="G2743" s="256"/>
      <c r="H2743" s="257"/>
      <c r="I2743" s="258"/>
      <c r="J2743" s="279"/>
      <c r="K2743" s="280"/>
      <c r="L2743" s="281"/>
    </row>
    <row r="2744" spans="1:12" x14ac:dyDescent="0.3">
      <c r="A2744" s="278"/>
      <c r="B2744" s="256"/>
      <c r="C2744" s="256"/>
      <c r="D2744" s="256"/>
      <c r="E2744" s="256"/>
      <c r="F2744" s="256"/>
      <c r="G2744" s="256"/>
      <c r="H2744" s="257"/>
      <c r="I2744" s="258"/>
      <c r="J2744" s="279"/>
      <c r="K2744" s="280"/>
      <c r="L2744" s="281"/>
    </row>
    <row r="2745" spans="1:12" x14ac:dyDescent="0.3">
      <c r="A2745" s="278"/>
      <c r="B2745" s="256"/>
      <c r="C2745" s="256"/>
      <c r="D2745" s="256"/>
      <c r="E2745" s="256"/>
      <c r="F2745" s="256"/>
      <c r="G2745" s="256"/>
      <c r="H2745" s="257"/>
      <c r="I2745" s="258"/>
      <c r="J2745" s="279"/>
      <c r="K2745" s="280"/>
      <c r="L2745" s="281"/>
    </row>
    <row r="2746" spans="1:12" x14ac:dyDescent="0.3">
      <c r="A2746" s="278"/>
      <c r="B2746" s="256"/>
      <c r="C2746" s="256"/>
      <c r="D2746" s="256"/>
      <c r="E2746" s="256"/>
      <c r="F2746" s="256"/>
      <c r="G2746" s="256"/>
      <c r="H2746" s="257"/>
      <c r="I2746" s="258"/>
      <c r="J2746" s="279"/>
      <c r="K2746" s="280"/>
      <c r="L2746" s="281"/>
    </row>
    <row r="2747" spans="1:12" x14ac:dyDescent="0.3">
      <c r="A2747" s="278"/>
      <c r="B2747" s="256"/>
      <c r="C2747" s="256"/>
      <c r="D2747" s="256"/>
      <c r="E2747" s="256"/>
      <c r="F2747" s="256"/>
      <c r="G2747" s="256"/>
      <c r="H2747" s="257"/>
      <c r="I2747" s="258"/>
      <c r="J2747" s="279"/>
      <c r="K2747" s="280"/>
      <c r="L2747" s="281"/>
    </row>
    <row r="2748" spans="1:12" x14ac:dyDescent="0.3">
      <c r="A2748" s="278"/>
      <c r="B2748" s="256"/>
      <c r="C2748" s="256"/>
      <c r="D2748" s="256"/>
      <c r="E2748" s="256"/>
      <c r="F2748" s="256"/>
      <c r="G2748" s="256"/>
      <c r="H2748" s="257"/>
      <c r="I2748" s="258"/>
      <c r="J2748" s="279"/>
      <c r="K2748" s="280"/>
      <c r="L2748" s="281"/>
    </row>
    <row r="2749" spans="1:12" x14ac:dyDescent="0.3">
      <c r="A2749" s="278"/>
      <c r="B2749" s="256"/>
      <c r="C2749" s="256"/>
      <c r="D2749" s="256"/>
      <c r="E2749" s="256"/>
      <c r="F2749" s="256"/>
      <c r="G2749" s="256"/>
      <c r="H2749" s="257"/>
      <c r="I2749" s="258"/>
      <c r="J2749" s="279"/>
      <c r="K2749" s="280"/>
      <c r="L2749" s="281"/>
    </row>
    <row r="2750" spans="1:12" x14ac:dyDescent="0.3">
      <c r="A2750" s="278"/>
      <c r="B2750" s="256"/>
      <c r="C2750" s="256"/>
      <c r="D2750" s="256"/>
      <c r="E2750" s="256"/>
      <c r="F2750" s="256"/>
      <c r="G2750" s="256"/>
      <c r="H2750" s="257"/>
      <c r="I2750" s="258"/>
      <c r="J2750" s="279"/>
      <c r="K2750" s="280"/>
      <c r="L2750" s="281"/>
    </row>
    <row r="2751" spans="1:12" x14ac:dyDescent="0.3">
      <c r="A2751" s="278"/>
      <c r="B2751" s="256"/>
      <c r="C2751" s="256"/>
      <c r="D2751" s="256"/>
      <c r="E2751" s="256"/>
      <c r="F2751" s="256"/>
      <c r="G2751" s="256"/>
      <c r="H2751" s="257"/>
      <c r="I2751" s="258"/>
      <c r="J2751" s="279"/>
      <c r="K2751" s="280"/>
      <c r="L2751" s="281"/>
    </row>
    <row r="2752" spans="1:12" x14ac:dyDescent="0.3">
      <c r="A2752" s="278"/>
      <c r="B2752" s="256"/>
      <c r="C2752" s="256"/>
      <c r="D2752" s="256"/>
      <c r="E2752" s="256"/>
      <c r="F2752" s="256"/>
      <c r="G2752" s="256"/>
      <c r="H2752" s="257"/>
      <c r="I2752" s="258"/>
      <c r="J2752" s="279"/>
      <c r="K2752" s="280"/>
      <c r="L2752" s="281"/>
    </row>
    <row r="2753" spans="1:12" x14ac:dyDescent="0.3">
      <c r="A2753" s="278"/>
      <c r="B2753" s="256"/>
      <c r="C2753" s="256"/>
      <c r="D2753" s="256"/>
      <c r="E2753" s="256"/>
      <c r="F2753" s="256"/>
      <c r="G2753" s="256"/>
      <c r="H2753" s="257"/>
      <c r="I2753" s="258"/>
      <c r="J2753" s="279"/>
      <c r="K2753" s="280"/>
      <c r="L2753" s="281"/>
    </row>
    <row r="2754" spans="1:12" x14ac:dyDescent="0.3">
      <c r="A2754" s="278"/>
      <c r="B2754" s="256"/>
      <c r="C2754" s="256"/>
      <c r="D2754" s="256"/>
      <c r="E2754" s="256"/>
      <c r="F2754" s="256"/>
      <c r="G2754" s="256"/>
      <c r="H2754" s="257"/>
      <c r="I2754" s="258"/>
      <c r="J2754" s="279"/>
      <c r="K2754" s="280"/>
      <c r="L2754" s="281"/>
    </row>
    <row r="2755" spans="1:12" x14ac:dyDescent="0.3">
      <c r="A2755" s="278"/>
      <c r="B2755" s="256"/>
      <c r="C2755" s="256"/>
      <c r="D2755" s="256"/>
      <c r="E2755" s="256"/>
      <c r="F2755" s="256"/>
      <c r="G2755" s="256"/>
      <c r="H2755" s="257"/>
      <c r="I2755" s="258"/>
      <c r="J2755" s="279"/>
      <c r="K2755" s="280"/>
      <c r="L2755" s="281"/>
    </row>
    <row r="2756" spans="1:12" x14ac:dyDescent="0.3">
      <c r="A2756" s="278"/>
      <c r="B2756" s="256"/>
      <c r="C2756" s="256"/>
      <c r="D2756" s="256"/>
      <c r="E2756" s="256"/>
      <c r="F2756" s="256"/>
      <c r="G2756" s="256"/>
      <c r="H2756" s="257"/>
      <c r="I2756" s="258"/>
      <c r="J2756" s="279"/>
      <c r="K2756" s="280"/>
      <c r="L2756" s="281"/>
    </row>
    <row r="2757" spans="1:12" x14ac:dyDescent="0.3">
      <c r="A2757" s="278"/>
      <c r="B2757" s="256"/>
      <c r="C2757" s="256"/>
      <c r="D2757" s="256"/>
      <c r="E2757" s="256"/>
      <c r="F2757" s="256"/>
      <c r="G2757" s="256"/>
      <c r="H2757" s="257"/>
      <c r="I2757" s="258"/>
      <c r="J2757" s="279"/>
      <c r="K2757" s="280"/>
      <c r="L2757" s="281"/>
    </row>
    <row r="2758" spans="1:12" x14ac:dyDescent="0.3">
      <c r="A2758" s="278"/>
      <c r="B2758" s="256"/>
      <c r="C2758" s="256"/>
      <c r="D2758" s="256"/>
      <c r="E2758" s="256"/>
      <c r="F2758" s="256"/>
      <c r="G2758" s="256"/>
      <c r="H2758" s="257"/>
      <c r="I2758" s="258"/>
      <c r="J2758" s="279"/>
      <c r="K2758" s="280"/>
      <c r="L2758" s="281"/>
    </row>
    <row r="2759" spans="1:12" x14ac:dyDescent="0.3">
      <c r="A2759" s="278"/>
      <c r="B2759" s="256"/>
      <c r="C2759" s="256"/>
      <c r="D2759" s="256"/>
      <c r="E2759" s="256"/>
      <c r="F2759" s="256"/>
      <c r="G2759" s="256"/>
      <c r="H2759" s="257"/>
      <c r="I2759" s="258"/>
      <c r="J2759" s="279"/>
      <c r="K2759" s="280"/>
      <c r="L2759" s="281"/>
    </row>
    <row r="2760" spans="1:12" x14ac:dyDescent="0.3">
      <c r="A2760" s="278"/>
      <c r="B2760" s="256"/>
      <c r="C2760" s="256"/>
      <c r="D2760" s="256"/>
      <c r="E2760" s="256"/>
      <c r="F2760" s="256"/>
      <c r="G2760" s="256"/>
      <c r="H2760" s="257"/>
      <c r="I2760" s="258"/>
      <c r="J2760" s="279"/>
      <c r="K2760" s="280"/>
      <c r="L2760" s="281"/>
    </row>
    <row r="2761" spans="1:12" x14ac:dyDescent="0.3">
      <c r="A2761" s="278"/>
      <c r="B2761" s="256"/>
      <c r="C2761" s="256"/>
      <c r="D2761" s="256"/>
      <c r="E2761" s="256"/>
      <c r="F2761" s="256"/>
      <c r="G2761" s="256"/>
      <c r="H2761" s="257"/>
      <c r="I2761" s="258"/>
      <c r="J2761" s="279"/>
      <c r="K2761" s="280"/>
      <c r="L2761" s="281"/>
    </row>
    <row r="2762" spans="1:12" x14ac:dyDescent="0.3">
      <c r="A2762" s="278"/>
      <c r="B2762" s="256"/>
      <c r="C2762" s="256"/>
      <c r="D2762" s="256"/>
      <c r="E2762" s="256"/>
      <c r="F2762" s="256"/>
      <c r="G2762" s="256"/>
      <c r="H2762" s="257"/>
      <c r="I2762" s="258"/>
      <c r="J2762" s="279"/>
      <c r="K2762" s="280"/>
      <c r="L2762" s="281"/>
    </row>
    <row r="2763" spans="1:12" x14ac:dyDescent="0.3">
      <c r="A2763" s="278"/>
      <c r="B2763" s="256"/>
      <c r="C2763" s="256"/>
      <c r="D2763" s="256"/>
      <c r="E2763" s="256"/>
      <c r="F2763" s="256"/>
      <c r="G2763" s="256"/>
      <c r="H2763" s="257"/>
      <c r="I2763" s="258"/>
      <c r="J2763" s="279"/>
      <c r="K2763" s="280"/>
      <c r="L2763" s="281"/>
    </row>
    <row r="2764" spans="1:12" x14ac:dyDescent="0.3">
      <c r="A2764" s="278"/>
      <c r="B2764" s="256"/>
      <c r="C2764" s="256"/>
      <c r="D2764" s="256"/>
      <c r="E2764" s="256"/>
      <c r="F2764" s="256"/>
      <c r="G2764" s="256"/>
      <c r="H2764" s="257"/>
      <c r="I2764" s="258"/>
      <c r="J2764" s="279"/>
      <c r="K2764" s="280"/>
      <c r="L2764" s="281"/>
    </row>
    <row r="2765" spans="1:12" x14ac:dyDescent="0.3">
      <c r="A2765" s="278"/>
      <c r="B2765" s="256"/>
      <c r="C2765" s="256"/>
      <c r="D2765" s="256"/>
      <c r="E2765" s="256"/>
      <c r="F2765" s="256"/>
      <c r="G2765" s="256"/>
      <c r="H2765" s="257"/>
      <c r="I2765" s="258"/>
      <c r="J2765" s="279"/>
      <c r="K2765" s="280"/>
      <c r="L2765" s="281"/>
    </row>
    <row r="2766" spans="1:12" x14ac:dyDescent="0.3">
      <c r="A2766" s="278"/>
      <c r="B2766" s="256"/>
      <c r="C2766" s="256"/>
      <c r="D2766" s="256"/>
      <c r="E2766" s="256"/>
      <c r="F2766" s="256"/>
      <c r="G2766" s="256"/>
      <c r="H2766" s="257"/>
      <c r="I2766" s="258"/>
      <c r="J2766" s="279"/>
      <c r="K2766" s="280"/>
      <c r="L2766" s="281"/>
    </row>
    <row r="2767" spans="1:12" x14ac:dyDescent="0.3">
      <c r="A2767" s="278"/>
      <c r="B2767" s="256"/>
      <c r="C2767" s="256"/>
      <c r="D2767" s="256"/>
      <c r="E2767" s="256"/>
      <c r="F2767" s="256"/>
      <c r="G2767" s="256"/>
      <c r="H2767" s="257"/>
      <c r="I2767" s="258"/>
      <c r="J2767" s="279"/>
      <c r="K2767" s="280"/>
      <c r="L2767" s="281"/>
    </row>
    <row r="2768" spans="1:12" x14ac:dyDescent="0.3">
      <c r="A2768" s="278"/>
      <c r="B2768" s="256"/>
      <c r="C2768" s="256"/>
      <c r="D2768" s="256"/>
      <c r="E2768" s="256"/>
      <c r="F2768" s="256"/>
      <c r="G2768" s="256"/>
      <c r="H2768" s="257"/>
      <c r="I2768" s="258"/>
      <c r="J2768" s="279"/>
      <c r="K2768" s="280"/>
      <c r="L2768" s="281"/>
    </row>
    <row r="2769" spans="1:12" x14ac:dyDescent="0.3">
      <c r="A2769" s="278"/>
      <c r="B2769" s="256"/>
      <c r="C2769" s="256"/>
      <c r="D2769" s="256"/>
      <c r="E2769" s="256"/>
      <c r="F2769" s="256"/>
      <c r="G2769" s="256"/>
      <c r="H2769" s="257"/>
      <c r="I2769" s="258"/>
      <c r="J2769" s="279"/>
      <c r="K2769" s="280"/>
      <c r="L2769" s="281"/>
    </row>
    <row r="2770" spans="1:12" x14ac:dyDescent="0.3">
      <c r="A2770" s="278"/>
      <c r="B2770" s="256"/>
      <c r="C2770" s="256"/>
      <c r="D2770" s="256"/>
      <c r="E2770" s="256"/>
      <c r="F2770" s="256"/>
      <c r="G2770" s="256"/>
      <c r="H2770" s="257"/>
      <c r="I2770" s="258"/>
      <c r="J2770" s="279"/>
      <c r="K2770" s="280"/>
      <c r="L2770" s="281"/>
    </row>
    <row r="2771" spans="1:12" x14ac:dyDescent="0.3">
      <c r="A2771" s="278"/>
      <c r="B2771" s="256"/>
      <c r="C2771" s="256"/>
      <c r="D2771" s="256"/>
      <c r="E2771" s="256"/>
      <c r="F2771" s="256"/>
      <c r="G2771" s="256"/>
      <c r="H2771" s="257"/>
      <c r="I2771" s="258"/>
      <c r="J2771" s="279"/>
      <c r="K2771" s="280"/>
      <c r="L2771" s="281"/>
    </row>
    <row r="2772" spans="1:12" x14ac:dyDescent="0.3">
      <c r="A2772" s="278"/>
      <c r="B2772" s="256"/>
      <c r="C2772" s="256"/>
      <c r="D2772" s="256"/>
      <c r="E2772" s="256"/>
      <c r="F2772" s="256"/>
      <c r="G2772" s="256"/>
      <c r="H2772" s="257"/>
      <c r="I2772" s="258"/>
      <c r="J2772" s="279"/>
      <c r="K2772" s="280"/>
      <c r="L2772" s="281"/>
    </row>
    <row r="2773" spans="1:12" x14ac:dyDescent="0.3">
      <c r="A2773" s="278"/>
      <c r="B2773" s="256"/>
      <c r="C2773" s="256"/>
      <c r="D2773" s="256"/>
      <c r="E2773" s="256"/>
      <c r="F2773" s="256"/>
      <c r="G2773" s="256"/>
      <c r="H2773" s="257"/>
      <c r="I2773" s="258"/>
      <c r="J2773" s="279"/>
      <c r="K2773" s="280"/>
      <c r="L2773" s="281"/>
    </row>
    <row r="2774" spans="1:12" x14ac:dyDescent="0.3">
      <c r="A2774" s="278"/>
      <c r="B2774" s="256"/>
      <c r="C2774" s="256"/>
      <c r="D2774" s="256"/>
      <c r="E2774" s="256"/>
      <c r="F2774" s="256"/>
      <c r="G2774" s="256"/>
      <c r="H2774" s="257"/>
      <c r="I2774" s="258"/>
      <c r="J2774" s="279"/>
      <c r="K2774" s="280"/>
      <c r="L2774" s="281"/>
    </row>
    <row r="2775" spans="1:12" x14ac:dyDescent="0.3">
      <c r="A2775" s="278"/>
      <c r="B2775" s="256"/>
      <c r="C2775" s="256"/>
      <c r="D2775" s="256"/>
      <c r="E2775" s="256"/>
      <c r="F2775" s="256"/>
      <c r="G2775" s="256"/>
      <c r="H2775" s="257"/>
      <c r="I2775" s="258"/>
      <c r="J2775" s="279"/>
      <c r="K2775" s="280"/>
      <c r="L2775" s="281"/>
    </row>
    <row r="2776" spans="1:12" x14ac:dyDescent="0.3">
      <c r="A2776" s="278"/>
      <c r="B2776" s="256"/>
      <c r="C2776" s="256"/>
      <c r="D2776" s="256"/>
      <c r="E2776" s="256"/>
      <c r="F2776" s="256"/>
      <c r="G2776" s="256"/>
      <c r="H2776" s="257"/>
      <c r="I2776" s="258"/>
      <c r="J2776" s="279"/>
      <c r="K2776" s="280"/>
      <c r="L2776" s="281"/>
    </row>
    <row r="2777" spans="1:12" x14ac:dyDescent="0.3">
      <c r="A2777" s="278"/>
      <c r="B2777" s="256"/>
      <c r="C2777" s="256"/>
      <c r="D2777" s="256"/>
      <c r="E2777" s="256"/>
      <c r="F2777" s="256"/>
      <c r="G2777" s="256"/>
      <c r="H2777" s="257"/>
      <c r="I2777" s="258"/>
      <c r="J2777" s="279"/>
      <c r="K2777" s="280"/>
      <c r="L2777" s="281"/>
    </row>
    <row r="2778" spans="1:12" x14ac:dyDescent="0.3">
      <c r="A2778" s="278"/>
      <c r="B2778" s="256"/>
      <c r="C2778" s="256"/>
      <c r="D2778" s="256"/>
      <c r="E2778" s="256"/>
      <c r="F2778" s="256"/>
      <c r="G2778" s="256"/>
      <c r="H2778" s="257"/>
      <c r="I2778" s="258"/>
      <c r="J2778" s="279"/>
      <c r="K2778" s="280"/>
      <c r="L2778" s="281"/>
    </row>
    <row r="2779" spans="1:12" x14ac:dyDescent="0.3">
      <c r="A2779" s="278"/>
      <c r="B2779" s="256"/>
      <c r="C2779" s="256"/>
      <c r="D2779" s="256"/>
      <c r="E2779" s="256"/>
      <c r="F2779" s="256"/>
      <c r="G2779" s="256"/>
      <c r="H2779" s="257"/>
      <c r="I2779" s="258"/>
      <c r="J2779" s="279"/>
      <c r="K2779" s="280"/>
      <c r="L2779" s="281"/>
    </row>
    <row r="2780" spans="1:12" x14ac:dyDescent="0.3">
      <c r="A2780" s="278"/>
      <c r="B2780" s="256"/>
      <c r="C2780" s="256"/>
      <c r="D2780" s="256"/>
      <c r="E2780" s="256"/>
      <c r="F2780" s="256"/>
      <c r="G2780" s="256"/>
      <c r="H2780" s="257"/>
      <c r="I2780" s="258"/>
      <c r="J2780" s="279"/>
      <c r="K2780" s="280"/>
      <c r="L2780" s="281"/>
    </row>
    <row r="2781" spans="1:12" x14ac:dyDescent="0.3">
      <c r="A2781" s="278"/>
      <c r="B2781" s="256"/>
      <c r="C2781" s="256"/>
      <c r="D2781" s="256"/>
      <c r="E2781" s="256"/>
      <c r="F2781" s="256"/>
      <c r="G2781" s="256"/>
      <c r="H2781" s="257"/>
      <c r="I2781" s="258"/>
      <c r="J2781" s="279"/>
      <c r="K2781" s="280"/>
      <c r="L2781" s="281"/>
    </row>
    <row r="2782" spans="1:12" x14ac:dyDescent="0.3">
      <c r="A2782" s="278"/>
      <c r="B2782" s="256"/>
      <c r="C2782" s="256"/>
      <c r="D2782" s="256"/>
      <c r="E2782" s="256"/>
      <c r="F2782" s="256"/>
      <c r="G2782" s="256"/>
      <c r="H2782" s="257"/>
      <c r="I2782" s="258"/>
      <c r="J2782" s="279"/>
      <c r="K2782" s="280"/>
      <c r="L2782" s="281"/>
    </row>
    <row r="2783" spans="1:12" x14ac:dyDescent="0.3">
      <c r="A2783" s="278"/>
      <c r="B2783" s="256"/>
      <c r="C2783" s="256"/>
      <c r="D2783" s="256"/>
      <c r="E2783" s="256"/>
      <c r="F2783" s="256"/>
      <c r="G2783" s="256"/>
      <c r="H2783" s="257"/>
      <c r="I2783" s="258"/>
      <c r="J2783" s="279"/>
      <c r="K2783" s="280"/>
      <c r="L2783" s="281"/>
    </row>
    <row r="2784" spans="1:12" x14ac:dyDescent="0.3">
      <c r="A2784" s="278"/>
      <c r="B2784" s="256"/>
      <c r="C2784" s="256"/>
      <c r="D2784" s="256"/>
      <c r="E2784" s="256"/>
      <c r="F2784" s="256"/>
      <c r="G2784" s="256"/>
      <c r="H2784" s="257"/>
      <c r="I2784" s="258"/>
      <c r="J2784" s="279"/>
      <c r="K2784" s="280"/>
      <c r="L2784" s="281"/>
    </row>
    <row r="2785" spans="1:12" x14ac:dyDescent="0.3">
      <c r="A2785" s="278"/>
      <c r="B2785" s="256"/>
      <c r="C2785" s="256"/>
      <c r="D2785" s="256"/>
      <c r="E2785" s="256"/>
      <c r="F2785" s="256"/>
      <c r="G2785" s="256"/>
      <c r="H2785" s="257"/>
      <c r="I2785" s="258"/>
      <c r="J2785" s="279"/>
      <c r="K2785" s="280"/>
      <c r="L2785" s="281"/>
    </row>
    <row r="2786" spans="1:12" x14ac:dyDescent="0.3">
      <c r="A2786" s="278"/>
      <c r="B2786" s="256"/>
      <c r="C2786" s="256"/>
      <c r="D2786" s="256"/>
      <c r="E2786" s="256"/>
      <c r="F2786" s="256"/>
      <c r="G2786" s="256"/>
      <c r="H2786" s="257"/>
      <c r="I2786" s="258"/>
      <c r="J2786" s="279"/>
      <c r="K2786" s="280"/>
      <c r="L2786" s="281"/>
    </row>
    <row r="2787" spans="1:12" x14ac:dyDescent="0.3">
      <c r="A2787" s="278"/>
      <c r="B2787" s="256"/>
      <c r="C2787" s="256"/>
      <c r="D2787" s="256"/>
      <c r="E2787" s="256"/>
      <c r="F2787" s="256"/>
      <c r="G2787" s="256"/>
      <c r="H2787" s="257"/>
      <c r="I2787" s="258"/>
      <c r="J2787" s="279"/>
      <c r="K2787" s="280"/>
      <c r="L2787" s="281"/>
    </row>
    <row r="2788" spans="1:12" x14ac:dyDescent="0.3">
      <c r="A2788" s="278"/>
      <c r="B2788" s="256"/>
      <c r="C2788" s="256"/>
      <c r="D2788" s="256"/>
      <c r="E2788" s="256"/>
      <c r="F2788" s="256"/>
      <c r="G2788" s="256"/>
      <c r="H2788" s="257"/>
      <c r="I2788" s="258"/>
      <c r="J2788" s="279"/>
      <c r="K2788" s="280"/>
      <c r="L2788" s="281"/>
    </row>
    <row r="2789" spans="1:12" x14ac:dyDescent="0.3">
      <c r="A2789" s="278"/>
      <c r="B2789" s="256"/>
      <c r="C2789" s="256"/>
      <c r="D2789" s="256"/>
      <c r="E2789" s="256"/>
      <c r="F2789" s="256"/>
      <c r="G2789" s="256"/>
      <c r="H2789" s="257"/>
      <c r="I2789" s="258"/>
      <c r="J2789" s="279"/>
      <c r="K2789" s="280"/>
      <c r="L2789" s="281"/>
    </row>
    <row r="2790" spans="1:12" x14ac:dyDescent="0.3">
      <c r="A2790" s="278"/>
      <c r="B2790" s="256"/>
      <c r="C2790" s="256"/>
      <c r="D2790" s="256"/>
      <c r="E2790" s="256"/>
      <c r="F2790" s="256"/>
      <c r="G2790" s="256"/>
      <c r="H2790" s="257"/>
      <c r="I2790" s="258"/>
      <c r="J2790" s="279"/>
      <c r="K2790" s="280"/>
      <c r="L2790" s="281"/>
    </row>
    <row r="2791" spans="1:12" x14ac:dyDescent="0.3">
      <c r="A2791" s="278"/>
      <c r="B2791" s="256"/>
      <c r="C2791" s="256"/>
      <c r="D2791" s="256"/>
      <c r="E2791" s="256"/>
      <c r="F2791" s="256"/>
      <c r="G2791" s="256"/>
      <c r="H2791" s="257"/>
      <c r="I2791" s="258"/>
      <c r="J2791" s="279"/>
      <c r="K2791" s="280"/>
      <c r="L2791" s="281"/>
    </row>
    <row r="2792" spans="1:12" x14ac:dyDescent="0.3">
      <c r="A2792" s="278"/>
      <c r="B2792" s="256"/>
      <c r="C2792" s="256"/>
      <c r="D2792" s="256"/>
      <c r="E2792" s="256"/>
      <c r="F2792" s="256"/>
      <c r="G2792" s="256"/>
      <c r="H2792" s="257"/>
      <c r="I2792" s="258"/>
      <c r="J2792" s="279"/>
      <c r="K2792" s="280"/>
      <c r="L2792" s="281"/>
    </row>
    <row r="2793" spans="1:12" x14ac:dyDescent="0.3">
      <c r="A2793" s="278"/>
      <c r="B2793" s="256"/>
      <c r="C2793" s="256"/>
      <c r="D2793" s="256"/>
      <c r="E2793" s="256"/>
      <c r="F2793" s="256"/>
      <c r="G2793" s="256"/>
      <c r="H2793" s="257"/>
      <c r="I2793" s="258"/>
      <c r="J2793" s="279"/>
      <c r="K2793" s="280"/>
      <c r="L2793" s="281"/>
    </row>
    <row r="2794" spans="1:12" x14ac:dyDescent="0.3">
      <c r="A2794" s="278"/>
      <c r="B2794" s="256"/>
      <c r="C2794" s="256"/>
      <c r="D2794" s="256"/>
      <c r="E2794" s="256"/>
      <c r="F2794" s="256"/>
      <c r="G2794" s="256"/>
      <c r="H2794" s="257"/>
      <c r="I2794" s="258"/>
      <c r="J2794" s="279"/>
      <c r="K2794" s="280"/>
      <c r="L2794" s="281"/>
    </row>
    <row r="2795" spans="1:12" x14ac:dyDescent="0.3">
      <c r="A2795" s="278"/>
      <c r="B2795" s="256"/>
      <c r="C2795" s="256"/>
      <c r="D2795" s="256"/>
      <c r="E2795" s="256"/>
      <c r="F2795" s="256"/>
      <c r="G2795" s="256"/>
      <c r="H2795" s="257"/>
      <c r="I2795" s="258"/>
      <c r="J2795" s="279"/>
      <c r="K2795" s="280"/>
      <c r="L2795" s="281"/>
    </row>
    <row r="2796" spans="1:12" x14ac:dyDescent="0.3">
      <c r="A2796" s="278"/>
      <c r="B2796" s="256"/>
      <c r="C2796" s="256"/>
      <c r="D2796" s="256"/>
      <c r="E2796" s="256"/>
      <c r="F2796" s="256"/>
      <c r="G2796" s="256"/>
      <c r="H2796" s="257"/>
      <c r="I2796" s="258"/>
      <c r="J2796" s="279"/>
      <c r="K2796" s="280"/>
      <c r="L2796" s="281"/>
    </row>
    <row r="2797" spans="1:12" x14ac:dyDescent="0.3">
      <c r="A2797" s="278"/>
      <c r="B2797" s="256"/>
      <c r="C2797" s="256"/>
      <c r="D2797" s="256"/>
      <c r="E2797" s="256"/>
      <c r="F2797" s="256"/>
      <c r="G2797" s="256"/>
      <c r="H2797" s="257"/>
      <c r="I2797" s="258"/>
      <c r="J2797" s="279"/>
      <c r="K2797" s="280"/>
      <c r="L2797" s="281"/>
    </row>
    <row r="2798" spans="1:12" x14ac:dyDescent="0.3">
      <c r="A2798" s="278"/>
      <c r="B2798" s="256"/>
      <c r="C2798" s="256"/>
      <c r="D2798" s="256"/>
      <c r="E2798" s="256"/>
      <c r="F2798" s="256"/>
      <c r="G2798" s="256"/>
      <c r="H2798" s="257"/>
      <c r="I2798" s="258"/>
      <c r="J2798" s="279"/>
      <c r="K2798" s="280"/>
      <c r="L2798" s="281"/>
    </row>
    <row r="2799" spans="1:12" x14ac:dyDescent="0.3">
      <c r="A2799" s="278"/>
      <c r="B2799" s="256"/>
      <c r="C2799" s="256"/>
      <c r="D2799" s="256"/>
      <c r="E2799" s="256"/>
      <c r="F2799" s="256"/>
      <c r="G2799" s="256"/>
      <c r="H2799" s="257"/>
      <c r="I2799" s="258"/>
      <c r="J2799" s="279"/>
      <c r="K2799" s="280"/>
      <c r="L2799" s="281"/>
    </row>
    <row r="2800" spans="1:12" x14ac:dyDescent="0.3">
      <c r="A2800" s="278"/>
      <c r="B2800" s="256"/>
      <c r="C2800" s="256"/>
      <c r="D2800" s="256"/>
      <c r="E2800" s="256"/>
      <c r="F2800" s="256"/>
      <c r="G2800" s="256"/>
      <c r="H2800" s="257"/>
      <c r="I2800" s="258"/>
      <c r="J2800" s="279"/>
      <c r="K2800" s="280"/>
      <c r="L2800" s="281"/>
    </row>
    <row r="2801" spans="1:12" x14ac:dyDescent="0.3">
      <c r="A2801" s="278"/>
      <c r="B2801" s="256"/>
      <c r="C2801" s="256"/>
      <c r="D2801" s="256"/>
      <c r="E2801" s="256"/>
      <c r="F2801" s="256"/>
      <c r="G2801" s="256"/>
      <c r="H2801" s="257"/>
      <c r="I2801" s="258"/>
      <c r="J2801" s="279"/>
      <c r="K2801" s="280"/>
      <c r="L2801" s="281"/>
    </row>
    <row r="2802" spans="1:12" x14ac:dyDescent="0.3">
      <c r="A2802" s="278"/>
      <c r="B2802" s="256"/>
      <c r="C2802" s="256"/>
      <c r="D2802" s="256"/>
      <c r="E2802" s="256"/>
      <c r="F2802" s="256"/>
      <c r="G2802" s="256"/>
      <c r="H2802" s="257"/>
      <c r="I2802" s="258"/>
      <c r="J2802" s="279"/>
      <c r="K2802" s="280"/>
      <c r="L2802" s="281"/>
    </row>
    <row r="2803" spans="1:12" x14ac:dyDescent="0.3">
      <c r="A2803" s="278"/>
      <c r="B2803" s="256"/>
      <c r="C2803" s="256"/>
      <c r="D2803" s="256"/>
      <c r="E2803" s="256"/>
      <c r="F2803" s="256"/>
      <c r="G2803" s="256"/>
      <c r="H2803" s="257"/>
      <c r="I2803" s="258"/>
      <c r="J2803" s="279"/>
      <c r="K2803" s="280"/>
      <c r="L2803" s="281"/>
    </row>
    <row r="2804" spans="1:12" x14ac:dyDescent="0.3">
      <c r="A2804" s="278"/>
      <c r="B2804" s="256"/>
      <c r="C2804" s="256"/>
      <c r="D2804" s="256"/>
      <c r="E2804" s="256"/>
      <c r="F2804" s="256"/>
      <c r="G2804" s="256"/>
      <c r="H2804" s="257"/>
      <c r="I2804" s="258"/>
      <c r="J2804" s="279"/>
      <c r="K2804" s="280"/>
      <c r="L2804" s="281"/>
    </row>
    <row r="2805" spans="1:12" x14ac:dyDescent="0.3">
      <c r="A2805" s="278"/>
      <c r="B2805" s="256"/>
      <c r="C2805" s="256"/>
      <c r="D2805" s="256"/>
      <c r="E2805" s="256"/>
      <c r="F2805" s="256"/>
      <c r="G2805" s="256"/>
      <c r="H2805" s="257"/>
      <c r="I2805" s="258"/>
      <c r="J2805" s="279"/>
      <c r="K2805" s="280"/>
      <c r="L2805" s="281"/>
    </row>
    <row r="2806" spans="1:12" x14ac:dyDescent="0.3">
      <c r="A2806" s="278"/>
      <c r="B2806" s="256"/>
      <c r="C2806" s="256"/>
      <c r="D2806" s="256"/>
      <c r="E2806" s="256"/>
      <c r="F2806" s="256"/>
      <c r="G2806" s="256"/>
      <c r="H2806" s="257"/>
      <c r="I2806" s="258"/>
      <c r="J2806" s="279"/>
      <c r="K2806" s="280"/>
      <c r="L2806" s="281"/>
    </row>
    <row r="2807" spans="1:12" x14ac:dyDescent="0.3">
      <c r="A2807" s="278"/>
      <c r="B2807" s="256"/>
      <c r="C2807" s="256"/>
      <c r="D2807" s="256"/>
      <c r="E2807" s="256"/>
      <c r="F2807" s="256"/>
      <c r="G2807" s="256"/>
      <c r="H2807" s="257"/>
      <c r="I2807" s="258"/>
      <c r="J2807" s="279"/>
      <c r="K2807" s="280"/>
      <c r="L2807" s="281"/>
    </row>
    <row r="2808" spans="1:12" x14ac:dyDescent="0.3">
      <c r="A2808" s="278"/>
      <c r="B2808" s="256"/>
      <c r="C2808" s="256"/>
      <c r="D2808" s="256"/>
      <c r="E2808" s="256"/>
      <c r="F2808" s="256"/>
      <c r="G2808" s="256"/>
      <c r="H2808" s="257"/>
      <c r="I2808" s="258"/>
      <c r="J2808" s="279"/>
      <c r="K2808" s="280"/>
      <c r="L2808" s="281"/>
    </row>
    <row r="2809" spans="1:12" x14ac:dyDescent="0.3">
      <c r="A2809" s="278"/>
      <c r="B2809" s="256"/>
      <c r="C2809" s="256"/>
      <c r="D2809" s="256"/>
      <c r="E2809" s="256"/>
      <c r="F2809" s="256"/>
      <c r="G2809" s="256"/>
      <c r="H2809" s="257"/>
      <c r="I2809" s="258"/>
      <c r="J2809" s="279"/>
      <c r="K2809" s="280"/>
      <c r="L2809" s="281"/>
    </row>
    <row r="2810" spans="1:12" x14ac:dyDescent="0.3">
      <c r="A2810" s="278"/>
      <c r="B2810" s="256"/>
      <c r="C2810" s="256"/>
      <c r="D2810" s="256"/>
      <c r="E2810" s="256"/>
      <c r="F2810" s="256"/>
      <c r="G2810" s="256"/>
      <c r="H2810" s="257"/>
      <c r="I2810" s="258"/>
      <c r="J2810" s="279"/>
      <c r="K2810" s="280"/>
      <c r="L2810" s="281"/>
    </row>
    <row r="2811" spans="1:12" x14ac:dyDescent="0.3">
      <c r="A2811" s="278"/>
      <c r="B2811" s="256"/>
      <c r="C2811" s="256"/>
      <c r="D2811" s="256"/>
      <c r="E2811" s="256"/>
      <c r="F2811" s="256"/>
      <c r="G2811" s="256"/>
      <c r="H2811" s="257"/>
      <c r="I2811" s="258"/>
      <c r="J2811" s="279"/>
      <c r="K2811" s="280"/>
      <c r="L2811" s="281"/>
    </row>
    <row r="2812" spans="1:12" x14ac:dyDescent="0.3">
      <c r="A2812" s="278"/>
      <c r="B2812" s="256"/>
      <c r="C2812" s="256"/>
      <c r="D2812" s="256"/>
      <c r="E2812" s="256"/>
      <c r="F2812" s="256"/>
      <c r="G2812" s="256"/>
      <c r="H2812" s="257"/>
      <c r="I2812" s="258"/>
      <c r="J2812" s="279"/>
      <c r="K2812" s="280"/>
      <c r="L2812" s="281"/>
    </row>
    <row r="2813" spans="1:12" x14ac:dyDescent="0.3">
      <c r="A2813" s="278"/>
      <c r="B2813" s="256"/>
      <c r="C2813" s="256"/>
      <c r="D2813" s="256"/>
      <c r="E2813" s="256"/>
      <c r="F2813" s="256"/>
      <c r="G2813" s="256"/>
      <c r="H2813" s="257"/>
      <c r="I2813" s="258"/>
      <c r="J2813" s="279"/>
      <c r="K2813" s="280"/>
      <c r="L2813" s="281"/>
    </row>
    <row r="2814" spans="1:12" x14ac:dyDescent="0.3">
      <c r="A2814" s="278"/>
      <c r="B2814" s="256"/>
      <c r="C2814" s="256"/>
      <c r="D2814" s="256"/>
      <c r="E2814" s="256"/>
      <c r="F2814" s="256"/>
      <c r="G2814" s="256"/>
      <c r="H2814" s="257"/>
      <c r="I2814" s="258"/>
      <c r="J2814" s="279"/>
      <c r="K2814" s="280"/>
      <c r="L2814" s="281"/>
    </row>
    <row r="2815" spans="1:12" x14ac:dyDescent="0.3">
      <c r="A2815" s="278"/>
      <c r="B2815" s="256"/>
      <c r="C2815" s="256"/>
      <c r="D2815" s="256"/>
      <c r="E2815" s="256"/>
      <c r="F2815" s="256"/>
      <c r="G2815" s="256"/>
      <c r="H2815" s="257"/>
      <c r="I2815" s="258"/>
      <c r="J2815" s="279"/>
      <c r="K2815" s="280"/>
      <c r="L2815" s="281"/>
    </row>
    <row r="2816" spans="1:12" x14ac:dyDescent="0.3">
      <c r="A2816" s="278"/>
      <c r="B2816" s="256"/>
      <c r="C2816" s="256"/>
      <c r="D2816" s="256"/>
      <c r="E2816" s="256"/>
      <c r="F2816" s="256"/>
      <c r="G2816" s="256"/>
      <c r="H2816" s="257"/>
      <c r="I2816" s="258"/>
      <c r="J2816" s="279"/>
      <c r="K2816" s="280"/>
      <c r="L2816" s="281"/>
    </row>
    <row r="2817" spans="1:12" x14ac:dyDescent="0.3">
      <c r="A2817" s="278"/>
      <c r="B2817" s="256"/>
      <c r="C2817" s="256"/>
      <c r="D2817" s="256"/>
      <c r="E2817" s="256"/>
      <c r="F2817" s="256"/>
      <c r="G2817" s="256"/>
      <c r="H2817" s="257"/>
      <c r="I2817" s="258"/>
      <c r="J2817" s="279"/>
      <c r="K2817" s="280"/>
      <c r="L2817" s="281"/>
    </row>
    <row r="2818" spans="1:12" x14ac:dyDescent="0.3">
      <c r="A2818" s="278"/>
      <c r="B2818" s="256"/>
      <c r="C2818" s="256"/>
      <c r="D2818" s="256"/>
      <c r="E2818" s="256"/>
      <c r="F2818" s="256"/>
      <c r="G2818" s="256"/>
      <c r="H2818" s="257"/>
      <c r="I2818" s="258"/>
      <c r="J2818" s="279"/>
      <c r="K2818" s="280"/>
      <c r="L2818" s="281"/>
    </row>
    <row r="2819" spans="1:12" x14ac:dyDescent="0.3">
      <c r="A2819" s="278"/>
      <c r="B2819" s="256"/>
      <c r="C2819" s="256"/>
      <c r="D2819" s="256"/>
      <c r="E2819" s="256"/>
      <c r="F2819" s="256"/>
      <c r="G2819" s="256"/>
      <c r="H2819" s="257"/>
      <c r="I2819" s="258"/>
      <c r="J2819" s="279"/>
      <c r="K2819" s="280"/>
      <c r="L2819" s="281"/>
    </row>
    <row r="2820" spans="1:12" x14ac:dyDescent="0.3">
      <c r="A2820" s="278"/>
      <c r="B2820" s="256"/>
      <c r="C2820" s="256"/>
      <c r="D2820" s="256"/>
      <c r="E2820" s="256"/>
      <c r="F2820" s="256"/>
      <c r="G2820" s="256"/>
      <c r="H2820" s="257"/>
      <c r="I2820" s="258"/>
      <c r="J2820" s="279"/>
      <c r="K2820" s="280"/>
      <c r="L2820" s="281"/>
    </row>
    <row r="2821" spans="1:12" x14ac:dyDescent="0.3">
      <c r="A2821" s="278"/>
      <c r="B2821" s="256"/>
      <c r="C2821" s="256"/>
      <c r="D2821" s="256"/>
      <c r="E2821" s="256"/>
      <c r="F2821" s="256"/>
      <c r="G2821" s="256"/>
      <c r="H2821" s="257"/>
      <c r="I2821" s="258"/>
      <c r="J2821" s="279"/>
      <c r="K2821" s="280"/>
      <c r="L2821" s="281"/>
    </row>
    <row r="2822" spans="1:12" x14ac:dyDescent="0.3">
      <c r="A2822" s="278"/>
      <c r="B2822" s="256"/>
      <c r="C2822" s="256"/>
      <c r="D2822" s="256"/>
      <c r="E2822" s="256"/>
      <c r="F2822" s="256"/>
      <c r="G2822" s="256"/>
      <c r="H2822" s="257"/>
      <c r="I2822" s="258"/>
      <c r="J2822" s="279"/>
      <c r="K2822" s="280"/>
      <c r="L2822" s="281"/>
    </row>
    <row r="2823" spans="1:12" x14ac:dyDescent="0.3">
      <c r="A2823" s="278"/>
      <c r="B2823" s="256"/>
      <c r="C2823" s="256"/>
      <c r="D2823" s="256"/>
      <c r="E2823" s="256"/>
      <c r="F2823" s="256"/>
      <c r="G2823" s="256"/>
      <c r="H2823" s="257"/>
      <c r="I2823" s="258"/>
      <c r="J2823" s="279"/>
      <c r="K2823" s="280"/>
      <c r="L2823" s="281"/>
    </row>
    <row r="2824" spans="1:12" x14ac:dyDescent="0.3">
      <c r="A2824" s="278"/>
      <c r="B2824" s="256"/>
      <c r="C2824" s="256"/>
      <c r="D2824" s="256"/>
      <c r="E2824" s="256"/>
      <c r="F2824" s="256"/>
      <c r="G2824" s="256"/>
      <c r="H2824" s="257"/>
      <c r="I2824" s="258"/>
      <c r="J2824" s="279"/>
      <c r="K2824" s="280"/>
      <c r="L2824" s="281"/>
    </row>
    <row r="2825" spans="1:12" x14ac:dyDescent="0.3">
      <c r="A2825" s="278"/>
      <c r="B2825" s="256"/>
      <c r="C2825" s="256"/>
      <c r="D2825" s="256"/>
      <c r="E2825" s="256"/>
      <c r="F2825" s="256"/>
      <c r="G2825" s="256"/>
      <c r="H2825" s="257"/>
      <c r="I2825" s="258"/>
      <c r="J2825" s="279"/>
      <c r="K2825" s="280"/>
      <c r="L2825" s="281"/>
    </row>
    <row r="2826" spans="1:12" x14ac:dyDescent="0.3">
      <c r="A2826" s="278"/>
      <c r="B2826" s="256"/>
      <c r="C2826" s="256"/>
      <c r="D2826" s="256"/>
      <c r="E2826" s="256"/>
      <c r="F2826" s="256"/>
      <c r="G2826" s="256"/>
      <c r="H2826" s="257"/>
      <c r="I2826" s="258"/>
      <c r="J2826" s="279"/>
      <c r="K2826" s="280"/>
      <c r="L2826" s="281"/>
    </row>
    <row r="2827" spans="1:12" x14ac:dyDescent="0.3">
      <c r="A2827" s="278"/>
      <c r="B2827" s="256"/>
      <c r="C2827" s="256"/>
      <c r="D2827" s="256"/>
      <c r="E2827" s="256"/>
      <c r="F2827" s="256"/>
      <c r="G2827" s="256"/>
      <c r="H2827" s="257"/>
      <c r="I2827" s="258"/>
      <c r="J2827" s="279"/>
      <c r="K2827" s="280"/>
      <c r="L2827" s="281"/>
    </row>
    <row r="2828" spans="1:12" x14ac:dyDescent="0.3">
      <c r="A2828" s="278"/>
      <c r="B2828" s="256"/>
      <c r="C2828" s="256"/>
      <c r="D2828" s="256"/>
      <c r="E2828" s="256"/>
      <c r="F2828" s="256"/>
      <c r="G2828" s="256"/>
      <c r="H2828" s="257"/>
      <c r="I2828" s="258"/>
      <c r="J2828" s="279"/>
      <c r="K2828" s="280"/>
      <c r="L2828" s="281"/>
    </row>
    <row r="2829" spans="1:12" x14ac:dyDescent="0.3">
      <c r="A2829" s="278"/>
      <c r="B2829" s="256"/>
      <c r="C2829" s="256"/>
      <c r="D2829" s="256"/>
      <c r="E2829" s="256"/>
      <c r="F2829" s="256"/>
      <c r="G2829" s="256"/>
      <c r="H2829" s="257"/>
      <c r="I2829" s="258"/>
      <c r="J2829" s="279"/>
      <c r="K2829" s="280"/>
      <c r="L2829" s="281"/>
    </row>
    <row r="2830" spans="1:12" x14ac:dyDescent="0.3">
      <c r="A2830" s="278"/>
      <c r="B2830" s="256"/>
      <c r="C2830" s="256"/>
      <c r="D2830" s="256"/>
      <c r="E2830" s="256"/>
      <c r="F2830" s="256"/>
      <c r="G2830" s="256"/>
      <c r="H2830" s="257"/>
      <c r="I2830" s="258"/>
      <c r="J2830" s="279"/>
      <c r="K2830" s="280"/>
      <c r="L2830" s="281"/>
    </row>
    <row r="2831" spans="1:12" x14ac:dyDescent="0.3">
      <c r="A2831" s="278"/>
      <c r="B2831" s="256"/>
      <c r="C2831" s="256"/>
      <c r="D2831" s="256"/>
      <c r="E2831" s="256"/>
      <c r="F2831" s="256"/>
      <c r="G2831" s="256"/>
      <c r="H2831" s="257"/>
      <c r="I2831" s="258"/>
      <c r="J2831" s="279"/>
      <c r="K2831" s="280"/>
      <c r="L2831" s="281"/>
    </row>
    <row r="2832" spans="1:12" x14ac:dyDescent="0.3">
      <c r="A2832" s="278"/>
      <c r="B2832" s="256"/>
      <c r="C2832" s="256"/>
      <c r="D2832" s="256"/>
      <c r="E2832" s="256"/>
      <c r="F2832" s="256"/>
      <c r="G2832" s="256"/>
      <c r="H2832" s="257"/>
      <c r="I2832" s="258"/>
      <c r="J2832" s="279"/>
      <c r="K2832" s="280"/>
      <c r="L2832" s="281"/>
    </row>
    <row r="2833" spans="1:12" x14ac:dyDescent="0.3">
      <c r="A2833" s="278"/>
      <c r="B2833" s="256"/>
      <c r="C2833" s="256"/>
      <c r="D2833" s="256"/>
      <c r="E2833" s="256"/>
      <c r="F2833" s="256"/>
      <c r="G2833" s="256"/>
      <c r="H2833" s="257"/>
      <c r="I2833" s="258"/>
      <c r="J2833" s="279"/>
      <c r="K2833" s="280"/>
      <c r="L2833" s="281"/>
    </row>
    <row r="2834" spans="1:12" x14ac:dyDescent="0.3">
      <c r="A2834" s="278"/>
      <c r="B2834" s="256"/>
      <c r="C2834" s="256"/>
      <c r="D2834" s="256"/>
      <c r="E2834" s="256"/>
      <c r="F2834" s="256"/>
      <c r="G2834" s="256"/>
      <c r="H2834" s="257"/>
      <c r="I2834" s="258"/>
      <c r="J2834" s="279"/>
      <c r="K2834" s="280"/>
      <c r="L2834" s="281"/>
    </row>
    <row r="2835" spans="1:12" x14ac:dyDescent="0.3">
      <c r="A2835" s="278"/>
      <c r="B2835" s="256"/>
      <c r="C2835" s="256"/>
      <c r="D2835" s="256"/>
      <c r="E2835" s="256"/>
      <c r="F2835" s="256"/>
      <c r="G2835" s="256"/>
      <c r="H2835" s="257"/>
      <c r="I2835" s="258"/>
      <c r="J2835" s="279"/>
      <c r="K2835" s="280"/>
      <c r="L2835" s="281"/>
    </row>
    <row r="2836" spans="1:12" x14ac:dyDescent="0.3">
      <c r="A2836" s="278"/>
      <c r="B2836" s="256"/>
      <c r="C2836" s="256"/>
      <c r="D2836" s="256"/>
      <c r="E2836" s="256"/>
      <c r="F2836" s="256"/>
      <c r="G2836" s="256"/>
      <c r="H2836" s="257"/>
      <c r="I2836" s="258"/>
      <c r="J2836" s="279"/>
      <c r="K2836" s="280"/>
      <c r="L2836" s="281"/>
    </row>
    <row r="2837" spans="1:12" x14ac:dyDescent="0.3">
      <c r="A2837" s="278"/>
      <c r="B2837" s="256"/>
      <c r="C2837" s="256"/>
      <c r="D2837" s="256"/>
      <c r="E2837" s="256"/>
      <c r="F2837" s="256"/>
      <c r="G2837" s="256"/>
      <c r="H2837" s="257"/>
      <c r="I2837" s="258"/>
      <c r="J2837" s="279"/>
      <c r="K2837" s="280"/>
      <c r="L2837" s="281"/>
    </row>
    <row r="2838" spans="1:12" x14ac:dyDescent="0.3">
      <c r="A2838" s="278"/>
      <c r="B2838" s="256"/>
      <c r="C2838" s="256"/>
      <c r="D2838" s="256"/>
      <c r="E2838" s="256"/>
      <c r="F2838" s="256"/>
      <c r="G2838" s="256"/>
      <c r="H2838" s="257"/>
      <c r="I2838" s="258"/>
      <c r="J2838" s="279"/>
      <c r="K2838" s="280"/>
      <c r="L2838" s="281"/>
    </row>
    <row r="2839" spans="1:12" x14ac:dyDescent="0.3">
      <c r="A2839" s="278"/>
      <c r="B2839" s="256"/>
      <c r="C2839" s="256"/>
      <c r="D2839" s="256"/>
      <c r="E2839" s="256"/>
      <c r="F2839" s="256"/>
      <c r="G2839" s="256"/>
      <c r="H2839" s="257"/>
      <c r="I2839" s="258"/>
      <c r="J2839" s="279"/>
      <c r="K2839" s="280"/>
      <c r="L2839" s="281"/>
    </row>
    <row r="2840" spans="1:12" x14ac:dyDescent="0.3">
      <c r="A2840" s="278"/>
      <c r="B2840" s="256"/>
      <c r="C2840" s="256"/>
      <c r="D2840" s="256"/>
      <c r="E2840" s="256"/>
      <c r="F2840" s="256"/>
      <c r="G2840" s="256"/>
      <c r="H2840" s="257"/>
      <c r="I2840" s="258"/>
      <c r="J2840" s="279"/>
      <c r="K2840" s="280"/>
      <c r="L2840" s="281"/>
    </row>
    <row r="2841" spans="1:12" x14ac:dyDescent="0.3">
      <c r="A2841" s="278"/>
      <c r="B2841" s="256"/>
      <c r="C2841" s="256"/>
      <c r="D2841" s="256"/>
      <c r="E2841" s="256"/>
      <c r="F2841" s="256"/>
      <c r="G2841" s="256"/>
      <c r="H2841" s="257"/>
      <c r="I2841" s="258"/>
      <c r="J2841" s="279"/>
      <c r="K2841" s="280"/>
      <c r="L2841" s="281"/>
    </row>
    <row r="2842" spans="1:12" x14ac:dyDescent="0.3">
      <c r="A2842" s="278"/>
      <c r="B2842" s="256"/>
      <c r="C2842" s="256"/>
      <c r="D2842" s="256"/>
      <c r="E2842" s="256"/>
      <c r="F2842" s="256"/>
      <c r="G2842" s="256"/>
      <c r="H2842" s="257"/>
      <c r="I2842" s="258"/>
      <c r="J2842" s="279"/>
      <c r="K2842" s="280"/>
      <c r="L2842" s="281"/>
    </row>
    <row r="2843" spans="1:12" x14ac:dyDescent="0.3">
      <c r="A2843" s="278"/>
      <c r="B2843" s="256"/>
      <c r="C2843" s="256"/>
      <c r="D2843" s="256"/>
      <c r="E2843" s="256"/>
      <c r="F2843" s="256"/>
      <c r="G2843" s="256"/>
      <c r="H2843" s="257"/>
      <c r="I2843" s="258"/>
      <c r="J2843" s="279"/>
      <c r="K2843" s="280"/>
      <c r="L2843" s="281"/>
    </row>
    <row r="2844" spans="1:12" x14ac:dyDescent="0.3">
      <c r="A2844" s="278"/>
      <c r="B2844" s="256"/>
      <c r="C2844" s="256"/>
      <c r="D2844" s="256"/>
      <c r="E2844" s="256"/>
      <c r="F2844" s="256"/>
      <c r="G2844" s="256"/>
      <c r="H2844" s="257"/>
      <c r="I2844" s="258"/>
      <c r="J2844" s="279"/>
      <c r="K2844" s="280"/>
      <c r="L2844" s="281"/>
    </row>
    <row r="2845" spans="1:12" x14ac:dyDescent="0.3">
      <c r="A2845" s="278"/>
      <c r="B2845" s="256"/>
      <c r="C2845" s="256"/>
      <c r="D2845" s="256"/>
      <c r="E2845" s="256"/>
      <c r="F2845" s="256"/>
      <c r="G2845" s="256"/>
      <c r="H2845" s="257"/>
      <c r="I2845" s="258"/>
      <c r="J2845" s="279"/>
      <c r="K2845" s="280"/>
      <c r="L2845" s="281"/>
    </row>
    <row r="2846" spans="1:12" x14ac:dyDescent="0.3">
      <c r="A2846" s="278"/>
      <c r="B2846" s="256"/>
      <c r="C2846" s="256"/>
      <c r="D2846" s="256"/>
      <c r="E2846" s="256"/>
      <c r="F2846" s="256"/>
      <c r="G2846" s="256"/>
      <c r="H2846" s="257"/>
      <c r="I2846" s="258"/>
      <c r="J2846" s="279"/>
      <c r="K2846" s="280"/>
      <c r="L2846" s="281"/>
    </row>
    <row r="2847" spans="1:12" x14ac:dyDescent="0.3">
      <c r="A2847" s="278"/>
      <c r="B2847" s="256"/>
      <c r="C2847" s="256"/>
      <c r="D2847" s="256"/>
      <c r="E2847" s="256"/>
      <c r="F2847" s="256"/>
      <c r="G2847" s="256"/>
      <c r="H2847" s="257"/>
      <c r="I2847" s="258"/>
      <c r="J2847" s="279"/>
      <c r="K2847" s="280"/>
      <c r="L2847" s="281"/>
    </row>
    <row r="2848" spans="1:12" x14ac:dyDescent="0.3">
      <c r="A2848" s="278"/>
      <c r="B2848" s="256"/>
      <c r="C2848" s="256"/>
      <c r="D2848" s="256"/>
      <c r="E2848" s="256"/>
      <c r="F2848" s="256"/>
      <c r="G2848" s="256"/>
      <c r="H2848" s="257"/>
      <c r="I2848" s="258"/>
      <c r="J2848" s="279"/>
      <c r="K2848" s="280"/>
      <c r="L2848" s="281"/>
    </row>
    <row r="2849" spans="1:12" x14ac:dyDescent="0.3">
      <c r="A2849" s="278"/>
      <c r="B2849" s="256"/>
      <c r="C2849" s="256"/>
      <c r="D2849" s="256"/>
      <c r="E2849" s="256"/>
      <c r="F2849" s="256"/>
      <c r="G2849" s="256"/>
      <c r="H2849" s="257"/>
      <c r="I2849" s="258"/>
      <c r="J2849" s="279"/>
      <c r="K2849" s="280"/>
      <c r="L2849" s="281"/>
    </row>
    <row r="2850" spans="1:12" x14ac:dyDescent="0.3">
      <c r="A2850" s="278"/>
      <c r="B2850" s="256"/>
      <c r="C2850" s="256"/>
      <c r="D2850" s="256"/>
      <c r="E2850" s="256"/>
      <c r="F2850" s="256"/>
      <c r="G2850" s="256"/>
      <c r="H2850" s="257"/>
      <c r="I2850" s="258"/>
      <c r="J2850" s="279"/>
      <c r="K2850" s="280"/>
      <c r="L2850" s="281"/>
    </row>
    <row r="2851" spans="1:12" x14ac:dyDescent="0.3">
      <c r="A2851" s="278"/>
      <c r="B2851" s="256"/>
      <c r="C2851" s="256"/>
      <c r="D2851" s="256"/>
      <c r="E2851" s="256"/>
      <c r="F2851" s="256"/>
      <c r="G2851" s="256"/>
      <c r="H2851" s="257"/>
      <c r="I2851" s="258"/>
      <c r="J2851" s="279"/>
      <c r="K2851" s="280"/>
      <c r="L2851" s="281"/>
    </row>
    <row r="2852" spans="1:12" x14ac:dyDescent="0.3">
      <c r="A2852" s="278"/>
      <c r="B2852" s="256"/>
      <c r="C2852" s="256"/>
      <c r="D2852" s="256"/>
      <c r="E2852" s="256"/>
      <c r="F2852" s="256"/>
      <c r="G2852" s="256"/>
      <c r="H2852" s="257"/>
      <c r="I2852" s="258"/>
      <c r="J2852" s="279"/>
      <c r="K2852" s="280"/>
      <c r="L2852" s="281"/>
    </row>
    <row r="2853" spans="1:12" x14ac:dyDescent="0.3">
      <c r="A2853" s="278"/>
      <c r="B2853" s="256"/>
      <c r="C2853" s="256"/>
      <c r="D2853" s="256"/>
      <c r="E2853" s="256"/>
      <c r="F2853" s="256"/>
      <c r="G2853" s="256"/>
      <c r="H2853" s="257"/>
      <c r="I2853" s="258"/>
      <c r="J2853" s="279"/>
      <c r="K2853" s="280"/>
      <c r="L2853" s="281"/>
    </row>
    <row r="2854" spans="1:12" x14ac:dyDescent="0.3">
      <c r="A2854" s="278"/>
      <c r="B2854" s="256"/>
      <c r="C2854" s="256"/>
      <c r="D2854" s="256"/>
      <c r="E2854" s="256"/>
      <c r="F2854" s="256"/>
      <c r="G2854" s="256"/>
      <c r="H2854" s="257"/>
      <c r="I2854" s="258"/>
      <c r="J2854" s="279"/>
      <c r="K2854" s="280"/>
      <c r="L2854" s="281"/>
    </row>
    <row r="2855" spans="1:12" x14ac:dyDescent="0.3">
      <c r="A2855" s="278"/>
      <c r="B2855" s="256"/>
      <c r="C2855" s="256"/>
      <c r="D2855" s="256"/>
      <c r="E2855" s="256"/>
      <c r="F2855" s="256"/>
      <c r="G2855" s="256"/>
      <c r="H2855" s="257"/>
      <c r="I2855" s="258"/>
      <c r="J2855" s="279"/>
      <c r="K2855" s="280"/>
      <c r="L2855" s="281"/>
    </row>
    <row r="2856" spans="1:12" x14ac:dyDescent="0.3">
      <c r="A2856" s="278"/>
      <c r="B2856" s="256"/>
      <c r="C2856" s="256"/>
      <c r="D2856" s="256"/>
      <c r="E2856" s="256"/>
      <c r="F2856" s="256"/>
      <c r="G2856" s="256"/>
      <c r="H2856" s="257"/>
      <c r="I2856" s="258"/>
      <c r="J2856" s="279"/>
      <c r="K2856" s="280"/>
      <c r="L2856" s="281"/>
    </row>
    <row r="2857" spans="1:12" x14ac:dyDescent="0.3">
      <c r="A2857" s="278"/>
      <c r="B2857" s="256"/>
      <c r="C2857" s="256"/>
      <c r="D2857" s="256"/>
      <c r="E2857" s="256"/>
      <c r="F2857" s="256"/>
      <c r="G2857" s="256"/>
      <c r="H2857" s="257"/>
      <c r="I2857" s="258"/>
      <c r="J2857" s="279"/>
      <c r="K2857" s="280"/>
      <c r="L2857" s="281"/>
    </row>
    <row r="2858" spans="1:12" x14ac:dyDescent="0.3">
      <c r="A2858" s="278"/>
      <c r="B2858" s="256"/>
      <c r="C2858" s="256"/>
      <c r="D2858" s="256"/>
      <c r="E2858" s="256"/>
      <c r="F2858" s="256"/>
      <c r="G2858" s="256"/>
      <c r="H2858" s="257"/>
      <c r="I2858" s="258"/>
      <c r="J2858" s="279"/>
      <c r="K2858" s="280"/>
      <c r="L2858" s="281"/>
    </row>
    <row r="2859" spans="1:12" x14ac:dyDescent="0.3">
      <c r="A2859" s="278"/>
      <c r="B2859" s="256"/>
      <c r="C2859" s="256"/>
      <c r="D2859" s="256"/>
      <c r="E2859" s="256"/>
      <c r="F2859" s="256"/>
      <c r="G2859" s="256"/>
      <c r="H2859" s="257"/>
      <c r="I2859" s="258"/>
      <c r="J2859" s="279"/>
      <c r="K2859" s="280"/>
      <c r="L2859" s="281"/>
    </row>
    <row r="2860" spans="1:12" x14ac:dyDescent="0.3">
      <c r="A2860" s="278"/>
      <c r="B2860" s="256"/>
      <c r="C2860" s="256"/>
      <c r="D2860" s="256"/>
      <c r="E2860" s="256"/>
      <c r="F2860" s="256"/>
      <c r="G2860" s="256"/>
      <c r="H2860" s="257"/>
      <c r="I2860" s="258"/>
      <c r="J2860" s="279"/>
      <c r="K2860" s="280"/>
      <c r="L2860" s="281"/>
    </row>
    <row r="2861" spans="1:12" x14ac:dyDescent="0.3">
      <c r="A2861" s="278"/>
      <c r="B2861" s="256"/>
      <c r="C2861" s="256"/>
      <c r="D2861" s="256"/>
      <c r="E2861" s="256"/>
      <c r="F2861" s="256"/>
      <c r="G2861" s="256"/>
      <c r="H2861" s="257"/>
      <c r="I2861" s="258"/>
      <c r="J2861" s="279"/>
      <c r="K2861" s="280"/>
      <c r="L2861" s="281"/>
    </row>
    <row r="2862" spans="1:12" x14ac:dyDescent="0.3">
      <c r="A2862" s="278"/>
      <c r="B2862" s="256"/>
      <c r="C2862" s="256"/>
      <c r="D2862" s="256"/>
      <c r="E2862" s="256"/>
      <c r="F2862" s="256"/>
      <c r="G2862" s="256"/>
      <c r="H2862" s="257"/>
      <c r="I2862" s="258"/>
      <c r="J2862" s="279"/>
      <c r="K2862" s="280"/>
      <c r="L2862" s="281"/>
    </row>
    <row r="2863" spans="1:12" x14ac:dyDescent="0.3">
      <c r="A2863" s="278"/>
      <c r="B2863" s="256"/>
      <c r="C2863" s="256"/>
      <c r="D2863" s="256"/>
      <c r="E2863" s="256"/>
      <c r="F2863" s="256"/>
      <c r="G2863" s="256"/>
      <c r="H2863" s="257"/>
      <c r="I2863" s="258"/>
      <c r="J2863" s="279"/>
      <c r="K2863" s="280"/>
      <c r="L2863" s="281"/>
    </row>
    <row r="2864" spans="1:12" x14ac:dyDescent="0.3">
      <c r="A2864" s="278"/>
      <c r="B2864" s="256"/>
      <c r="C2864" s="256"/>
      <c r="D2864" s="256"/>
      <c r="E2864" s="256"/>
      <c r="F2864" s="256"/>
      <c r="G2864" s="256"/>
      <c r="H2864" s="257"/>
      <c r="I2864" s="258"/>
      <c r="J2864" s="279"/>
      <c r="K2864" s="280"/>
      <c r="L2864" s="281"/>
    </row>
    <row r="2865" spans="1:12" x14ac:dyDescent="0.3">
      <c r="A2865" s="278"/>
      <c r="B2865" s="256"/>
      <c r="C2865" s="256"/>
      <c r="D2865" s="256"/>
      <c r="E2865" s="256"/>
      <c r="F2865" s="256"/>
      <c r="G2865" s="256"/>
      <c r="H2865" s="257"/>
      <c r="I2865" s="258"/>
      <c r="J2865" s="279"/>
      <c r="K2865" s="280"/>
      <c r="L2865" s="281"/>
    </row>
    <row r="2866" spans="1:12" x14ac:dyDescent="0.3">
      <c r="A2866" s="278"/>
      <c r="B2866" s="256"/>
      <c r="C2866" s="256"/>
      <c r="D2866" s="256"/>
      <c r="E2866" s="256"/>
      <c r="F2866" s="256"/>
      <c r="G2866" s="256"/>
      <c r="H2866" s="257"/>
      <c r="I2866" s="258"/>
      <c r="J2866" s="279"/>
      <c r="K2866" s="280"/>
      <c r="L2866" s="281"/>
    </row>
    <row r="2867" spans="1:12" x14ac:dyDescent="0.3">
      <c r="A2867" s="278"/>
      <c r="B2867" s="256"/>
      <c r="C2867" s="256"/>
      <c r="D2867" s="256"/>
      <c r="E2867" s="256"/>
      <c r="F2867" s="256"/>
      <c r="G2867" s="256"/>
      <c r="H2867" s="257"/>
      <c r="I2867" s="258"/>
      <c r="J2867" s="279"/>
      <c r="K2867" s="280"/>
      <c r="L2867" s="281"/>
    </row>
    <row r="2868" spans="1:12" x14ac:dyDescent="0.3">
      <c r="A2868" s="278"/>
      <c r="B2868" s="256"/>
      <c r="C2868" s="256"/>
      <c r="D2868" s="256"/>
      <c r="E2868" s="256"/>
      <c r="F2868" s="256"/>
      <c r="G2868" s="256"/>
      <c r="H2868" s="257"/>
      <c r="I2868" s="258"/>
      <c r="J2868" s="279"/>
      <c r="K2868" s="280"/>
      <c r="L2868" s="281"/>
    </row>
    <row r="2869" spans="1:12" x14ac:dyDescent="0.3">
      <c r="A2869" s="278"/>
      <c r="B2869" s="256"/>
      <c r="C2869" s="256"/>
      <c r="D2869" s="256"/>
      <c r="E2869" s="256"/>
      <c r="F2869" s="256"/>
      <c r="G2869" s="256"/>
      <c r="H2869" s="257"/>
      <c r="I2869" s="258"/>
      <c r="J2869" s="279"/>
      <c r="K2869" s="280"/>
      <c r="L2869" s="281"/>
    </row>
    <row r="2870" spans="1:12" x14ac:dyDescent="0.3">
      <c r="A2870" s="278"/>
      <c r="B2870" s="256"/>
      <c r="C2870" s="256"/>
      <c r="D2870" s="256"/>
      <c r="E2870" s="256"/>
      <c r="F2870" s="256"/>
      <c r="G2870" s="256"/>
      <c r="H2870" s="257"/>
      <c r="I2870" s="258"/>
      <c r="J2870" s="279"/>
      <c r="K2870" s="280"/>
      <c r="L2870" s="281"/>
    </row>
    <row r="2871" spans="1:12" x14ac:dyDescent="0.3">
      <c r="A2871" s="278"/>
      <c r="B2871" s="256"/>
      <c r="C2871" s="256"/>
      <c r="D2871" s="256"/>
      <c r="E2871" s="256"/>
      <c r="F2871" s="256"/>
      <c r="G2871" s="256"/>
      <c r="H2871" s="257"/>
      <c r="I2871" s="258"/>
      <c r="J2871" s="279"/>
      <c r="K2871" s="280"/>
      <c r="L2871" s="281"/>
    </row>
    <row r="2872" spans="1:12" x14ac:dyDescent="0.3">
      <c r="A2872" s="278"/>
      <c r="B2872" s="256"/>
      <c r="C2872" s="256"/>
      <c r="D2872" s="256"/>
      <c r="E2872" s="256"/>
      <c r="F2872" s="256"/>
      <c r="G2872" s="256"/>
      <c r="H2872" s="257"/>
      <c r="I2872" s="258"/>
      <c r="J2872" s="279"/>
      <c r="K2872" s="280"/>
      <c r="L2872" s="281"/>
    </row>
    <row r="2873" spans="1:12" x14ac:dyDescent="0.3">
      <c r="A2873" s="278"/>
      <c r="B2873" s="256"/>
      <c r="C2873" s="256"/>
      <c r="D2873" s="256"/>
      <c r="E2873" s="256"/>
      <c r="F2873" s="256"/>
      <c r="G2873" s="256"/>
      <c r="H2873" s="257"/>
      <c r="I2873" s="258"/>
      <c r="J2873" s="279"/>
      <c r="K2873" s="280"/>
      <c r="L2873" s="281"/>
    </row>
    <row r="2874" spans="1:12" x14ac:dyDescent="0.3">
      <c r="A2874" s="278"/>
      <c r="B2874" s="256"/>
      <c r="C2874" s="256"/>
      <c r="D2874" s="256"/>
      <c r="E2874" s="256"/>
      <c r="F2874" s="256"/>
      <c r="G2874" s="256"/>
      <c r="H2874" s="257"/>
      <c r="I2874" s="258"/>
      <c r="J2874" s="279"/>
      <c r="K2874" s="280"/>
      <c r="L2874" s="281"/>
    </row>
    <row r="2875" spans="1:12" x14ac:dyDescent="0.3">
      <c r="A2875" s="278"/>
      <c r="B2875" s="256"/>
      <c r="C2875" s="256"/>
      <c r="D2875" s="256"/>
      <c r="E2875" s="256"/>
      <c r="F2875" s="256"/>
      <c r="G2875" s="256"/>
      <c r="H2875" s="257"/>
      <c r="I2875" s="258"/>
      <c r="J2875" s="279"/>
      <c r="K2875" s="280"/>
      <c r="L2875" s="281"/>
    </row>
    <row r="2876" spans="1:12" x14ac:dyDescent="0.3">
      <c r="A2876" s="278"/>
      <c r="B2876" s="256"/>
      <c r="C2876" s="256"/>
      <c r="D2876" s="256"/>
      <c r="E2876" s="256"/>
      <c r="F2876" s="256"/>
      <c r="G2876" s="256"/>
      <c r="H2876" s="257"/>
      <c r="I2876" s="258"/>
      <c r="J2876" s="279"/>
      <c r="K2876" s="280"/>
      <c r="L2876" s="281"/>
    </row>
    <row r="2877" spans="1:12" x14ac:dyDescent="0.3">
      <c r="A2877" s="278"/>
      <c r="B2877" s="256"/>
      <c r="C2877" s="256"/>
      <c r="D2877" s="256"/>
      <c r="E2877" s="256"/>
      <c r="F2877" s="256"/>
      <c r="G2877" s="256"/>
      <c r="H2877" s="257"/>
      <c r="I2877" s="258"/>
      <c r="J2877" s="279"/>
      <c r="K2877" s="280"/>
      <c r="L2877" s="281"/>
    </row>
    <row r="2878" spans="1:12" x14ac:dyDescent="0.3">
      <c r="A2878" s="278"/>
      <c r="B2878" s="256"/>
      <c r="C2878" s="256"/>
      <c r="D2878" s="256"/>
      <c r="E2878" s="256"/>
      <c r="F2878" s="256"/>
      <c r="G2878" s="256"/>
      <c r="H2878" s="257"/>
      <c r="I2878" s="258"/>
      <c r="J2878" s="279"/>
      <c r="K2878" s="280"/>
      <c r="L2878" s="281"/>
    </row>
    <row r="2879" spans="1:12" x14ac:dyDescent="0.3">
      <c r="A2879" s="278"/>
      <c r="B2879" s="256"/>
      <c r="C2879" s="256"/>
      <c r="D2879" s="256"/>
      <c r="E2879" s="256"/>
      <c r="F2879" s="256"/>
      <c r="G2879" s="256"/>
      <c r="H2879" s="257"/>
      <c r="I2879" s="258"/>
      <c r="J2879" s="279"/>
      <c r="K2879" s="280"/>
      <c r="L2879" s="281"/>
    </row>
    <row r="2880" spans="1:12" x14ac:dyDescent="0.3">
      <c r="A2880" s="278"/>
      <c r="B2880" s="256"/>
      <c r="C2880" s="256"/>
      <c r="D2880" s="256"/>
      <c r="E2880" s="256"/>
      <c r="F2880" s="256"/>
      <c r="G2880" s="256"/>
      <c r="H2880" s="257"/>
      <c r="I2880" s="258"/>
      <c r="J2880" s="279"/>
      <c r="K2880" s="280"/>
      <c r="L2880" s="281"/>
    </row>
    <row r="2881" spans="1:12" x14ac:dyDescent="0.3">
      <c r="A2881" s="278"/>
      <c r="B2881" s="256"/>
      <c r="C2881" s="256"/>
      <c r="D2881" s="256"/>
      <c r="E2881" s="256"/>
      <c r="F2881" s="256"/>
      <c r="G2881" s="256"/>
      <c r="H2881" s="257"/>
      <c r="I2881" s="258"/>
      <c r="J2881" s="279"/>
      <c r="K2881" s="280"/>
      <c r="L2881" s="281"/>
    </row>
    <row r="2882" spans="1:12" x14ac:dyDescent="0.3">
      <c r="A2882" s="278"/>
      <c r="B2882" s="256"/>
      <c r="C2882" s="256"/>
      <c r="D2882" s="256"/>
      <c r="E2882" s="256"/>
      <c r="F2882" s="256"/>
      <c r="G2882" s="256"/>
      <c r="H2882" s="257"/>
      <c r="I2882" s="258"/>
      <c r="J2882" s="279"/>
      <c r="K2882" s="280"/>
      <c r="L2882" s="281"/>
    </row>
    <row r="2883" spans="1:12" x14ac:dyDescent="0.3">
      <c r="A2883" s="278"/>
      <c r="B2883" s="256"/>
      <c r="C2883" s="256"/>
      <c r="D2883" s="256"/>
      <c r="E2883" s="256"/>
      <c r="F2883" s="256"/>
      <c r="G2883" s="256"/>
      <c r="H2883" s="257"/>
      <c r="I2883" s="258"/>
      <c r="J2883" s="279"/>
      <c r="K2883" s="280"/>
      <c r="L2883" s="281"/>
    </row>
    <row r="2884" spans="1:12" x14ac:dyDescent="0.3">
      <c r="A2884" s="278"/>
      <c r="B2884" s="256"/>
      <c r="C2884" s="256"/>
      <c r="D2884" s="256"/>
      <c r="E2884" s="256"/>
      <c r="F2884" s="256"/>
      <c r="G2884" s="256"/>
      <c r="H2884" s="257"/>
      <c r="I2884" s="258"/>
      <c r="J2884" s="279"/>
      <c r="K2884" s="280"/>
      <c r="L2884" s="281"/>
    </row>
    <row r="2885" spans="1:12" x14ac:dyDescent="0.3">
      <c r="A2885" s="278"/>
      <c r="B2885" s="256"/>
      <c r="C2885" s="256"/>
      <c r="D2885" s="256"/>
      <c r="E2885" s="256"/>
      <c r="F2885" s="256"/>
      <c r="G2885" s="256"/>
      <c r="H2885" s="257"/>
      <c r="I2885" s="258"/>
      <c r="J2885" s="279"/>
      <c r="K2885" s="280"/>
      <c r="L2885" s="281"/>
    </row>
    <row r="2886" spans="1:12" x14ac:dyDescent="0.3">
      <c r="A2886" s="278"/>
      <c r="B2886" s="256"/>
      <c r="C2886" s="256"/>
      <c r="D2886" s="256"/>
      <c r="E2886" s="256"/>
      <c r="F2886" s="256"/>
      <c r="G2886" s="256"/>
      <c r="H2886" s="257"/>
      <c r="I2886" s="258"/>
      <c r="J2886" s="279"/>
      <c r="K2886" s="280"/>
      <c r="L2886" s="281"/>
    </row>
    <row r="2887" spans="1:12" x14ac:dyDescent="0.3">
      <c r="A2887" s="278"/>
      <c r="B2887" s="256"/>
      <c r="C2887" s="256"/>
      <c r="D2887" s="256"/>
      <c r="E2887" s="256"/>
      <c r="F2887" s="256"/>
      <c r="G2887" s="256"/>
      <c r="H2887" s="257"/>
      <c r="I2887" s="258"/>
      <c r="J2887" s="279"/>
      <c r="K2887" s="280"/>
      <c r="L2887" s="281"/>
    </row>
    <row r="2888" spans="1:12" x14ac:dyDescent="0.3">
      <c r="A2888" s="278"/>
      <c r="B2888" s="256"/>
      <c r="C2888" s="256"/>
      <c r="D2888" s="256"/>
      <c r="E2888" s="256"/>
      <c r="F2888" s="256"/>
      <c r="G2888" s="256"/>
      <c r="H2888" s="257"/>
      <c r="I2888" s="258"/>
      <c r="J2888" s="279"/>
      <c r="K2888" s="280"/>
      <c r="L2888" s="281"/>
    </row>
    <row r="2889" spans="1:12" x14ac:dyDescent="0.3">
      <c r="A2889" s="278"/>
      <c r="B2889" s="256"/>
      <c r="C2889" s="256"/>
      <c r="D2889" s="256"/>
      <c r="E2889" s="256"/>
      <c r="F2889" s="256"/>
      <c r="G2889" s="256"/>
      <c r="H2889" s="257"/>
      <c r="I2889" s="258"/>
      <c r="J2889" s="279"/>
      <c r="K2889" s="280"/>
      <c r="L2889" s="281"/>
    </row>
    <row r="2890" spans="1:12" x14ac:dyDescent="0.3">
      <c r="A2890" s="278"/>
      <c r="B2890" s="256"/>
      <c r="C2890" s="256"/>
      <c r="D2890" s="256"/>
      <c r="E2890" s="256"/>
      <c r="F2890" s="256"/>
      <c r="G2890" s="256"/>
      <c r="H2890" s="257"/>
      <c r="I2890" s="258"/>
      <c r="J2890" s="279"/>
      <c r="K2890" s="280"/>
      <c r="L2890" s="281"/>
    </row>
    <row r="2891" spans="1:12" x14ac:dyDescent="0.3">
      <c r="A2891" s="278"/>
      <c r="B2891" s="256"/>
      <c r="C2891" s="256"/>
      <c r="D2891" s="256"/>
      <c r="E2891" s="256"/>
      <c r="F2891" s="256"/>
      <c r="G2891" s="256"/>
      <c r="H2891" s="257"/>
      <c r="I2891" s="258"/>
      <c r="J2891" s="279"/>
      <c r="K2891" s="280"/>
      <c r="L2891" s="281"/>
    </row>
    <row r="2892" spans="1:12" x14ac:dyDescent="0.3">
      <c r="A2892" s="278"/>
      <c r="B2892" s="256"/>
      <c r="C2892" s="256"/>
      <c r="D2892" s="256"/>
      <c r="E2892" s="256"/>
      <c r="F2892" s="256"/>
      <c r="G2892" s="256"/>
      <c r="H2892" s="257"/>
      <c r="I2892" s="258"/>
      <c r="J2892" s="279"/>
      <c r="K2892" s="280"/>
      <c r="L2892" s="281"/>
    </row>
    <row r="2893" spans="1:12" x14ac:dyDescent="0.3">
      <c r="A2893" s="278"/>
      <c r="B2893" s="256"/>
      <c r="C2893" s="256"/>
      <c r="D2893" s="256"/>
      <c r="E2893" s="256"/>
      <c r="F2893" s="256"/>
      <c r="G2893" s="256"/>
      <c r="H2893" s="257"/>
      <c r="I2893" s="258"/>
      <c r="J2893" s="279"/>
      <c r="K2893" s="280"/>
      <c r="L2893" s="281"/>
    </row>
    <row r="2894" spans="1:12" x14ac:dyDescent="0.3">
      <c r="A2894" s="278"/>
      <c r="B2894" s="256"/>
      <c r="C2894" s="256"/>
      <c r="D2894" s="256"/>
      <c r="E2894" s="256"/>
      <c r="F2894" s="256"/>
      <c r="G2894" s="256"/>
      <c r="H2894" s="257"/>
      <c r="I2894" s="258"/>
      <c r="J2894" s="279"/>
      <c r="K2894" s="280"/>
      <c r="L2894" s="281"/>
    </row>
    <row r="2895" spans="1:12" x14ac:dyDescent="0.3">
      <c r="A2895" s="278"/>
      <c r="B2895" s="256"/>
      <c r="C2895" s="256"/>
      <c r="D2895" s="256"/>
      <c r="E2895" s="256"/>
      <c r="F2895" s="256"/>
      <c r="G2895" s="256"/>
      <c r="H2895" s="257"/>
      <c r="I2895" s="258"/>
      <c r="J2895" s="279"/>
      <c r="K2895" s="280"/>
      <c r="L2895" s="281"/>
    </row>
    <row r="2896" spans="1:12" x14ac:dyDescent="0.3">
      <c r="A2896" s="278"/>
      <c r="B2896" s="256"/>
      <c r="C2896" s="256"/>
      <c r="D2896" s="256"/>
      <c r="E2896" s="256"/>
      <c r="F2896" s="256"/>
      <c r="G2896" s="256"/>
      <c r="H2896" s="257"/>
      <c r="I2896" s="258"/>
      <c r="J2896" s="279"/>
      <c r="K2896" s="280"/>
      <c r="L2896" s="281"/>
    </row>
    <row r="2897" spans="1:12" x14ac:dyDescent="0.3">
      <c r="A2897" s="278"/>
      <c r="B2897" s="256"/>
      <c r="C2897" s="256"/>
      <c r="D2897" s="256"/>
      <c r="E2897" s="256"/>
      <c r="F2897" s="256"/>
      <c r="G2897" s="256"/>
      <c r="H2897" s="257"/>
      <c r="I2897" s="258"/>
      <c r="J2897" s="279"/>
      <c r="K2897" s="280"/>
      <c r="L2897" s="281"/>
    </row>
    <row r="2898" spans="1:12" x14ac:dyDescent="0.3">
      <c r="A2898" s="278"/>
      <c r="B2898" s="256"/>
      <c r="C2898" s="256"/>
      <c r="D2898" s="256"/>
      <c r="E2898" s="256"/>
      <c r="F2898" s="256"/>
      <c r="G2898" s="256"/>
      <c r="H2898" s="257"/>
      <c r="I2898" s="258"/>
      <c r="J2898" s="279"/>
      <c r="K2898" s="280"/>
      <c r="L2898" s="281"/>
    </row>
    <row r="2899" spans="1:12" x14ac:dyDescent="0.3">
      <c r="A2899" s="278"/>
      <c r="B2899" s="256"/>
      <c r="C2899" s="256"/>
      <c r="D2899" s="256"/>
      <c r="E2899" s="256"/>
      <c r="F2899" s="256"/>
      <c r="G2899" s="256"/>
      <c r="H2899" s="257"/>
      <c r="I2899" s="258"/>
      <c r="J2899" s="279"/>
      <c r="K2899" s="280"/>
      <c r="L2899" s="281"/>
    </row>
    <row r="2900" spans="1:12" x14ac:dyDescent="0.3">
      <c r="A2900" s="278"/>
      <c r="B2900" s="256"/>
      <c r="C2900" s="256"/>
      <c r="D2900" s="256"/>
      <c r="E2900" s="256"/>
      <c r="F2900" s="256"/>
      <c r="G2900" s="256"/>
      <c r="H2900" s="257"/>
      <c r="I2900" s="258"/>
      <c r="J2900" s="279"/>
      <c r="K2900" s="280"/>
      <c r="L2900" s="281"/>
    </row>
    <row r="2901" spans="1:12" x14ac:dyDescent="0.3">
      <c r="A2901" s="278"/>
      <c r="B2901" s="256"/>
      <c r="C2901" s="256"/>
      <c r="D2901" s="256"/>
      <c r="E2901" s="256"/>
      <c r="F2901" s="256"/>
      <c r="G2901" s="256"/>
      <c r="H2901" s="257"/>
      <c r="I2901" s="258"/>
      <c r="J2901" s="279"/>
      <c r="K2901" s="280"/>
      <c r="L2901" s="281"/>
    </row>
    <row r="2902" spans="1:12" x14ac:dyDescent="0.3">
      <c r="A2902" s="278"/>
      <c r="B2902" s="256"/>
      <c r="C2902" s="256"/>
      <c r="D2902" s="256"/>
      <c r="E2902" s="256"/>
      <c r="F2902" s="256"/>
      <c r="G2902" s="256"/>
      <c r="H2902" s="257"/>
      <c r="I2902" s="258"/>
      <c r="J2902" s="279"/>
      <c r="K2902" s="280"/>
      <c r="L2902" s="281"/>
    </row>
    <row r="2903" spans="1:12" x14ac:dyDescent="0.3">
      <c r="A2903" s="278"/>
      <c r="B2903" s="256"/>
      <c r="C2903" s="256"/>
      <c r="D2903" s="256"/>
      <c r="E2903" s="256"/>
      <c r="F2903" s="256"/>
      <c r="G2903" s="256"/>
      <c r="H2903" s="257"/>
      <c r="I2903" s="258"/>
      <c r="J2903" s="279"/>
      <c r="K2903" s="280"/>
      <c r="L2903" s="281"/>
    </row>
    <row r="2904" spans="1:12" x14ac:dyDescent="0.3">
      <c r="A2904" s="278"/>
      <c r="B2904" s="256"/>
      <c r="C2904" s="256"/>
      <c r="D2904" s="256"/>
      <c r="E2904" s="256"/>
      <c r="F2904" s="256"/>
      <c r="G2904" s="256"/>
      <c r="H2904" s="257"/>
      <c r="I2904" s="258"/>
      <c r="J2904" s="279"/>
      <c r="K2904" s="280"/>
      <c r="L2904" s="281"/>
    </row>
    <row r="2905" spans="1:12" x14ac:dyDescent="0.3">
      <c r="A2905" s="278"/>
      <c r="B2905" s="256"/>
      <c r="C2905" s="256"/>
      <c r="D2905" s="256"/>
      <c r="E2905" s="256"/>
      <c r="F2905" s="256"/>
      <c r="G2905" s="256"/>
      <c r="H2905" s="257"/>
      <c r="I2905" s="258"/>
      <c r="J2905" s="279"/>
      <c r="K2905" s="280"/>
      <c r="L2905" s="281"/>
    </row>
    <row r="2906" spans="1:12" x14ac:dyDescent="0.3">
      <c r="A2906" s="278"/>
      <c r="B2906" s="256"/>
      <c r="C2906" s="256"/>
      <c r="D2906" s="256"/>
      <c r="E2906" s="256"/>
      <c r="F2906" s="256"/>
      <c r="G2906" s="256"/>
      <c r="H2906" s="257"/>
      <c r="I2906" s="258"/>
      <c r="J2906" s="279"/>
      <c r="K2906" s="280"/>
      <c r="L2906" s="281"/>
    </row>
    <row r="2907" spans="1:12" x14ac:dyDescent="0.3">
      <c r="A2907" s="278"/>
      <c r="B2907" s="256"/>
      <c r="C2907" s="256"/>
      <c r="D2907" s="256"/>
      <c r="E2907" s="256"/>
      <c r="F2907" s="256"/>
      <c r="G2907" s="256"/>
      <c r="H2907" s="257"/>
      <c r="I2907" s="258"/>
      <c r="J2907" s="279"/>
      <c r="K2907" s="280"/>
      <c r="L2907" s="281"/>
    </row>
    <row r="2908" spans="1:12" x14ac:dyDescent="0.3">
      <c r="A2908" s="278"/>
      <c r="B2908" s="256"/>
      <c r="C2908" s="256"/>
      <c r="D2908" s="256"/>
      <c r="E2908" s="256"/>
      <c r="F2908" s="256"/>
      <c r="G2908" s="256"/>
      <c r="H2908" s="257"/>
      <c r="I2908" s="258"/>
      <c r="J2908" s="279"/>
      <c r="K2908" s="280"/>
      <c r="L2908" s="281"/>
    </row>
    <row r="2909" spans="1:12" x14ac:dyDescent="0.3">
      <c r="A2909" s="278"/>
      <c r="B2909" s="256"/>
      <c r="C2909" s="256"/>
      <c r="D2909" s="256"/>
      <c r="E2909" s="256"/>
      <c r="F2909" s="256"/>
      <c r="G2909" s="256"/>
      <c r="H2909" s="257"/>
      <c r="I2909" s="258"/>
      <c r="J2909" s="279"/>
      <c r="K2909" s="280"/>
      <c r="L2909" s="281"/>
    </row>
    <row r="2910" spans="1:12" x14ac:dyDescent="0.3">
      <c r="A2910" s="278"/>
      <c r="B2910" s="256"/>
      <c r="C2910" s="256"/>
      <c r="D2910" s="256"/>
      <c r="E2910" s="256"/>
      <c r="F2910" s="256"/>
      <c r="G2910" s="256"/>
      <c r="H2910" s="257"/>
      <c r="I2910" s="258"/>
      <c r="J2910" s="279"/>
      <c r="K2910" s="280"/>
      <c r="L2910" s="281"/>
    </row>
    <row r="2911" spans="1:12" x14ac:dyDescent="0.3">
      <c r="A2911" s="278"/>
      <c r="B2911" s="256"/>
      <c r="C2911" s="256"/>
      <c r="D2911" s="256"/>
      <c r="E2911" s="256"/>
      <c r="F2911" s="256"/>
      <c r="G2911" s="256"/>
      <c r="H2911" s="257"/>
      <c r="I2911" s="258"/>
      <c r="J2911" s="279"/>
      <c r="K2911" s="280"/>
      <c r="L2911" s="281"/>
    </row>
    <row r="2912" spans="1:12" x14ac:dyDescent="0.3">
      <c r="A2912" s="278"/>
      <c r="B2912" s="256"/>
      <c r="C2912" s="256"/>
      <c r="D2912" s="256"/>
      <c r="E2912" s="256"/>
      <c r="F2912" s="256"/>
      <c r="G2912" s="256"/>
      <c r="H2912" s="257"/>
      <c r="I2912" s="258"/>
      <c r="J2912" s="279"/>
      <c r="K2912" s="280"/>
      <c r="L2912" s="281"/>
    </row>
    <row r="2913" spans="1:12" x14ac:dyDescent="0.3">
      <c r="A2913" s="278"/>
      <c r="B2913" s="256"/>
      <c r="C2913" s="256"/>
      <c r="D2913" s="256"/>
      <c r="E2913" s="256"/>
      <c r="F2913" s="256"/>
      <c r="G2913" s="256"/>
      <c r="H2913" s="257"/>
      <c r="I2913" s="258"/>
      <c r="J2913" s="279"/>
      <c r="K2913" s="280"/>
      <c r="L2913" s="281"/>
    </row>
    <row r="2914" spans="1:12" x14ac:dyDescent="0.3">
      <c r="A2914" s="278"/>
      <c r="B2914" s="256"/>
      <c r="C2914" s="256"/>
      <c r="D2914" s="256"/>
      <c r="E2914" s="256"/>
      <c r="F2914" s="256"/>
      <c r="G2914" s="256"/>
      <c r="H2914" s="257"/>
      <c r="I2914" s="258"/>
      <c r="J2914" s="279"/>
      <c r="K2914" s="280"/>
      <c r="L2914" s="281"/>
    </row>
    <row r="2915" spans="1:12" x14ac:dyDescent="0.3">
      <c r="A2915" s="278"/>
      <c r="B2915" s="256"/>
      <c r="C2915" s="256"/>
      <c r="D2915" s="256"/>
      <c r="E2915" s="256"/>
      <c r="F2915" s="256"/>
      <c r="G2915" s="256"/>
      <c r="H2915" s="257"/>
      <c r="I2915" s="258"/>
      <c r="J2915" s="279"/>
      <c r="K2915" s="280"/>
      <c r="L2915" s="281"/>
    </row>
    <row r="2916" spans="1:12" x14ac:dyDescent="0.3">
      <c r="A2916" s="278"/>
      <c r="B2916" s="256"/>
      <c r="C2916" s="256"/>
      <c r="D2916" s="256"/>
      <c r="E2916" s="256"/>
      <c r="F2916" s="256"/>
      <c r="G2916" s="256"/>
      <c r="H2916" s="257"/>
      <c r="I2916" s="258"/>
      <c r="J2916" s="279"/>
      <c r="K2916" s="280"/>
      <c r="L2916" s="281"/>
    </row>
    <row r="2917" spans="1:12" x14ac:dyDescent="0.3">
      <c r="A2917" s="278"/>
      <c r="B2917" s="256"/>
      <c r="C2917" s="256"/>
      <c r="D2917" s="256"/>
      <c r="E2917" s="256"/>
      <c r="F2917" s="256"/>
      <c r="G2917" s="256"/>
      <c r="H2917" s="257"/>
      <c r="I2917" s="258"/>
      <c r="J2917" s="279"/>
      <c r="K2917" s="280"/>
      <c r="L2917" s="281"/>
    </row>
    <row r="2918" spans="1:12" x14ac:dyDescent="0.3">
      <c r="A2918" s="278"/>
      <c r="B2918" s="256"/>
      <c r="C2918" s="256"/>
      <c r="D2918" s="256"/>
      <c r="E2918" s="256"/>
      <c r="F2918" s="256"/>
      <c r="G2918" s="256"/>
      <c r="H2918" s="257"/>
      <c r="I2918" s="258"/>
      <c r="J2918" s="279"/>
      <c r="K2918" s="280"/>
      <c r="L2918" s="281"/>
    </row>
    <row r="2919" spans="1:12" x14ac:dyDescent="0.3">
      <c r="A2919" s="278"/>
      <c r="B2919" s="256"/>
      <c r="C2919" s="256"/>
      <c r="D2919" s="256"/>
      <c r="E2919" s="256"/>
      <c r="F2919" s="256"/>
      <c r="G2919" s="256"/>
      <c r="H2919" s="257"/>
      <c r="I2919" s="258"/>
      <c r="J2919" s="279"/>
      <c r="K2919" s="280"/>
      <c r="L2919" s="281"/>
    </row>
    <row r="2920" spans="1:12" x14ac:dyDescent="0.3">
      <c r="A2920" s="278"/>
      <c r="B2920" s="256"/>
      <c r="C2920" s="256"/>
      <c r="D2920" s="256"/>
      <c r="E2920" s="256"/>
      <c r="F2920" s="256"/>
      <c r="G2920" s="256"/>
      <c r="H2920" s="257"/>
      <c r="I2920" s="258"/>
      <c r="J2920" s="279"/>
      <c r="K2920" s="280"/>
      <c r="L2920" s="281"/>
    </row>
    <row r="2921" spans="1:12" x14ac:dyDescent="0.3">
      <c r="A2921" s="278"/>
      <c r="B2921" s="256"/>
      <c r="C2921" s="256"/>
      <c r="D2921" s="256"/>
      <c r="E2921" s="256"/>
      <c r="F2921" s="256"/>
      <c r="G2921" s="256"/>
      <c r="H2921" s="257"/>
      <c r="I2921" s="258"/>
      <c r="J2921" s="279"/>
      <c r="K2921" s="280"/>
      <c r="L2921" s="281"/>
    </row>
    <row r="2922" spans="1:12" x14ac:dyDescent="0.3">
      <c r="A2922" s="278"/>
      <c r="B2922" s="256"/>
      <c r="C2922" s="256"/>
      <c r="D2922" s="256"/>
      <c r="E2922" s="256"/>
      <c r="F2922" s="256"/>
      <c r="G2922" s="256"/>
      <c r="H2922" s="257"/>
      <c r="I2922" s="258"/>
      <c r="J2922" s="279"/>
      <c r="K2922" s="280"/>
      <c r="L2922" s="281"/>
    </row>
    <row r="2923" spans="1:12" x14ac:dyDescent="0.3">
      <c r="A2923" s="278"/>
      <c r="B2923" s="256"/>
      <c r="C2923" s="256"/>
      <c r="D2923" s="256"/>
      <c r="E2923" s="256"/>
      <c r="F2923" s="256"/>
      <c r="G2923" s="256"/>
      <c r="H2923" s="257"/>
      <c r="I2923" s="258"/>
      <c r="J2923" s="279"/>
      <c r="K2923" s="280"/>
      <c r="L2923" s="281"/>
    </row>
    <row r="2924" spans="1:12" x14ac:dyDescent="0.3">
      <c r="A2924" s="278"/>
      <c r="B2924" s="256"/>
      <c r="C2924" s="256"/>
      <c r="D2924" s="256"/>
      <c r="E2924" s="256"/>
      <c r="F2924" s="256"/>
      <c r="G2924" s="256"/>
      <c r="H2924" s="257"/>
      <c r="I2924" s="258"/>
      <c r="J2924" s="279"/>
      <c r="K2924" s="280"/>
      <c r="L2924" s="281"/>
    </row>
    <row r="2925" spans="1:12" x14ac:dyDescent="0.3">
      <c r="A2925" s="278"/>
      <c r="B2925" s="256"/>
      <c r="C2925" s="256"/>
      <c r="D2925" s="256"/>
      <c r="E2925" s="256"/>
      <c r="F2925" s="256"/>
      <c r="G2925" s="256"/>
      <c r="H2925" s="257"/>
      <c r="I2925" s="258"/>
      <c r="J2925" s="279"/>
      <c r="K2925" s="280"/>
      <c r="L2925" s="281"/>
    </row>
    <row r="2926" spans="1:12" x14ac:dyDescent="0.3">
      <c r="A2926" s="278"/>
      <c r="B2926" s="256"/>
      <c r="C2926" s="256"/>
      <c r="D2926" s="256"/>
      <c r="E2926" s="256"/>
      <c r="F2926" s="256"/>
      <c r="G2926" s="256"/>
      <c r="H2926" s="257"/>
      <c r="I2926" s="258"/>
      <c r="J2926" s="279"/>
      <c r="K2926" s="280"/>
      <c r="L2926" s="281"/>
    </row>
    <row r="2927" spans="1:12" x14ac:dyDescent="0.3">
      <c r="A2927" s="278"/>
      <c r="B2927" s="256"/>
      <c r="C2927" s="256"/>
      <c r="D2927" s="256"/>
      <c r="E2927" s="256"/>
      <c r="F2927" s="256"/>
      <c r="G2927" s="256"/>
      <c r="H2927" s="257"/>
      <c r="I2927" s="258"/>
      <c r="J2927" s="279"/>
      <c r="K2927" s="280"/>
      <c r="L2927" s="281"/>
    </row>
    <row r="2928" spans="1:12" x14ac:dyDescent="0.3">
      <c r="A2928" s="278"/>
      <c r="B2928" s="256"/>
      <c r="C2928" s="256"/>
      <c r="D2928" s="256"/>
      <c r="E2928" s="256"/>
      <c r="F2928" s="256"/>
      <c r="G2928" s="256"/>
      <c r="H2928" s="257"/>
      <c r="I2928" s="258"/>
      <c r="J2928" s="279"/>
      <c r="K2928" s="280"/>
      <c r="L2928" s="281"/>
    </row>
    <row r="2929" spans="1:12" x14ac:dyDescent="0.3">
      <c r="A2929" s="278"/>
      <c r="B2929" s="256"/>
      <c r="C2929" s="256"/>
      <c r="D2929" s="256"/>
      <c r="E2929" s="256"/>
      <c r="F2929" s="256"/>
      <c r="G2929" s="256"/>
      <c r="H2929" s="257"/>
      <c r="I2929" s="258"/>
      <c r="J2929" s="279"/>
      <c r="K2929" s="280"/>
      <c r="L2929" s="281"/>
    </row>
    <row r="2930" spans="1:12" x14ac:dyDescent="0.3">
      <c r="A2930" s="278"/>
      <c r="B2930" s="256"/>
      <c r="C2930" s="256"/>
      <c r="D2930" s="256"/>
      <c r="E2930" s="256"/>
      <c r="F2930" s="256"/>
      <c r="G2930" s="256"/>
      <c r="H2930" s="257"/>
      <c r="I2930" s="258"/>
      <c r="J2930" s="279"/>
      <c r="K2930" s="280"/>
      <c r="L2930" s="281"/>
    </row>
    <row r="2931" spans="1:12" x14ac:dyDescent="0.3">
      <c r="A2931" s="278"/>
      <c r="B2931" s="256"/>
      <c r="C2931" s="256"/>
      <c r="D2931" s="256"/>
      <c r="E2931" s="256"/>
      <c r="F2931" s="256"/>
      <c r="G2931" s="256"/>
      <c r="H2931" s="257"/>
      <c r="I2931" s="258"/>
      <c r="J2931" s="279"/>
      <c r="K2931" s="280"/>
      <c r="L2931" s="281"/>
    </row>
    <row r="2932" spans="1:12" x14ac:dyDescent="0.3">
      <c r="A2932" s="278"/>
      <c r="B2932" s="256"/>
      <c r="C2932" s="256"/>
      <c r="D2932" s="256"/>
      <c r="E2932" s="256"/>
      <c r="F2932" s="256"/>
      <c r="G2932" s="256"/>
      <c r="H2932" s="257"/>
      <c r="I2932" s="258"/>
      <c r="J2932" s="279"/>
      <c r="K2932" s="280"/>
      <c r="L2932" s="281"/>
    </row>
    <row r="2933" spans="1:12" x14ac:dyDescent="0.3">
      <c r="A2933" s="278"/>
      <c r="B2933" s="256"/>
      <c r="C2933" s="256"/>
      <c r="D2933" s="256"/>
      <c r="E2933" s="256"/>
      <c r="F2933" s="256"/>
      <c r="G2933" s="256"/>
      <c r="H2933" s="257"/>
      <c r="I2933" s="258"/>
      <c r="J2933" s="279"/>
      <c r="K2933" s="280"/>
      <c r="L2933" s="281"/>
    </row>
    <row r="2934" spans="1:12" x14ac:dyDescent="0.3">
      <c r="A2934" s="278"/>
      <c r="B2934" s="256"/>
      <c r="C2934" s="256"/>
      <c r="D2934" s="256"/>
      <c r="E2934" s="256"/>
      <c r="F2934" s="256"/>
      <c r="G2934" s="256"/>
      <c r="H2934" s="257"/>
      <c r="I2934" s="258"/>
      <c r="J2934" s="279"/>
      <c r="K2934" s="280"/>
      <c r="L2934" s="281"/>
    </row>
    <row r="2935" spans="1:12" x14ac:dyDescent="0.3">
      <c r="A2935" s="278"/>
      <c r="B2935" s="256"/>
      <c r="C2935" s="256"/>
      <c r="D2935" s="256"/>
      <c r="E2935" s="256"/>
      <c r="F2935" s="256"/>
      <c r="G2935" s="256"/>
      <c r="H2935" s="257"/>
      <c r="I2935" s="258"/>
      <c r="J2935" s="279"/>
      <c r="K2935" s="280"/>
      <c r="L2935" s="281"/>
    </row>
    <row r="2936" spans="1:12" x14ac:dyDescent="0.3">
      <c r="A2936" s="278"/>
      <c r="B2936" s="256"/>
      <c r="C2936" s="256"/>
      <c r="D2936" s="256"/>
      <c r="E2936" s="256"/>
      <c r="F2936" s="256"/>
      <c r="G2936" s="256"/>
      <c r="H2936" s="257"/>
      <c r="I2936" s="258"/>
      <c r="J2936" s="279"/>
      <c r="K2936" s="280"/>
      <c r="L2936" s="281"/>
    </row>
    <row r="2937" spans="1:12" x14ac:dyDescent="0.3">
      <c r="A2937" s="278"/>
      <c r="B2937" s="256"/>
      <c r="C2937" s="256"/>
      <c r="D2937" s="256"/>
      <c r="E2937" s="256"/>
      <c r="F2937" s="256"/>
      <c r="G2937" s="256"/>
      <c r="H2937" s="257"/>
      <c r="I2937" s="258"/>
      <c r="J2937" s="279"/>
      <c r="K2937" s="280"/>
      <c r="L2937" s="281"/>
    </row>
    <row r="2938" spans="1:12" x14ac:dyDescent="0.3">
      <c r="A2938" s="278"/>
      <c r="B2938" s="256"/>
      <c r="C2938" s="256"/>
      <c r="D2938" s="256"/>
      <c r="E2938" s="256"/>
      <c r="F2938" s="256"/>
      <c r="G2938" s="256"/>
      <c r="H2938" s="257"/>
      <c r="I2938" s="258"/>
      <c r="J2938" s="279"/>
      <c r="K2938" s="280"/>
      <c r="L2938" s="281"/>
    </row>
    <row r="2939" spans="1:12" x14ac:dyDescent="0.3">
      <c r="A2939" s="278"/>
      <c r="B2939" s="256"/>
      <c r="C2939" s="256"/>
      <c r="D2939" s="256"/>
      <c r="E2939" s="256"/>
      <c r="F2939" s="256"/>
      <c r="G2939" s="256"/>
      <c r="H2939" s="257"/>
      <c r="I2939" s="258"/>
      <c r="J2939" s="279"/>
      <c r="K2939" s="280"/>
      <c r="L2939" s="281"/>
    </row>
    <row r="2940" spans="1:12" x14ac:dyDescent="0.3">
      <c r="A2940" s="278"/>
      <c r="B2940" s="256"/>
      <c r="C2940" s="256"/>
      <c r="D2940" s="256"/>
      <c r="E2940" s="256"/>
      <c r="F2940" s="256"/>
      <c r="G2940" s="256"/>
      <c r="H2940" s="257"/>
      <c r="I2940" s="258"/>
      <c r="J2940" s="279"/>
      <c r="K2940" s="280"/>
      <c r="L2940" s="281"/>
    </row>
    <row r="2941" spans="1:12" x14ac:dyDescent="0.3">
      <c r="A2941" s="278"/>
      <c r="B2941" s="256"/>
      <c r="C2941" s="256"/>
      <c r="D2941" s="256"/>
      <c r="E2941" s="256"/>
      <c r="F2941" s="256"/>
      <c r="G2941" s="256"/>
      <c r="H2941" s="257"/>
      <c r="I2941" s="258"/>
      <c r="J2941" s="279"/>
      <c r="K2941" s="280"/>
      <c r="L2941" s="281"/>
    </row>
    <row r="2942" spans="1:12" x14ac:dyDescent="0.3">
      <c r="A2942" s="278"/>
      <c r="B2942" s="256"/>
      <c r="C2942" s="256"/>
      <c r="D2942" s="256"/>
      <c r="E2942" s="256"/>
      <c r="F2942" s="256"/>
      <c r="G2942" s="256"/>
      <c r="H2942" s="257"/>
      <c r="I2942" s="258"/>
      <c r="J2942" s="279"/>
      <c r="K2942" s="280"/>
      <c r="L2942" s="281"/>
    </row>
    <row r="2943" spans="1:12" x14ac:dyDescent="0.3">
      <c r="A2943" s="278"/>
      <c r="B2943" s="256"/>
      <c r="C2943" s="256"/>
      <c r="D2943" s="256"/>
      <c r="E2943" s="256"/>
      <c r="F2943" s="256"/>
      <c r="G2943" s="256"/>
      <c r="H2943" s="257"/>
      <c r="I2943" s="258"/>
      <c r="J2943" s="279"/>
      <c r="K2943" s="280"/>
      <c r="L2943" s="281"/>
    </row>
    <row r="2944" spans="1:12" x14ac:dyDescent="0.3">
      <c r="A2944" s="278"/>
      <c r="B2944" s="256"/>
      <c r="C2944" s="256"/>
      <c r="D2944" s="256"/>
      <c r="E2944" s="256"/>
      <c r="F2944" s="256"/>
      <c r="G2944" s="256"/>
      <c r="H2944" s="257"/>
      <c r="I2944" s="258"/>
      <c r="J2944" s="279"/>
      <c r="K2944" s="280"/>
      <c r="L2944" s="281"/>
    </row>
    <row r="2945" spans="1:12" x14ac:dyDescent="0.3">
      <c r="A2945" s="278"/>
      <c r="B2945" s="256"/>
      <c r="C2945" s="256"/>
      <c r="D2945" s="256"/>
      <c r="E2945" s="256"/>
      <c r="F2945" s="256"/>
      <c r="G2945" s="256"/>
      <c r="H2945" s="257"/>
      <c r="I2945" s="258"/>
      <c r="J2945" s="279"/>
      <c r="K2945" s="280"/>
      <c r="L2945" s="281"/>
    </row>
    <row r="2946" spans="1:12" x14ac:dyDescent="0.3">
      <c r="A2946" s="278"/>
      <c r="B2946" s="256"/>
      <c r="C2946" s="256"/>
      <c r="D2946" s="256"/>
      <c r="E2946" s="256"/>
      <c r="F2946" s="256"/>
      <c r="G2946" s="256"/>
      <c r="H2946" s="257"/>
      <c r="I2946" s="258"/>
      <c r="J2946" s="279"/>
      <c r="K2946" s="280"/>
      <c r="L2946" s="281"/>
    </row>
    <row r="2947" spans="1:12" x14ac:dyDescent="0.3">
      <c r="A2947" s="278"/>
      <c r="B2947" s="256"/>
      <c r="C2947" s="256"/>
      <c r="D2947" s="256"/>
      <c r="E2947" s="256"/>
      <c r="F2947" s="256"/>
      <c r="G2947" s="256"/>
      <c r="H2947" s="257"/>
      <c r="I2947" s="258"/>
      <c r="J2947" s="279"/>
      <c r="K2947" s="280"/>
      <c r="L2947" s="281"/>
    </row>
    <row r="2948" spans="1:12" x14ac:dyDescent="0.3">
      <c r="A2948" s="278"/>
      <c r="B2948" s="256"/>
      <c r="C2948" s="256"/>
      <c r="D2948" s="256"/>
      <c r="E2948" s="256"/>
      <c r="F2948" s="256"/>
      <c r="G2948" s="256"/>
      <c r="H2948" s="257"/>
      <c r="I2948" s="258"/>
      <c r="J2948" s="279"/>
      <c r="K2948" s="280"/>
      <c r="L2948" s="281"/>
    </row>
    <row r="2949" spans="1:12" x14ac:dyDescent="0.3">
      <c r="A2949" s="278"/>
      <c r="B2949" s="256"/>
      <c r="C2949" s="256"/>
      <c r="D2949" s="256"/>
      <c r="E2949" s="256"/>
      <c r="F2949" s="256"/>
      <c r="G2949" s="256"/>
      <c r="H2949" s="257"/>
      <c r="I2949" s="258"/>
      <c r="J2949" s="279"/>
      <c r="K2949" s="280"/>
      <c r="L2949" s="281"/>
    </row>
    <row r="2950" spans="1:12" x14ac:dyDescent="0.3">
      <c r="A2950" s="278"/>
      <c r="B2950" s="256"/>
      <c r="C2950" s="256"/>
      <c r="D2950" s="256"/>
      <c r="E2950" s="256"/>
      <c r="F2950" s="256"/>
      <c r="G2950" s="256"/>
      <c r="H2950" s="257"/>
      <c r="I2950" s="258"/>
      <c r="J2950" s="279"/>
      <c r="K2950" s="280"/>
      <c r="L2950" s="281"/>
    </row>
    <row r="2951" spans="1:12" x14ac:dyDescent="0.3">
      <c r="A2951" s="278"/>
      <c r="B2951" s="256"/>
      <c r="C2951" s="256"/>
      <c r="D2951" s="256"/>
      <c r="E2951" s="256"/>
      <c r="F2951" s="256"/>
      <c r="G2951" s="256"/>
      <c r="H2951" s="257"/>
      <c r="I2951" s="258"/>
      <c r="J2951" s="279"/>
      <c r="K2951" s="280"/>
      <c r="L2951" s="281"/>
    </row>
    <row r="2952" spans="1:12" x14ac:dyDescent="0.3">
      <c r="A2952" s="278"/>
      <c r="B2952" s="256"/>
      <c r="C2952" s="256"/>
      <c r="D2952" s="256"/>
      <c r="E2952" s="256"/>
      <c r="F2952" s="256"/>
      <c r="G2952" s="256"/>
      <c r="H2952" s="257"/>
      <c r="I2952" s="258"/>
      <c r="J2952" s="279"/>
      <c r="K2952" s="280"/>
      <c r="L2952" s="281"/>
    </row>
    <row r="2953" spans="1:12" x14ac:dyDescent="0.3">
      <c r="A2953" s="278"/>
      <c r="B2953" s="256"/>
      <c r="C2953" s="256"/>
      <c r="D2953" s="256"/>
      <c r="E2953" s="256"/>
      <c r="F2953" s="256"/>
      <c r="G2953" s="256"/>
      <c r="H2953" s="257"/>
      <c r="I2953" s="258"/>
      <c r="J2953" s="279"/>
      <c r="K2953" s="280"/>
      <c r="L2953" s="281"/>
    </row>
    <row r="2954" spans="1:12" x14ac:dyDescent="0.3">
      <c r="A2954" s="278"/>
      <c r="B2954" s="256"/>
      <c r="C2954" s="256"/>
      <c r="D2954" s="256"/>
      <c r="E2954" s="256"/>
      <c r="F2954" s="256"/>
      <c r="G2954" s="256"/>
      <c r="H2954" s="257"/>
      <c r="I2954" s="258"/>
      <c r="J2954" s="279"/>
      <c r="K2954" s="280"/>
      <c r="L2954" s="281"/>
    </row>
    <row r="2955" spans="1:12" x14ac:dyDescent="0.3">
      <c r="A2955" s="278"/>
      <c r="B2955" s="256"/>
      <c r="C2955" s="256"/>
      <c r="D2955" s="256"/>
      <c r="E2955" s="256"/>
      <c r="F2955" s="256"/>
      <c r="G2955" s="256"/>
      <c r="H2955" s="257"/>
      <c r="I2955" s="258"/>
      <c r="J2955" s="279"/>
      <c r="K2955" s="280"/>
      <c r="L2955" s="281"/>
    </row>
    <row r="2956" spans="1:12" x14ac:dyDescent="0.3">
      <c r="A2956" s="278"/>
      <c r="B2956" s="256"/>
      <c r="C2956" s="256"/>
      <c r="D2956" s="256"/>
      <c r="E2956" s="256"/>
      <c r="F2956" s="256"/>
      <c r="G2956" s="256"/>
      <c r="H2956" s="257"/>
      <c r="I2956" s="258"/>
      <c r="J2956" s="279"/>
      <c r="K2956" s="280"/>
      <c r="L2956" s="281"/>
    </row>
    <row r="2957" spans="1:12" x14ac:dyDescent="0.3">
      <c r="A2957" s="278"/>
      <c r="B2957" s="256"/>
      <c r="C2957" s="256"/>
      <c r="D2957" s="256"/>
      <c r="E2957" s="256"/>
      <c r="F2957" s="256"/>
      <c r="G2957" s="256"/>
      <c r="H2957" s="257"/>
      <c r="I2957" s="258"/>
      <c r="J2957" s="279"/>
      <c r="K2957" s="280"/>
      <c r="L2957" s="281"/>
    </row>
    <row r="2958" spans="1:12" x14ac:dyDescent="0.3">
      <c r="A2958" s="278"/>
      <c r="B2958" s="256"/>
      <c r="C2958" s="256"/>
      <c r="D2958" s="256"/>
      <c r="E2958" s="256"/>
      <c r="F2958" s="256"/>
      <c r="G2958" s="256"/>
      <c r="H2958" s="257"/>
      <c r="I2958" s="258"/>
      <c r="J2958" s="279"/>
      <c r="K2958" s="280"/>
      <c r="L2958" s="281"/>
    </row>
    <row r="2959" spans="1:12" x14ac:dyDescent="0.3">
      <c r="A2959" s="278"/>
      <c r="B2959" s="256"/>
      <c r="C2959" s="256"/>
      <c r="D2959" s="256"/>
      <c r="E2959" s="256"/>
      <c r="F2959" s="256"/>
      <c r="G2959" s="256"/>
      <c r="H2959" s="257"/>
      <c r="I2959" s="258"/>
      <c r="J2959" s="279"/>
      <c r="K2959" s="280"/>
      <c r="L2959" s="281"/>
    </row>
    <row r="2960" spans="1:12" x14ac:dyDescent="0.3">
      <c r="A2960" s="278"/>
      <c r="B2960" s="256"/>
      <c r="C2960" s="256"/>
      <c r="D2960" s="256"/>
      <c r="E2960" s="256"/>
      <c r="F2960" s="256"/>
      <c r="G2960" s="256"/>
      <c r="H2960" s="257"/>
      <c r="I2960" s="258"/>
      <c r="J2960" s="279"/>
      <c r="K2960" s="280"/>
      <c r="L2960" s="281"/>
    </row>
    <row r="2961" spans="1:12" x14ac:dyDescent="0.3">
      <c r="A2961" s="278"/>
      <c r="B2961" s="256"/>
      <c r="C2961" s="256"/>
      <c r="D2961" s="256"/>
      <c r="E2961" s="256"/>
      <c r="F2961" s="256"/>
      <c r="G2961" s="256"/>
      <c r="H2961" s="257"/>
      <c r="I2961" s="258"/>
      <c r="J2961" s="279"/>
      <c r="K2961" s="280"/>
      <c r="L2961" s="281"/>
    </row>
    <row r="2962" spans="1:12" x14ac:dyDescent="0.3">
      <c r="A2962" s="278"/>
      <c r="B2962" s="256"/>
      <c r="C2962" s="256"/>
      <c r="D2962" s="256"/>
      <c r="E2962" s="256"/>
      <c r="F2962" s="256"/>
      <c r="G2962" s="256"/>
      <c r="H2962" s="257"/>
      <c r="I2962" s="258"/>
      <c r="J2962" s="279"/>
      <c r="K2962" s="280"/>
      <c r="L2962" s="281"/>
    </row>
    <row r="2963" spans="1:12" x14ac:dyDescent="0.3">
      <c r="A2963" s="278"/>
      <c r="B2963" s="256"/>
      <c r="C2963" s="256"/>
      <c r="D2963" s="256"/>
      <c r="E2963" s="256"/>
      <c r="F2963" s="256"/>
      <c r="G2963" s="256"/>
      <c r="H2963" s="257"/>
      <c r="I2963" s="258"/>
      <c r="J2963" s="279"/>
      <c r="K2963" s="280"/>
      <c r="L2963" s="281"/>
    </row>
    <row r="2964" spans="1:12" x14ac:dyDescent="0.3">
      <c r="A2964" s="278"/>
      <c r="B2964" s="256"/>
      <c r="C2964" s="256"/>
      <c r="D2964" s="256"/>
      <c r="E2964" s="256"/>
      <c r="F2964" s="256"/>
      <c r="G2964" s="256"/>
      <c r="H2964" s="257"/>
      <c r="I2964" s="258"/>
      <c r="J2964" s="279"/>
      <c r="K2964" s="280"/>
      <c r="L2964" s="281"/>
    </row>
    <row r="2965" spans="1:12" x14ac:dyDescent="0.3">
      <c r="A2965" s="278"/>
      <c r="B2965" s="256"/>
      <c r="C2965" s="256"/>
      <c r="D2965" s="256"/>
      <c r="E2965" s="256"/>
      <c r="F2965" s="256"/>
      <c r="G2965" s="256"/>
      <c r="H2965" s="257"/>
      <c r="I2965" s="258"/>
      <c r="J2965" s="279"/>
      <c r="K2965" s="280"/>
      <c r="L2965" s="281"/>
    </row>
    <row r="2966" spans="1:12" x14ac:dyDescent="0.3">
      <c r="A2966" s="278"/>
      <c r="B2966" s="256"/>
      <c r="C2966" s="256"/>
      <c r="D2966" s="256"/>
      <c r="E2966" s="256"/>
      <c r="F2966" s="256"/>
      <c r="G2966" s="256"/>
      <c r="H2966" s="257"/>
      <c r="I2966" s="258"/>
      <c r="J2966" s="279"/>
      <c r="K2966" s="280"/>
      <c r="L2966" s="281"/>
    </row>
    <row r="2967" spans="1:12" x14ac:dyDescent="0.3">
      <c r="A2967" s="278"/>
      <c r="B2967" s="256"/>
      <c r="C2967" s="256"/>
      <c r="D2967" s="256"/>
      <c r="E2967" s="256"/>
      <c r="F2967" s="256"/>
      <c r="G2967" s="256"/>
      <c r="H2967" s="257"/>
      <c r="I2967" s="258"/>
      <c r="J2967" s="279"/>
      <c r="K2967" s="280"/>
      <c r="L2967" s="281"/>
    </row>
    <row r="2968" spans="1:12" x14ac:dyDescent="0.3">
      <c r="A2968" s="278"/>
      <c r="B2968" s="256"/>
      <c r="C2968" s="256"/>
      <c r="D2968" s="256"/>
      <c r="E2968" s="256"/>
      <c r="F2968" s="256"/>
      <c r="G2968" s="256"/>
      <c r="H2968" s="257"/>
      <c r="I2968" s="258"/>
      <c r="J2968" s="279"/>
      <c r="K2968" s="280"/>
      <c r="L2968" s="281"/>
    </row>
    <row r="2969" spans="1:12" x14ac:dyDescent="0.3">
      <c r="A2969" s="278"/>
      <c r="B2969" s="256"/>
      <c r="C2969" s="256"/>
      <c r="D2969" s="256"/>
      <c r="E2969" s="256"/>
      <c r="F2969" s="256"/>
      <c r="G2969" s="256"/>
      <c r="H2969" s="257"/>
      <c r="I2969" s="258"/>
      <c r="J2969" s="279"/>
      <c r="K2969" s="280"/>
      <c r="L2969" s="281"/>
    </row>
    <row r="2970" spans="1:12" x14ac:dyDescent="0.3">
      <c r="A2970" s="278"/>
      <c r="B2970" s="256"/>
      <c r="C2970" s="256"/>
      <c r="D2970" s="256"/>
      <c r="E2970" s="256"/>
      <c r="F2970" s="256"/>
      <c r="G2970" s="256"/>
      <c r="H2970" s="257"/>
      <c r="I2970" s="258"/>
      <c r="J2970" s="279"/>
      <c r="K2970" s="280"/>
      <c r="L2970" s="281"/>
    </row>
    <row r="2971" spans="1:12" x14ac:dyDescent="0.3">
      <c r="A2971" s="278"/>
      <c r="B2971" s="256"/>
      <c r="C2971" s="256"/>
      <c r="D2971" s="256"/>
      <c r="E2971" s="256"/>
      <c r="F2971" s="256"/>
      <c r="G2971" s="256"/>
      <c r="H2971" s="257"/>
      <c r="I2971" s="258"/>
      <c r="J2971" s="279"/>
      <c r="K2971" s="280"/>
      <c r="L2971" s="281"/>
    </row>
    <row r="2972" spans="1:12" x14ac:dyDescent="0.3">
      <c r="A2972" s="278"/>
      <c r="B2972" s="256"/>
      <c r="C2972" s="256"/>
      <c r="D2972" s="256"/>
      <c r="E2972" s="256"/>
      <c r="F2972" s="256"/>
      <c r="G2972" s="256"/>
      <c r="H2972" s="257"/>
      <c r="I2972" s="258"/>
      <c r="J2972" s="279"/>
      <c r="K2972" s="280"/>
      <c r="L2972" s="281"/>
    </row>
    <row r="2973" spans="1:12" x14ac:dyDescent="0.3">
      <c r="A2973" s="278"/>
      <c r="B2973" s="256"/>
      <c r="C2973" s="256"/>
      <c r="D2973" s="256"/>
      <c r="E2973" s="256"/>
      <c r="F2973" s="256"/>
      <c r="G2973" s="256"/>
      <c r="H2973" s="257"/>
      <c r="I2973" s="258"/>
      <c r="J2973" s="279"/>
      <c r="K2973" s="280"/>
      <c r="L2973" s="281"/>
    </row>
    <row r="2974" spans="1:12" x14ac:dyDescent="0.3">
      <c r="A2974" s="278"/>
      <c r="B2974" s="256"/>
      <c r="C2974" s="256"/>
      <c r="D2974" s="256"/>
      <c r="E2974" s="256"/>
      <c r="F2974" s="256"/>
      <c r="G2974" s="256"/>
      <c r="H2974" s="257"/>
      <c r="I2974" s="258"/>
      <c r="J2974" s="279"/>
      <c r="K2974" s="280"/>
      <c r="L2974" s="281"/>
    </row>
    <row r="2975" spans="1:12" x14ac:dyDescent="0.3">
      <c r="A2975" s="278"/>
      <c r="B2975" s="256"/>
      <c r="C2975" s="256"/>
      <c r="D2975" s="256"/>
      <c r="E2975" s="256"/>
      <c r="F2975" s="256"/>
      <c r="G2975" s="256"/>
      <c r="H2975" s="257"/>
      <c r="I2975" s="258"/>
      <c r="J2975" s="279"/>
      <c r="K2975" s="280"/>
      <c r="L2975" s="281"/>
    </row>
    <row r="2976" spans="1:12" x14ac:dyDescent="0.3">
      <c r="A2976" s="278"/>
      <c r="B2976" s="256"/>
      <c r="C2976" s="256"/>
      <c r="D2976" s="256"/>
      <c r="E2976" s="256"/>
      <c r="F2976" s="256"/>
      <c r="G2976" s="256"/>
      <c r="H2976" s="257"/>
      <c r="I2976" s="258"/>
      <c r="J2976" s="279"/>
      <c r="K2976" s="280"/>
      <c r="L2976" s="281"/>
    </row>
    <row r="2977" spans="1:12" x14ac:dyDescent="0.3">
      <c r="A2977" s="278"/>
      <c r="B2977" s="256"/>
      <c r="C2977" s="256"/>
      <c r="D2977" s="256"/>
      <c r="E2977" s="256"/>
      <c r="F2977" s="256"/>
      <c r="G2977" s="256"/>
      <c r="H2977" s="257"/>
      <c r="I2977" s="258"/>
      <c r="J2977" s="279"/>
      <c r="K2977" s="280"/>
      <c r="L2977" s="281"/>
    </row>
    <row r="2978" spans="1:12" x14ac:dyDescent="0.3">
      <c r="A2978" s="278"/>
      <c r="B2978" s="256"/>
      <c r="C2978" s="256"/>
      <c r="D2978" s="256"/>
      <c r="E2978" s="256"/>
      <c r="F2978" s="256"/>
      <c r="G2978" s="256"/>
      <c r="H2978" s="257"/>
      <c r="I2978" s="258"/>
      <c r="J2978" s="279"/>
      <c r="K2978" s="280"/>
      <c r="L2978" s="281"/>
    </row>
    <row r="2979" spans="1:12" x14ac:dyDescent="0.3">
      <c r="A2979" s="278"/>
      <c r="B2979" s="256"/>
      <c r="C2979" s="256"/>
      <c r="D2979" s="256"/>
      <c r="E2979" s="256"/>
      <c r="F2979" s="256"/>
      <c r="G2979" s="256"/>
      <c r="H2979" s="257"/>
      <c r="I2979" s="258"/>
      <c r="J2979" s="279"/>
      <c r="K2979" s="280"/>
      <c r="L2979" s="281"/>
    </row>
    <row r="2980" spans="1:12" x14ac:dyDescent="0.3">
      <c r="A2980" s="278"/>
      <c r="B2980" s="256"/>
      <c r="C2980" s="256"/>
      <c r="D2980" s="256"/>
      <c r="E2980" s="256"/>
      <c r="F2980" s="256"/>
      <c r="G2980" s="256"/>
      <c r="H2980" s="257"/>
      <c r="I2980" s="258"/>
      <c r="J2980" s="279"/>
      <c r="K2980" s="280"/>
      <c r="L2980" s="281"/>
    </row>
    <row r="2981" spans="1:12" x14ac:dyDescent="0.3">
      <c r="A2981" s="278"/>
      <c r="B2981" s="256"/>
      <c r="C2981" s="256"/>
      <c r="D2981" s="256"/>
      <c r="E2981" s="256"/>
      <c r="F2981" s="256"/>
      <c r="G2981" s="256"/>
      <c r="H2981" s="257"/>
      <c r="I2981" s="258"/>
      <c r="J2981" s="279"/>
      <c r="K2981" s="280"/>
      <c r="L2981" s="281"/>
    </row>
    <row r="2982" spans="1:12" x14ac:dyDescent="0.3">
      <c r="A2982" s="278"/>
      <c r="B2982" s="256"/>
      <c r="C2982" s="256"/>
      <c r="D2982" s="256"/>
      <c r="E2982" s="256"/>
      <c r="F2982" s="256"/>
      <c r="G2982" s="256"/>
      <c r="H2982" s="257"/>
      <c r="I2982" s="258"/>
      <c r="J2982" s="279"/>
      <c r="K2982" s="280"/>
      <c r="L2982" s="281"/>
    </row>
    <row r="2983" spans="1:12" x14ac:dyDescent="0.3">
      <c r="A2983" s="278"/>
      <c r="B2983" s="256"/>
      <c r="C2983" s="256"/>
      <c r="D2983" s="256"/>
      <c r="E2983" s="256"/>
      <c r="F2983" s="256"/>
      <c r="G2983" s="256"/>
      <c r="H2983" s="257"/>
      <c r="I2983" s="258"/>
      <c r="J2983" s="279"/>
      <c r="K2983" s="280"/>
      <c r="L2983" s="281"/>
    </row>
    <row r="2984" spans="1:12" x14ac:dyDescent="0.3">
      <c r="A2984" s="278"/>
      <c r="B2984" s="256"/>
      <c r="C2984" s="256"/>
      <c r="D2984" s="256"/>
      <c r="E2984" s="256"/>
      <c r="F2984" s="256"/>
      <c r="G2984" s="256"/>
      <c r="H2984" s="257"/>
      <c r="I2984" s="258"/>
      <c r="J2984" s="279"/>
      <c r="K2984" s="280"/>
      <c r="L2984" s="281"/>
    </row>
    <row r="2985" spans="1:12" x14ac:dyDescent="0.3">
      <c r="A2985" s="278"/>
      <c r="B2985" s="256"/>
      <c r="C2985" s="256"/>
      <c r="D2985" s="256"/>
      <c r="E2985" s="256"/>
      <c r="F2985" s="256"/>
      <c r="G2985" s="256"/>
      <c r="H2985" s="257"/>
      <c r="I2985" s="258"/>
      <c r="J2985" s="279"/>
      <c r="K2985" s="280"/>
      <c r="L2985" s="281"/>
    </row>
    <row r="2986" spans="1:12" x14ac:dyDescent="0.3">
      <c r="A2986" s="278"/>
      <c r="B2986" s="256"/>
      <c r="C2986" s="256"/>
      <c r="D2986" s="256"/>
      <c r="E2986" s="256"/>
      <c r="F2986" s="256"/>
      <c r="G2986" s="256"/>
      <c r="H2986" s="257"/>
      <c r="I2986" s="258"/>
      <c r="J2986" s="279"/>
      <c r="K2986" s="280"/>
      <c r="L2986" s="281"/>
    </row>
    <row r="2987" spans="1:12" x14ac:dyDescent="0.3">
      <c r="A2987" s="278"/>
      <c r="B2987" s="256"/>
      <c r="C2987" s="256"/>
      <c r="D2987" s="256"/>
      <c r="E2987" s="256"/>
      <c r="F2987" s="256"/>
      <c r="G2987" s="256"/>
      <c r="H2987" s="257"/>
      <c r="I2987" s="258"/>
      <c r="J2987" s="279"/>
      <c r="K2987" s="280"/>
      <c r="L2987" s="281"/>
    </row>
    <row r="2988" spans="1:12" x14ac:dyDescent="0.3">
      <c r="A2988" s="278"/>
      <c r="B2988" s="256"/>
      <c r="C2988" s="256"/>
      <c r="D2988" s="256"/>
      <c r="E2988" s="256"/>
      <c r="F2988" s="256"/>
      <c r="G2988" s="256"/>
      <c r="H2988" s="257"/>
      <c r="I2988" s="258"/>
      <c r="J2988" s="279"/>
      <c r="K2988" s="280"/>
      <c r="L2988" s="281"/>
    </row>
    <row r="2989" spans="1:12" x14ac:dyDescent="0.3">
      <c r="A2989" s="278"/>
      <c r="B2989" s="256"/>
      <c r="C2989" s="256"/>
      <c r="D2989" s="256"/>
      <c r="E2989" s="256"/>
      <c r="F2989" s="256"/>
      <c r="G2989" s="256"/>
      <c r="H2989" s="257"/>
      <c r="I2989" s="258"/>
      <c r="J2989" s="279"/>
      <c r="K2989" s="280"/>
      <c r="L2989" s="281"/>
    </row>
    <row r="2990" spans="1:12" x14ac:dyDescent="0.3">
      <c r="A2990" s="278"/>
      <c r="B2990" s="256"/>
      <c r="C2990" s="256"/>
      <c r="D2990" s="256"/>
      <c r="E2990" s="256"/>
      <c r="F2990" s="256"/>
      <c r="G2990" s="256"/>
      <c r="H2990" s="257"/>
      <c r="I2990" s="258"/>
      <c r="J2990" s="279"/>
      <c r="K2990" s="280"/>
      <c r="L2990" s="281"/>
    </row>
    <row r="2991" spans="1:12" x14ac:dyDescent="0.3">
      <c r="A2991" s="278"/>
      <c r="B2991" s="256"/>
      <c r="C2991" s="256"/>
      <c r="D2991" s="256"/>
      <c r="E2991" s="256"/>
      <c r="F2991" s="256"/>
      <c r="G2991" s="256"/>
      <c r="H2991" s="257"/>
      <c r="I2991" s="258"/>
      <c r="J2991" s="279"/>
      <c r="K2991" s="280"/>
      <c r="L2991" s="281"/>
    </row>
    <row r="2992" spans="1:12" x14ac:dyDescent="0.3">
      <c r="A2992" s="278"/>
      <c r="B2992" s="256"/>
      <c r="C2992" s="256"/>
      <c r="D2992" s="256"/>
      <c r="E2992" s="256"/>
      <c r="F2992" s="256"/>
      <c r="G2992" s="256"/>
      <c r="H2992" s="257"/>
      <c r="I2992" s="258"/>
      <c r="J2992" s="279"/>
      <c r="K2992" s="280"/>
      <c r="L2992" s="281"/>
    </row>
    <row r="2993" spans="1:12" x14ac:dyDescent="0.3">
      <c r="A2993" s="278"/>
      <c r="B2993" s="256"/>
      <c r="C2993" s="256"/>
      <c r="D2993" s="256"/>
      <c r="E2993" s="256"/>
      <c r="F2993" s="256"/>
      <c r="G2993" s="256"/>
      <c r="H2993" s="257"/>
      <c r="I2993" s="258"/>
      <c r="J2993" s="279"/>
      <c r="K2993" s="280"/>
      <c r="L2993" s="281"/>
    </row>
    <row r="2994" spans="1:12" x14ac:dyDescent="0.3">
      <c r="A2994" s="278"/>
      <c r="B2994" s="256"/>
      <c r="C2994" s="256"/>
      <c r="D2994" s="256"/>
      <c r="E2994" s="256"/>
      <c r="F2994" s="256"/>
      <c r="G2994" s="256"/>
      <c r="H2994" s="257"/>
      <c r="I2994" s="258"/>
      <c r="J2994" s="279"/>
      <c r="K2994" s="280"/>
      <c r="L2994" s="281"/>
    </row>
    <row r="2995" spans="1:12" x14ac:dyDescent="0.3">
      <c r="A2995" s="278"/>
      <c r="B2995" s="256"/>
      <c r="C2995" s="256"/>
      <c r="D2995" s="256"/>
      <c r="E2995" s="256"/>
      <c r="F2995" s="256"/>
      <c r="G2995" s="256"/>
      <c r="H2995" s="257"/>
      <c r="I2995" s="258"/>
      <c r="J2995" s="279"/>
      <c r="K2995" s="280"/>
      <c r="L2995" s="281"/>
    </row>
    <row r="2996" spans="1:12" x14ac:dyDescent="0.3">
      <c r="A2996" s="278"/>
      <c r="B2996" s="256"/>
      <c r="C2996" s="256"/>
      <c r="D2996" s="256"/>
      <c r="E2996" s="256"/>
      <c r="F2996" s="256"/>
      <c r="G2996" s="256"/>
      <c r="H2996" s="257"/>
      <c r="I2996" s="258"/>
      <c r="J2996" s="279"/>
      <c r="K2996" s="280"/>
      <c r="L2996" s="281"/>
    </row>
    <row r="2997" spans="1:12" x14ac:dyDescent="0.3">
      <c r="A2997" s="278"/>
      <c r="B2997" s="256"/>
      <c r="C2997" s="256"/>
      <c r="D2997" s="256"/>
      <c r="E2997" s="256"/>
      <c r="F2997" s="256"/>
      <c r="G2997" s="256"/>
      <c r="H2997" s="257"/>
      <c r="I2997" s="258"/>
      <c r="J2997" s="279"/>
      <c r="K2997" s="280"/>
      <c r="L2997" s="281"/>
    </row>
    <row r="2998" spans="1:12" x14ac:dyDescent="0.3">
      <c r="A2998" s="278"/>
      <c r="B2998" s="256"/>
      <c r="C2998" s="256"/>
      <c r="D2998" s="256"/>
      <c r="E2998" s="256"/>
      <c r="F2998" s="256"/>
      <c r="G2998" s="256"/>
      <c r="H2998" s="257"/>
      <c r="I2998" s="258"/>
      <c r="J2998" s="279"/>
      <c r="K2998" s="280"/>
      <c r="L2998" s="281"/>
    </row>
    <row r="2999" spans="1:12" x14ac:dyDescent="0.3">
      <c r="A2999" s="278"/>
      <c r="B2999" s="256"/>
      <c r="C2999" s="256"/>
      <c r="D2999" s="256"/>
      <c r="E2999" s="256"/>
      <c r="F2999" s="256"/>
      <c r="G2999" s="256"/>
      <c r="H2999" s="257"/>
      <c r="I2999" s="258"/>
      <c r="J2999" s="279"/>
      <c r="K2999" s="280"/>
      <c r="L2999" s="281"/>
    </row>
    <row r="3000" spans="1:12" x14ac:dyDescent="0.3">
      <c r="A3000" s="278"/>
      <c r="B3000" s="256"/>
      <c r="C3000" s="256"/>
      <c r="D3000" s="256"/>
      <c r="E3000" s="256"/>
      <c r="F3000" s="256"/>
      <c r="G3000" s="256"/>
      <c r="H3000" s="257"/>
      <c r="I3000" s="258"/>
      <c r="J3000" s="279"/>
      <c r="K3000" s="280"/>
      <c r="L3000" s="281"/>
    </row>
    <row r="3001" spans="1:12" x14ac:dyDescent="0.3">
      <c r="A3001" s="278"/>
      <c r="B3001" s="256"/>
      <c r="C3001" s="256"/>
      <c r="D3001" s="256"/>
      <c r="E3001" s="256"/>
      <c r="F3001" s="256"/>
      <c r="G3001" s="256"/>
      <c r="H3001" s="257"/>
      <c r="I3001" s="258"/>
      <c r="J3001" s="279"/>
      <c r="K3001" s="280"/>
      <c r="L3001" s="281"/>
    </row>
    <row r="3002" spans="1:12" x14ac:dyDescent="0.3">
      <c r="A3002" s="278"/>
      <c r="B3002" s="256"/>
      <c r="C3002" s="256"/>
      <c r="D3002" s="256"/>
      <c r="E3002" s="256"/>
      <c r="F3002" s="256"/>
      <c r="G3002" s="256"/>
      <c r="H3002" s="257"/>
      <c r="I3002" s="258"/>
      <c r="J3002" s="279"/>
      <c r="K3002" s="280"/>
      <c r="L3002" s="281"/>
    </row>
    <row r="3003" spans="1:12" x14ac:dyDescent="0.3">
      <c r="A3003" s="278"/>
      <c r="B3003" s="256"/>
      <c r="C3003" s="256"/>
      <c r="D3003" s="256"/>
      <c r="E3003" s="256"/>
      <c r="F3003" s="256"/>
      <c r="G3003" s="256"/>
      <c r="H3003" s="257"/>
      <c r="I3003" s="258"/>
      <c r="J3003" s="279"/>
      <c r="K3003" s="280"/>
      <c r="L3003" s="281"/>
    </row>
    <row r="3004" spans="1:12" x14ac:dyDescent="0.3">
      <c r="A3004" s="278"/>
      <c r="B3004" s="256"/>
      <c r="C3004" s="256"/>
      <c r="D3004" s="256"/>
      <c r="E3004" s="256"/>
      <c r="F3004" s="256"/>
      <c r="G3004" s="256"/>
      <c r="H3004" s="257"/>
      <c r="I3004" s="258"/>
      <c r="J3004" s="279"/>
      <c r="K3004" s="280"/>
      <c r="L3004" s="281"/>
    </row>
    <row r="3005" spans="1:12" x14ac:dyDescent="0.3">
      <c r="A3005" s="278"/>
      <c r="B3005" s="256"/>
      <c r="C3005" s="256"/>
      <c r="D3005" s="256"/>
      <c r="E3005" s="256"/>
      <c r="F3005" s="256"/>
      <c r="G3005" s="256"/>
      <c r="H3005" s="257"/>
      <c r="I3005" s="258"/>
      <c r="J3005" s="279"/>
      <c r="K3005" s="280"/>
      <c r="L3005" s="281"/>
    </row>
    <row r="3006" spans="1:12" x14ac:dyDescent="0.3">
      <c r="A3006" s="278"/>
      <c r="B3006" s="256"/>
      <c r="C3006" s="256"/>
      <c r="D3006" s="256"/>
      <c r="E3006" s="256"/>
      <c r="F3006" s="256"/>
      <c r="G3006" s="256"/>
      <c r="H3006" s="257"/>
      <c r="I3006" s="258"/>
      <c r="J3006" s="279"/>
      <c r="K3006" s="280"/>
      <c r="L3006" s="281"/>
    </row>
    <row r="3007" spans="1:12" x14ac:dyDescent="0.3">
      <c r="A3007" s="278"/>
      <c r="B3007" s="256"/>
      <c r="C3007" s="256"/>
      <c r="D3007" s="256"/>
      <c r="E3007" s="256"/>
      <c r="F3007" s="256"/>
      <c r="G3007" s="256"/>
      <c r="H3007" s="257"/>
      <c r="I3007" s="258"/>
      <c r="J3007" s="279"/>
      <c r="K3007" s="280"/>
      <c r="L3007" s="281"/>
    </row>
    <row r="3008" spans="1:12" x14ac:dyDescent="0.3">
      <c r="A3008" s="278"/>
      <c r="B3008" s="256"/>
      <c r="C3008" s="256"/>
      <c r="D3008" s="256"/>
      <c r="E3008" s="256"/>
      <c r="F3008" s="256"/>
      <c r="G3008" s="256"/>
      <c r="H3008" s="257"/>
      <c r="I3008" s="258"/>
      <c r="J3008" s="279"/>
      <c r="K3008" s="280"/>
      <c r="L3008" s="281"/>
    </row>
    <row r="3009" spans="1:12" x14ac:dyDescent="0.3">
      <c r="A3009" s="278"/>
      <c r="B3009" s="256"/>
      <c r="C3009" s="256"/>
      <c r="D3009" s="256"/>
      <c r="E3009" s="256"/>
      <c r="F3009" s="256"/>
      <c r="G3009" s="256"/>
      <c r="H3009" s="257"/>
      <c r="I3009" s="258"/>
      <c r="J3009" s="279"/>
      <c r="K3009" s="280"/>
      <c r="L3009" s="281"/>
    </row>
    <row r="3010" spans="1:12" x14ac:dyDescent="0.3">
      <c r="A3010" s="278"/>
      <c r="B3010" s="256"/>
      <c r="C3010" s="256"/>
      <c r="D3010" s="256"/>
      <c r="E3010" s="256"/>
      <c r="F3010" s="256"/>
      <c r="G3010" s="256"/>
      <c r="H3010" s="257"/>
      <c r="I3010" s="258"/>
      <c r="J3010" s="279"/>
      <c r="K3010" s="280"/>
      <c r="L3010" s="281"/>
    </row>
    <row r="3011" spans="1:12" x14ac:dyDescent="0.3">
      <c r="A3011" s="278"/>
      <c r="B3011" s="256"/>
      <c r="C3011" s="256"/>
      <c r="D3011" s="256"/>
      <c r="E3011" s="256"/>
      <c r="F3011" s="256"/>
      <c r="G3011" s="256"/>
      <c r="H3011" s="257"/>
      <c r="I3011" s="258"/>
      <c r="J3011" s="279"/>
      <c r="K3011" s="280"/>
      <c r="L3011" s="281"/>
    </row>
    <row r="3012" spans="1:12" x14ac:dyDescent="0.3">
      <c r="A3012" s="278"/>
      <c r="B3012" s="256"/>
      <c r="C3012" s="256"/>
      <c r="D3012" s="256"/>
      <c r="E3012" s="256"/>
      <c r="F3012" s="256"/>
      <c r="G3012" s="256"/>
      <c r="H3012" s="257"/>
      <c r="I3012" s="258"/>
      <c r="J3012" s="279"/>
      <c r="K3012" s="280"/>
      <c r="L3012" s="281"/>
    </row>
    <row r="3013" spans="1:12" x14ac:dyDescent="0.3">
      <c r="A3013" s="278"/>
      <c r="B3013" s="256"/>
      <c r="C3013" s="256"/>
      <c r="D3013" s="256"/>
      <c r="E3013" s="256"/>
      <c r="F3013" s="256"/>
      <c r="G3013" s="256"/>
      <c r="H3013" s="257"/>
      <c r="I3013" s="258"/>
      <c r="J3013" s="279"/>
      <c r="K3013" s="280"/>
      <c r="L3013" s="281"/>
    </row>
    <row r="3014" spans="1:12" x14ac:dyDescent="0.3">
      <c r="A3014" s="278"/>
      <c r="B3014" s="256"/>
      <c r="C3014" s="256"/>
      <c r="D3014" s="256"/>
      <c r="E3014" s="256"/>
      <c r="F3014" s="256"/>
      <c r="G3014" s="256"/>
      <c r="H3014" s="257"/>
      <c r="I3014" s="258"/>
      <c r="J3014" s="279"/>
      <c r="K3014" s="280"/>
      <c r="L3014" s="281"/>
    </row>
    <row r="3015" spans="1:12" x14ac:dyDescent="0.3">
      <c r="A3015" s="278"/>
      <c r="B3015" s="256"/>
      <c r="C3015" s="256"/>
      <c r="D3015" s="256"/>
      <c r="E3015" s="256"/>
      <c r="F3015" s="256"/>
      <c r="G3015" s="256"/>
      <c r="H3015" s="257"/>
      <c r="I3015" s="258"/>
      <c r="J3015" s="279"/>
      <c r="K3015" s="280"/>
      <c r="L3015" s="281"/>
    </row>
    <row r="3016" spans="1:12" x14ac:dyDescent="0.3">
      <c r="A3016" s="278"/>
      <c r="B3016" s="256"/>
      <c r="C3016" s="256"/>
      <c r="D3016" s="256"/>
      <c r="E3016" s="256"/>
      <c r="F3016" s="256"/>
      <c r="G3016" s="256"/>
      <c r="H3016" s="257"/>
      <c r="I3016" s="258"/>
      <c r="J3016" s="279"/>
      <c r="K3016" s="280"/>
      <c r="L3016" s="281"/>
    </row>
    <row r="3017" spans="1:12" x14ac:dyDescent="0.3">
      <c r="A3017" s="278"/>
      <c r="B3017" s="256"/>
      <c r="C3017" s="256"/>
      <c r="D3017" s="256"/>
      <c r="E3017" s="256"/>
      <c r="F3017" s="256"/>
      <c r="G3017" s="256"/>
      <c r="H3017" s="257"/>
      <c r="I3017" s="258"/>
      <c r="J3017" s="279"/>
      <c r="K3017" s="280"/>
      <c r="L3017" s="281"/>
    </row>
    <row r="3018" spans="1:12" x14ac:dyDescent="0.3">
      <c r="A3018" s="278"/>
      <c r="B3018" s="256"/>
      <c r="C3018" s="256"/>
      <c r="D3018" s="256"/>
      <c r="E3018" s="256"/>
      <c r="F3018" s="256"/>
      <c r="G3018" s="256"/>
      <c r="H3018" s="257"/>
      <c r="I3018" s="258"/>
      <c r="J3018" s="279"/>
      <c r="K3018" s="280"/>
      <c r="L3018" s="281"/>
    </row>
    <row r="3019" spans="1:12" x14ac:dyDescent="0.3">
      <c r="A3019" s="278"/>
      <c r="B3019" s="256"/>
      <c r="C3019" s="256"/>
      <c r="D3019" s="256"/>
      <c r="E3019" s="256"/>
      <c r="F3019" s="256"/>
      <c r="G3019" s="256"/>
      <c r="H3019" s="257"/>
      <c r="I3019" s="258"/>
      <c r="J3019" s="279"/>
      <c r="K3019" s="280"/>
      <c r="L3019" s="281"/>
    </row>
    <row r="3020" spans="1:12" x14ac:dyDescent="0.3">
      <c r="A3020" s="278"/>
      <c r="B3020" s="256"/>
      <c r="C3020" s="256"/>
      <c r="D3020" s="256"/>
      <c r="E3020" s="256"/>
      <c r="F3020" s="256"/>
      <c r="G3020" s="256"/>
      <c r="H3020" s="257"/>
      <c r="I3020" s="258"/>
      <c r="J3020" s="279"/>
      <c r="K3020" s="280"/>
      <c r="L3020" s="281"/>
    </row>
    <row r="3021" spans="1:12" x14ac:dyDescent="0.3">
      <c r="A3021" s="278"/>
      <c r="B3021" s="256"/>
      <c r="C3021" s="256"/>
      <c r="D3021" s="256"/>
      <c r="E3021" s="256"/>
      <c r="F3021" s="256"/>
      <c r="G3021" s="256"/>
      <c r="H3021" s="257"/>
      <c r="I3021" s="258"/>
      <c r="J3021" s="279"/>
      <c r="K3021" s="280"/>
      <c r="L3021" s="281"/>
    </row>
    <row r="3022" spans="1:12" x14ac:dyDescent="0.3">
      <c r="A3022" s="278"/>
      <c r="B3022" s="256"/>
      <c r="C3022" s="256"/>
      <c r="D3022" s="256"/>
      <c r="E3022" s="256"/>
      <c r="F3022" s="256"/>
      <c r="G3022" s="256"/>
      <c r="H3022" s="257"/>
      <c r="I3022" s="258"/>
      <c r="J3022" s="279"/>
      <c r="K3022" s="280"/>
      <c r="L3022" s="281"/>
    </row>
    <row r="3023" spans="1:12" x14ac:dyDescent="0.3">
      <c r="A3023" s="278"/>
      <c r="B3023" s="256"/>
      <c r="C3023" s="256"/>
      <c r="D3023" s="256"/>
      <c r="E3023" s="256"/>
      <c r="F3023" s="256"/>
      <c r="G3023" s="256"/>
      <c r="H3023" s="257"/>
      <c r="I3023" s="258"/>
      <c r="J3023" s="279"/>
      <c r="K3023" s="280"/>
      <c r="L3023" s="281"/>
    </row>
    <row r="3024" spans="1:12" x14ac:dyDescent="0.3">
      <c r="A3024" s="278"/>
      <c r="B3024" s="256"/>
      <c r="C3024" s="256"/>
      <c r="D3024" s="256"/>
      <c r="E3024" s="256"/>
      <c r="F3024" s="256"/>
      <c r="G3024" s="256"/>
      <c r="H3024" s="257"/>
      <c r="I3024" s="258"/>
      <c r="J3024" s="279"/>
      <c r="K3024" s="280"/>
      <c r="L3024" s="281"/>
    </row>
    <row r="3025" spans="1:12" x14ac:dyDescent="0.3">
      <c r="A3025" s="278"/>
      <c r="B3025" s="256"/>
      <c r="C3025" s="256"/>
      <c r="D3025" s="256"/>
      <c r="E3025" s="256"/>
      <c r="F3025" s="256"/>
      <c r="G3025" s="256"/>
      <c r="H3025" s="257"/>
      <c r="I3025" s="258"/>
      <c r="J3025" s="279"/>
      <c r="K3025" s="280"/>
      <c r="L3025" s="281"/>
    </row>
    <row r="3026" spans="1:12" x14ac:dyDescent="0.3">
      <c r="A3026" s="278"/>
      <c r="B3026" s="256"/>
      <c r="C3026" s="256"/>
      <c r="D3026" s="256"/>
      <c r="E3026" s="256"/>
      <c r="F3026" s="256"/>
      <c r="G3026" s="256"/>
      <c r="H3026" s="257"/>
      <c r="I3026" s="258"/>
      <c r="J3026" s="279"/>
      <c r="K3026" s="280"/>
      <c r="L3026" s="281"/>
    </row>
    <row r="3027" spans="1:12" x14ac:dyDescent="0.3">
      <c r="A3027" s="278"/>
      <c r="B3027" s="256"/>
      <c r="C3027" s="256"/>
      <c r="D3027" s="256"/>
      <c r="E3027" s="256"/>
      <c r="F3027" s="256"/>
      <c r="G3027" s="256"/>
      <c r="H3027" s="257"/>
      <c r="I3027" s="258"/>
      <c r="J3027" s="279"/>
      <c r="K3027" s="280"/>
      <c r="L3027" s="281"/>
    </row>
    <row r="3028" spans="1:12" x14ac:dyDescent="0.3">
      <c r="A3028" s="278"/>
      <c r="B3028" s="256"/>
      <c r="C3028" s="256"/>
      <c r="D3028" s="256"/>
      <c r="E3028" s="256"/>
      <c r="F3028" s="256"/>
      <c r="G3028" s="256"/>
      <c r="H3028" s="257"/>
      <c r="I3028" s="258"/>
      <c r="J3028" s="279"/>
      <c r="K3028" s="280"/>
      <c r="L3028" s="281"/>
    </row>
    <row r="3029" spans="1:12" x14ac:dyDescent="0.3">
      <c r="A3029" s="278"/>
      <c r="B3029" s="256"/>
      <c r="C3029" s="256"/>
      <c r="D3029" s="256"/>
      <c r="E3029" s="256"/>
      <c r="F3029" s="256"/>
      <c r="G3029" s="256"/>
      <c r="H3029" s="257"/>
      <c r="I3029" s="258"/>
      <c r="J3029" s="279"/>
      <c r="K3029" s="280"/>
      <c r="L3029" s="281"/>
    </row>
    <row r="3030" spans="1:12" x14ac:dyDescent="0.3">
      <c r="A3030" s="278"/>
      <c r="B3030" s="256"/>
      <c r="C3030" s="256"/>
      <c r="D3030" s="256"/>
      <c r="E3030" s="256"/>
      <c r="F3030" s="256"/>
      <c r="G3030" s="256"/>
      <c r="H3030" s="257"/>
      <c r="I3030" s="258"/>
      <c r="J3030" s="279"/>
      <c r="K3030" s="280"/>
      <c r="L3030" s="281"/>
    </row>
    <row r="3031" spans="1:12" x14ac:dyDescent="0.3">
      <c r="A3031" s="278"/>
      <c r="B3031" s="256"/>
      <c r="C3031" s="256"/>
      <c r="D3031" s="256"/>
      <c r="E3031" s="256"/>
      <c r="F3031" s="256"/>
      <c r="G3031" s="256"/>
      <c r="H3031" s="257"/>
      <c r="I3031" s="258"/>
      <c r="J3031" s="279"/>
      <c r="K3031" s="280"/>
      <c r="L3031" s="281"/>
    </row>
    <row r="3032" spans="1:12" x14ac:dyDescent="0.3">
      <c r="A3032" s="278"/>
      <c r="B3032" s="256"/>
      <c r="C3032" s="256"/>
      <c r="D3032" s="256"/>
      <c r="E3032" s="256"/>
      <c r="F3032" s="256"/>
      <c r="G3032" s="256"/>
      <c r="H3032" s="257"/>
      <c r="I3032" s="258"/>
      <c r="J3032" s="279"/>
      <c r="K3032" s="280"/>
      <c r="L3032" s="281"/>
    </row>
    <row r="3033" spans="1:12" x14ac:dyDescent="0.3">
      <c r="A3033" s="278"/>
      <c r="B3033" s="256"/>
      <c r="C3033" s="256"/>
      <c r="D3033" s="256"/>
      <c r="E3033" s="256"/>
      <c r="F3033" s="256"/>
      <c r="G3033" s="256"/>
      <c r="H3033" s="257"/>
      <c r="I3033" s="258"/>
      <c r="J3033" s="279"/>
      <c r="K3033" s="280"/>
      <c r="L3033" s="281"/>
    </row>
    <row r="3034" spans="1:12" x14ac:dyDescent="0.3">
      <c r="A3034" s="278"/>
      <c r="B3034" s="256"/>
      <c r="C3034" s="256"/>
      <c r="D3034" s="256"/>
      <c r="E3034" s="256"/>
      <c r="F3034" s="256"/>
      <c r="G3034" s="256"/>
      <c r="H3034" s="257"/>
      <c r="I3034" s="258"/>
      <c r="J3034" s="279"/>
      <c r="K3034" s="280"/>
      <c r="L3034" s="281"/>
    </row>
    <row r="3035" spans="1:12" x14ac:dyDescent="0.3">
      <c r="A3035" s="278"/>
      <c r="B3035" s="256"/>
      <c r="C3035" s="256"/>
      <c r="D3035" s="256"/>
      <c r="E3035" s="256"/>
      <c r="F3035" s="256"/>
      <c r="G3035" s="256"/>
      <c r="H3035" s="257"/>
      <c r="I3035" s="258"/>
      <c r="J3035" s="279"/>
      <c r="K3035" s="280"/>
      <c r="L3035" s="281"/>
    </row>
    <row r="3036" spans="1:12" x14ac:dyDescent="0.3">
      <c r="A3036" s="278"/>
      <c r="B3036" s="256"/>
      <c r="C3036" s="256"/>
      <c r="D3036" s="256"/>
      <c r="E3036" s="256"/>
      <c r="F3036" s="256"/>
      <c r="G3036" s="256"/>
      <c r="H3036" s="257"/>
      <c r="I3036" s="258"/>
      <c r="J3036" s="279"/>
      <c r="K3036" s="280"/>
      <c r="L3036" s="281"/>
    </row>
    <row r="3037" spans="1:12" x14ac:dyDescent="0.3">
      <c r="A3037" s="278"/>
      <c r="B3037" s="256"/>
      <c r="C3037" s="256"/>
      <c r="D3037" s="256"/>
      <c r="E3037" s="256"/>
      <c r="F3037" s="256"/>
      <c r="G3037" s="256"/>
      <c r="H3037" s="257"/>
      <c r="I3037" s="258"/>
      <c r="J3037" s="279"/>
      <c r="K3037" s="280"/>
      <c r="L3037" s="281"/>
    </row>
    <row r="3038" spans="1:12" x14ac:dyDescent="0.3">
      <c r="A3038" s="278"/>
      <c r="B3038" s="256"/>
      <c r="C3038" s="256"/>
      <c r="D3038" s="256"/>
      <c r="E3038" s="256"/>
      <c r="F3038" s="256"/>
      <c r="G3038" s="256"/>
      <c r="H3038" s="257"/>
      <c r="I3038" s="258"/>
      <c r="J3038" s="279"/>
      <c r="K3038" s="280"/>
      <c r="L3038" s="281"/>
    </row>
    <row r="3039" spans="1:12" x14ac:dyDescent="0.3">
      <c r="A3039" s="278"/>
      <c r="B3039" s="256"/>
      <c r="C3039" s="256"/>
      <c r="D3039" s="256"/>
      <c r="E3039" s="256"/>
      <c r="F3039" s="256"/>
      <c r="G3039" s="256"/>
      <c r="H3039" s="257"/>
      <c r="I3039" s="258"/>
      <c r="J3039" s="279"/>
      <c r="K3039" s="280"/>
      <c r="L3039" s="281"/>
    </row>
    <row r="3040" spans="1:12" x14ac:dyDescent="0.3">
      <c r="A3040" s="278"/>
      <c r="B3040" s="256"/>
      <c r="C3040" s="256"/>
      <c r="D3040" s="256"/>
      <c r="E3040" s="256"/>
      <c r="F3040" s="256"/>
      <c r="G3040" s="256"/>
      <c r="H3040" s="257"/>
      <c r="I3040" s="258"/>
      <c r="J3040" s="279"/>
      <c r="K3040" s="280"/>
      <c r="L3040" s="281"/>
    </row>
    <row r="3041" spans="1:12" x14ac:dyDescent="0.3">
      <c r="A3041" s="278"/>
      <c r="B3041" s="256"/>
      <c r="C3041" s="256"/>
      <c r="D3041" s="256"/>
      <c r="E3041" s="256"/>
      <c r="F3041" s="256"/>
      <c r="G3041" s="256"/>
      <c r="H3041" s="257"/>
      <c r="I3041" s="258"/>
      <c r="J3041" s="279"/>
      <c r="K3041" s="280"/>
      <c r="L3041" s="281"/>
    </row>
    <row r="3042" spans="1:12" x14ac:dyDescent="0.3">
      <c r="A3042" s="278"/>
      <c r="B3042" s="256"/>
      <c r="C3042" s="256"/>
      <c r="D3042" s="256"/>
      <c r="E3042" s="256"/>
      <c r="F3042" s="256"/>
      <c r="G3042" s="256"/>
      <c r="H3042" s="257"/>
      <c r="I3042" s="258"/>
      <c r="J3042" s="279"/>
      <c r="K3042" s="280"/>
      <c r="L3042" s="281"/>
    </row>
    <row r="3043" spans="1:12" x14ac:dyDescent="0.3">
      <c r="A3043" s="278"/>
      <c r="B3043" s="256"/>
      <c r="C3043" s="256"/>
      <c r="D3043" s="256"/>
      <c r="E3043" s="256"/>
      <c r="F3043" s="256"/>
      <c r="G3043" s="256"/>
      <c r="H3043" s="257"/>
      <c r="I3043" s="258"/>
      <c r="J3043" s="279"/>
      <c r="K3043" s="280"/>
      <c r="L3043" s="281"/>
    </row>
    <row r="3044" spans="1:12" x14ac:dyDescent="0.3">
      <c r="A3044" s="278"/>
      <c r="B3044" s="256"/>
      <c r="C3044" s="256"/>
      <c r="D3044" s="256"/>
      <c r="E3044" s="256"/>
      <c r="F3044" s="256"/>
      <c r="G3044" s="256"/>
      <c r="H3044" s="257"/>
      <c r="I3044" s="258"/>
      <c r="J3044" s="279"/>
      <c r="K3044" s="280"/>
      <c r="L3044" s="281"/>
    </row>
    <row r="3045" spans="1:12" x14ac:dyDescent="0.3">
      <c r="A3045" s="278"/>
      <c r="B3045" s="256"/>
      <c r="C3045" s="256"/>
      <c r="D3045" s="256"/>
      <c r="E3045" s="256"/>
      <c r="F3045" s="256"/>
      <c r="G3045" s="256"/>
      <c r="H3045" s="257"/>
      <c r="I3045" s="258"/>
      <c r="J3045" s="279"/>
      <c r="K3045" s="280"/>
      <c r="L3045" s="281"/>
    </row>
    <row r="3046" spans="1:12" x14ac:dyDescent="0.3">
      <c r="A3046" s="278"/>
      <c r="B3046" s="256"/>
      <c r="C3046" s="256"/>
      <c r="D3046" s="256"/>
      <c r="E3046" s="256"/>
      <c r="F3046" s="256"/>
      <c r="G3046" s="256"/>
      <c r="H3046" s="257"/>
      <c r="I3046" s="258"/>
      <c r="J3046" s="279"/>
      <c r="K3046" s="280"/>
      <c r="L3046" s="281"/>
    </row>
    <row r="3047" spans="1:12" x14ac:dyDescent="0.3">
      <c r="A3047" s="278"/>
      <c r="B3047" s="256"/>
      <c r="C3047" s="256"/>
      <c r="D3047" s="256"/>
      <c r="E3047" s="256"/>
      <c r="F3047" s="256"/>
      <c r="G3047" s="256"/>
      <c r="H3047" s="257"/>
      <c r="I3047" s="258"/>
      <c r="J3047" s="279"/>
      <c r="K3047" s="280"/>
      <c r="L3047" s="281"/>
    </row>
    <row r="3048" spans="1:12" x14ac:dyDescent="0.3">
      <c r="A3048" s="278"/>
      <c r="B3048" s="256"/>
      <c r="C3048" s="256"/>
      <c r="D3048" s="256"/>
      <c r="E3048" s="256"/>
      <c r="F3048" s="256"/>
      <c r="G3048" s="256"/>
      <c r="H3048" s="257"/>
      <c r="I3048" s="258"/>
      <c r="J3048" s="279"/>
      <c r="K3048" s="280"/>
      <c r="L3048" s="281"/>
    </row>
    <row r="3049" spans="1:12" x14ac:dyDescent="0.3">
      <c r="A3049" s="278"/>
      <c r="B3049" s="256"/>
      <c r="C3049" s="256"/>
      <c r="D3049" s="256"/>
      <c r="E3049" s="256"/>
      <c r="F3049" s="256"/>
      <c r="G3049" s="256"/>
      <c r="H3049" s="257"/>
      <c r="I3049" s="258"/>
      <c r="J3049" s="279"/>
      <c r="K3049" s="280"/>
      <c r="L3049" s="281"/>
    </row>
    <row r="3050" spans="1:12" x14ac:dyDescent="0.3">
      <c r="A3050" s="278"/>
      <c r="B3050" s="256"/>
      <c r="C3050" s="256"/>
      <c r="D3050" s="256"/>
      <c r="E3050" s="256"/>
      <c r="F3050" s="256"/>
      <c r="G3050" s="256"/>
      <c r="H3050" s="257"/>
      <c r="I3050" s="258"/>
      <c r="J3050" s="279"/>
      <c r="K3050" s="280"/>
      <c r="L3050" s="281"/>
    </row>
    <row r="3051" spans="1:12" x14ac:dyDescent="0.3">
      <c r="A3051" s="278"/>
      <c r="B3051" s="256"/>
      <c r="C3051" s="256"/>
      <c r="D3051" s="256"/>
      <c r="E3051" s="256"/>
      <c r="F3051" s="256"/>
      <c r="G3051" s="256"/>
      <c r="H3051" s="257"/>
      <c r="I3051" s="258"/>
      <c r="J3051" s="279"/>
      <c r="K3051" s="280"/>
      <c r="L3051" s="281"/>
    </row>
    <row r="3052" spans="1:12" x14ac:dyDescent="0.3">
      <c r="A3052" s="278"/>
      <c r="B3052" s="256"/>
      <c r="C3052" s="256"/>
      <c r="D3052" s="256"/>
      <c r="E3052" s="256"/>
      <c r="F3052" s="256"/>
      <c r="G3052" s="256"/>
      <c r="H3052" s="257"/>
      <c r="I3052" s="258"/>
      <c r="J3052" s="279"/>
      <c r="K3052" s="280"/>
      <c r="L3052" s="281"/>
    </row>
    <row r="3053" spans="1:12" x14ac:dyDescent="0.3">
      <c r="A3053" s="278"/>
      <c r="B3053" s="256"/>
      <c r="C3053" s="256"/>
      <c r="D3053" s="256"/>
      <c r="E3053" s="256"/>
      <c r="F3053" s="256"/>
      <c r="G3053" s="256"/>
      <c r="H3053" s="257"/>
      <c r="I3053" s="258"/>
      <c r="J3053" s="279"/>
      <c r="K3053" s="280"/>
      <c r="L3053" s="281"/>
    </row>
    <row r="3054" spans="1:12" x14ac:dyDescent="0.3">
      <c r="A3054" s="278"/>
      <c r="B3054" s="256"/>
      <c r="C3054" s="256"/>
      <c r="D3054" s="256"/>
      <c r="E3054" s="256"/>
      <c r="F3054" s="256"/>
      <c r="G3054" s="256"/>
      <c r="H3054" s="257"/>
      <c r="I3054" s="258"/>
      <c r="J3054" s="279"/>
      <c r="K3054" s="280"/>
      <c r="L3054" s="281"/>
    </row>
    <row r="3055" spans="1:12" x14ac:dyDescent="0.3">
      <c r="A3055" s="278"/>
      <c r="B3055" s="256"/>
      <c r="C3055" s="256"/>
      <c r="D3055" s="256"/>
      <c r="E3055" s="256"/>
      <c r="F3055" s="256"/>
      <c r="G3055" s="256"/>
      <c r="H3055" s="257"/>
      <c r="I3055" s="258"/>
      <c r="J3055" s="279"/>
      <c r="K3055" s="280"/>
      <c r="L3055" s="281"/>
    </row>
    <row r="3056" spans="1:12" x14ac:dyDescent="0.3">
      <c r="A3056" s="278"/>
      <c r="B3056" s="256"/>
      <c r="C3056" s="256"/>
      <c r="D3056" s="256"/>
      <c r="E3056" s="256"/>
      <c r="F3056" s="256"/>
      <c r="G3056" s="256"/>
      <c r="H3056" s="257"/>
      <c r="I3056" s="258"/>
      <c r="J3056" s="279"/>
      <c r="K3056" s="280"/>
      <c r="L3056" s="281"/>
    </row>
    <row r="3057" spans="1:12" x14ac:dyDescent="0.3">
      <c r="A3057" s="278"/>
      <c r="B3057" s="256"/>
      <c r="C3057" s="256"/>
      <c r="D3057" s="256"/>
      <c r="E3057" s="256"/>
      <c r="F3057" s="256"/>
      <c r="G3057" s="256"/>
      <c r="H3057" s="257"/>
      <c r="I3057" s="258"/>
      <c r="J3057" s="279"/>
      <c r="K3057" s="280"/>
      <c r="L3057" s="281"/>
    </row>
    <row r="3058" spans="1:12" x14ac:dyDescent="0.3">
      <c r="A3058" s="278"/>
      <c r="B3058" s="256"/>
      <c r="C3058" s="256"/>
      <c r="D3058" s="256"/>
      <c r="E3058" s="256"/>
      <c r="F3058" s="256"/>
      <c r="G3058" s="256"/>
      <c r="H3058" s="257"/>
      <c r="I3058" s="258"/>
      <c r="J3058" s="279"/>
      <c r="K3058" s="280"/>
      <c r="L3058" s="281"/>
    </row>
    <row r="3059" spans="1:12" x14ac:dyDescent="0.3">
      <c r="A3059" s="278"/>
      <c r="B3059" s="256"/>
      <c r="C3059" s="256"/>
      <c r="D3059" s="256"/>
      <c r="E3059" s="256"/>
      <c r="F3059" s="256"/>
      <c r="G3059" s="256"/>
      <c r="H3059" s="257"/>
      <c r="I3059" s="258"/>
      <c r="J3059" s="279"/>
      <c r="K3059" s="280"/>
      <c r="L3059" s="281"/>
    </row>
    <row r="3060" spans="1:12" x14ac:dyDescent="0.3">
      <c r="A3060" s="278"/>
      <c r="B3060" s="256"/>
      <c r="C3060" s="256"/>
      <c r="D3060" s="256"/>
      <c r="E3060" s="256"/>
      <c r="F3060" s="256"/>
      <c r="G3060" s="256"/>
      <c r="H3060" s="257"/>
      <c r="I3060" s="258"/>
      <c r="J3060" s="279"/>
      <c r="K3060" s="280"/>
      <c r="L3060" s="281"/>
    </row>
    <row r="3061" spans="1:12" x14ac:dyDescent="0.3">
      <c r="A3061" s="278"/>
      <c r="B3061" s="256"/>
      <c r="C3061" s="256"/>
      <c r="D3061" s="256"/>
      <c r="E3061" s="256"/>
      <c r="F3061" s="256"/>
      <c r="G3061" s="256"/>
      <c r="H3061" s="257"/>
      <c r="I3061" s="258"/>
      <c r="J3061" s="279"/>
      <c r="K3061" s="280"/>
      <c r="L3061" s="281"/>
    </row>
    <row r="3062" spans="1:12" x14ac:dyDescent="0.3">
      <c r="A3062" s="278"/>
      <c r="B3062" s="256"/>
      <c r="C3062" s="256"/>
      <c r="D3062" s="256"/>
      <c r="E3062" s="256"/>
      <c r="F3062" s="256"/>
      <c r="G3062" s="256"/>
      <c r="H3062" s="257"/>
      <c r="I3062" s="258"/>
      <c r="J3062" s="279"/>
      <c r="K3062" s="280"/>
      <c r="L3062" s="281"/>
    </row>
    <row r="3063" spans="1:12" x14ac:dyDescent="0.3">
      <c r="A3063" s="278"/>
      <c r="B3063" s="256"/>
      <c r="C3063" s="256"/>
      <c r="D3063" s="256"/>
      <c r="E3063" s="256"/>
      <c r="F3063" s="256"/>
      <c r="G3063" s="256"/>
      <c r="H3063" s="257"/>
      <c r="I3063" s="258"/>
      <c r="J3063" s="279"/>
      <c r="K3063" s="280"/>
      <c r="L3063" s="281"/>
    </row>
    <row r="3064" spans="1:12" x14ac:dyDescent="0.3">
      <c r="A3064" s="278"/>
      <c r="B3064" s="256"/>
      <c r="C3064" s="256"/>
      <c r="D3064" s="256"/>
      <c r="E3064" s="256"/>
      <c r="F3064" s="256"/>
      <c r="G3064" s="256"/>
      <c r="H3064" s="257"/>
      <c r="I3064" s="258"/>
      <c r="J3064" s="279"/>
      <c r="K3064" s="280"/>
      <c r="L3064" s="281"/>
    </row>
    <row r="3065" spans="1:12" x14ac:dyDescent="0.3">
      <c r="A3065" s="278"/>
      <c r="B3065" s="256"/>
      <c r="C3065" s="256"/>
      <c r="D3065" s="256"/>
      <c r="E3065" s="256"/>
      <c r="F3065" s="256"/>
      <c r="G3065" s="256"/>
      <c r="H3065" s="257"/>
      <c r="I3065" s="258"/>
      <c r="J3065" s="279"/>
      <c r="K3065" s="280"/>
      <c r="L3065" s="281"/>
    </row>
    <row r="3066" spans="1:12" x14ac:dyDescent="0.3">
      <c r="A3066" s="278"/>
      <c r="B3066" s="256"/>
      <c r="C3066" s="256"/>
      <c r="D3066" s="256"/>
      <c r="E3066" s="256"/>
      <c r="F3066" s="256"/>
      <c r="G3066" s="256"/>
      <c r="H3066" s="257"/>
      <c r="I3066" s="258"/>
      <c r="J3066" s="279"/>
      <c r="K3066" s="280"/>
      <c r="L3066" s="281"/>
    </row>
    <row r="3067" spans="1:12" x14ac:dyDescent="0.3">
      <c r="A3067" s="278"/>
      <c r="B3067" s="256"/>
      <c r="C3067" s="256"/>
      <c r="D3067" s="256"/>
      <c r="E3067" s="256"/>
      <c r="F3067" s="256"/>
      <c r="G3067" s="256"/>
      <c r="H3067" s="257"/>
      <c r="I3067" s="258"/>
      <c r="J3067" s="279"/>
      <c r="K3067" s="280"/>
      <c r="L3067" s="281"/>
    </row>
    <row r="3068" spans="1:12" x14ac:dyDescent="0.3">
      <c r="A3068" s="278"/>
      <c r="B3068" s="256"/>
      <c r="C3068" s="256"/>
      <c r="D3068" s="256"/>
      <c r="E3068" s="256"/>
      <c r="F3068" s="256"/>
      <c r="G3068" s="256"/>
      <c r="H3068" s="257"/>
      <c r="I3068" s="258"/>
      <c r="J3068" s="279"/>
      <c r="K3068" s="280"/>
      <c r="L3068" s="281"/>
    </row>
    <row r="3069" spans="1:12" x14ac:dyDescent="0.3">
      <c r="A3069" s="278"/>
      <c r="B3069" s="256"/>
      <c r="C3069" s="256"/>
      <c r="D3069" s="256"/>
      <c r="E3069" s="256"/>
      <c r="F3069" s="256"/>
      <c r="G3069" s="256"/>
      <c r="H3069" s="257"/>
      <c r="I3069" s="258"/>
      <c r="J3069" s="279"/>
      <c r="K3069" s="280"/>
      <c r="L3069" s="281"/>
    </row>
    <row r="3070" spans="1:12" x14ac:dyDescent="0.3">
      <c r="A3070" s="278"/>
      <c r="B3070" s="256"/>
      <c r="C3070" s="256"/>
      <c r="D3070" s="256"/>
      <c r="E3070" s="256"/>
      <c r="F3070" s="256"/>
      <c r="G3070" s="256"/>
      <c r="H3070" s="257"/>
      <c r="I3070" s="258"/>
      <c r="J3070" s="279"/>
      <c r="K3070" s="280"/>
      <c r="L3070" s="281"/>
    </row>
    <row r="3071" spans="1:12" x14ac:dyDescent="0.3">
      <c r="A3071" s="278"/>
      <c r="B3071" s="256"/>
      <c r="C3071" s="256"/>
      <c r="D3071" s="256"/>
      <c r="E3071" s="256"/>
      <c r="F3071" s="256"/>
      <c r="G3071" s="256"/>
      <c r="H3071" s="257"/>
      <c r="I3071" s="258"/>
      <c r="J3071" s="279"/>
      <c r="K3071" s="280"/>
      <c r="L3071" s="281"/>
    </row>
    <row r="3072" spans="1:12" x14ac:dyDescent="0.3">
      <c r="A3072" s="278"/>
      <c r="B3072" s="256"/>
      <c r="C3072" s="256"/>
      <c r="D3072" s="256"/>
      <c r="E3072" s="256"/>
      <c r="F3072" s="256"/>
      <c r="G3072" s="256"/>
      <c r="H3072" s="257"/>
      <c r="I3072" s="258"/>
      <c r="J3072" s="279"/>
      <c r="K3072" s="280"/>
      <c r="L3072" s="281"/>
    </row>
    <row r="3073" spans="1:12" x14ac:dyDescent="0.3">
      <c r="A3073" s="278"/>
      <c r="B3073" s="256"/>
      <c r="C3073" s="256"/>
      <c r="D3073" s="256"/>
      <c r="E3073" s="256"/>
      <c r="F3073" s="256"/>
      <c r="G3073" s="256"/>
      <c r="H3073" s="257"/>
      <c r="I3073" s="258"/>
      <c r="J3073" s="279"/>
      <c r="K3073" s="280"/>
      <c r="L3073" s="281"/>
    </row>
    <row r="3074" spans="1:12" x14ac:dyDescent="0.3">
      <c r="A3074" s="278"/>
      <c r="B3074" s="256"/>
      <c r="C3074" s="256"/>
      <c r="D3074" s="256"/>
      <c r="E3074" s="256"/>
      <c r="F3074" s="256"/>
      <c r="G3074" s="256"/>
      <c r="H3074" s="257"/>
      <c r="I3074" s="258"/>
      <c r="J3074" s="279"/>
      <c r="K3074" s="280"/>
      <c r="L3074" s="281"/>
    </row>
    <row r="3075" spans="1:12" x14ac:dyDescent="0.3">
      <c r="A3075" s="278"/>
      <c r="B3075" s="256"/>
      <c r="C3075" s="256"/>
      <c r="D3075" s="256"/>
      <c r="E3075" s="256"/>
      <c r="F3075" s="256"/>
      <c r="G3075" s="256"/>
      <c r="H3075" s="257"/>
      <c r="I3075" s="258"/>
      <c r="J3075" s="279"/>
      <c r="K3075" s="280"/>
      <c r="L3075" s="281"/>
    </row>
    <row r="3076" spans="1:12" x14ac:dyDescent="0.3">
      <c r="A3076" s="278"/>
      <c r="B3076" s="256"/>
      <c r="C3076" s="256"/>
      <c r="D3076" s="256"/>
      <c r="E3076" s="256"/>
      <c r="F3076" s="256"/>
      <c r="G3076" s="256"/>
      <c r="H3076" s="257"/>
      <c r="I3076" s="258"/>
      <c r="J3076" s="279"/>
      <c r="K3076" s="280"/>
      <c r="L3076" s="281"/>
    </row>
    <row r="3077" spans="1:12" x14ac:dyDescent="0.3">
      <c r="A3077" s="278"/>
      <c r="B3077" s="256"/>
      <c r="C3077" s="256"/>
      <c r="D3077" s="256"/>
      <c r="E3077" s="256"/>
      <c r="F3077" s="256"/>
      <c r="G3077" s="256"/>
      <c r="H3077" s="257"/>
      <c r="I3077" s="258"/>
      <c r="J3077" s="279"/>
      <c r="K3077" s="280"/>
      <c r="L3077" s="281"/>
    </row>
    <row r="3078" spans="1:12" x14ac:dyDescent="0.3">
      <c r="A3078" s="278"/>
      <c r="B3078" s="256"/>
      <c r="C3078" s="256"/>
      <c r="D3078" s="256"/>
      <c r="E3078" s="256"/>
      <c r="F3078" s="256"/>
      <c r="G3078" s="256"/>
      <c r="H3078" s="257"/>
      <c r="I3078" s="258"/>
      <c r="J3078" s="279"/>
      <c r="K3078" s="280"/>
      <c r="L3078" s="281"/>
    </row>
    <row r="3079" spans="1:12" x14ac:dyDescent="0.3">
      <c r="A3079" s="278"/>
      <c r="B3079" s="256"/>
      <c r="C3079" s="256"/>
      <c r="D3079" s="256"/>
      <c r="E3079" s="256"/>
      <c r="F3079" s="256"/>
      <c r="G3079" s="256"/>
      <c r="H3079" s="257"/>
      <c r="I3079" s="258"/>
      <c r="J3079" s="279"/>
      <c r="K3079" s="280"/>
      <c r="L3079" s="281"/>
    </row>
    <row r="3080" spans="1:12" x14ac:dyDescent="0.3">
      <c r="A3080" s="278"/>
      <c r="B3080" s="256"/>
      <c r="C3080" s="256"/>
      <c r="D3080" s="256"/>
      <c r="E3080" s="256"/>
      <c r="F3080" s="256"/>
      <c r="G3080" s="256"/>
      <c r="H3080" s="257"/>
      <c r="I3080" s="258"/>
      <c r="J3080" s="279"/>
      <c r="K3080" s="280"/>
      <c r="L3080" s="281"/>
    </row>
    <row r="3081" spans="1:12" x14ac:dyDescent="0.3">
      <c r="A3081" s="278"/>
      <c r="B3081" s="256"/>
      <c r="C3081" s="256"/>
      <c r="D3081" s="256"/>
      <c r="E3081" s="256"/>
      <c r="F3081" s="256"/>
      <c r="G3081" s="256"/>
      <c r="H3081" s="257"/>
      <c r="I3081" s="258"/>
      <c r="J3081" s="279"/>
      <c r="K3081" s="280"/>
      <c r="L3081" s="281"/>
    </row>
    <row r="3082" spans="1:12" x14ac:dyDescent="0.3">
      <c r="A3082" s="278"/>
      <c r="B3082" s="256"/>
      <c r="C3082" s="256"/>
      <c r="D3082" s="256"/>
      <c r="E3082" s="256"/>
      <c r="F3082" s="256"/>
      <c r="G3082" s="256"/>
      <c r="H3082" s="257"/>
      <c r="I3082" s="258"/>
      <c r="J3082" s="279"/>
      <c r="K3082" s="280"/>
      <c r="L3082" s="281"/>
    </row>
    <row r="3083" spans="1:12" x14ac:dyDescent="0.3">
      <c r="A3083" s="278"/>
      <c r="B3083" s="256"/>
      <c r="C3083" s="256"/>
      <c r="D3083" s="256"/>
      <c r="E3083" s="256"/>
      <c r="F3083" s="256"/>
      <c r="G3083" s="256"/>
      <c r="H3083" s="257"/>
      <c r="I3083" s="258"/>
      <c r="J3083" s="279"/>
      <c r="K3083" s="280"/>
      <c r="L3083" s="281"/>
    </row>
    <row r="3084" spans="1:12" x14ac:dyDescent="0.3">
      <c r="A3084" s="278"/>
      <c r="B3084" s="256"/>
      <c r="C3084" s="256"/>
      <c r="D3084" s="256"/>
      <c r="E3084" s="256"/>
      <c r="F3084" s="256"/>
      <c r="G3084" s="256"/>
      <c r="H3084" s="257"/>
      <c r="I3084" s="258"/>
      <c r="J3084" s="279"/>
      <c r="K3084" s="280"/>
      <c r="L3084" s="281"/>
    </row>
    <row r="3085" spans="1:12" x14ac:dyDescent="0.3">
      <c r="A3085" s="278"/>
      <c r="B3085" s="256"/>
      <c r="C3085" s="256"/>
      <c r="D3085" s="256"/>
      <c r="E3085" s="256"/>
      <c r="F3085" s="256"/>
      <c r="G3085" s="256"/>
      <c r="H3085" s="257"/>
      <c r="I3085" s="258"/>
      <c r="J3085" s="279"/>
      <c r="K3085" s="280"/>
      <c r="L3085" s="281"/>
    </row>
    <row r="3086" spans="1:12" x14ac:dyDescent="0.3">
      <c r="A3086" s="278"/>
      <c r="B3086" s="256"/>
      <c r="C3086" s="256"/>
      <c r="D3086" s="256"/>
      <c r="E3086" s="256"/>
      <c r="F3086" s="256"/>
      <c r="G3086" s="256"/>
      <c r="H3086" s="257"/>
      <c r="I3086" s="258"/>
      <c r="J3086" s="279"/>
      <c r="K3086" s="280"/>
      <c r="L3086" s="281"/>
    </row>
    <row r="3087" spans="1:12" x14ac:dyDescent="0.3">
      <c r="A3087" s="278"/>
      <c r="B3087" s="256"/>
      <c r="C3087" s="256"/>
      <c r="D3087" s="256"/>
      <c r="E3087" s="256"/>
      <c r="F3087" s="256"/>
      <c r="G3087" s="256"/>
      <c r="H3087" s="257"/>
      <c r="I3087" s="258"/>
      <c r="J3087" s="279"/>
      <c r="K3087" s="280"/>
      <c r="L3087" s="281"/>
    </row>
    <row r="3088" spans="1:12" x14ac:dyDescent="0.3">
      <c r="A3088" s="278"/>
      <c r="B3088" s="256"/>
      <c r="C3088" s="256"/>
      <c r="D3088" s="256"/>
      <c r="E3088" s="256"/>
      <c r="F3088" s="256"/>
      <c r="G3088" s="256"/>
      <c r="H3088" s="257"/>
      <c r="I3088" s="258"/>
      <c r="J3088" s="279"/>
      <c r="K3088" s="280"/>
      <c r="L3088" s="281"/>
    </row>
    <row r="3089" spans="1:12" x14ac:dyDescent="0.3">
      <c r="A3089" s="278"/>
      <c r="B3089" s="256"/>
      <c r="C3089" s="256"/>
      <c r="D3089" s="256"/>
      <c r="E3089" s="256"/>
      <c r="F3089" s="256"/>
      <c r="G3089" s="256"/>
      <c r="H3089" s="257"/>
      <c r="I3089" s="258"/>
      <c r="J3089" s="279"/>
      <c r="K3089" s="280"/>
      <c r="L3089" s="281"/>
    </row>
    <row r="3090" spans="1:12" x14ac:dyDescent="0.3">
      <c r="A3090" s="278"/>
      <c r="B3090" s="256"/>
      <c r="C3090" s="256"/>
      <c r="D3090" s="256"/>
      <c r="E3090" s="256"/>
      <c r="F3090" s="256"/>
      <c r="G3090" s="256"/>
      <c r="H3090" s="257"/>
      <c r="I3090" s="258"/>
      <c r="J3090" s="279"/>
      <c r="K3090" s="280"/>
      <c r="L3090" s="281"/>
    </row>
    <row r="3091" spans="1:12" x14ac:dyDescent="0.3">
      <c r="A3091" s="278"/>
      <c r="B3091" s="256"/>
      <c r="C3091" s="256"/>
      <c r="D3091" s="256"/>
      <c r="E3091" s="256"/>
      <c r="F3091" s="256"/>
      <c r="G3091" s="256"/>
      <c r="H3091" s="257"/>
      <c r="I3091" s="258"/>
      <c r="J3091" s="279"/>
      <c r="K3091" s="280"/>
      <c r="L3091" s="281"/>
    </row>
    <row r="3092" spans="1:12" x14ac:dyDescent="0.3">
      <c r="A3092" s="278"/>
      <c r="B3092" s="256"/>
      <c r="C3092" s="256"/>
      <c r="D3092" s="256"/>
      <c r="E3092" s="256"/>
      <c r="F3092" s="256"/>
      <c r="G3092" s="256"/>
      <c r="H3092" s="257"/>
      <c r="I3092" s="258"/>
      <c r="J3092" s="279"/>
      <c r="K3092" s="280"/>
      <c r="L3092" s="281"/>
    </row>
    <row r="3093" spans="1:12" x14ac:dyDescent="0.3">
      <c r="A3093" s="278"/>
      <c r="B3093" s="256"/>
      <c r="C3093" s="256"/>
      <c r="D3093" s="256"/>
      <c r="E3093" s="256"/>
      <c r="F3093" s="256"/>
      <c r="G3093" s="256"/>
      <c r="H3093" s="257"/>
      <c r="I3093" s="258"/>
      <c r="J3093" s="279"/>
      <c r="K3093" s="280"/>
      <c r="L3093" s="281"/>
    </row>
    <row r="3094" spans="1:12" x14ac:dyDescent="0.3">
      <c r="A3094" s="278"/>
      <c r="B3094" s="256"/>
      <c r="C3094" s="256"/>
      <c r="D3094" s="256"/>
      <c r="E3094" s="256"/>
      <c r="F3094" s="256"/>
      <c r="G3094" s="256"/>
      <c r="H3094" s="257"/>
      <c r="I3094" s="258"/>
      <c r="J3094" s="279"/>
      <c r="K3094" s="280"/>
      <c r="L3094" s="281"/>
    </row>
    <row r="3095" spans="1:12" x14ac:dyDescent="0.3">
      <c r="A3095" s="278"/>
      <c r="B3095" s="256"/>
      <c r="C3095" s="256"/>
      <c r="D3095" s="256"/>
      <c r="E3095" s="256"/>
      <c r="F3095" s="256"/>
      <c r="G3095" s="256"/>
      <c r="H3095" s="257"/>
      <c r="I3095" s="258"/>
      <c r="J3095" s="279"/>
      <c r="K3095" s="280"/>
      <c r="L3095" s="281"/>
    </row>
    <row r="3096" spans="1:12" x14ac:dyDescent="0.3">
      <c r="A3096" s="278"/>
      <c r="B3096" s="256"/>
      <c r="C3096" s="256"/>
      <c r="D3096" s="256"/>
      <c r="E3096" s="256"/>
      <c r="F3096" s="256"/>
      <c r="G3096" s="256"/>
      <c r="H3096" s="257"/>
      <c r="I3096" s="258"/>
      <c r="J3096" s="279"/>
      <c r="K3096" s="280"/>
      <c r="L3096" s="281"/>
    </row>
    <row r="3097" spans="1:12" x14ac:dyDescent="0.3">
      <c r="A3097" s="278"/>
      <c r="B3097" s="256"/>
      <c r="C3097" s="256"/>
      <c r="D3097" s="256"/>
      <c r="E3097" s="256"/>
      <c r="F3097" s="256"/>
      <c r="G3097" s="256"/>
      <c r="H3097" s="257"/>
      <c r="I3097" s="258"/>
      <c r="J3097" s="279"/>
      <c r="K3097" s="280"/>
      <c r="L3097" s="281"/>
    </row>
    <row r="3098" spans="1:12" x14ac:dyDescent="0.3">
      <c r="A3098" s="278"/>
      <c r="B3098" s="256"/>
      <c r="C3098" s="256"/>
      <c r="D3098" s="256"/>
      <c r="E3098" s="256"/>
      <c r="F3098" s="256"/>
      <c r="G3098" s="256"/>
      <c r="H3098" s="257"/>
      <c r="I3098" s="258"/>
      <c r="J3098" s="279"/>
      <c r="K3098" s="280"/>
      <c r="L3098" s="281"/>
    </row>
    <row r="3099" spans="1:12" x14ac:dyDescent="0.3">
      <c r="A3099" s="278"/>
      <c r="B3099" s="256"/>
      <c r="C3099" s="256"/>
      <c r="D3099" s="256"/>
      <c r="E3099" s="256"/>
      <c r="F3099" s="256"/>
      <c r="G3099" s="256"/>
      <c r="H3099" s="257"/>
      <c r="I3099" s="258"/>
      <c r="J3099" s="279"/>
      <c r="K3099" s="280"/>
      <c r="L3099" s="281"/>
    </row>
    <row r="3100" spans="1:12" x14ac:dyDescent="0.3">
      <c r="A3100" s="278"/>
      <c r="B3100" s="256"/>
      <c r="C3100" s="256"/>
      <c r="D3100" s="256"/>
      <c r="E3100" s="256"/>
      <c r="F3100" s="256"/>
      <c r="G3100" s="256"/>
      <c r="H3100" s="257"/>
      <c r="I3100" s="258"/>
      <c r="J3100" s="279"/>
      <c r="K3100" s="280"/>
      <c r="L3100" s="281"/>
    </row>
    <row r="3101" spans="1:12" x14ac:dyDescent="0.3">
      <c r="A3101" s="278"/>
      <c r="B3101" s="256"/>
      <c r="C3101" s="256"/>
      <c r="D3101" s="256"/>
      <c r="E3101" s="256"/>
      <c r="F3101" s="256"/>
      <c r="G3101" s="256"/>
      <c r="H3101" s="257"/>
      <c r="I3101" s="258"/>
      <c r="J3101" s="279"/>
      <c r="K3101" s="280"/>
      <c r="L3101" s="281"/>
    </row>
    <row r="3102" spans="1:12" x14ac:dyDescent="0.3">
      <c r="A3102" s="278"/>
      <c r="B3102" s="256"/>
      <c r="C3102" s="256"/>
      <c r="D3102" s="256"/>
      <c r="E3102" s="256"/>
      <c r="F3102" s="256"/>
      <c r="G3102" s="256"/>
      <c r="H3102" s="257"/>
      <c r="I3102" s="258"/>
      <c r="J3102" s="279"/>
      <c r="K3102" s="280"/>
      <c r="L3102" s="281"/>
    </row>
    <row r="3103" spans="1:12" x14ac:dyDescent="0.3">
      <c r="A3103" s="278"/>
      <c r="B3103" s="256"/>
      <c r="C3103" s="256"/>
      <c r="D3103" s="256"/>
      <c r="E3103" s="256"/>
      <c r="F3103" s="256"/>
      <c r="G3103" s="256"/>
      <c r="H3103" s="257"/>
      <c r="I3103" s="258"/>
      <c r="J3103" s="279"/>
      <c r="K3103" s="280"/>
      <c r="L3103" s="281"/>
    </row>
    <row r="3104" spans="1:12" x14ac:dyDescent="0.3">
      <c r="A3104" s="278"/>
      <c r="B3104" s="256"/>
      <c r="C3104" s="256"/>
      <c r="D3104" s="256"/>
      <c r="E3104" s="256"/>
      <c r="F3104" s="256"/>
      <c r="G3104" s="256"/>
      <c r="H3104" s="257"/>
      <c r="I3104" s="258"/>
      <c r="J3104" s="279"/>
      <c r="K3104" s="280"/>
      <c r="L3104" s="281"/>
    </row>
    <row r="3105" spans="1:12" x14ac:dyDescent="0.3">
      <c r="A3105" s="278"/>
      <c r="B3105" s="256"/>
      <c r="C3105" s="256"/>
      <c r="D3105" s="256"/>
      <c r="E3105" s="256"/>
      <c r="F3105" s="256"/>
      <c r="G3105" s="256"/>
      <c r="H3105" s="257"/>
      <c r="I3105" s="258"/>
      <c r="J3105" s="279"/>
      <c r="K3105" s="280"/>
      <c r="L3105" s="281"/>
    </row>
    <row r="3106" spans="1:12" x14ac:dyDescent="0.3">
      <c r="A3106" s="278"/>
      <c r="B3106" s="256"/>
      <c r="C3106" s="256"/>
      <c r="D3106" s="256"/>
      <c r="E3106" s="256"/>
      <c r="F3106" s="256"/>
      <c r="G3106" s="256"/>
      <c r="H3106" s="257"/>
      <c r="I3106" s="258"/>
      <c r="J3106" s="279"/>
      <c r="K3106" s="280"/>
      <c r="L3106" s="281"/>
    </row>
    <row r="3107" spans="1:12" x14ac:dyDescent="0.3">
      <c r="A3107" s="278"/>
      <c r="B3107" s="256"/>
      <c r="C3107" s="256"/>
      <c r="D3107" s="256"/>
      <c r="E3107" s="256"/>
      <c r="F3107" s="256"/>
      <c r="G3107" s="256"/>
      <c r="H3107" s="257"/>
      <c r="I3107" s="258"/>
      <c r="J3107" s="279"/>
      <c r="K3107" s="280"/>
      <c r="L3107" s="281"/>
    </row>
    <row r="3108" spans="1:12" x14ac:dyDescent="0.3">
      <c r="A3108" s="278"/>
      <c r="B3108" s="256"/>
      <c r="C3108" s="256"/>
      <c r="D3108" s="256"/>
      <c r="E3108" s="256"/>
      <c r="F3108" s="256"/>
      <c r="G3108" s="256"/>
      <c r="H3108" s="257"/>
      <c r="I3108" s="258"/>
      <c r="J3108" s="279"/>
      <c r="K3108" s="280"/>
      <c r="L3108" s="281"/>
    </row>
    <row r="3109" spans="1:12" x14ac:dyDescent="0.3">
      <c r="A3109" s="278"/>
      <c r="B3109" s="256"/>
      <c r="C3109" s="256"/>
      <c r="D3109" s="256"/>
      <c r="E3109" s="256"/>
      <c r="F3109" s="256"/>
      <c r="G3109" s="256"/>
      <c r="H3109" s="257"/>
      <c r="I3109" s="258"/>
      <c r="J3109" s="279"/>
      <c r="K3109" s="280"/>
      <c r="L3109" s="281"/>
    </row>
    <row r="3110" spans="1:12" x14ac:dyDescent="0.3">
      <c r="A3110" s="278"/>
      <c r="B3110" s="256"/>
      <c r="C3110" s="256"/>
      <c r="D3110" s="256"/>
      <c r="E3110" s="256"/>
      <c r="F3110" s="256"/>
      <c r="G3110" s="256"/>
      <c r="H3110" s="257"/>
      <c r="I3110" s="258"/>
      <c r="J3110" s="279"/>
      <c r="K3110" s="280"/>
      <c r="L3110" s="281"/>
    </row>
    <row r="3111" spans="1:12" x14ac:dyDescent="0.3">
      <c r="A3111" s="278"/>
      <c r="B3111" s="256"/>
      <c r="C3111" s="256"/>
      <c r="D3111" s="256"/>
      <c r="E3111" s="256"/>
      <c r="F3111" s="256"/>
      <c r="G3111" s="256"/>
      <c r="H3111" s="257"/>
      <c r="I3111" s="258"/>
      <c r="J3111" s="279"/>
      <c r="K3111" s="280"/>
      <c r="L3111" s="281"/>
    </row>
    <row r="3112" spans="1:12" x14ac:dyDescent="0.3">
      <c r="A3112" s="278"/>
      <c r="B3112" s="256"/>
      <c r="C3112" s="256"/>
      <c r="D3112" s="256"/>
      <c r="E3112" s="256"/>
      <c r="F3112" s="256"/>
      <c r="G3112" s="256"/>
      <c r="H3112" s="257"/>
      <c r="I3112" s="258"/>
      <c r="J3112" s="279"/>
      <c r="K3112" s="280"/>
      <c r="L3112" s="281"/>
    </row>
    <row r="3113" spans="1:12" x14ac:dyDescent="0.3">
      <c r="A3113" s="278"/>
      <c r="B3113" s="256"/>
      <c r="C3113" s="256"/>
      <c r="D3113" s="256"/>
      <c r="E3113" s="256"/>
      <c r="F3113" s="256"/>
      <c r="G3113" s="256"/>
      <c r="H3113" s="257"/>
      <c r="I3113" s="258"/>
      <c r="J3113" s="279"/>
      <c r="K3113" s="280"/>
      <c r="L3113" s="281"/>
    </row>
    <row r="3114" spans="1:12" x14ac:dyDescent="0.3">
      <c r="A3114" s="278"/>
      <c r="B3114" s="256"/>
      <c r="C3114" s="256"/>
      <c r="D3114" s="256"/>
      <c r="E3114" s="256"/>
      <c r="F3114" s="256"/>
      <c r="G3114" s="256"/>
      <c r="H3114" s="257"/>
      <c r="I3114" s="258"/>
      <c r="J3114" s="279"/>
      <c r="K3114" s="280"/>
      <c r="L3114" s="281"/>
    </row>
    <row r="3115" spans="1:12" x14ac:dyDescent="0.3">
      <c r="A3115" s="278"/>
      <c r="B3115" s="256"/>
      <c r="C3115" s="256"/>
      <c r="D3115" s="256"/>
      <c r="E3115" s="256"/>
      <c r="F3115" s="256"/>
      <c r="G3115" s="256"/>
      <c r="H3115" s="257"/>
      <c r="I3115" s="258"/>
      <c r="J3115" s="279"/>
      <c r="K3115" s="280"/>
      <c r="L3115" s="281"/>
    </row>
    <row r="3116" spans="1:12" x14ac:dyDescent="0.3">
      <c r="A3116" s="278"/>
      <c r="B3116" s="256"/>
      <c r="C3116" s="256"/>
      <c r="D3116" s="256"/>
      <c r="E3116" s="256"/>
      <c r="F3116" s="256"/>
      <c r="G3116" s="256"/>
      <c r="H3116" s="257"/>
      <c r="I3116" s="258"/>
      <c r="J3116" s="279"/>
      <c r="K3116" s="280"/>
      <c r="L3116" s="281"/>
    </row>
    <row r="3117" spans="1:12" x14ac:dyDescent="0.3">
      <c r="A3117" s="278"/>
      <c r="B3117" s="256"/>
      <c r="C3117" s="256"/>
      <c r="D3117" s="256"/>
      <c r="E3117" s="256"/>
      <c r="F3117" s="256"/>
      <c r="G3117" s="256"/>
      <c r="H3117" s="257"/>
      <c r="I3117" s="258"/>
      <c r="J3117" s="279"/>
      <c r="K3117" s="280"/>
      <c r="L3117" s="281"/>
    </row>
    <row r="3118" spans="1:12" x14ac:dyDescent="0.3">
      <c r="A3118" s="278"/>
      <c r="B3118" s="256"/>
      <c r="C3118" s="256"/>
      <c r="D3118" s="256"/>
      <c r="E3118" s="256"/>
      <c r="F3118" s="256"/>
      <c r="G3118" s="256"/>
      <c r="H3118" s="257"/>
      <c r="I3118" s="258"/>
      <c r="J3118" s="279"/>
      <c r="K3118" s="280"/>
      <c r="L3118" s="281"/>
    </row>
    <row r="3119" spans="1:12" x14ac:dyDescent="0.3">
      <c r="A3119" s="278"/>
      <c r="B3119" s="256"/>
      <c r="C3119" s="256"/>
      <c r="D3119" s="256"/>
      <c r="E3119" s="256"/>
      <c r="F3119" s="256"/>
      <c r="G3119" s="256"/>
      <c r="H3119" s="257"/>
      <c r="I3119" s="258"/>
      <c r="J3119" s="279"/>
      <c r="K3119" s="280"/>
      <c r="L3119" s="281"/>
    </row>
    <row r="3120" spans="1:12" x14ac:dyDescent="0.3">
      <c r="A3120" s="278"/>
      <c r="B3120" s="256"/>
      <c r="C3120" s="256"/>
      <c r="D3120" s="256"/>
      <c r="E3120" s="256"/>
      <c r="F3120" s="256"/>
      <c r="G3120" s="256"/>
      <c r="H3120" s="257"/>
      <c r="I3120" s="258"/>
      <c r="J3120" s="279"/>
      <c r="K3120" s="280"/>
      <c r="L3120" s="281"/>
    </row>
    <row r="3121" spans="1:12" x14ac:dyDescent="0.3">
      <c r="A3121" s="278"/>
      <c r="B3121" s="256"/>
      <c r="C3121" s="256"/>
      <c r="D3121" s="256"/>
      <c r="E3121" s="256"/>
      <c r="F3121" s="256"/>
      <c r="G3121" s="256"/>
      <c r="H3121" s="257"/>
      <c r="I3121" s="258"/>
      <c r="J3121" s="279"/>
      <c r="K3121" s="280"/>
      <c r="L3121" s="281"/>
    </row>
    <row r="3122" spans="1:12" x14ac:dyDescent="0.3">
      <c r="A3122" s="278"/>
      <c r="B3122" s="256"/>
      <c r="C3122" s="256"/>
      <c r="D3122" s="256"/>
      <c r="E3122" s="256"/>
      <c r="F3122" s="256"/>
      <c r="G3122" s="256"/>
      <c r="H3122" s="257"/>
      <c r="I3122" s="258"/>
      <c r="J3122" s="279"/>
      <c r="K3122" s="280"/>
      <c r="L3122" s="281"/>
    </row>
    <row r="3123" spans="1:12" x14ac:dyDescent="0.3">
      <c r="A3123" s="278"/>
      <c r="B3123" s="256"/>
      <c r="C3123" s="256"/>
      <c r="D3123" s="256"/>
      <c r="E3123" s="256"/>
      <c r="F3123" s="256"/>
      <c r="G3123" s="256"/>
      <c r="H3123" s="257"/>
      <c r="I3123" s="258"/>
      <c r="J3123" s="279"/>
      <c r="K3123" s="280"/>
      <c r="L3123" s="281"/>
    </row>
    <row r="3124" spans="1:12" x14ac:dyDescent="0.3">
      <c r="A3124" s="278"/>
      <c r="B3124" s="256"/>
      <c r="C3124" s="256"/>
      <c r="D3124" s="256"/>
      <c r="E3124" s="256"/>
      <c r="F3124" s="256"/>
      <c r="G3124" s="256"/>
      <c r="H3124" s="257"/>
      <c r="I3124" s="258"/>
      <c r="J3124" s="279"/>
      <c r="K3124" s="280"/>
      <c r="L3124" s="281"/>
    </row>
    <row r="3125" spans="1:12" x14ac:dyDescent="0.3">
      <c r="A3125" s="278"/>
      <c r="B3125" s="256"/>
      <c r="C3125" s="256"/>
      <c r="D3125" s="256"/>
      <c r="E3125" s="256"/>
      <c r="F3125" s="256"/>
      <c r="G3125" s="256"/>
      <c r="H3125" s="257"/>
      <c r="I3125" s="258"/>
      <c r="J3125" s="279"/>
      <c r="K3125" s="280"/>
      <c r="L3125" s="281"/>
    </row>
    <row r="3126" spans="1:12" x14ac:dyDescent="0.3">
      <c r="A3126" s="278"/>
      <c r="B3126" s="256"/>
      <c r="C3126" s="256"/>
      <c r="D3126" s="256"/>
      <c r="E3126" s="256"/>
      <c r="F3126" s="256"/>
      <c r="G3126" s="256"/>
      <c r="H3126" s="257"/>
      <c r="I3126" s="258"/>
      <c r="J3126" s="279"/>
      <c r="K3126" s="280"/>
      <c r="L3126" s="281"/>
    </row>
    <row r="3127" spans="1:12" x14ac:dyDescent="0.3">
      <c r="A3127" s="278"/>
      <c r="B3127" s="256"/>
      <c r="C3127" s="256"/>
      <c r="D3127" s="256"/>
      <c r="E3127" s="256"/>
      <c r="F3127" s="256"/>
      <c r="G3127" s="256"/>
      <c r="H3127" s="257"/>
      <c r="I3127" s="258"/>
      <c r="J3127" s="279"/>
      <c r="K3127" s="280"/>
      <c r="L3127" s="281"/>
    </row>
    <row r="3128" spans="1:12" x14ac:dyDescent="0.3">
      <c r="A3128" s="278"/>
      <c r="B3128" s="256"/>
      <c r="C3128" s="256"/>
      <c r="D3128" s="256"/>
      <c r="E3128" s="256"/>
      <c r="F3128" s="256"/>
      <c r="G3128" s="256"/>
      <c r="H3128" s="257"/>
      <c r="I3128" s="258"/>
      <c r="J3128" s="279"/>
      <c r="K3128" s="280"/>
      <c r="L3128" s="281"/>
    </row>
    <row r="3129" spans="1:12" x14ac:dyDescent="0.3">
      <c r="A3129" s="278"/>
      <c r="B3129" s="256"/>
      <c r="C3129" s="256"/>
      <c r="D3129" s="256"/>
      <c r="E3129" s="256"/>
      <c r="F3129" s="256"/>
      <c r="G3129" s="256"/>
      <c r="H3129" s="257"/>
      <c r="I3129" s="258"/>
      <c r="J3129" s="279"/>
      <c r="K3129" s="280"/>
      <c r="L3129" s="281"/>
    </row>
    <row r="3130" spans="1:12" x14ac:dyDescent="0.3">
      <c r="A3130" s="278"/>
      <c r="B3130" s="256"/>
      <c r="C3130" s="256"/>
      <c r="D3130" s="256"/>
      <c r="E3130" s="256"/>
      <c r="F3130" s="256"/>
      <c r="G3130" s="256"/>
      <c r="H3130" s="257"/>
      <c r="I3130" s="258"/>
      <c r="J3130" s="279"/>
      <c r="K3130" s="280"/>
      <c r="L3130" s="281"/>
    </row>
    <row r="3131" spans="1:12" x14ac:dyDescent="0.3">
      <c r="A3131" s="278"/>
      <c r="B3131" s="256"/>
      <c r="C3131" s="256"/>
      <c r="D3131" s="256"/>
      <c r="E3131" s="256"/>
      <c r="F3131" s="256"/>
      <c r="G3131" s="256"/>
      <c r="H3131" s="257"/>
      <c r="I3131" s="258"/>
      <c r="J3131" s="279"/>
      <c r="K3131" s="280"/>
      <c r="L3131" s="281"/>
    </row>
    <row r="3132" spans="1:12" x14ac:dyDescent="0.3">
      <c r="A3132" s="278"/>
      <c r="B3132" s="256"/>
      <c r="C3132" s="256"/>
      <c r="D3132" s="256"/>
      <c r="E3132" s="256"/>
      <c r="F3132" s="256"/>
      <c r="G3132" s="256"/>
      <c r="H3132" s="257"/>
      <c r="I3132" s="258"/>
      <c r="J3132" s="279"/>
      <c r="K3132" s="280"/>
      <c r="L3132" s="281"/>
    </row>
    <row r="3133" spans="1:12" x14ac:dyDescent="0.3">
      <c r="A3133" s="278"/>
      <c r="B3133" s="256"/>
      <c r="C3133" s="256"/>
      <c r="D3133" s="256"/>
      <c r="E3133" s="256"/>
      <c r="F3133" s="256"/>
      <c r="G3133" s="256"/>
      <c r="H3133" s="257"/>
      <c r="I3133" s="258"/>
      <c r="J3133" s="279"/>
      <c r="K3133" s="280"/>
      <c r="L3133" s="281"/>
    </row>
    <row r="3134" spans="1:12" x14ac:dyDescent="0.3">
      <c r="A3134" s="278"/>
      <c r="B3134" s="256"/>
      <c r="C3134" s="256"/>
      <c r="D3134" s="256"/>
      <c r="E3134" s="256"/>
      <c r="F3134" s="256"/>
      <c r="G3134" s="256"/>
      <c r="H3134" s="257"/>
      <c r="I3134" s="258"/>
      <c r="J3134" s="279"/>
      <c r="K3134" s="280"/>
      <c r="L3134" s="281"/>
    </row>
    <row r="3135" spans="1:12" x14ac:dyDescent="0.3">
      <c r="A3135" s="278"/>
      <c r="B3135" s="256"/>
      <c r="C3135" s="256"/>
      <c r="D3135" s="256"/>
      <c r="E3135" s="256"/>
      <c r="F3135" s="256"/>
      <c r="G3135" s="256"/>
      <c r="H3135" s="257"/>
      <c r="I3135" s="258"/>
      <c r="J3135" s="279"/>
      <c r="K3135" s="280"/>
      <c r="L3135" s="281"/>
    </row>
    <row r="3136" spans="1:12" x14ac:dyDescent="0.3">
      <c r="A3136" s="278"/>
      <c r="B3136" s="256"/>
      <c r="C3136" s="256"/>
      <c r="D3136" s="256"/>
      <c r="E3136" s="256"/>
      <c r="F3136" s="256"/>
      <c r="G3136" s="256"/>
      <c r="H3136" s="257"/>
      <c r="I3136" s="258"/>
      <c r="J3136" s="279"/>
      <c r="K3136" s="280"/>
      <c r="L3136" s="281"/>
    </row>
    <row r="3137" spans="1:12" x14ac:dyDescent="0.3">
      <c r="A3137" s="278"/>
      <c r="B3137" s="256"/>
      <c r="C3137" s="256"/>
      <c r="D3137" s="256"/>
      <c r="E3137" s="256"/>
      <c r="F3137" s="256"/>
      <c r="G3137" s="256"/>
      <c r="H3137" s="257"/>
      <c r="I3137" s="258"/>
      <c r="J3137" s="279"/>
      <c r="K3137" s="280"/>
      <c r="L3137" s="281"/>
    </row>
    <row r="3138" spans="1:12" x14ac:dyDescent="0.3">
      <c r="A3138" s="278"/>
      <c r="B3138" s="256"/>
      <c r="C3138" s="256"/>
      <c r="D3138" s="256"/>
      <c r="E3138" s="256"/>
      <c r="F3138" s="256"/>
      <c r="G3138" s="256"/>
      <c r="H3138" s="257"/>
      <c r="I3138" s="258"/>
      <c r="J3138" s="279"/>
      <c r="K3138" s="280"/>
      <c r="L3138" s="281"/>
    </row>
    <row r="3139" spans="1:12" x14ac:dyDescent="0.3">
      <c r="A3139" s="278"/>
      <c r="B3139" s="256"/>
      <c r="C3139" s="256"/>
      <c r="D3139" s="256"/>
      <c r="E3139" s="256"/>
      <c r="F3139" s="256"/>
      <c r="G3139" s="256"/>
      <c r="H3139" s="257"/>
      <c r="I3139" s="258"/>
      <c r="J3139" s="279"/>
      <c r="K3139" s="280"/>
      <c r="L3139" s="281"/>
    </row>
    <row r="3140" spans="1:12" x14ac:dyDescent="0.3">
      <c r="A3140" s="278"/>
      <c r="B3140" s="256"/>
      <c r="C3140" s="256"/>
      <c r="D3140" s="256"/>
      <c r="E3140" s="256"/>
      <c r="F3140" s="256"/>
      <c r="G3140" s="256"/>
      <c r="H3140" s="257"/>
      <c r="I3140" s="258"/>
      <c r="J3140" s="279"/>
      <c r="K3140" s="280"/>
      <c r="L3140" s="281"/>
    </row>
    <row r="3141" spans="1:12" x14ac:dyDescent="0.3">
      <c r="A3141" s="278"/>
      <c r="B3141" s="256"/>
      <c r="C3141" s="256"/>
      <c r="D3141" s="256"/>
      <c r="E3141" s="256"/>
      <c r="F3141" s="256"/>
      <c r="G3141" s="256"/>
      <c r="H3141" s="257"/>
      <c r="I3141" s="258"/>
      <c r="J3141" s="279"/>
      <c r="K3141" s="280"/>
      <c r="L3141" s="281"/>
    </row>
    <row r="3142" spans="1:12" x14ac:dyDescent="0.3">
      <c r="A3142" s="278"/>
      <c r="B3142" s="256"/>
      <c r="C3142" s="256"/>
      <c r="D3142" s="256"/>
      <c r="E3142" s="256"/>
      <c r="F3142" s="256"/>
      <c r="G3142" s="256"/>
      <c r="H3142" s="257"/>
      <c r="I3142" s="258"/>
      <c r="J3142" s="279"/>
      <c r="K3142" s="280"/>
      <c r="L3142" s="281"/>
    </row>
    <row r="3143" spans="1:12" x14ac:dyDescent="0.3">
      <c r="A3143" s="278"/>
      <c r="B3143" s="256"/>
      <c r="C3143" s="256"/>
      <c r="D3143" s="256"/>
      <c r="E3143" s="256"/>
      <c r="F3143" s="256"/>
      <c r="G3143" s="256"/>
      <c r="H3143" s="257"/>
      <c r="I3143" s="258"/>
      <c r="J3143" s="279"/>
      <c r="K3143" s="280"/>
      <c r="L3143" s="281"/>
    </row>
    <row r="3144" spans="1:12" x14ac:dyDescent="0.3">
      <c r="A3144" s="278"/>
      <c r="B3144" s="256"/>
      <c r="C3144" s="256"/>
      <c r="D3144" s="256"/>
      <c r="E3144" s="256"/>
      <c r="F3144" s="256"/>
      <c r="G3144" s="256"/>
      <c r="H3144" s="257"/>
      <c r="I3144" s="258"/>
      <c r="J3144" s="279"/>
      <c r="K3144" s="280"/>
      <c r="L3144" s="281"/>
    </row>
    <row r="3145" spans="1:12" x14ac:dyDescent="0.3">
      <c r="A3145" s="278"/>
      <c r="B3145" s="256"/>
      <c r="C3145" s="256"/>
      <c r="D3145" s="256"/>
      <c r="E3145" s="256"/>
      <c r="F3145" s="256"/>
      <c r="G3145" s="256"/>
      <c r="H3145" s="257"/>
      <c r="I3145" s="258"/>
      <c r="J3145" s="279"/>
      <c r="K3145" s="280"/>
      <c r="L3145" s="281"/>
    </row>
    <row r="3146" spans="1:12" x14ac:dyDescent="0.3">
      <c r="A3146" s="278"/>
      <c r="B3146" s="256"/>
      <c r="C3146" s="256"/>
      <c r="D3146" s="256"/>
      <c r="E3146" s="256"/>
      <c r="F3146" s="256"/>
      <c r="G3146" s="256"/>
      <c r="H3146" s="257"/>
      <c r="I3146" s="258"/>
      <c r="J3146" s="279"/>
      <c r="K3146" s="280"/>
      <c r="L3146" s="281"/>
    </row>
    <row r="3147" spans="1:12" x14ac:dyDescent="0.3">
      <c r="A3147" s="278"/>
      <c r="B3147" s="256"/>
      <c r="C3147" s="256"/>
      <c r="D3147" s="256"/>
      <c r="E3147" s="256"/>
      <c r="F3147" s="256"/>
      <c r="G3147" s="256"/>
      <c r="H3147" s="257"/>
      <c r="I3147" s="258"/>
      <c r="J3147" s="279"/>
      <c r="K3147" s="280"/>
      <c r="L3147" s="281"/>
    </row>
    <row r="3148" spans="1:12" x14ac:dyDescent="0.3">
      <c r="A3148" s="278"/>
      <c r="B3148" s="256"/>
      <c r="C3148" s="256"/>
      <c r="D3148" s="256"/>
      <c r="E3148" s="256"/>
      <c r="F3148" s="256"/>
      <c r="G3148" s="256"/>
      <c r="H3148" s="257"/>
      <c r="I3148" s="258"/>
      <c r="J3148" s="279"/>
      <c r="K3148" s="280"/>
      <c r="L3148" s="281"/>
    </row>
    <row r="3149" spans="1:12" x14ac:dyDescent="0.3">
      <c r="A3149" s="278"/>
      <c r="B3149" s="256"/>
      <c r="C3149" s="256"/>
      <c r="D3149" s="256"/>
      <c r="E3149" s="256"/>
      <c r="F3149" s="256"/>
      <c r="G3149" s="256"/>
      <c r="H3149" s="257"/>
      <c r="I3149" s="258"/>
      <c r="J3149" s="279"/>
      <c r="K3149" s="280"/>
      <c r="L3149" s="281"/>
    </row>
    <row r="3150" spans="1:12" x14ac:dyDescent="0.3">
      <c r="A3150" s="278"/>
      <c r="B3150" s="256"/>
      <c r="C3150" s="256"/>
      <c r="D3150" s="256"/>
      <c r="E3150" s="256"/>
      <c r="F3150" s="256"/>
      <c r="G3150" s="256"/>
      <c r="H3150" s="257"/>
      <c r="I3150" s="258"/>
      <c r="J3150" s="279"/>
      <c r="K3150" s="280"/>
      <c r="L3150" s="281"/>
    </row>
    <row r="3151" spans="1:12" x14ac:dyDescent="0.3">
      <c r="A3151" s="278"/>
      <c r="B3151" s="256"/>
      <c r="C3151" s="256"/>
      <c r="D3151" s="256"/>
      <c r="E3151" s="256"/>
      <c r="F3151" s="256"/>
      <c r="G3151" s="256"/>
      <c r="H3151" s="257"/>
      <c r="I3151" s="258"/>
      <c r="J3151" s="279"/>
      <c r="K3151" s="280"/>
      <c r="L3151" s="281"/>
    </row>
    <row r="3152" spans="1:12" x14ac:dyDescent="0.3">
      <c r="A3152" s="278"/>
      <c r="B3152" s="256"/>
      <c r="C3152" s="256"/>
      <c r="D3152" s="256"/>
      <c r="E3152" s="256"/>
      <c r="F3152" s="256"/>
      <c r="G3152" s="256"/>
      <c r="H3152" s="257"/>
      <c r="I3152" s="258"/>
      <c r="J3152" s="279"/>
      <c r="K3152" s="280"/>
      <c r="L3152" s="281"/>
    </row>
    <row r="3153" spans="1:12" x14ac:dyDescent="0.3">
      <c r="A3153" s="278"/>
      <c r="B3153" s="256"/>
      <c r="C3153" s="256"/>
      <c r="D3153" s="256"/>
      <c r="E3153" s="256"/>
      <c r="F3153" s="256"/>
      <c r="G3153" s="256"/>
      <c r="H3153" s="257"/>
      <c r="I3153" s="258"/>
      <c r="J3153" s="279"/>
      <c r="K3153" s="280"/>
      <c r="L3153" s="281"/>
    </row>
    <row r="3154" spans="1:12" x14ac:dyDescent="0.3">
      <c r="A3154" s="278"/>
      <c r="B3154" s="256"/>
      <c r="C3154" s="256"/>
      <c r="D3154" s="256"/>
      <c r="E3154" s="256"/>
      <c r="F3154" s="256"/>
      <c r="G3154" s="256"/>
      <c r="H3154" s="257"/>
      <c r="I3154" s="258"/>
      <c r="J3154" s="279"/>
      <c r="K3154" s="280"/>
      <c r="L3154" s="281"/>
    </row>
    <row r="3155" spans="1:12" x14ac:dyDescent="0.3">
      <c r="A3155" s="278"/>
      <c r="B3155" s="256"/>
      <c r="C3155" s="256"/>
      <c r="D3155" s="256"/>
      <c r="E3155" s="256"/>
      <c r="F3155" s="256"/>
      <c r="G3155" s="256"/>
      <c r="H3155" s="257"/>
      <c r="I3155" s="258"/>
      <c r="J3155" s="279"/>
      <c r="K3155" s="280"/>
      <c r="L3155" s="281"/>
    </row>
    <row r="3156" spans="1:12" x14ac:dyDescent="0.3">
      <c r="A3156" s="278"/>
      <c r="B3156" s="256"/>
      <c r="C3156" s="256"/>
      <c r="D3156" s="256"/>
      <c r="E3156" s="256"/>
      <c r="F3156" s="256"/>
      <c r="G3156" s="256"/>
      <c r="H3156" s="257"/>
      <c r="I3156" s="258"/>
      <c r="J3156" s="279"/>
      <c r="K3156" s="280"/>
      <c r="L3156" s="281"/>
    </row>
    <row r="3157" spans="1:12" x14ac:dyDescent="0.3">
      <c r="A3157" s="278"/>
      <c r="B3157" s="256"/>
      <c r="C3157" s="256"/>
      <c r="D3157" s="256"/>
      <c r="E3157" s="256"/>
      <c r="F3157" s="256"/>
      <c r="G3157" s="256"/>
      <c r="H3157" s="257"/>
      <c r="I3157" s="258"/>
      <c r="J3157" s="279"/>
      <c r="K3157" s="280"/>
      <c r="L3157" s="281"/>
    </row>
    <row r="3158" spans="1:12" x14ac:dyDescent="0.3">
      <c r="A3158" s="278"/>
      <c r="B3158" s="256"/>
      <c r="C3158" s="256"/>
      <c r="D3158" s="256"/>
      <c r="E3158" s="256"/>
      <c r="F3158" s="256"/>
      <c r="G3158" s="256"/>
      <c r="H3158" s="257"/>
      <c r="I3158" s="258"/>
      <c r="J3158" s="279"/>
      <c r="K3158" s="280"/>
      <c r="L3158" s="281"/>
    </row>
    <row r="3159" spans="1:12" x14ac:dyDescent="0.3">
      <c r="A3159" s="278"/>
      <c r="B3159" s="256"/>
      <c r="C3159" s="256"/>
      <c r="D3159" s="256"/>
      <c r="E3159" s="256"/>
      <c r="F3159" s="256"/>
      <c r="G3159" s="256"/>
      <c r="H3159" s="257"/>
      <c r="I3159" s="258"/>
      <c r="J3159" s="279"/>
      <c r="K3159" s="280"/>
      <c r="L3159" s="281"/>
    </row>
    <row r="3160" spans="1:12" x14ac:dyDescent="0.3">
      <c r="A3160" s="278"/>
      <c r="B3160" s="256"/>
      <c r="C3160" s="256"/>
      <c r="D3160" s="256"/>
      <c r="E3160" s="256"/>
      <c r="F3160" s="256"/>
      <c r="G3160" s="256"/>
      <c r="H3160" s="257"/>
      <c r="I3160" s="258"/>
      <c r="J3160" s="279"/>
      <c r="K3160" s="280"/>
      <c r="L3160" s="281"/>
    </row>
    <row r="3161" spans="1:12" x14ac:dyDescent="0.3">
      <c r="A3161" s="278"/>
      <c r="B3161" s="256"/>
      <c r="C3161" s="256"/>
      <c r="D3161" s="256"/>
      <c r="E3161" s="256"/>
      <c r="F3161" s="256"/>
      <c r="G3161" s="256"/>
      <c r="H3161" s="257"/>
      <c r="I3161" s="258"/>
      <c r="J3161" s="279"/>
      <c r="K3161" s="280"/>
      <c r="L3161" s="281"/>
    </row>
    <row r="3162" spans="1:12" x14ac:dyDescent="0.3">
      <c r="A3162" s="278"/>
      <c r="B3162" s="256"/>
      <c r="C3162" s="256"/>
      <c r="D3162" s="256"/>
      <c r="E3162" s="256"/>
      <c r="F3162" s="256"/>
      <c r="G3162" s="256"/>
      <c r="H3162" s="257"/>
      <c r="I3162" s="258"/>
      <c r="J3162" s="279"/>
      <c r="K3162" s="280"/>
      <c r="L3162" s="281"/>
    </row>
    <row r="3163" spans="1:12" x14ac:dyDescent="0.3">
      <c r="A3163" s="278"/>
      <c r="B3163" s="256"/>
      <c r="C3163" s="256"/>
      <c r="D3163" s="256"/>
      <c r="E3163" s="256"/>
      <c r="F3163" s="256"/>
      <c r="G3163" s="256"/>
      <c r="H3163" s="257"/>
      <c r="I3163" s="258"/>
      <c r="J3163" s="279"/>
      <c r="K3163" s="280"/>
      <c r="L3163" s="281"/>
    </row>
    <row r="3164" spans="1:12" x14ac:dyDescent="0.3">
      <c r="A3164" s="278"/>
      <c r="B3164" s="256"/>
      <c r="C3164" s="256"/>
      <c r="D3164" s="256"/>
      <c r="E3164" s="256"/>
      <c r="F3164" s="256"/>
      <c r="G3164" s="256"/>
      <c r="H3164" s="257"/>
      <c r="I3164" s="258"/>
      <c r="J3164" s="279"/>
      <c r="K3164" s="280"/>
      <c r="L3164" s="281"/>
    </row>
    <row r="3165" spans="1:12" x14ac:dyDescent="0.3">
      <c r="A3165" s="278"/>
      <c r="B3165" s="256"/>
      <c r="C3165" s="256"/>
      <c r="D3165" s="256"/>
      <c r="E3165" s="256"/>
      <c r="F3165" s="256"/>
      <c r="G3165" s="256"/>
      <c r="H3165" s="257"/>
      <c r="I3165" s="258"/>
      <c r="J3165" s="279"/>
      <c r="K3165" s="280"/>
      <c r="L3165" s="281"/>
    </row>
    <row r="3166" spans="1:12" x14ac:dyDescent="0.3">
      <c r="A3166" s="278"/>
      <c r="B3166" s="256"/>
      <c r="C3166" s="256"/>
      <c r="D3166" s="256"/>
      <c r="E3166" s="256"/>
      <c r="F3166" s="256"/>
      <c r="G3166" s="256"/>
      <c r="H3166" s="257"/>
      <c r="I3166" s="258"/>
      <c r="J3166" s="279"/>
      <c r="K3166" s="280"/>
      <c r="L3166" s="281"/>
    </row>
    <row r="3167" spans="1:12" x14ac:dyDescent="0.3">
      <c r="A3167" s="278"/>
      <c r="B3167" s="256"/>
      <c r="C3167" s="256"/>
      <c r="D3167" s="256"/>
      <c r="E3167" s="256"/>
      <c r="F3167" s="256"/>
      <c r="G3167" s="256"/>
      <c r="H3167" s="257"/>
      <c r="I3167" s="258"/>
      <c r="J3167" s="279"/>
      <c r="K3167" s="280"/>
      <c r="L3167" s="281"/>
    </row>
    <row r="3168" spans="1:12" x14ac:dyDescent="0.3">
      <c r="A3168" s="278"/>
      <c r="B3168" s="256"/>
      <c r="C3168" s="256"/>
      <c r="D3168" s="256"/>
      <c r="E3168" s="256"/>
      <c r="F3168" s="256"/>
      <c r="G3168" s="256"/>
      <c r="H3168" s="257"/>
      <c r="I3168" s="258"/>
      <c r="J3168" s="279"/>
      <c r="K3168" s="280"/>
      <c r="L3168" s="281"/>
    </row>
    <row r="3169" spans="1:12" x14ac:dyDescent="0.3">
      <c r="A3169" s="278"/>
      <c r="B3169" s="256"/>
      <c r="C3169" s="256"/>
      <c r="D3169" s="256"/>
      <c r="E3169" s="256"/>
      <c r="F3169" s="256"/>
      <c r="G3169" s="256"/>
      <c r="H3169" s="257"/>
      <c r="I3169" s="258"/>
      <c r="J3169" s="279"/>
      <c r="K3169" s="280"/>
      <c r="L3169" s="281"/>
    </row>
    <row r="3170" spans="1:12" x14ac:dyDescent="0.3">
      <c r="A3170" s="278"/>
      <c r="B3170" s="256"/>
      <c r="C3170" s="256"/>
      <c r="D3170" s="256"/>
      <c r="E3170" s="256"/>
      <c r="F3170" s="256"/>
      <c r="G3170" s="256"/>
      <c r="H3170" s="257"/>
      <c r="I3170" s="258"/>
      <c r="J3170" s="279"/>
      <c r="K3170" s="280"/>
      <c r="L3170" s="281"/>
    </row>
    <row r="3171" spans="1:12" x14ac:dyDescent="0.3">
      <c r="A3171" s="278"/>
      <c r="B3171" s="256"/>
      <c r="C3171" s="256"/>
      <c r="D3171" s="256"/>
      <c r="E3171" s="256"/>
      <c r="F3171" s="256"/>
      <c r="G3171" s="256"/>
      <c r="H3171" s="257"/>
      <c r="I3171" s="258"/>
      <c r="J3171" s="279"/>
      <c r="K3171" s="280"/>
      <c r="L3171" s="281"/>
    </row>
    <row r="3172" spans="1:12" x14ac:dyDescent="0.3">
      <c r="A3172" s="278"/>
      <c r="B3172" s="256"/>
      <c r="C3172" s="256"/>
      <c r="D3172" s="256"/>
      <c r="E3172" s="256"/>
      <c r="F3172" s="256"/>
      <c r="G3172" s="256"/>
      <c r="H3172" s="257"/>
      <c r="I3172" s="258"/>
      <c r="J3172" s="279"/>
      <c r="K3172" s="280"/>
      <c r="L3172" s="281"/>
    </row>
    <row r="3173" spans="1:12" x14ac:dyDescent="0.3">
      <c r="A3173" s="278"/>
      <c r="B3173" s="256"/>
      <c r="C3173" s="256"/>
      <c r="D3173" s="256"/>
      <c r="E3173" s="256"/>
      <c r="F3173" s="256"/>
      <c r="G3173" s="256"/>
      <c r="H3173" s="257"/>
      <c r="I3173" s="258"/>
      <c r="J3173" s="279"/>
      <c r="K3173" s="280"/>
      <c r="L3173" s="281"/>
    </row>
    <row r="3174" spans="1:12" x14ac:dyDescent="0.3">
      <c r="A3174" s="278"/>
      <c r="B3174" s="256"/>
      <c r="C3174" s="256"/>
      <c r="D3174" s="256"/>
      <c r="E3174" s="256"/>
      <c r="F3174" s="256"/>
      <c r="G3174" s="256"/>
      <c r="H3174" s="257"/>
      <c r="I3174" s="258"/>
      <c r="J3174" s="279"/>
      <c r="K3174" s="280"/>
      <c r="L3174" s="281"/>
    </row>
    <row r="3175" spans="1:12" x14ac:dyDescent="0.3">
      <c r="A3175" s="278"/>
      <c r="B3175" s="256"/>
      <c r="C3175" s="256"/>
      <c r="D3175" s="256"/>
      <c r="E3175" s="256"/>
      <c r="F3175" s="256"/>
      <c r="G3175" s="256"/>
      <c r="H3175" s="257"/>
      <c r="I3175" s="258"/>
      <c r="J3175" s="279"/>
      <c r="K3175" s="280"/>
      <c r="L3175" s="281"/>
    </row>
    <row r="3176" spans="1:12" x14ac:dyDescent="0.3">
      <c r="A3176" s="278"/>
      <c r="B3176" s="256"/>
      <c r="C3176" s="256"/>
      <c r="D3176" s="256"/>
      <c r="E3176" s="256"/>
      <c r="F3176" s="256"/>
      <c r="G3176" s="256"/>
      <c r="H3176" s="257"/>
      <c r="I3176" s="258"/>
      <c r="J3176" s="279"/>
      <c r="K3176" s="280"/>
      <c r="L3176" s="281"/>
    </row>
    <row r="3177" spans="1:12" x14ac:dyDescent="0.3">
      <c r="A3177" s="278"/>
      <c r="B3177" s="256"/>
      <c r="C3177" s="256"/>
      <c r="D3177" s="256"/>
      <c r="E3177" s="256"/>
      <c r="F3177" s="256"/>
      <c r="G3177" s="256"/>
      <c r="H3177" s="257"/>
      <c r="I3177" s="258"/>
      <c r="J3177" s="279"/>
      <c r="K3177" s="280"/>
      <c r="L3177" s="281"/>
    </row>
    <row r="3178" spans="1:12" x14ac:dyDescent="0.3">
      <c r="A3178" s="278"/>
      <c r="B3178" s="256"/>
      <c r="C3178" s="256"/>
      <c r="D3178" s="256"/>
      <c r="E3178" s="256"/>
      <c r="F3178" s="256"/>
      <c r="G3178" s="256"/>
      <c r="H3178" s="257"/>
      <c r="I3178" s="258"/>
      <c r="J3178" s="279"/>
      <c r="K3178" s="280"/>
      <c r="L3178" s="281"/>
    </row>
    <row r="3179" spans="1:12" x14ac:dyDescent="0.3">
      <c r="A3179" s="278"/>
      <c r="B3179" s="256"/>
      <c r="C3179" s="256"/>
      <c r="D3179" s="256"/>
      <c r="E3179" s="256"/>
      <c r="F3179" s="256"/>
      <c r="G3179" s="256"/>
      <c r="H3179" s="257"/>
      <c r="I3179" s="258"/>
      <c r="J3179" s="279"/>
      <c r="K3179" s="280"/>
      <c r="L3179" s="281"/>
    </row>
    <row r="3180" spans="1:12" x14ac:dyDescent="0.3">
      <c r="A3180" s="278"/>
      <c r="B3180" s="256"/>
      <c r="C3180" s="256"/>
      <c r="D3180" s="256"/>
      <c r="E3180" s="256"/>
      <c r="F3180" s="256"/>
      <c r="G3180" s="256"/>
      <c r="H3180" s="257"/>
      <c r="I3180" s="258"/>
      <c r="J3180" s="279"/>
      <c r="K3180" s="280"/>
      <c r="L3180" s="281"/>
    </row>
    <row r="3181" spans="1:12" x14ac:dyDescent="0.3">
      <c r="A3181" s="278"/>
      <c r="B3181" s="256"/>
      <c r="C3181" s="256"/>
      <c r="D3181" s="256"/>
      <c r="E3181" s="256"/>
      <c r="F3181" s="256"/>
      <c r="G3181" s="256"/>
      <c r="H3181" s="257"/>
      <c r="I3181" s="258"/>
      <c r="J3181" s="279"/>
      <c r="K3181" s="280"/>
      <c r="L3181" s="281"/>
    </row>
    <row r="3182" spans="1:12" x14ac:dyDescent="0.3">
      <c r="A3182" s="278"/>
      <c r="B3182" s="256"/>
      <c r="C3182" s="256"/>
      <c r="D3182" s="256"/>
      <c r="E3182" s="256"/>
      <c r="F3182" s="256"/>
      <c r="G3182" s="256"/>
      <c r="H3182" s="257"/>
      <c r="I3182" s="258"/>
      <c r="J3182" s="279"/>
      <c r="K3182" s="280"/>
      <c r="L3182" s="281"/>
    </row>
    <row r="3183" spans="1:12" x14ac:dyDescent="0.3">
      <c r="A3183" s="278"/>
      <c r="B3183" s="256"/>
      <c r="C3183" s="256"/>
      <c r="D3183" s="256"/>
      <c r="E3183" s="256"/>
      <c r="F3183" s="256"/>
      <c r="G3183" s="256"/>
      <c r="H3183" s="257"/>
      <c r="I3183" s="258"/>
      <c r="J3183" s="279"/>
      <c r="K3183" s="280"/>
      <c r="L3183" s="281"/>
    </row>
    <row r="3184" spans="1:12" x14ac:dyDescent="0.3">
      <c r="A3184" s="278"/>
      <c r="B3184" s="256"/>
      <c r="C3184" s="256"/>
      <c r="D3184" s="256"/>
      <c r="E3184" s="256"/>
      <c r="F3184" s="256"/>
      <c r="G3184" s="256"/>
      <c r="H3184" s="257"/>
      <c r="I3184" s="258"/>
      <c r="J3184" s="279"/>
      <c r="K3184" s="280"/>
      <c r="L3184" s="281"/>
    </row>
    <row r="3185" spans="1:12" x14ac:dyDescent="0.3">
      <c r="A3185" s="278"/>
      <c r="B3185" s="256"/>
      <c r="C3185" s="256"/>
      <c r="D3185" s="256"/>
      <c r="E3185" s="256"/>
      <c r="F3185" s="256"/>
      <c r="G3185" s="256"/>
      <c r="H3185" s="257"/>
      <c r="I3185" s="258"/>
      <c r="J3185" s="279"/>
      <c r="K3185" s="280"/>
      <c r="L3185" s="281"/>
    </row>
    <row r="3186" spans="1:12" x14ac:dyDescent="0.3">
      <c r="A3186" s="278"/>
      <c r="B3186" s="256"/>
      <c r="C3186" s="256"/>
      <c r="D3186" s="256"/>
      <c r="E3186" s="256"/>
      <c r="F3186" s="256"/>
      <c r="G3186" s="256"/>
      <c r="H3186" s="257"/>
      <c r="I3186" s="258"/>
      <c r="J3186" s="279"/>
      <c r="K3186" s="280"/>
      <c r="L3186" s="281"/>
    </row>
    <row r="3187" spans="1:12" x14ac:dyDescent="0.3">
      <c r="A3187" s="278"/>
      <c r="B3187" s="256"/>
      <c r="C3187" s="256"/>
      <c r="D3187" s="256"/>
      <c r="E3187" s="256"/>
      <c r="F3187" s="256"/>
      <c r="G3187" s="256"/>
      <c r="H3187" s="257"/>
      <c r="I3187" s="258"/>
      <c r="J3187" s="279"/>
      <c r="K3187" s="280"/>
      <c r="L3187" s="281"/>
    </row>
    <row r="3188" spans="1:12" x14ac:dyDescent="0.3">
      <c r="A3188" s="278"/>
      <c r="B3188" s="256"/>
      <c r="C3188" s="256"/>
      <c r="D3188" s="256"/>
      <c r="E3188" s="256"/>
      <c r="F3188" s="256"/>
      <c r="G3188" s="256"/>
      <c r="H3188" s="257"/>
      <c r="I3188" s="258"/>
      <c r="J3188" s="279"/>
      <c r="K3188" s="280"/>
      <c r="L3188" s="281"/>
    </row>
    <row r="3189" spans="1:12" x14ac:dyDescent="0.3">
      <c r="A3189" s="278"/>
      <c r="B3189" s="256"/>
      <c r="C3189" s="256"/>
      <c r="D3189" s="256"/>
      <c r="E3189" s="256"/>
      <c r="F3189" s="256"/>
      <c r="G3189" s="256"/>
      <c r="H3189" s="257"/>
      <c r="I3189" s="258"/>
      <c r="J3189" s="279"/>
      <c r="K3189" s="280"/>
      <c r="L3189" s="281"/>
    </row>
    <row r="3190" spans="1:12" x14ac:dyDescent="0.3">
      <c r="A3190" s="278"/>
      <c r="B3190" s="256"/>
      <c r="C3190" s="256"/>
      <c r="D3190" s="256"/>
      <c r="E3190" s="256"/>
      <c r="F3190" s="256"/>
      <c r="G3190" s="256"/>
      <c r="H3190" s="257"/>
      <c r="I3190" s="258"/>
      <c r="J3190" s="279"/>
      <c r="K3190" s="280"/>
      <c r="L3190" s="281"/>
    </row>
    <row r="3191" spans="1:12" x14ac:dyDescent="0.3">
      <c r="A3191" s="278"/>
      <c r="B3191" s="256"/>
      <c r="C3191" s="256"/>
      <c r="D3191" s="256"/>
      <c r="E3191" s="256"/>
      <c r="F3191" s="256"/>
      <c r="G3191" s="256"/>
      <c r="H3191" s="257"/>
      <c r="I3191" s="258"/>
      <c r="J3191" s="279"/>
      <c r="K3191" s="280"/>
      <c r="L3191" s="281"/>
    </row>
    <row r="3192" spans="1:12" x14ac:dyDescent="0.3">
      <c r="A3192" s="278"/>
      <c r="B3192" s="256"/>
      <c r="C3192" s="256"/>
      <c r="D3192" s="256"/>
      <c r="E3192" s="256"/>
      <c r="F3192" s="256"/>
      <c r="G3192" s="256"/>
      <c r="H3192" s="257"/>
      <c r="I3192" s="258"/>
      <c r="J3192" s="279"/>
      <c r="K3192" s="280"/>
      <c r="L3192" s="281"/>
    </row>
    <row r="3193" spans="1:12" x14ac:dyDescent="0.3">
      <c r="A3193" s="278"/>
      <c r="B3193" s="256"/>
      <c r="C3193" s="256"/>
      <c r="D3193" s="256"/>
      <c r="E3193" s="256"/>
      <c r="F3193" s="256"/>
      <c r="G3193" s="256"/>
      <c r="H3193" s="257"/>
      <c r="I3193" s="258"/>
      <c r="J3193" s="279"/>
      <c r="K3193" s="280"/>
      <c r="L3193" s="281"/>
    </row>
    <row r="3194" spans="1:12" x14ac:dyDescent="0.3">
      <c r="A3194" s="278"/>
      <c r="B3194" s="256"/>
      <c r="C3194" s="256"/>
      <c r="D3194" s="256"/>
      <c r="E3194" s="256"/>
      <c r="F3194" s="256"/>
      <c r="G3194" s="256"/>
      <c r="H3194" s="257"/>
      <c r="I3194" s="258"/>
      <c r="J3194" s="279"/>
      <c r="K3194" s="280"/>
      <c r="L3194" s="281"/>
    </row>
    <row r="3195" spans="1:12" x14ac:dyDescent="0.3">
      <c r="A3195" s="278"/>
      <c r="B3195" s="256"/>
      <c r="C3195" s="256"/>
      <c r="D3195" s="256"/>
      <c r="E3195" s="256"/>
      <c r="F3195" s="256"/>
      <c r="G3195" s="256"/>
      <c r="H3195" s="257"/>
      <c r="I3195" s="258"/>
      <c r="J3195" s="279"/>
      <c r="K3195" s="280"/>
      <c r="L3195" s="281"/>
    </row>
    <row r="3196" spans="1:12" x14ac:dyDescent="0.3">
      <c r="A3196" s="278"/>
      <c r="B3196" s="256"/>
      <c r="C3196" s="256"/>
      <c r="D3196" s="256"/>
      <c r="E3196" s="256"/>
      <c r="F3196" s="256"/>
      <c r="G3196" s="256"/>
      <c r="H3196" s="257"/>
      <c r="I3196" s="258"/>
      <c r="J3196" s="279"/>
      <c r="K3196" s="280"/>
      <c r="L3196" s="281"/>
    </row>
    <row r="3197" spans="1:12" x14ac:dyDescent="0.3">
      <c r="A3197" s="278"/>
      <c r="B3197" s="256"/>
      <c r="C3197" s="256"/>
      <c r="D3197" s="256"/>
      <c r="E3197" s="256"/>
      <c r="F3197" s="256"/>
      <c r="G3197" s="256"/>
      <c r="H3197" s="257"/>
      <c r="I3197" s="258"/>
      <c r="J3197" s="279"/>
      <c r="K3197" s="280"/>
      <c r="L3197" s="281"/>
    </row>
    <row r="3198" spans="1:12" x14ac:dyDescent="0.3">
      <c r="A3198" s="278"/>
      <c r="B3198" s="256"/>
      <c r="C3198" s="256"/>
      <c r="D3198" s="256"/>
      <c r="E3198" s="256"/>
      <c r="F3198" s="256"/>
      <c r="G3198" s="256"/>
      <c r="H3198" s="257"/>
      <c r="I3198" s="258"/>
      <c r="J3198" s="279"/>
      <c r="K3198" s="280"/>
      <c r="L3198" s="281"/>
    </row>
    <row r="3199" spans="1:12" x14ac:dyDescent="0.3">
      <c r="A3199" s="278"/>
      <c r="B3199" s="256"/>
      <c r="C3199" s="256"/>
      <c r="D3199" s="256"/>
      <c r="E3199" s="256"/>
      <c r="F3199" s="256"/>
      <c r="G3199" s="256"/>
      <c r="H3199" s="257"/>
      <c r="I3199" s="258"/>
      <c r="J3199" s="279"/>
      <c r="K3199" s="280"/>
      <c r="L3199" s="281"/>
    </row>
    <row r="3200" spans="1:12" x14ac:dyDescent="0.3">
      <c r="A3200" s="278"/>
      <c r="B3200" s="256"/>
      <c r="C3200" s="256"/>
      <c r="D3200" s="256"/>
      <c r="E3200" s="256"/>
      <c r="F3200" s="256"/>
      <c r="G3200" s="256"/>
      <c r="H3200" s="257"/>
      <c r="I3200" s="258"/>
      <c r="J3200" s="279"/>
      <c r="K3200" s="280"/>
      <c r="L3200" s="281"/>
    </row>
    <row r="3201" spans="1:12" x14ac:dyDescent="0.3">
      <c r="A3201" s="278"/>
      <c r="B3201" s="256"/>
      <c r="C3201" s="256"/>
      <c r="D3201" s="256"/>
      <c r="E3201" s="256"/>
      <c r="F3201" s="256"/>
      <c r="G3201" s="256"/>
      <c r="H3201" s="257"/>
      <c r="I3201" s="258"/>
      <c r="J3201" s="279"/>
      <c r="K3201" s="280"/>
      <c r="L3201" s="281"/>
    </row>
    <row r="3202" spans="1:12" x14ac:dyDescent="0.3">
      <c r="A3202" s="278"/>
      <c r="B3202" s="256"/>
      <c r="C3202" s="256"/>
      <c r="D3202" s="256"/>
      <c r="E3202" s="256"/>
      <c r="F3202" s="256"/>
      <c r="G3202" s="256"/>
      <c r="H3202" s="257"/>
      <c r="I3202" s="258"/>
      <c r="J3202" s="279"/>
      <c r="K3202" s="280"/>
      <c r="L3202" s="281"/>
    </row>
    <row r="3203" spans="1:12" x14ac:dyDescent="0.3">
      <c r="A3203" s="278"/>
      <c r="B3203" s="256"/>
      <c r="C3203" s="256"/>
      <c r="D3203" s="256"/>
      <c r="E3203" s="256"/>
      <c r="F3203" s="256"/>
      <c r="G3203" s="256"/>
      <c r="H3203" s="257"/>
      <c r="I3203" s="258"/>
      <c r="J3203" s="279"/>
      <c r="K3203" s="280"/>
      <c r="L3203" s="281"/>
    </row>
    <row r="3204" spans="1:12" x14ac:dyDescent="0.3">
      <c r="A3204" s="278"/>
      <c r="B3204" s="256"/>
      <c r="C3204" s="256"/>
      <c r="D3204" s="256"/>
      <c r="E3204" s="256"/>
      <c r="F3204" s="256"/>
      <c r="G3204" s="256"/>
      <c r="H3204" s="257"/>
      <c r="I3204" s="258"/>
      <c r="J3204" s="279"/>
      <c r="K3204" s="280"/>
      <c r="L3204" s="281"/>
    </row>
    <row r="3205" spans="1:12" x14ac:dyDescent="0.3">
      <c r="A3205" s="278"/>
      <c r="B3205" s="256"/>
      <c r="C3205" s="256"/>
      <c r="D3205" s="256"/>
      <c r="E3205" s="256"/>
      <c r="F3205" s="256"/>
      <c r="G3205" s="256"/>
      <c r="H3205" s="257"/>
      <c r="I3205" s="258"/>
      <c r="J3205" s="279"/>
      <c r="K3205" s="280"/>
      <c r="L3205" s="281"/>
    </row>
    <row r="3206" spans="1:12" x14ac:dyDescent="0.3">
      <c r="A3206" s="278"/>
      <c r="B3206" s="256"/>
      <c r="C3206" s="256"/>
      <c r="D3206" s="256"/>
      <c r="E3206" s="256"/>
      <c r="F3206" s="256"/>
      <c r="G3206" s="256"/>
      <c r="H3206" s="257"/>
      <c r="I3206" s="258"/>
      <c r="J3206" s="279"/>
      <c r="K3206" s="280"/>
      <c r="L3206" s="281"/>
    </row>
    <row r="3207" spans="1:12" x14ac:dyDescent="0.3">
      <c r="A3207" s="278"/>
      <c r="B3207" s="256"/>
      <c r="C3207" s="256"/>
      <c r="D3207" s="256"/>
      <c r="E3207" s="256"/>
      <c r="F3207" s="256"/>
      <c r="G3207" s="256"/>
      <c r="H3207" s="257"/>
      <c r="I3207" s="258"/>
      <c r="J3207" s="279"/>
      <c r="K3207" s="280"/>
      <c r="L3207" s="281"/>
    </row>
    <row r="3208" spans="1:12" x14ac:dyDescent="0.3">
      <c r="A3208" s="278"/>
      <c r="B3208" s="256"/>
      <c r="C3208" s="256"/>
      <c r="D3208" s="256"/>
      <c r="E3208" s="256"/>
      <c r="F3208" s="256"/>
      <c r="G3208" s="256"/>
      <c r="H3208" s="257"/>
      <c r="I3208" s="258"/>
      <c r="J3208" s="279"/>
      <c r="K3208" s="280"/>
      <c r="L3208" s="281"/>
    </row>
    <row r="3209" spans="1:12" x14ac:dyDescent="0.3">
      <c r="A3209" s="278"/>
      <c r="B3209" s="256"/>
      <c r="C3209" s="256"/>
      <c r="D3209" s="256"/>
      <c r="E3209" s="256"/>
      <c r="F3209" s="256"/>
      <c r="G3209" s="256"/>
      <c r="H3209" s="257"/>
      <c r="I3209" s="258"/>
      <c r="J3209" s="279"/>
      <c r="K3209" s="280"/>
      <c r="L3209" s="281"/>
    </row>
    <row r="3210" spans="1:12" x14ac:dyDescent="0.3">
      <c r="A3210" s="278"/>
      <c r="B3210" s="256"/>
      <c r="C3210" s="256"/>
      <c r="D3210" s="256"/>
      <c r="E3210" s="256"/>
      <c r="F3210" s="256"/>
      <c r="G3210" s="256"/>
      <c r="H3210" s="257"/>
      <c r="I3210" s="258"/>
      <c r="J3210" s="279"/>
      <c r="K3210" s="280"/>
      <c r="L3210" s="281"/>
    </row>
    <row r="3211" spans="1:12" x14ac:dyDescent="0.3">
      <c r="A3211" s="278"/>
      <c r="B3211" s="256"/>
      <c r="C3211" s="256"/>
      <c r="D3211" s="256"/>
      <c r="E3211" s="256"/>
      <c r="F3211" s="256"/>
      <c r="G3211" s="256"/>
      <c r="H3211" s="257"/>
      <c r="I3211" s="258"/>
      <c r="J3211" s="279"/>
      <c r="K3211" s="280"/>
      <c r="L3211" s="281"/>
    </row>
    <row r="3212" spans="1:12" x14ac:dyDescent="0.3">
      <c r="A3212" s="278"/>
      <c r="B3212" s="256"/>
      <c r="C3212" s="256"/>
      <c r="D3212" s="256"/>
      <c r="E3212" s="256"/>
      <c r="F3212" s="256"/>
      <c r="G3212" s="256"/>
      <c r="H3212" s="257"/>
      <c r="I3212" s="258"/>
      <c r="J3212" s="279"/>
      <c r="K3212" s="280"/>
      <c r="L3212" s="281"/>
    </row>
    <row r="3213" spans="1:12" x14ac:dyDescent="0.3">
      <c r="A3213" s="278"/>
      <c r="B3213" s="256"/>
      <c r="C3213" s="256"/>
      <c r="D3213" s="256"/>
      <c r="E3213" s="256"/>
      <c r="F3213" s="256"/>
      <c r="G3213" s="256"/>
      <c r="H3213" s="257"/>
      <c r="I3213" s="258"/>
      <c r="J3213" s="279"/>
      <c r="K3213" s="280"/>
      <c r="L3213" s="281"/>
    </row>
    <row r="3214" spans="1:12" x14ac:dyDescent="0.3">
      <c r="A3214" s="278"/>
      <c r="B3214" s="256"/>
      <c r="C3214" s="256"/>
      <c r="D3214" s="256"/>
      <c r="E3214" s="256"/>
      <c r="F3214" s="256"/>
      <c r="G3214" s="256"/>
      <c r="H3214" s="257"/>
      <c r="I3214" s="258"/>
      <c r="J3214" s="279"/>
      <c r="K3214" s="280"/>
      <c r="L3214" s="281"/>
    </row>
    <row r="3215" spans="1:12" x14ac:dyDescent="0.3">
      <c r="A3215" s="278"/>
      <c r="B3215" s="256"/>
      <c r="C3215" s="256"/>
      <c r="D3215" s="256"/>
      <c r="E3215" s="256"/>
      <c r="F3215" s="256"/>
      <c r="G3215" s="256"/>
      <c r="H3215" s="257"/>
      <c r="I3215" s="258"/>
      <c r="J3215" s="279"/>
      <c r="K3215" s="280"/>
      <c r="L3215" s="281"/>
    </row>
    <row r="3216" spans="1:12" x14ac:dyDescent="0.3">
      <c r="A3216" s="278"/>
      <c r="B3216" s="256"/>
      <c r="C3216" s="256"/>
      <c r="D3216" s="256"/>
      <c r="E3216" s="256"/>
      <c r="F3216" s="256"/>
      <c r="G3216" s="256"/>
      <c r="H3216" s="257"/>
      <c r="I3216" s="258"/>
      <c r="J3216" s="279"/>
      <c r="K3216" s="280"/>
      <c r="L3216" s="281"/>
    </row>
    <row r="3217" spans="1:12" x14ac:dyDescent="0.3">
      <c r="A3217" s="278"/>
      <c r="B3217" s="256"/>
      <c r="C3217" s="256"/>
      <c r="D3217" s="256"/>
      <c r="E3217" s="256"/>
      <c r="F3217" s="256"/>
      <c r="G3217" s="256"/>
      <c r="H3217" s="257"/>
      <c r="I3217" s="258"/>
      <c r="J3217" s="279"/>
      <c r="K3217" s="280"/>
      <c r="L3217" s="281"/>
    </row>
    <row r="3218" spans="1:12" x14ac:dyDescent="0.3">
      <c r="A3218" s="278"/>
      <c r="B3218" s="256"/>
      <c r="C3218" s="256"/>
      <c r="D3218" s="256"/>
      <c r="E3218" s="256"/>
      <c r="F3218" s="256"/>
      <c r="G3218" s="256"/>
      <c r="H3218" s="257"/>
      <c r="I3218" s="258"/>
      <c r="J3218" s="279"/>
      <c r="K3218" s="280"/>
      <c r="L3218" s="281"/>
    </row>
    <row r="3219" spans="1:12" x14ac:dyDescent="0.3">
      <c r="A3219" s="278"/>
      <c r="B3219" s="256"/>
      <c r="C3219" s="256"/>
      <c r="D3219" s="256"/>
      <c r="E3219" s="256"/>
      <c r="F3219" s="256"/>
      <c r="G3219" s="256"/>
      <c r="H3219" s="257"/>
      <c r="I3219" s="258"/>
      <c r="J3219" s="279"/>
      <c r="K3219" s="280"/>
      <c r="L3219" s="281"/>
    </row>
    <row r="3220" spans="1:12" x14ac:dyDescent="0.3">
      <c r="A3220" s="278"/>
      <c r="B3220" s="256"/>
      <c r="C3220" s="256"/>
      <c r="D3220" s="256"/>
      <c r="E3220" s="256"/>
      <c r="F3220" s="256"/>
      <c r="G3220" s="256"/>
      <c r="H3220" s="257"/>
      <c r="I3220" s="258"/>
      <c r="J3220" s="279"/>
      <c r="K3220" s="280"/>
      <c r="L3220" s="281"/>
    </row>
    <row r="3221" spans="1:12" x14ac:dyDescent="0.3">
      <c r="A3221" s="278"/>
      <c r="B3221" s="256"/>
      <c r="C3221" s="256"/>
      <c r="D3221" s="256"/>
      <c r="E3221" s="256"/>
      <c r="F3221" s="256"/>
      <c r="G3221" s="256"/>
      <c r="H3221" s="257"/>
      <c r="I3221" s="258"/>
      <c r="J3221" s="279"/>
      <c r="K3221" s="280"/>
      <c r="L3221" s="281"/>
    </row>
    <row r="3222" spans="1:12" x14ac:dyDescent="0.3">
      <c r="A3222" s="278"/>
      <c r="B3222" s="256"/>
      <c r="C3222" s="256"/>
      <c r="D3222" s="256"/>
      <c r="E3222" s="256"/>
      <c r="F3222" s="256"/>
      <c r="G3222" s="256"/>
      <c r="H3222" s="257"/>
      <c r="I3222" s="258"/>
      <c r="J3222" s="279"/>
      <c r="K3222" s="280"/>
      <c r="L3222" s="281"/>
    </row>
    <row r="3223" spans="1:12" x14ac:dyDescent="0.3">
      <c r="A3223" s="278"/>
      <c r="B3223" s="256"/>
      <c r="C3223" s="256"/>
      <c r="D3223" s="256"/>
      <c r="E3223" s="256"/>
      <c r="F3223" s="256"/>
      <c r="G3223" s="256"/>
      <c r="H3223" s="257"/>
      <c r="I3223" s="258"/>
      <c r="J3223" s="279"/>
      <c r="K3223" s="280"/>
      <c r="L3223" s="281"/>
    </row>
    <row r="3224" spans="1:12" x14ac:dyDescent="0.3">
      <c r="A3224" s="278"/>
      <c r="B3224" s="256"/>
      <c r="C3224" s="256"/>
      <c r="D3224" s="256"/>
      <c r="E3224" s="256"/>
      <c r="F3224" s="256"/>
      <c r="G3224" s="256"/>
      <c r="H3224" s="257"/>
      <c r="I3224" s="258"/>
      <c r="J3224" s="279"/>
      <c r="K3224" s="280"/>
      <c r="L3224" s="281"/>
    </row>
    <row r="3225" spans="1:12" x14ac:dyDescent="0.3">
      <c r="A3225" s="278"/>
      <c r="B3225" s="256"/>
      <c r="C3225" s="256"/>
      <c r="D3225" s="256"/>
      <c r="E3225" s="256"/>
      <c r="F3225" s="256"/>
      <c r="G3225" s="256"/>
      <c r="H3225" s="257"/>
      <c r="I3225" s="258"/>
      <c r="J3225" s="279"/>
      <c r="K3225" s="280"/>
      <c r="L3225" s="281"/>
    </row>
    <row r="3226" spans="1:12" x14ac:dyDescent="0.3">
      <c r="A3226" s="278"/>
      <c r="B3226" s="256"/>
      <c r="C3226" s="256"/>
      <c r="D3226" s="256"/>
      <c r="E3226" s="256"/>
      <c r="F3226" s="256"/>
      <c r="G3226" s="256"/>
      <c r="H3226" s="257"/>
      <c r="I3226" s="258"/>
      <c r="J3226" s="279"/>
      <c r="K3226" s="280"/>
      <c r="L3226" s="281"/>
    </row>
    <row r="3227" spans="1:12" x14ac:dyDescent="0.3">
      <c r="A3227" s="278"/>
      <c r="B3227" s="256"/>
      <c r="C3227" s="256"/>
      <c r="D3227" s="256"/>
      <c r="E3227" s="256"/>
      <c r="F3227" s="256"/>
      <c r="G3227" s="256"/>
      <c r="H3227" s="257"/>
      <c r="I3227" s="258"/>
      <c r="J3227" s="279"/>
      <c r="K3227" s="280"/>
      <c r="L3227" s="281"/>
    </row>
    <row r="3228" spans="1:12" x14ac:dyDescent="0.3">
      <c r="A3228" s="278"/>
      <c r="B3228" s="256"/>
      <c r="C3228" s="256"/>
      <c r="D3228" s="256"/>
      <c r="E3228" s="256"/>
      <c r="F3228" s="256"/>
      <c r="G3228" s="256"/>
      <c r="H3228" s="257"/>
      <c r="I3228" s="258"/>
      <c r="J3228" s="279"/>
      <c r="K3228" s="280"/>
      <c r="L3228" s="281"/>
    </row>
    <row r="3229" spans="1:12" x14ac:dyDescent="0.3">
      <c r="A3229" s="278"/>
      <c r="B3229" s="256"/>
      <c r="C3229" s="256"/>
      <c r="D3229" s="256"/>
      <c r="E3229" s="256"/>
      <c r="F3229" s="256"/>
      <c r="G3229" s="256"/>
      <c r="H3229" s="257"/>
      <c r="I3229" s="258"/>
      <c r="J3229" s="279"/>
      <c r="K3229" s="280"/>
      <c r="L3229" s="281"/>
    </row>
    <row r="3230" spans="1:12" x14ac:dyDescent="0.3">
      <c r="A3230" s="278"/>
      <c r="B3230" s="256"/>
      <c r="C3230" s="256"/>
      <c r="D3230" s="256"/>
      <c r="E3230" s="256"/>
      <c r="F3230" s="256"/>
      <c r="G3230" s="256"/>
      <c r="H3230" s="257"/>
      <c r="I3230" s="258"/>
      <c r="J3230" s="279"/>
      <c r="K3230" s="280"/>
      <c r="L3230" s="281"/>
    </row>
    <row r="3231" spans="1:12" x14ac:dyDescent="0.3">
      <c r="A3231" s="278"/>
      <c r="B3231" s="256"/>
      <c r="C3231" s="256"/>
      <c r="D3231" s="256"/>
      <c r="E3231" s="256"/>
      <c r="F3231" s="256"/>
      <c r="G3231" s="256"/>
      <c r="H3231" s="257"/>
      <c r="I3231" s="258"/>
      <c r="J3231" s="279"/>
      <c r="K3231" s="280"/>
      <c r="L3231" s="281"/>
    </row>
    <row r="3232" spans="1:12" x14ac:dyDescent="0.3">
      <c r="A3232" s="278"/>
      <c r="B3232" s="256"/>
      <c r="C3232" s="256"/>
      <c r="D3232" s="256"/>
      <c r="E3232" s="256"/>
      <c r="F3232" s="256"/>
      <c r="G3232" s="256"/>
      <c r="H3232" s="257"/>
      <c r="I3232" s="258"/>
      <c r="J3232" s="279"/>
      <c r="K3232" s="280"/>
      <c r="L3232" s="281"/>
    </row>
    <row r="3233" spans="1:12" x14ac:dyDescent="0.3">
      <c r="A3233" s="278"/>
      <c r="B3233" s="256"/>
      <c r="C3233" s="256"/>
      <c r="D3233" s="256"/>
      <c r="E3233" s="256"/>
      <c r="F3233" s="256"/>
      <c r="G3233" s="256"/>
      <c r="H3233" s="257"/>
      <c r="I3233" s="258"/>
      <c r="J3233" s="279"/>
      <c r="K3233" s="280"/>
      <c r="L3233" s="281"/>
    </row>
    <row r="3234" spans="1:12" x14ac:dyDescent="0.3">
      <c r="A3234" s="278"/>
      <c r="B3234" s="256"/>
      <c r="C3234" s="256"/>
      <c r="D3234" s="256"/>
      <c r="E3234" s="256"/>
      <c r="F3234" s="256"/>
      <c r="G3234" s="256"/>
      <c r="H3234" s="257"/>
      <c r="I3234" s="258"/>
      <c r="J3234" s="279"/>
      <c r="K3234" s="280"/>
      <c r="L3234" s="281"/>
    </row>
    <row r="3235" spans="1:12" x14ac:dyDescent="0.3">
      <c r="A3235" s="278"/>
      <c r="B3235" s="256"/>
      <c r="C3235" s="256"/>
      <c r="D3235" s="256"/>
      <c r="E3235" s="256"/>
      <c r="F3235" s="256"/>
      <c r="G3235" s="256"/>
      <c r="H3235" s="257"/>
      <c r="I3235" s="258"/>
      <c r="J3235" s="279"/>
      <c r="K3235" s="280"/>
      <c r="L3235" s="281"/>
    </row>
    <row r="3236" spans="1:12" x14ac:dyDescent="0.3">
      <c r="A3236" s="278"/>
      <c r="B3236" s="256"/>
      <c r="C3236" s="256"/>
      <c r="D3236" s="256"/>
      <c r="E3236" s="256"/>
      <c r="F3236" s="256"/>
      <c r="G3236" s="256"/>
      <c r="H3236" s="257"/>
      <c r="I3236" s="258"/>
      <c r="J3236" s="279"/>
      <c r="K3236" s="280"/>
      <c r="L3236" s="281"/>
    </row>
    <row r="3237" spans="1:12" x14ac:dyDescent="0.3">
      <c r="A3237" s="278"/>
      <c r="B3237" s="256"/>
      <c r="C3237" s="256"/>
      <c r="D3237" s="256"/>
      <c r="E3237" s="256"/>
      <c r="F3237" s="256"/>
      <c r="G3237" s="256"/>
      <c r="H3237" s="257"/>
      <c r="I3237" s="258"/>
      <c r="J3237" s="279"/>
      <c r="K3237" s="280"/>
      <c r="L3237" s="281"/>
    </row>
    <row r="3238" spans="1:12" x14ac:dyDescent="0.3">
      <c r="A3238" s="278"/>
      <c r="B3238" s="256"/>
      <c r="C3238" s="256"/>
      <c r="D3238" s="256"/>
      <c r="E3238" s="256"/>
      <c r="F3238" s="256"/>
      <c r="G3238" s="256"/>
      <c r="H3238" s="257"/>
      <c r="I3238" s="258"/>
      <c r="J3238" s="279"/>
      <c r="K3238" s="280"/>
      <c r="L3238" s="281"/>
    </row>
    <row r="3239" spans="1:12" x14ac:dyDescent="0.3">
      <c r="A3239" s="278"/>
      <c r="B3239" s="256"/>
      <c r="C3239" s="256"/>
      <c r="D3239" s="256"/>
      <c r="E3239" s="256"/>
      <c r="F3239" s="256"/>
      <c r="G3239" s="256"/>
      <c r="H3239" s="257"/>
      <c r="I3239" s="258"/>
      <c r="J3239" s="279"/>
      <c r="K3239" s="280"/>
      <c r="L3239" s="281"/>
    </row>
    <row r="3240" spans="1:12" x14ac:dyDescent="0.3">
      <c r="A3240" s="278"/>
      <c r="B3240" s="256"/>
      <c r="C3240" s="256"/>
      <c r="D3240" s="256"/>
      <c r="E3240" s="256"/>
      <c r="F3240" s="256"/>
      <c r="G3240" s="256"/>
      <c r="H3240" s="257"/>
      <c r="I3240" s="258"/>
      <c r="J3240" s="279"/>
      <c r="K3240" s="280"/>
      <c r="L3240" s="281"/>
    </row>
    <row r="3241" spans="1:12" x14ac:dyDescent="0.3">
      <c r="A3241" s="278"/>
      <c r="B3241" s="256"/>
      <c r="C3241" s="256"/>
      <c r="D3241" s="256"/>
      <c r="E3241" s="256"/>
      <c r="F3241" s="256"/>
      <c r="G3241" s="256"/>
      <c r="H3241" s="257"/>
      <c r="I3241" s="258"/>
      <c r="J3241" s="279"/>
      <c r="K3241" s="280"/>
      <c r="L3241" s="281"/>
    </row>
    <row r="3242" spans="1:12" x14ac:dyDescent="0.3">
      <c r="A3242" s="278"/>
      <c r="B3242" s="256"/>
      <c r="C3242" s="256"/>
      <c r="D3242" s="256"/>
      <c r="E3242" s="256"/>
      <c r="F3242" s="256"/>
      <c r="G3242" s="256"/>
      <c r="H3242" s="257"/>
      <c r="I3242" s="258"/>
      <c r="J3242" s="279"/>
      <c r="K3242" s="280"/>
      <c r="L3242" s="281"/>
    </row>
    <row r="3243" spans="1:12" x14ac:dyDescent="0.3">
      <c r="A3243" s="278"/>
      <c r="B3243" s="256"/>
      <c r="C3243" s="256"/>
      <c r="D3243" s="256"/>
      <c r="E3243" s="256"/>
      <c r="F3243" s="256"/>
      <c r="G3243" s="256"/>
      <c r="H3243" s="257"/>
      <c r="I3243" s="258"/>
      <c r="J3243" s="279"/>
      <c r="K3243" s="280"/>
      <c r="L3243" s="281"/>
    </row>
    <row r="3244" spans="1:12" x14ac:dyDescent="0.3">
      <c r="A3244" s="278"/>
      <c r="B3244" s="256"/>
      <c r="C3244" s="256"/>
      <c r="D3244" s="256"/>
      <c r="E3244" s="256"/>
      <c r="F3244" s="256"/>
      <c r="G3244" s="256"/>
      <c r="H3244" s="257"/>
      <c r="I3244" s="258"/>
      <c r="J3244" s="279"/>
      <c r="K3244" s="280"/>
      <c r="L3244" s="281"/>
    </row>
    <row r="3245" spans="1:12" x14ac:dyDescent="0.3">
      <c r="A3245" s="278"/>
      <c r="B3245" s="256"/>
      <c r="C3245" s="256"/>
      <c r="D3245" s="256"/>
      <c r="E3245" s="256"/>
      <c r="F3245" s="256"/>
      <c r="G3245" s="256"/>
      <c r="H3245" s="257"/>
      <c r="I3245" s="258"/>
      <c r="J3245" s="279"/>
      <c r="K3245" s="280"/>
      <c r="L3245" s="281"/>
    </row>
    <row r="3246" spans="1:12" x14ac:dyDescent="0.3">
      <c r="A3246" s="278"/>
      <c r="B3246" s="256"/>
      <c r="C3246" s="256"/>
      <c r="D3246" s="256"/>
      <c r="E3246" s="256"/>
      <c r="F3246" s="256"/>
      <c r="G3246" s="256"/>
      <c r="H3246" s="257"/>
      <c r="I3246" s="258"/>
      <c r="J3246" s="279"/>
      <c r="K3246" s="280"/>
      <c r="L3246" s="281"/>
    </row>
    <row r="3247" spans="1:12" x14ac:dyDescent="0.3">
      <c r="A3247" s="278"/>
      <c r="B3247" s="256"/>
      <c r="C3247" s="256"/>
      <c r="D3247" s="256"/>
      <c r="E3247" s="256"/>
      <c r="F3247" s="256"/>
      <c r="G3247" s="256"/>
      <c r="H3247" s="257"/>
      <c r="I3247" s="258"/>
      <c r="J3247" s="279"/>
      <c r="K3247" s="280"/>
      <c r="L3247" s="281"/>
    </row>
    <row r="3248" spans="1:12" x14ac:dyDescent="0.3">
      <c r="A3248" s="278"/>
      <c r="B3248" s="256"/>
      <c r="C3248" s="256"/>
      <c r="D3248" s="256"/>
      <c r="E3248" s="256"/>
      <c r="F3248" s="256"/>
      <c r="G3248" s="256"/>
      <c r="H3248" s="257"/>
      <c r="I3248" s="258"/>
      <c r="J3248" s="279"/>
      <c r="K3248" s="280"/>
      <c r="L3248" s="281"/>
    </row>
    <row r="3249" spans="1:12" x14ac:dyDescent="0.3">
      <c r="A3249" s="278"/>
      <c r="B3249" s="256"/>
      <c r="C3249" s="256"/>
      <c r="D3249" s="256"/>
      <c r="E3249" s="256"/>
      <c r="F3249" s="256"/>
      <c r="G3249" s="256"/>
      <c r="H3249" s="257"/>
      <c r="I3249" s="258"/>
      <c r="J3249" s="279"/>
      <c r="K3249" s="280"/>
      <c r="L3249" s="281"/>
    </row>
    <row r="3250" spans="1:12" x14ac:dyDescent="0.3">
      <c r="A3250" s="278"/>
      <c r="B3250" s="256"/>
      <c r="C3250" s="256"/>
      <c r="D3250" s="256"/>
      <c r="E3250" s="256"/>
      <c r="F3250" s="256"/>
      <c r="G3250" s="256"/>
      <c r="H3250" s="257"/>
      <c r="I3250" s="258"/>
      <c r="J3250" s="279"/>
      <c r="K3250" s="280"/>
      <c r="L3250" s="281"/>
    </row>
    <row r="3251" spans="1:12" x14ac:dyDescent="0.3">
      <c r="A3251" s="278"/>
      <c r="B3251" s="256"/>
      <c r="C3251" s="256"/>
      <c r="D3251" s="256"/>
      <c r="E3251" s="256"/>
      <c r="F3251" s="256"/>
      <c r="G3251" s="256"/>
      <c r="H3251" s="257"/>
      <c r="I3251" s="258"/>
      <c r="J3251" s="279"/>
      <c r="K3251" s="280"/>
      <c r="L3251" s="281"/>
    </row>
    <row r="3252" spans="1:12" x14ac:dyDescent="0.3">
      <c r="A3252" s="278"/>
      <c r="B3252" s="256"/>
      <c r="C3252" s="256"/>
      <c r="D3252" s="256"/>
      <c r="E3252" s="256"/>
      <c r="F3252" s="256"/>
      <c r="G3252" s="256"/>
      <c r="H3252" s="257"/>
      <c r="I3252" s="258"/>
      <c r="J3252" s="279"/>
      <c r="K3252" s="280"/>
      <c r="L3252" s="281"/>
    </row>
    <row r="3253" spans="1:12" x14ac:dyDescent="0.3">
      <c r="A3253" s="278"/>
      <c r="B3253" s="256"/>
      <c r="C3253" s="256"/>
      <c r="D3253" s="256"/>
      <c r="E3253" s="256"/>
      <c r="F3253" s="256"/>
      <c r="G3253" s="256"/>
      <c r="H3253" s="257"/>
      <c r="I3253" s="258"/>
      <c r="J3253" s="279"/>
      <c r="K3253" s="280"/>
      <c r="L3253" s="281"/>
    </row>
    <row r="3254" spans="1:12" x14ac:dyDescent="0.3">
      <c r="A3254" s="278"/>
      <c r="B3254" s="256"/>
      <c r="C3254" s="256"/>
      <c r="D3254" s="256"/>
      <c r="E3254" s="256"/>
      <c r="F3254" s="256"/>
      <c r="G3254" s="256"/>
      <c r="H3254" s="257"/>
      <c r="I3254" s="258"/>
      <c r="J3254" s="279"/>
      <c r="K3254" s="280"/>
      <c r="L3254" s="281"/>
    </row>
    <row r="3255" spans="1:12" x14ac:dyDescent="0.3">
      <c r="A3255" s="278"/>
      <c r="B3255" s="256"/>
      <c r="C3255" s="256"/>
      <c r="D3255" s="256"/>
      <c r="E3255" s="256"/>
      <c r="F3255" s="256"/>
      <c r="G3255" s="256"/>
      <c r="H3255" s="257"/>
      <c r="I3255" s="258"/>
      <c r="J3255" s="279"/>
      <c r="K3255" s="280"/>
      <c r="L3255" s="281"/>
    </row>
    <row r="3256" spans="1:12" x14ac:dyDescent="0.3">
      <c r="A3256" s="278"/>
      <c r="B3256" s="256"/>
      <c r="C3256" s="256"/>
      <c r="D3256" s="256"/>
      <c r="E3256" s="256"/>
      <c r="F3256" s="256"/>
      <c r="G3256" s="256"/>
      <c r="H3256" s="257"/>
      <c r="I3256" s="258"/>
      <c r="J3256" s="279"/>
      <c r="K3256" s="280"/>
      <c r="L3256" s="281"/>
    </row>
    <row r="3257" spans="1:12" x14ac:dyDescent="0.3">
      <c r="A3257" s="278"/>
      <c r="B3257" s="256"/>
      <c r="C3257" s="256"/>
      <c r="D3257" s="256"/>
      <c r="E3257" s="256"/>
      <c r="F3257" s="256"/>
      <c r="G3257" s="256"/>
      <c r="H3257" s="257"/>
      <c r="I3257" s="258"/>
      <c r="J3257" s="279"/>
      <c r="K3257" s="280"/>
      <c r="L3257" s="281"/>
    </row>
    <row r="3258" spans="1:12" x14ac:dyDescent="0.3">
      <c r="A3258" s="278"/>
      <c r="B3258" s="256"/>
      <c r="C3258" s="256"/>
      <c r="D3258" s="256"/>
      <c r="E3258" s="256"/>
      <c r="F3258" s="256"/>
      <c r="G3258" s="256"/>
      <c r="H3258" s="257"/>
      <c r="I3258" s="258"/>
      <c r="J3258" s="279"/>
      <c r="K3258" s="280"/>
      <c r="L3258" s="281"/>
    </row>
    <row r="3259" spans="1:12" x14ac:dyDescent="0.3">
      <c r="A3259" s="278"/>
      <c r="B3259" s="256"/>
      <c r="C3259" s="256"/>
      <c r="D3259" s="256"/>
      <c r="E3259" s="256"/>
      <c r="F3259" s="256"/>
      <c r="G3259" s="256"/>
      <c r="H3259" s="257"/>
      <c r="I3259" s="258"/>
      <c r="J3259" s="279"/>
      <c r="K3259" s="280"/>
      <c r="L3259" s="281"/>
    </row>
    <row r="3260" spans="1:12" x14ac:dyDescent="0.3">
      <c r="A3260" s="278"/>
      <c r="B3260" s="256"/>
      <c r="C3260" s="256"/>
      <c r="D3260" s="256"/>
      <c r="E3260" s="256"/>
      <c r="F3260" s="256"/>
      <c r="G3260" s="256"/>
      <c r="H3260" s="257"/>
      <c r="I3260" s="258"/>
      <c r="J3260" s="279"/>
      <c r="K3260" s="280"/>
      <c r="L3260" s="281"/>
    </row>
    <row r="3261" spans="1:12" x14ac:dyDescent="0.3">
      <c r="A3261" s="278"/>
      <c r="B3261" s="256"/>
      <c r="C3261" s="256"/>
      <c r="D3261" s="256"/>
      <c r="E3261" s="256"/>
      <c r="F3261" s="256"/>
      <c r="G3261" s="256"/>
      <c r="H3261" s="257"/>
      <c r="I3261" s="258"/>
      <c r="J3261" s="279"/>
      <c r="K3261" s="280"/>
      <c r="L3261" s="281"/>
    </row>
    <row r="3262" spans="1:12" x14ac:dyDescent="0.3">
      <c r="A3262" s="278"/>
      <c r="B3262" s="256"/>
      <c r="C3262" s="256"/>
      <c r="D3262" s="256"/>
      <c r="E3262" s="256"/>
      <c r="F3262" s="256"/>
      <c r="G3262" s="256"/>
      <c r="H3262" s="257"/>
      <c r="I3262" s="258"/>
      <c r="J3262" s="279"/>
      <c r="K3262" s="280"/>
      <c r="L3262" s="281"/>
    </row>
    <row r="3263" spans="1:12" x14ac:dyDescent="0.3">
      <c r="A3263" s="278"/>
      <c r="B3263" s="256"/>
      <c r="C3263" s="256"/>
      <c r="D3263" s="256"/>
      <c r="E3263" s="256"/>
      <c r="F3263" s="256"/>
      <c r="G3263" s="256"/>
      <c r="H3263" s="257"/>
      <c r="I3263" s="258"/>
      <c r="J3263" s="279"/>
      <c r="K3263" s="280"/>
      <c r="L3263" s="281"/>
    </row>
    <row r="3264" spans="1:12" x14ac:dyDescent="0.3">
      <c r="A3264" s="278"/>
      <c r="B3264" s="256"/>
      <c r="C3264" s="256"/>
      <c r="D3264" s="256"/>
      <c r="E3264" s="256"/>
      <c r="F3264" s="256"/>
      <c r="G3264" s="256"/>
      <c r="H3264" s="257"/>
      <c r="I3264" s="258"/>
      <c r="J3264" s="279"/>
      <c r="K3264" s="280"/>
      <c r="L3264" s="281"/>
    </row>
    <row r="3265" spans="1:12" x14ac:dyDescent="0.3">
      <c r="A3265" s="278"/>
      <c r="B3265" s="256"/>
      <c r="C3265" s="256"/>
      <c r="D3265" s="256"/>
      <c r="E3265" s="256"/>
      <c r="F3265" s="256"/>
      <c r="G3265" s="256"/>
      <c r="H3265" s="257"/>
      <c r="I3265" s="258"/>
      <c r="J3265" s="279"/>
      <c r="K3265" s="280"/>
      <c r="L3265" s="281"/>
    </row>
    <row r="3266" spans="1:12" x14ac:dyDescent="0.3">
      <c r="A3266" s="278"/>
      <c r="B3266" s="256"/>
      <c r="C3266" s="256"/>
      <c r="D3266" s="256"/>
      <c r="E3266" s="256"/>
      <c r="F3266" s="256"/>
      <c r="G3266" s="256"/>
      <c r="H3266" s="257"/>
      <c r="I3266" s="258"/>
      <c r="J3266" s="279"/>
      <c r="K3266" s="280"/>
      <c r="L3266" s="281"/>
    </row>
    <row r="3267" spans="1:12" x14ac:dyDescent="0.3">
      <c r="A3267" s="278"/>
      <c r="B3267" s="256"/>
      <c r="C3267" s="256"/>
      <c r="D3267" s="256"/>
      <c r="E3267" s="256"/>
      <c r="F3267" s="256"/>
      <c r="G3267" s="256"/>
      <c r="H3267" s="257"/>
      <c r="I3267" s="258"/>
      <c r="J3267" s="279"/>
      <c r="K3267" s="280"/>
      <c r="L3267" s="281"/>
    </row>
    <row r="3268" spans="1:12" x14ac:dyDescent="0.3">
      <c r="A3268" s="278"/>
      <c r="B3268" s="256"/>
      <c r="C3268" s="256"/>
      <c r="D3268" s="256"/>
      <c r="E3268" s="256"/>
      <c r="F3268" s="256"/>
      <c r="G3268" s="256"/>
      <c r="H3268" s="257"/>
      <c r="I3268" s="258"/>
      <c r="J3268" s="279"/>
      <c r="K3268" s="280"/>
      <c r="L3268" s="281"/>
    </row>
    <row r="3269" spans="1:12" x14ac:dyDescent="0.3">
      <c r="A3269" s="278"/>
      <c r="B3269" s="256"/>
      <c r="C3269" s="256"/>
      <c r="D3269" s="256"/>
      <c r="E3269" s="256"/>
      <c r="F3269" s="256"/>
      <c r="G3269" s="256"/>
      <c r="H3269" s="257"/>
      <c r="I3269" s="258"/>
      <c r="J3269" s="279"/>
      <c r="K3269" s="280"/>
      <c r="L3269" s="281"/>
    </row>
    <row r="3270" spans="1:12" x14ac:dyDescent="0.3">
      <c r="A3270" s="278"/>
      <c r="B3270" s="256"/>
      <c r="C3270" s="256"/>
      <c r="D3270" s="256"/>
      <c r="E3270" s="256"/>
      <c r="F3270" s="256"/>
      <c r="G3270" s="256"/>
      <c r="H3270" s="257"/>
      <c r="I3270" s="258"/>
      <c r="J3270" s="279"/>
      <c r="K3270" s="280"/>
      <c r="L3270" s="281"/>
    </row>
    <row r="3271" spans="1:12" x14ac:dyDescent="0.3">
      <c r="A3271" s="278"/>
      <c r="B3271" s="256"/>
      <c r="C3271" s="256"/>
      <c r="D3271" s="256"/>
      <c r="E3271" s="256"/>
      <c r="F3271" s="256"/>
      <c r="G3271" s="256"/>
      <c r="H3271" s="257"/>
      <c r="I3271" s="258"/>
      <c r="J3271" s="279"/>
      <c r="K3271" s="280"/>
      <c r="L3271" s="281"/>
    </row>
    <row r="3272" spans="1:12" x14ac:dyDescent="0.3">
      <c r="A3272" s="278"/>
      <c r="B3272" s="256"/>
      <c r="C3272" s="256"/>
      <c r="D3272" s="256"/>
      <c r="E3272" s="256"/>
      <c r="F3272" s="256"/>
      <c r="G3272" s="256"/>
      <c r="H3272" s="257"/>
      <c r="I3272" s="258"/>
      <c r="J3272" s="279"/>
      <c r="K3272" s="280"/>
      <c r="L3272" s="281"/>
    </row>
    <row r="3273" spans="1:12" x14ac:dyDescent="0.3">
      <c r="A3273" s="278"/>
      <c r="B3273" s="256"/>
      <c r="C3273" s="256"/>
      <c r="D3273" s="256"/>
      <c r="E3273" s="256"/>
      <c r="F3273" s="256"/>
      <c r="G3273" s="256"/>
      <c r="H3273" s="257"/>
      <c r="I3273" s="258"/>
      <c r="J3273" s="279"/>
      <c r="K3273" s="280"/>
      <c r="L3273" s="281"/>
    </row>
    <row r="3274" spans="1:12" x14ac:dyDescent="0.3">
      <c r="A3274" s="278"/>
      <c r="B3274" s="256"/>
      <c r="C3274" s="256"/>
      <c r="D3274" s="256"/>
      <c r="E3274" s="256"/>
      <c r="F3274" s="256"/>
      <c r="G3274" s="256"/>
      <c r="H3274" s="257"/>
      <c r="I3274" s="258"/>
      <c r="J3274" s="279"/>
      <c r="K3274" s="280"/>
      <c r="L3274" s="281"/>
    </row>
    <row r="3275" spans="1:12" x14ac:dyDescent="0.3">
      <c r="A3275" s="278"/>
      <c r="B3275" s="256"/>
      <c r="C3275" s="256"/>
      <c r="D3275" s="256"/>
      <c r="E3275" s="256"/>
      <c r="F3275" s="256"/>
      <c r="G3275" s="256"/>
      <c r="H3275" s="257"/>
      <c r="I3275" s="258"/>
      <c r="J3275" s="279"/>
      <c r="K3275" s="280"/>
      <c r="L3275" s="281"/>
    </row>
    <row r="3276" spans="1:12" x14ac:dyDescent="0.3">
      <c r="A3276" s="278"/>
      <c r="B3276" s="256"/>
      <c r="C3276" s="256"/>
      <c r="D3276" s="256"/>
      <c r="E3276" s="256"/>
      <c r="F3276" s="256"/>
      <c r="G3276" s="256"/>
      <c r="H3276" s="257"/>
      <c r="I3276" s="258"/>
      <c r="J3276" s="279"/>
      <c r="K3276" s="280"/>
      <c r="L3276" s="281"/>
    </row>
    <row r="3277" spans="1:12" x14ac:dyDescent="0.3">
      <c r="A3277" s="278"/>
      <c r="B3277" s="256"/>
      <c r="C3277" s="256"/>
      <c r="D3277" s="256"/>
      <c r="E3277" s="256"/>
      <c r="F3277" s="256"/>
      <c r="G3277" s="256"/>
      <c r="H3277" s="257"/>
      <c r="I3277" s="258"/>
      <c r="J3277" s="279"/>
      <c r="K3277" s="280"/>
      <c r="L3277" s="281"/>
    </row>
    <row r="3278" spans="1:12" x14ac:dyDescent="0.3">
      <c r="A3278" s="278"/>
      <c r="B3278" s="256"/>
      <c r="C3278" s="256"/>
      <c r="D3278" s="256"/>
      <c r="E3278" s="256"/>
      <c r="F3278" s="256"/>
      <c r="G3278" s="256"/>
      <c r="H3278" s="257"/>
      <c r="I3278" s="258"/>
      <c r="J3278" s="279"/>
      <c r="K3278" s="280"/>
      <c r="L3278" s="281"/>
    </row>
    <row r="3279" spans="1:12" x14ac:dyDescent="0.3">
      <c r="A3279" s="278"/>
      <c r="B3279" s="256"/>
      <c r="C3279" s="256"/>
      <c r="D3279" s="256"/>
      <c r="E3279" s="256"/>
      <c r="F3279" s="256"/>
      <c r="G3279" s="256"/>
      <c r="H3279" s="257"/>
      <c r="I3279" s="258"/>
      <c r="J3279" s="279"/>
      <c r="K3279" s="280"/>
      <c r="L3279" s="281"/>
    </row>
    <row r="3280" spans="1:12" x14ac:dyDescent="0.3">
      <c r="A3280" s="278"/>
      <c r="B3280" s="256"/>
      <c r="C3280" s="256"/>
      <c r="D3280" s="256"/>
      <c r="E3280" s="256"/>
      <c r="F3280" s="256"/>
      <c r="G3280" s="256"/>
      <c r="H3280" s="257"/>
      <c r="I3280" s="258"/>
      <c r="J3280" s="279"/>
      <c r="K3280" s="280"/>
      <c r="L3280" s="281"/>
    </row>
    <row r="3281" spans="1:12" x14ac:dyDescent="0.3">
      <c r="A3281" s="278"/>
      <c r="B3281" s="256"/>
      <c r="C3281" s="256"/>
      <c r="D3281" s="256"/>
      <c r="E3281" s="256"/>
      <c r="F3281" s="256"/>
      <c r="G3281" s="256"/>
      <c r="H3281" s="257"/>
      <c r="I3281" s="258"/>
      <c r="J3281" s="279"/>
      <c r="K3281" s="280"/>
      <c r="L3281" s="281"/>
    </row>
    <row r="3282" spans="1:12" x14ac:dyDescent="0.3">
      <c r="A3282" s="278"/>
      <c r="B3282" s="256"/>
      <c r="C3282" s="256"/>
      <c r="D3282" s="256"/>
      <c r="E3282" s="256"/>
      <c r="F3282" s="256"/>
      <c r="G3282" s="256"/>
      <c r="H3282" s="257"/>
      <c r="I3282" s="258"/>
      <c r="J3282" s="279"/>
      <c r="K3282" s="280"/>
      <c r="L3282" s="281"/>
    </row>
    <row r="3283" spans="1:12" x14ac:dyDescent="0.3">
      <c r="A3283" s="278"/>
      <c r="B3283" s="256"/>
      <c r="C3283" s="256"/>
      <c r="D3283" s="256"/>
      <c r="E3283" s="256"/>
      <c r="F3283" s="256"/>
      <c r="G3283" s="256"/>
      <c r="H3283" s="257"/>
      <c r="I3283" s="258"/>
      <c r="J3283" s="279"/>
      <c r="K3283" s="280"/>
      <c r="L3283" s="281"/>
    </row>
    <row r="3284" spans="1:12" x14ac:dyDescent="0.3">
      <c r="A3284" s="278"/>
      <c r="B3284" s="256"/>
      <c r="C3284" s="256"/>
      <c r="D3284" s="256"/>
      <c r="E3284" s="256"/>
      <c r="F3284" s="256"/>
      <c r="G3284" s="256"/>
      <c r="H3284" s="257"/>
      <c r="I3284" s="258"/>
      <c r="J3284" s="279"/>
      <c r="K3284" s="280"/>
      <c r="L3284" s="281"/>
    </row>
    <row r="3285" spans="1:12" x14ac:dyDescent="0.3">
      <c r="A3285" s="278"/>
      <c r="B3285" s="256"/>
      <c r="C3285" s="256"/>
      <c r="D3285" s="256"/>
      <c r="E3285" s="256"/>
      <c r="F3285" s="256"/>
      <c r="G3285" s="256"/>
      <c r="H3285" s="257"/>
      <c r="I3285" s="258"/>
      <c r="J3285" s="279"/>
      <c r="K3285" s="280"/>
      <c r="L3285" s="281"/>
    </row>
    <row r="3286" spans="1:12" x14ac:dyDescent="0.3">
      <c r="A3286" s="278"/>
      <c r="B3286" s="256"/>
      <c r="C3286" s="256"/>
      <c r="D3286" s="256"/>
      <c r="E3286" s="256"/>
      <c r="F3286" s="256"/>
      <c r="G3286" s="256"/>
      <c r="H3286" s="257"/>
      <c r="I3286" s="258"/>
      <c r="J3286" s="279"/>
      <c r="K3286" s="280"/>
      <c r="L3286" s="281"/>
    </row>
    <row r="3287" spans="1:12" x14ac:dyDescent="0.3">
      <c r="A3287" s="278"/>
      <c r="B3287" s="256"/>
      <c r="C3287" s="256"/>
      <c r="D3287" s="256"/>
      <c r="E3287" s="256"/>
      <c r="F3287" s="256"/>
      <c r="G3287" s="256"/>
      <c r="H3287" s="257"/>
      <c r="I3287" s="258"/>
      <c r="J3287" s="279"/>
      <c r="K3287" s="280"/>
      <c r="L3287" s="281"/>
    </row>
    <row r="3288" spans="1:12" x14ac:dyDescent="0.3">
      <c r="A3288" s="278"/>
      <c r="B3288" s="256"/>
      <c r="C3288" s="256"/>
      <c r="D3288" s="256"/>
      <c r="E3288" s="256"/>
      <c r="F3288" s="256"/>
      <c r="G3288" s="256"/>
      <c r="H3288" s="257"/>
      <c r="I3288" s="258"/>
      <c r="J3288" s="279"/>
      <c r="K3288" s="280"/>
      <c r="L3288" s="281"/>
    </row>
    <row r="3289" spans="1:12" x14ac:dyDescent="0.3">
      <c r="A3289" s="278"/>
      <c r="B3289" s="256"/>
      <c r="C3289" s="256"/>
      <c r="D3289" s="256"/>
      <c r="E3289" s="256"/>
      <c r="F3289" s="256"/>
      <c r="G3289" s="256"/>
      <c r="H3289" s="257"/>
      <c r="I3289" s="258"/>
      <c r="J3289" s="279"/>
      <c r="K3289" s="280"/>
      <c r="L3289" s="281"/>
    </row>
    <row r="3290" spans="1:12" x14ac:dyDescent="0.3">
      <c r="A3290" s="278"/>
      <c r="B3290" s="256"/>
      <c r="C3290" s="256"/>
      <c r="D3290" s="256"/>
      <c r="E3290" s="256"/>
      <c r="F3290" s="256"/>
      <c r="G3290" s="256"/>
      <c r="H3290" s="257"/>
      <c r="I3290" s="258"/>
      <c r="J3290" s="279"/>
      <c r="K3290" s="280"/>
      <c r="L3290" s="281"/>
    </row>
    <row r="3291" spans="1:12" x14ac:dyDescent="0.3">
      <c r="A3291" s="278"/>
      <c r="B3291" s="256"/>
      <c r="C3291" s="256"/>
      <c r="D3291" s="256"/>
      <c r="E3291" s="256"/>
      <c r="F3291" s="256"/>
      <c r="G3291" s="256"/>
      <c r="H3291" s="257"/>
      <c r="I3291" s="258"/>
      <c r="J3291" s="279"/>
      <c r="K3291" s="280"/>
      <c r="L3291" s="281"/>
    </row>
    <row r="3292" spans="1:12" x14ac:dyDescent="0.3">
      <c r="A3292" s="278"/>
      <c r="B3292" s="256"/>
      <c r="C3292" s="256"/>
      <c r="D3292" s="256"/>
      <c r="E3292" s="256"/>
      <c r="F3292" s="256"/>
      <c r="G3292" s="256"/>
      <c r="H3292" s="257"/>
      <c r="I3292" s="258"/>
      <c r="J3292" s="279"/>
      <c r="K3292" s="280"/>
      <c r="L3292" s="281"/>
    </row>
    <row r="3293" spans="1:12" x14ac:dyDescent="0.3">
      <c r="A3293" s="278"/>
      <c r="B3293" s="256"/>
      <c r="C3293" s="256"/>
      <c r="D3293" s="256"/>
      <c r="E3293" s="256"/>
      <c r="F3293" s="256"/>
      <c r="G3293" s="256"/>
      <c r="H3293" s="257"/>
      <c r="I3293" s="258"/>
      <c r="J3293" s="279"/>
      <c r="K3293" s="280"/>
      <c r="L3293" s="281"/>
    </row>
    <row r="3294" spans="1:12" x14ac:dyDescent="0.3">
      <c r="A3294" s="278"/>
      <c r="B3294" s="256"/>
      <c r="C3294" s="256"/>
      <c r="D3294" s="256"/>
      <c r="E3294" s="256"/>
      <c r="F3294" s="256"/>
      <c r="G3294" s="256"/>
      <c r="H3294" s="257"/>
      <c r="I3294" s="258"/>
      <c r="J3294" s="279"/>
      <c r="K3294" s="280"/>
      <c r="L3294" s="281"/>
    </row>
    <row r="3295" spans="1:12" x14ac:dyDescent="0.3">
      <c r="A3295" s="278"/>
      <c r="B3295" s="256"/>
      <c r="C3295" s="256"/>
      <c r="D3295" s="256"/>
      <c r="E3295" s="256"/>
      <c r="F3295" s="256"/>
      <c r="G3295" s="256"/>
      <c r="H3295" s="257"/>
      <c r="I3295" s="258"/>
      <c r="J3295" s="279"/>
      <c r="K3295" s="280"/>
      <c r="L3295" s="281"/>
    </row>
    <row r="3296" spans="1:12" x14ac:dyDescent="0.3">
      <c r="A3296" s="278"/>
      <c r="B3296" s="256"/>
      <c r="C3296" s="256"/>
      <c r="D3296" s="256"/>
      <c r="E3296" s="256"/>
      <c r="F3296" s="256"/>
      <c r="G3296" s="256"/>
      <c r="H3296" s="257"/>
      <c r="I3296" s="258"/>
      <c r="J3296" s="279"/>
      <c r="K3296" s="280"/>
      <c r="L3296" s="281"/>
    </row>
    <row r="3297" spans="1:12" x14ac:dyDescent="0.3">
      <c r="A3297" s="278"/>
      <c r="B3297" s="256"/>
      <c r="C3297" s="256"/>
      <c r="D3297" s="256"/>
      <c r="E3297" s="256"/>
      <c r="F3297" s="256"/>
      <c r="G3297" s="256"/>
      <c r="H3297" s="257"/>
      <c r="I3297" s="258"/>
      <c r="J3297" s="279"/>
      <c r="K3297" s="280"/>
      <c r="L3297" s="281"/>
    </row>
    <row r="3298" spans="1:12" x14ac:dyDescent="0.3">
      <c r="A3298" s="278"/>
      <c r="B3298" s="256"/>
      <c r="C3298" s="256"/>
      <c r="D3298" s="256"/>
      <c r="E3298" s="256"/>
      <c r="F3298" s="256"/>
      <c r="G3298" s="256"/>
      <c r="H3298" s="257"/>
      <c r="I3298" s="258"/>
      <c r="J3298" s="279"/>
      <c r="K3298" s="280"/>
      <c r="L3298" s="281"/>
    </row>
    <row r="3299" spans="1:12" x14ac:dyDescent="0.3">
      <c r="A3299" s="278"/>
      <c r="B3299" s="256"/>
      <c r="C3299" s="256"/>
      <c r="D3299" s="256"/>
      <c r="E3299" s="256"/>
      <c r="F3299" s="256"/>
      <c r="G3299" s="256"/>
      <c r="H3299" s="257"/>
      <c r="I3299" s="258"/>
      <c r="J3299" s="279"/>
      <c r="K3299" s="280"/>
      <c r="L3299" s="281"/>
    </row>
    <row r="3300" spans="1:12" x14ac:dyDescent="0.3">
      <c r="A3300" s="278"/>
      <c r="B3300" s="256"/>
      <c r="C3300" s="256"/>
      <c r="D3300" s="256"/>
      <c r="E3300" s="256"/>
      <c r="F3300" s="256"/>
      <c r="G3300" s="256"/>
      <c r="H3300" s="257"/>
      <c r="I3300" s="258"/>
      <c r="J3300" s="279"/>
      <c r="K3300" s="280"/>
      <c r="L3300" s="281"/>
    </row>
    <row r="3301" spans="1:12" x14ac:dyDescent="0.3">
      <c r="A3301" s="278"/>
      <c r="B3301" s="256"/>
      <c r="C3301" s="256"/>
      <c r="D3301" s="256"/>
      <c r="E3301" s="256"/>
      <c r="F3301" s="256"/>
      <c r="G3301" s="256"/>
      <c r="H3301" s="257"/>
      <c r="I3301" s="258"/>
      <c r="J3301" s="279"/>
      <c r="K3301" s="280"/>
      <c r="L3301" s="281"/>
    </row>
    <row r="3302" spans="1:12" x14ac:dyDescent="0.3">
      <c r="A3302" s="278"/>
      <c r="B3302" s="256"/>
      <c r="C3302" s="256"/>
      <c r="D3302" s="256"/>
      <c r="E3302" s="256"/>
      <c r="F3302" s="256"/>
      <c r="G3302" s="256"/>
      <c r="H3302" s="257"/>
      <c r="I3302" s="258"/>
      <c r="J3302" s="279"/>
      <c r="K3302" s="280"/>
      <c r="L3302" s="281"/>
    </row>
    <row r="3303" spans="1:12" x14ac:dyDescent="0.3">
      <c r="A3303" s="278"/>
      <c r="B3303" s="256"/>
      <c r="C3303" s="256"/>
      <c r="D3303" s="256"/>
      <c r="E3303" s="256"/>
      <c r="F3303" s="256"/>
      <c r="G3303" s="256"/>
      <c r="H3303" s="257"/>
      <c r="I3303" s="258"/>
      <c r="J3303" s="279"/>
      <c r="K3303" s="280"/>
      <c r="L3303" s="281"/>
    </row>
    <row r="3304" spans="1:12" x14ac:dyDescent="0.3">
      <c r="A3304" s="278"/>
      <c r="B3304" s="256"/>
      <c r="C3304" s="256"/>
      <c r="D3304" s="256"/>
      <c r="E3304" s="256"/>
      <c r="F3304" s="256"/>
      <c r="G3304" s="256"/>
      <c r="H3304" s="257"/>
      <c r="I3304" s="258"/>
      <c r="J3304" s="279"/>
      <c r="K3304" s="280"/>
      <c r="L3304" s="281"/>
    </row>
    <row r="3305" spans="1:12" x14ac:dyDescent="0.3">
      <c r="A3305" s="278"/>
      <c r="B3305" s="256"/>
      <c r="C3305" s="256"/>
      <c r="D3305" s="256"/>
      <c r="E3305" s="256"/>
      <c r="F3305" s="256"/>
      <c r="G3305" s="256"/>
      <c r="H3305" s="257"/>
      <c r="I3305" s="258"/>
      <c r="J3305" s="279"/>
      <c r="K3305" s="280"/>
      <c r="L3305" s="281"/>
    </row>
    <row r="3306" spans="1:12" x14ac:dyDescent="0.3">
      <c r="A3306" s="278"/>
      <c r="B3306" s="256"/>
      <c r="C3306" s="256"/>
      <c r="D3306" s="256"/>
      <c r="E3306" s="256"/>
      <c r="F3306" s="256"/>
      <c r="G3306" s="256"/>
      <c r="H3306" s="257"/>
      <c r="I3306" s="258"/>
      <c r="J3306" s="279"/>
      <c r="K3306" s="280"/>
      <c r="L3306" s="281"/>
    </row>
    <row r="3307" spans="1:12" x14ac:dyDescent="0.3">
      <c r="A3307" s="278"/>
      <c r="B3307" s="256"/>
      <c r="C3307" s="256"/>
      <c r="D3307" s="256"/>
      <c r="E3307" s="256"/>
      <c r="F3307" s="256"/>
      <c r="G3307" s="256"/>
      <c r="H3307" s="257"/>
      <c r="I3307" s="258"/>
      <c r="J3307" s="279"/>
      <c r="K3307" s="280"/>
      <c r="L3307" s="281"/>
    </row>
    <row r="3308" spans="1:12" x14ac:dyDescent="0.3">
      <c r="A3308" s="278"/>
      <c r="B3308" s="256"/>
      <c r="C3308" s="256"/>
      <c r="D3308" s="256"/>
      <c r="E3308" s="256"/>
      <c r="F3308" s="256"/>
      <c r="G3308" s="256"/>
      <c r="H3308" s="257"/>
      <c r="I3308" s="258"/>
      <c r="J3308" s="279"/>
      <c r="K3308" s="280"/>
      <c r="L3308" s="281"/>
    </row>
    <row r="3309" spans="1:12" x14ac:dyDescent="0.3">
      <c r="A3309" s="278"/>
      <c r="B3309" s="256"/>
      <c r="C3309" s="256"/>
      <c r="D3309" s="256"/>
      <c r="E3309" s="256"/>
      <c r="F3309" s="256"/>
      <c r="G3309" s="256"/>
      <c r="H3309" s="257"/>
      <c r="I3309" s="258"/>
      <c r="J3309" s="279"/>
      <c r="K3309" s="280"/>
      <c r="L3309" s="281"/>
    </row>
    <row r="3310" spans="1:12" x14ac:dyDescent="0.3">
      <c r="A3310" s="278"/>
      <c r="B3310" s="256"/>
      <c r="C3310" s="256"/>
      <c r="D3310" s="256"/>
      <c r="E3310" s="256"/>
      <c r="F3310" s="256"/>
      <c r="G3310" s="256"/>
      <c r="H3310" s="257"/>
      <c r="I3310" s="258"/>
      <c r="J3310" s="279"/>
      <c r="K3310" s="280"/>
      <c r="L3310" s="281"/>
    </row>
    <row r="3311" spans="1:12" x14ac:dyDescent="0.3">
      <c r="A3311" s="278"/>
      <c r="B3311" s="256"/>
      <c r="C3311" s="256"/>
      <c r="D3311" s="256"/>
      <c r="E3311" s="256"/>
      <c r="F3311" s="256"/>
      <c r="G3311" s="256"/>
      <c r="H3311" s="257"/>
      <c r="I3311" s="258"/>
      <c r="J3311" s="279"/>
      <c r="K3311" s="280"/>
      <c r="L3311" s="281"/>
    </row>
    <row r="3312" spans="1:12" x14ac:dyDescent="0.3">
      <c r="A3312" s="278"/>
      <c r="B3312" s="256"/>
      <c r="C3312" s="256"/>
      <c r="D3312" s="256"/>
      <c r="E3312" s="256"/>
      <c r="F3312" s="256"/>
      <c r="G3312" s="256"/>
      <c r="H3312" s="257"/>
      <c r="I3312" s="258"/>
      <c r="J3312" s="279"/>
      <c r="K3312" s="280"/>
      <c r="L3312" s="281"/>
    </row>
    <row r="3313" spans="1:12" x14ac:dyDescent="0.3">
      <c r="A3313" s="278"/>
      <c r="B3313" s="256"/>
      <c r="C3313" s="256"/>
      <c r="D3313" s="256"/>
      <c r="E3313" s="256"/>
      <c r="F3313" s="256"/>
      <c r="G3313" s="256"/>
      <c r="H3313" s="257"/>
      <c r="I3313" s="258"/>
      <c r="J3313" s="279"/>
      <c r="K3313" s="280"/>
      <c r="L3313" s="281"/>
    </row>
    <row r="3314" spans="1:12" x14ac:dyDescent="0.3">
      <c r="A3314" s="278"/>
      <c r="B3314" s="256"/>
      <c r="C3314" s="256"/>
      <c r="D3314" s="256"/>
      <c r="E3314" s="256"/>
      <c r="F3314" s="256"/>
      <c r="G3314" s="256"/>
      <c r="H3314" s="257"/>
      <c r="I3314" s="258"/>
      <c r="J3314" s="279"/>
      <c r="K3314" s="280"/>
      <c r="L3314" s="281"/>
    </row>
    <row r="3315" spans="1:12" x14ac:dyDescent="0.3">
      <c r="A3315" s="278"/>
      <c r="B3315" s="256"/>
      <c r="C3315" s="256"/>
      <c r="D3315" s="256"/>
      <c r="E3315" s="256"/>
      <c r="F3315" s="256"/>
      <c r="G3315" s="256"/>
      <c r="H3315" s="257"/>
      <c r="I3315" s="258"/>
      <c r="J3315" s="279"/>
      <c r="K3315" s="280"/>
      <c r="L3315" s="281"/>
    </row>
    <row r="3316" spans="1:12" x14ac:dyDescent="0.3">
      <c r="A3316" s="278"/>
      <c r="B3316" s="256"/>
      <c r="C3316" s="256"/>
      <c r="D3316" s="256"/>
      <c r="E3316" s="256"/>
      <c r="F3316" s="256"/>
      <c r="G3316" s="256"/>
      <c r="H3316" s="257"/>
      <c r="I3316" s="258"/>
      <c r="J3316" s="279"/>
      <c r="K3316" s="280"/>
      <c r="L3316" s="281"/>
    </row>
    <row r="3317" spans="1:12" x14ac:dyDescent="0.3">
      <c r="A3317" s="278"/>
      <c r="B3317" s="256"/>
      <c r="C3317" s="256"/>
      <c r="D3317" s="256"/>
      <c r="E3317" s="256"/>
      <c r="F3317" s="256"/>
      <c r="G3317" s="256"/>
      <c r="H3317" s="257"/>
      <c r="I3317" s="258"/>
      <c r="J3317" s="279"/>
      <c r="K3317" s="280"/>
      <c r="L3317" s="281"/>
    </row>
    <row r="3318" spans="1:12" x14ac:dyDescent="0.3">
      <c r="A3318" s="278"/>
      <c r="B3318" s="256"/>
      <c r="C3318" s="256"/>
      <c r="D3318" s="256"/>
      <c r="E3318" s="256"/>
      <c r="F3318" s="256"/>
      <c r="G3318" s="256"/>
      <c r="H3318" s="257"/>
      <c r="I3318" s="258"/>
      <c r="J3318" s="279"/>
      <c r="K3318" s="280"/>
      <c r="L3318" s="281"/>
    </row>
    <row r="3319" spans="1:12" x14ac:dyDescent="0.3">
      <c r="A3319" s="278"/>
      <c r="B3319" s="256"/>
      <c r="C3319" s="256"/>
      <c r="D3319" s="256"/>
      <c r="E3319" s="256"/>
      <c r="F3319" s="256"/>
      <c r="G3319" s="256"/>
      <c r="H3319" s="257"/>
      <c r="I3319" s="258"/>
      <c r="J3319" s="279"/>
      <c r="K3319" s="280"/>
      <c r="L3319" s="281"/>
    </row>
    <row r="3320" spans="1:12" x14ac:dyDescent="0.3">
      <c r="A3320" s="278"/>
      <c r="B3320" s="256"/>
      <c r="C3320" s="256"/>
      <c r="D3320" s="256"/>
      <c r="E3320" s="256"/>
      <c r="F3320" s="256"/>
      <c r="G3320" s="256"/>
      <c r="H3320" s="257"/>
      <c r="I3320" s="258"/>
      <c r="J3320" s="279"/>
      <c r="K3320" s="280"/>
      <c r="L3320" s="281"/>
    </row>
    <row r="3321" spans="1:12" x14ac:dyDescent="0.3">
      <c r="A3321" s="278"/>
      <c r="B3321" s="256"/>
      <c r="C3321" s="256"/>
      <c r="D3321" s="256"/>
      <c r="E3321" s="256"/>
      <c r="F3321" s="256"/>
      <c r="G3321" s="256"/>
      <c r="H3321" s="257"/>
      <c r="I3321" s="258"/>
      <c r="J3321" s="279"/>
      <c r="K3321" s="280"/>
      <c r="L3321" s="281"/>
    </row>
    <row r="3322" spans="1:12" x14ac:dyDescent="0.3">
      <c r="A3322" s="278"/>
      <c r="B3322" s="256"/>
      <c r="C3322" s="256"/>
      <c r="D3322" s="256"/>
      <c r="E3322" s="256"/>
      <c r="F3322" s="256"/>
      <c r="G3322" s="256"/>
      <c r="H3322" s="257"/>
      <c r="I3322" s="258"/>
      <c r="J3322" s="279"/>
      <c r="K3322" s="280"/>
      <c r="L3322" s="281"/>
    </row>
    <row r="3323" spans="1:12" x14ac:dyDescent="0.3">
      <c r="A3323" s="278"/>
      <c r="B3323" s="256"/>
      <c r="C3323" s="256"/>
      <c r="D3323" s="256"/>
      <c r="E3323" s="256"/>
      <c r="F3323" s="256"/>
      <c r="G3323" s="256"/>
      <c r="H3323" s="257"/>
      <c r="I3323" s="258"/>
      <c r="J3323" s="279"/>
      <c r="K3323" s="280"/>
      <c r="L3323" s="281"/>
    </row>
    <row r="3324" spans="1:12" x14ac:dyDescent="0.3">
      <c r="A3324" s="278"/>
      <c r="B3324" s="256"/>
      <c r="C3324" s="256"/>
      <c r="D3324" s="256"/>
      <c r="E3324" s="256"/>
      <c r="F3324" s="256"/>
      <c r="G3324" s="256"/>
      <c r="H3324" s="257"/>
      <c r="I3324" s="258"/>
      <c r="J3324" s="279"/>
      <c r="K3324" s="280"/>
      <c r="L3324" s="281"/>
    </row>
    <row r="3325" spans="1:12" x14ac:dyDescent="0.3">
      <c r="A3325" s="278"/>
      <c r="B3325" s="256"/>
      <c r="C3325" s="256"/>
      <c r="D3325" s="256"/>
      <c r="E3325" s="256"/>
      <c r="F3325" s="256"/>
      <c r="G3325" s="256"/>
      <c r="H3325" s="257"/>
      <c r="I3325" s="258"/>
      <c r="J3325" s="279"/>
      <c r="K3325" s="280"/>
      <c r="L3325" s="281"/>
    </row>
    <row r="3326" spans="1:12" x14ac:dyDescent="0.3">
      <c r="A3326" s="278"/>
      <c r="B3326" s="256"/>
      <c r="C3326" s="256"/>
      <c r="D3326" s="256"/>
      <c r="E3326" s="256"/>
      <c r="F3326" s="256"/>
      <c r="G3326" s="256"/>
      <c r="H3326" s="257"/>
      <c r="I3326" s="258"/>
      <c r="J3326" s="279"/>
      <c r="K3326" s="280"/>
      <c r="L3326" s="281"/>
    </row>
    <row r="3327" spans="1:12" x14ac:dyDescent="0.3">
      <c r="A3327" s="278"/>
      <c r="B3327" s="256"/>
      <c r="C3327" s="256"/>
      <c r="D3327" s="256"/>
      <c r="E3327" s="256"/>
      <c r="F3327" s="256"/>
      <c r="G3327" s="256"/>
      <c r="H3327" s="257"/>
      <c r="I3327" s="258"/>
      <c r="J3327" s="279"/>
      <c r="K3327" s="280"/>
      <c r="L3327" s="281"/>
    </row>
    <row r="3328" spans="1:12" x14ac:dyDescent="0.3">
      <c r="A3328" s="278"/>
      <c r="B3328" s="256"/>
      <c r="C3328" s="256"/>
      <c r="D3328" s="256"/>
      <c r="E3328" s="256"/>
      <c r="F3328" s="256"/>
      <c r="G3328" s="256"/>
      <c r="H3328" s="257"/>
      <c r="I3328" s="258"/>
      <c r="J3328" s="279"/>
      <c r="K3328" s="280"/>
      <c r="L3328" s="281"/>
    </row>
    <row r="3329" spans="1:12" x14ac:dyDescent="0.3">
      <c r="A3329" s="278"/>
      <c r="B3329" s="256"/>
      <c r="C3329" s="256"/>
      <c r="D3329" s="256"/>
      <c r="E3329" s="256"/>
      <c r="F3329" s="256"/>
      <c r="G3329" s="256"/>
      <c r="H3329" s="257"/>
      <c r="I3329" s="258"/>
      <c r="J3329" s="279"/>
      <c r="K3329" s="280"/>
      <c r="L3329" s="281"/>
    </row>
    <row r="3330" spans="1:12" x14ac:dyDescent="0.3">
      <c r="A3330" s="278"/>
      <c r="B3330" s="256"/>
      <c r="C3330" s="256"/>
      <c r="D3330" s="256"/>
      <c r="E3330" s="256"/>
      <c r="F3330" s="256"/>
      <c r="G3330" s="256"/>
      <c r="H3330" s="257"/>
      <c r="I3330" s="258"/>
      <c r="J3330" s="279"/>
      <c r="K3330" s="280"/>
      <c r="L3330" s="281"/>
    </row>
    <row r="3331" spans="1:12" x14ac:dyDescent="0.3">
      <c r="A3331" s="278"/>
      <c r="B3331" s="256"/>
      <c r="C3331" s="256"/>
      <c r="D3331" s="256"/>
      <c r="E3331" s="256"/>
      <c r="F3331" s="256"/>
      <c r="G3331" s="256"/>
      <c r="H3331" s="257"/>
      <c r="I3331" s="258"/>
      <c r="J3331" s="279"/>
      <c r="K3331" s="280"/>
      <c r="L3331" s="281"/>
    </row>
    <row r="3332" spans="1:12" x14ac:dyDescent="0.3">
      <c r="A3332" s="278"/>
      <c r="B3332" s="256"/>
      <c r="C3332" s="256"/>
      <c r="D3332" s="256"/>
      <c r="E3332" s="256"/>
      <c r="F3332" s="256"/>
      <c r="G3332" s="256"/>
      <c r="H3332" s="257"/>
      <c r="I3332" s="258"/>
      <c r="J3332" s="279"/>
      <c r="K3332" s="280"/>
      <c r="L3332" s="281"/>
    </row>
    <row r="3333" spans="1:12" x14ac:dyDescent="0.3">
      <c r="A3333" s="278"/>
      <c r="B3333" s="256"/>
      <c r="C3333" s="256"/>
      <c r="D3333" s="256"/>
      <c r="E3333" s="256"/>
      <c r="F3333" s="256"/>
      <c r="G3333" s="256"/>
      <c r="H3333" s="257"/>
      <c r="I3333" s="258"/>
      <c r="J3333" s="279"/>
      <c r="K3333" s="280"/>
      <c r="L3333" s="281"/>
    </row>
    <row r="3334" spans="1:12" x14ac:dyDescent="0.3">
      <c r="A3334" s="278"/>
      <c r="B3334" s="256"/>
      <c r="C3334" s="256"/>
      <c r="D3334" s="256"/>
      <c r="E3334" s="256"/>
      <c r="F3334" s="256"/>
      <c r="G3334" s="256"/>
      <c r="H3334" s="257"/>
      <c r="I3334" s="258"/>
      <c r="J3334" s="279"/>
      <c r="K3334" s="280"/>
      <c r="L3334" s="281"/>
    </row>
    <row r="3335" spans="1:12" x14ac:dyDescent="0.3">
      <c r="A3335" s="278"/>
      <c r="B3335" s="256"/>
      <c r="C3335" s="256"/>
      <c r="D3335" s="256"/>
      <c r="E3335" s="256"/>
      <c r="F3335" s="256"/>
      <c r="G3335" s="256"/>
      <c r="H3335" s="257"/>
      <c r="I3335" s="258"/>
      <c r="J3335" s="279"/>
      <c r="K3335" s="280"/>
      <c r="L3335" s="281"/>
    </row>
    <row r="3336" spans="1:12" x14ac:dyDescent="0.3">
      <c r="A3336" s="278"/>
      <c r="B3336" s="256"/>
      <c r="C3336" s="256"/>
      <c r="D3336" s="256"/>
      <c r="E3336" s="256"/>
      <c r="F3336" s="256"/>
      <c r="G3336" s="256"/>
      <c r="H3336" s="257"/>
      <c r="I3336" s="258"/>
      <c r="J3336" s="279"/>
      <c r="K3336" s="280"/>
      <c r="L3336" s="281"/>
    </row>
    <row r="3337" spans="1:12" x14ac:dyDescent="0.3">
      <c r="A3337" s="278"/>
      <c r="B3337" s="256"/>
      <c r="C3337" s="256"/>
      <c r="D3337" s="256"/>
      <c r="E3337" s="256"/>
      <c r="F3337" s="256"/>
      <c r="G3337" s="256"/>
      <c r="H3337" s="257"/>
      <c r="I3337" s="258"/>
      <c r="J3337" s="279"/>
      <c r="K3337" s="280"/>
      <c r="L3337" s="281"/>
    </row>
    <row r="3338" spans="1:12" x14ac:dyDescent="0.3">
      <c r="A3338" s="278"/>
      <c r="B3338" s="256"/>
      <c r="C3338" s="256"/>
      <c r="D3338" s="256"/>
      <c r="E3338" s="256"/>
      <c r="F3338" s="256"/>
      <c r="G3338" s="256"/>
      <c r="H3338" s="257"/>
      <c r="I3338" s="258"/>
      <c r="J3338" s="279"/>
      <c r="K3338" s="280"/>
      <c r="L3338" s="281"/>
    </row>
    <row r="3339" spans="1:12" x14ac:dyDescent="0.3">
      <c r="A3339" s="278"/>
      <c r="B3339" s="256"/>
      <c r="C3339" s="256"/>
      <c r="D3339" s="256"/>
      <c r="E3339" s="256"/>
      <c r="F3339" s="256"/>
      <c r="G3339" s="256"/>
      <c r="H3339" s="257"/>
      <c r="I3339" s="258"/>
      <c r="J3339" s="279"/>
      <c r="K3339" s="280"/>
      <c r="L3339" s="281"/>
    </row>
    <row r="3340" spans="1:12" x14ac:dyDescent="0.3">
      <c r="A3340" s="278"/>
      <c r="B3340" s="256"/>
      <c r="C3340" s="256"/>
      <c r="D3340" s="256"/>
      <c r="E3340" s="256"/>
      <c r="F3340" s="256"/>
      <c r="G3340" s="256"/>
      <c r="H3340" s="257"/>
      <c r="I3340" s="258"/>
      <c r="J3340" s="279"/>
      <c r="K3340" s="280"/>
      <c r="L3340" s="281"/>
    </row>
    <row r="3341" spans="1:12" x14ac:dyDescent="0.3">
      <c r="A3341" s="278"/>
      <c r="B3341" s="256"/>
      <c r="C3341" s="256"/>
      <c r="D3341" s="256"/>
      <c r="E3341" s="256"/>
      <c r="F3341" s="256"/>
      <c r="G3341" s="256"/>
      <c r="H3341" s="257"/>
      <c r="I3341" s="258"/>
      <c r="J3341" s="279"/>
      <c r="K3341" s="280"/>
      <c r="L3341" s="281"/>
    </row>
    <row r="3342" spans="1:12" x14ac:dyDescent="0.3">
      <c r="A3342" s="278"/>
      <c r="B3342" s="256"/>
      <c r="C3342" s="256"/>
      <c r="D3342" s="256"/>
      <c r="E3342" s="256"/>
      <c r="F3342" s="256"/>
      <c r="G3342" s="256"/>
      <c r="H3342" s="257"/>
      <c r="I3342" s="258"/>
      <c r="J3342" s="279"/>
      <c r="K3342" s="280"/>
      <c r="L3342" s="281"/>
    </row>
    <row r="3343" spans="1:12" x14ac:dyDescent="0.3">
      <c r="A3343" s="278"/>
      <c r="B3343" s="256"/>
      <c r="C3343" s="256"/>
      <c r="D3343" s="256"/>
      <c r="E3343" s="256"/>
      <c r="F3343" s="256"/>
      <c r="G3343" s="256"/>
      <c r="H3343" s="257"/>
      <c r="I3343" s="258"/>
      <c r="J3343" s="279"/>
      <c r="K3343" s="280"/>
      <c r="L3343" s="281"/>
    </row>
    <row r="3344" spans="1:12" x14ac:dyDescent="0.3">
      <c r="A3344" s="278"/>
      <c r="B3344" s="256"/>
      <c r="C3344" s="256"/>
      <c r="D3344" s="256"/>
      <c r="E3344" s="256"/>
      <c r="F3344" s="256"/>
      <c r="G3344" s="256"/>
      <c r="H3344" s="257"/>
      <c r="I3344" s="258"/>
      <c r="J3344" s="279"/>
      <c r="K3344" s="280"/>
      <c r="L3344" s="281"/>
    </row>
    <row r="3345" spans="1:12" x14ac:dyDescent="0.3">
      <c r="A3345" s="278"/>
      <c r="B3345" s="256"/>
      <c r="C3345" s="256"/>
      <c r="D3345" s="256"/>
      <c r="E3345" s="256"/>
      <c r="F3345" s="256"/>
      <c r="G3345" s="256"/>
      <c r="H3345" s="257"/>
      <c r="I3345" s="258"/>
      <c r="J3345" s="279"/>
      <c r="K3345" s="280"/>
      <c r="L3345" s="281"/>
    </row>
    <row r="3346" spans="1:12" x14ac:dyDescent="0.3">
      <c r="A3346" s="278"/>
      <c r="B3346" s="256"/>
      <c r="C3346" s="256"/>
      <c r="D3346" s="256"/>
      <c r="E3346" s="256"/>
      <c r="F3346" s="256"/>
      <c r="G3346" s="256"/>
      <c r="H3346" s="257"/>
      <c r="I3346" s="258"/>
      <c r="J3346" s="279"/>
      <c r="K3346" s="280"/>
      <c r="L3346" s="281"/>
    </row>
    <row r="3347" spans="1:12" x14ac:dyDescent="0.3">
      <c r="A3347" s="278"/>
      <c r="B3347" s="256"/>
      <c r="C3347" s="256"/>
      <c r="D3347" s="256"/>
      <c r="E3347" s="256"/>
      <c r="F3347" s="256"/>
      <c r="G3347" s="256"/>
      <c r="H3347" s="257"/>
      <c r="I3347" s="258"/>
      <c r="J3347" s="279"/>
      <c r="K3347" s="280"/>
      <c r="L3347" s="281"/>
    </row>
    <row r="3348" spans="1:12" x14ac:dyDescent="0.3">
      <c r="A3348" s="278"/>
      <c r="B3348" s="256"/>
      <c r="C3348" s="256"/>
      <c r="D3348" s="256"/>
      <c r="E3348" s="256"/>
      <c r="F3348" s="256"/>
      <c r="G3348" s="256"/>
      <c r="H3348" s="257"/>
      <c r="I3348" s="258"/>
      <c r="J3348" s="279"/>
      <c r="K3348" s="280"/>
      <c r="L3348" s="281"/>
    </row>
    <row r="3349" spans="1:12" x14ac:dyDescent="0.3">
      <c r="A3349" s="278"/>
      <c r="B3349" s="256"/>
      <c r="C3349" s="256"/>
      <c r="D3349" s="256"/>
      <c r="E3349" s="256"/>
      <c r="F3349" s="256"/>
      <c r="G3349" s="256"/>
      <c r="H3349" s="257"/>
      <c r="I3349" s="258"/>
      <c r="J3349" s="279"/>
      <c r="K3349" s="280"/>
      <c r="L3349" s="281"/>
    </row>
    <row r="3350" spans="1:12" x14ac:dyDescent="0.3">
      <c r="A3350" s="278"/>
      <c r="B3350" s="256"/>
      <c r="C3350" s="256"/>
      <c r="D3350" s="256"/>
      <c r="E3350" s="256"/>
      <c r="F3350" s="256"/>
      <c r="G3350" s="256"/>
      <c r="H3350" s="257"/>
      <c r="I3350" s="258"/>
      <c r="J3350" s="279"/>
      <c r="K3350" s="280"/>
      <c r="L3350" s="281"/>
    </row>
    <row r="3351" spans="1:12" x14ac:dyDescent="0.3">
      <c r="A3351" s="278"/>
      <c r="B3351" s="256"/>
      <c r="C3351" s="256"/>
      <c r="D3351" s="256"/>
      <c r="E3351" s="256"/>
      <c r="F3351" s="256"/>
      <c r="G3351" s="256"/>
      <c r="H3351" s="257"/>
      <c r="I3351" s="258"/>
      <c r="J3351" s="279"/>
      <c r="K3351" s="280"/>
      <c r="L3351" s="281"/>
    </row>
    <row r="3352" spans="1:12" x14ac:dyDescent="0.3">
      <c r="A3352" s="278"/>
      <c r="B3352" s="256"/>
      <c r="C3352" s="256"/>
      <c r="D3352" s="256"/>
      <c r="E3352" s="256"/>
      <c r="F3352" s="256"/>
      <c r="G3352" s="256"/>
      <c r="H3352" s="257"/>
      <c r="I3352" s="258"/>
      <c r="J3352" s="279"/>
      <c r="K3352" s="280"/>
      <c r="L3352" s="281"/>
    </row>
    <row r="3353" spans="1:12" x14ac:dyDescent="0.3">
      <c r="A3353" s="278"/>
      <c r="B3353" s="256"/>
      <c r="C3353" s="256"/>
      <c r="D3353" s="256"/>
      <c r="E3353" s="256"/>
      <c r="F3353" s="256"/>
      <c r="G3353" s="256"/>
      <c r="H3353" s="257"/>
      <c r="I3353" s="258"/>
      <c r="J3353" s="279"/>
      <c r="K3353" s="280"/>
      <c r="L3353" s="281"/>
    </row>
    <row r="3354" spans="1:12" x14ac:dyDescent="0.3">
      <c r="A3354" s="278"/>
      <c r="B3354" s="256"/>
      <c r="C3354" s="256"/>
      <c r="D3354" s="256"/>
      <c r="E3354" s="256"/>
      <c r="F3354" s="256"/>
      <c r="G3354" s="256"/>
      <c r="H3354" s="257"/>
      <c r="I3354" s="258"/>
      <c r="J3354" s="279"/>
      <c r="K3354" s="280"/>
      <c r="L3354" s="281"/>
    </row>
    <row r="3355" spans="1:12" x14ac:dyDescent="0.3">
      <c r="A3355" s="278"/>
      <c r="B3355" s="256"/>
      <c r="C3355" s="256"/>
      <c r="D3355" s="256"/>
      <c r="E3355" s="256"/>
      <c r="F3355" s="256"/>
      <c r="G3355" s="256"/>
      <c r="H3355" s="257"/>
      <c r="I3355" s="258"/>
      <c r="J3355" s="279"/>
      <c r="K3355" s="280"/>
      <c r="L3355" s="281"/>
    </row>
    <row r="3356" spans="1:12" x14ac:dyDescent="0.3">
      <c r="A3356" s="278"/>
      <c r="B3356" s="256"/>
      <c r="C3356" s="256"/>
      <c r="D3356" s="256"/>
      <c r="E3356" s="256"/>
      <c r="F3356" s="256"/>
      <c r="G3356" s="256"/>
      <c r="H3356" s="257"/>
      <c r="I3356" s="258"/>
      <c r="J3356" s="279"/>
      <c r="K3356" s="280"/>
      <c r="L3356" s="281"/>
    </row>
    <row r="3357" spans="1:12" x14ac:dyDescent="0.3">
      <c r="A3357" s="278"/>
      <c r="B3357" s="256"/>
      <c r="C3357" s="256"/>
      <c r="D3357" s="256"/>
      <c r="E3357" s="256"/>
      <c r="F3357" s="256"/>
      <c r="G3357" s="256"/>
      <c r="H3357" s="257"/>
      <c r="I3357" s="258"/>
      <c r="J3357" s="279"/>
      <c r="K3357" s="280"/>
      <c r="L3357" s="281"/>
    </row>
    <row r="3358" spans="1:12" x14ac:dyDescent="0.3">
      <c r="A3358" s="278"/>
      <c r="B3358" s="256"/>
      <c r="C3358" s="256"/>
      <c r="D3358" s="256"/>
      <c r="E3358" s="256"/>
      <c r="F3358" s="256"/>
      <c r="G3358" s="256"/>
      <c r="H3358" s="257"/>
      <c r="I3358" s="258"/>
      <c r="J3358" s="279"/>
      <c r="K3358" s="280"/>
      <c r="L3358" s="281"/>
    </row>
    <row r="3359" spans="1:12" x14ac:dyDescent="0.3">
      <c r="A3359" s="278"/>
      <c r="B3359" s="256"/>
      <c r="C3359" s="256"/>
      <c r="D3359" s="256"/>
      <c r="E3359" s="256"/>
      <c r="F3359" s="256"/>
      <c r="G3359" s="256"/>
      <c r="H3359" s="257"/>
      <c r="I3359" s="258"/>
      <c r="J3359" s="279"/>
      <c r="K3359" s="280"/>
      <c r="L3359" s="281"/>
    </row>
    <row r="3360" spans="1:12" x14ac:dyDescent="0.3">
      <c r="A3360" s="278"/>
      <c r="B3360" s="256"/>
      <c r="C3360" s="256"/>
      <c r="D3360" s="256"/>
      <c r="E3360" s="256"/>
      <c r="F3360" s="256"/>
      <c r="G3360" s="256"/>
      <c r="H3360" s="257"/>
      <c r="I3360" s="258"/>
      <c r="J3360" s="279"/>
      <c r="K3360" s="280"/>
      <c r="L3360" s="281"/>
    </row>
    <row r="3361" spans="1:12" x14ac:dyDescent="0.3">
      <c r="A3361" s="278"/>
      <c r="B3361" s="256"/>
      <c r="C3361" s="256"/>
      <c r="D3361" s="256"/>
      <c r="E3361" s="256"/>
      <c r="F3361" s="256"/>
      <c r="G3361" s="256"/>
      <c r="H3361" s="257"/>
      <c r="I3361" s="258"/>
      <c r="J3361" s="279"/>
      <c r="K3361" s="280"/>
      <c r="L3361" s="281"/>
    </row>
    <row r="3362" spans="1:12" x14ac:dyDescent="0.3">
      <c r="A3362" s="278"/>
      <c r="B3362" s="256"/>
      <c r="C3362" s="256"/>
      <c r="D3362" s="256"/>
      <c r="E3362" s="256"/>
      <c r="F3362" s="256"/>
      <c r="G3362" s="256"/>
      <c r="H3362" s="257"/>
      <c r="I3362" s="258"/>
      <c r="J3362" s="279"/>
      <c r="K3362" s="280"/>
      <c r="L3362" s="281"/>
    </row>
    <row r="3363" spans="1:12" x14ac:dyDescent="0.3">
      <c r="A3363" s="278"/>
      <c r="B3363" s="256"/>
      <c r="C3363" s="256"/>
      <c r="D3363" s="256"/>
      <c r="E3363" s="256"/>
      <c r="F3363" s="256"/>
      <c r="G3363" s="256"/>
      <c r="H3363" s="257"/>
      <c r="I3363" s="258"/>
      <c r="J3363" s="279"/>
      <c r="K3363" s="280"/>
      <c r="L3363" s="281"/>
    </row>
    <row r="3364" spans="1:12" x14ac:dyDescent="0.3">
      <c r="A3364" s="278"/>
      <c r="B3364" s="256"/>
      <c r="C3364" s="256"/>
      <c r="D3364" s="256"/>
      <c r="E3364" s="256"/>
      <c r="F3364" s="256"/>
      <c r="G3364" s="256"/>
      <c r="H3364" s="257"/>
      <c r="I3364" s="258"/>
      <c r="J3364" s="279"/>
      <c r="K3364" s="280"/>
      <c r="L3364" s="281"/>
    </row>
    <row r="3365" spans="1:12" x14ac:dyDescent="0.3">
      <c r="A3365" s="278"/>
      <c r="B3365" s="256"/>
      <c r="C3365" s="256"/>
      <c r="D3365" s="256"/>
      <c r="E3365" s="256"/>
      <c r="F3365" s="256"/>
      <c r="G3365" s="256"/>
      <c r="H3365" s="257"/>
      <c r="I3365" s="258"/>
      <c r="J3365" s="279"/>
      <c r="K3365" s="280"/>
      <c r="L3365" s="281"/>
    </row>
    <row r="3366" spans="1:12" x14ac:dyDescent="0.3">
      <c r="A3366" s="278"/>
      <c r="B3366" s="256"/>
      <c r="C3366" s="256"/>
      <c r="D3366" s="256"/>
      <c r="E3366" s="256"/>
      <c r="F3366" s="256"/>
      <c r="G3366" s="256"/>
      <c r="H3366" s="257"/>
      <c r="I3366" s="258"/>
      <c r="J3366" s="279"/>
      <c r="K3366" s="280"/>
      <c r="L3366" s="281"/>
    </row>
    <row r="3367" spans="1:12" x14ac:dyDescent="0.3">
      <c r="A3367" s="278"/>
      <c r="B3367" s="256"/>
      <c r="C3367" s="256"/>
      <c r="D3367" s="256"/>
      <c r="E3367" s="256"/>
      <c r="F3367" s="256"/>
      <c r="G3367" s="256"/>
      <c r="H3367" s="257"/>
      <c r="I3367" s="258"/>
      <c r="J3367" s="279"/>
      <c r="K3367" s="280"/>
      <c r="L3367" s="281"/>
    </row>
    <row r="3368" spans="1:12" x14ac:dyDescent="0.3">
      <c r="A3368" s="278"/>
      <c r="B3368" s="256"/>
      <c r="C3368" s="256"/>
      <c r="D3368" s="256"/>
      <c r="E3368" s="256"/>
      <c r="F3368" s="256"/>
      <c r="G3368" s="256"/>
      <c r="H3368" s="257"/>
      <c r="I3368" s="258"/>
      <c r="J3368" s="279"/>
      <c r="K3368" s="280"/>
      <c r="L3368" s="281"/>
    </row>
    <row r="3369" spans="1:12" x14ac:dyDescent="0.3">
      <c r="A3369" s="278"/>
      <c r="B3369" s="256"/>
      <c r="C3369" s="256"/>
      <c r="D3369" s="256"/>
      <c r="E3369" s="256"/>
      <c r="F3369" s="256"/>
      <c r="G3369" s="256"/>
      <c r="H3369" s="257"/>
      <c r="I3369" s="258"/>
      <c r="J3369" s="279"/>
      <c r="K3369" s="280"/>
      <c r="L3369" s="281"/>
    </row>
    <row r="3370" spans="1:12" x14ac:dyDescent="0.3">
      <c r="A3370" s="278"/>
      <c r="B3370" s="256"/>
      <c r="C3370" s="256"/>
      <c r="D3370" s="256"/>
      <c r="E3370" s="256"/>
      <c r="F3370" s="256"/>
      <c r="G3370" s="256"/>
      <c r="H3370" s="257"/>
      <c r="I3370" s="258"/>
      <c r="J3370" s="279"/>
      <c r="K3370" s="280"/>
      <c r="L3370" s="281"/>
    </row>
    <row r="3371" spans="1:12" x14ac:dyDescent="0.3">
      <c r="A3371" s="278"/>
      <c r="B3371" s="256"/>
      <c r="C3371" s="256"/>
      <c r="D3371" s="256"/>
      <c r="E3371" s="256"/>
      <c r="F3371" s="256"/>
      <c r="G3371" s="256"/>
      <c r="H3371" s="257"/>
      <c r="I3371" s="258"/>
      <c r="J3371" s="279"/>
      <c r="K3371" s="280"/>
      <c r="L3371" s="281"/>
    </row>
    <row r="3372" spans="1:12" x14ac:dyDescent="0.3">
      <c r="A3372" s="278"/>
      <c r="B3372" s="256"/>
      <c r="C3372" s="256"/>
      <c r="D3372" s="256"/>
      <c r="E3372" s="256"/>
      <c r="F3372" s="256"/>
      <c r="G3372" s="256"/>
      <c r="H3372" s="257"/>
      <c r="I3372" s="258"/>
      <c r="J3372" s="279"/>
      <c r="K3372" s="280"/>
      <c r="L3372" s="281"/>
    </row>
    <row r="3373" spans="1:12" x14ac:dyDescent="0.3">
      <c r="A3373" s="278"/>
      <c r="B3373" s="256"/>
      <c r="C3373" s="256"/>
      <c r="D3373" s="256"/>
      <c r="E3373" s="256"/>
      <c r="F3373" s="256"/>
      <c r="G3373" s="256"/>
      <c r="H3373" s="257"/>
      <c r="I3373" s="258"/>
      <c r="J3373" s="279"/>
      <c r="K3373" s="280"/>
      <c r="L3373" s="281"/>
    </row>
    <row r="3374" spans="1:12" x14ac:dyDescent="0.3">
      <c r="A3374" s="278"/>
      <c r="B3374" s="256"/>
      <c r="C3374" s="256"/>
      <c r="D3374" s="256"/>
      <c r="E3374" s="256"/>
      <c r="F3374" s="256"/>
      <c r="G3374" s="256"/>
      <c r="H3374" s="257"/>
      <c r="I3374" s="258"/>
      <c r="J3374" s="279"/>
      <c r="K3374" s="280"/>
      <c r="L3374" s="281"/>
    </row>
    <row r="3375" spans="1:12" x14ac:dyDescent="0.3">
      <c r="A3375" s="278"/>
      <c r="B3375" s="256"/>
      <c r="C3375" s="256"/>
      <c r="D3375" s="256"/>
      <c r="E3375" s="256"/>
      <c r="F3375" s="256"/>
      <c r="G3375" s="256"/>
      <c r="H3375" s="257"/>
      <c r="I3375" s="258"/>
      <c r="J3375" s="279"/>
      <c r="K3375" s="280"/>
      <c r="L3375" s="281"/>
    </row>
    <row r="3376" spans="1:12" x14ac:dyDescent="0.3">
      <c r="A3376" s="278"/>
      <c r="B3376" s="256"/>
      <c r="C3376" s="256"/>
      <c r="D3376" s="256"/>
      <c r="E3376" s="256"/>
      <c r="F3376" s="256"/>
      <c r="G3376" s="256"/>
      <c r="H3376" s="257"/>
      <c r="I3376" s="258"/>
      <c r="J3376" s="279"/>
      <c r="K3376" s="280"/>
      <c r="L3376" s="281"/>
    </row>
    <row r="3377" spans="1:12" x14ac:dyDescent="0.3">
      <c r="A3377" s="278"/>
      <c r="B3377" s="256"/>
      <c r="C3377" s="256"/>
      <c r="D3377" s="256"/>
      <c r="E3377" s="256"/>
      <c r="F3377" s="256"/>
      <c r="G3377" s="256"/>
      <c r="H3377" s="257"/>
      <c r="I3377" s="258"/>
      <c r="J3377" s="279"/>
      <c r="K3377" s="280"/>
      <c r="L3377" s="281"/>
    </row>
    <row r="3378" spans="1:12" x14ac:dyDescent="0.3">
      <c r="A3378" s="278"/>
      <c r="B3378" s="256"/>
      <c r="C3378" s="256"/>
      <c r="D3378" s="256"/>
      <c r="E3378" s="256"/>
      <c r="F3378" s="256"/>
      <c r="G3378" s="256"/>
      <c r="H3378" s="257"/>
      <c r="I3378" s="258"/>
      <c r="J3378" s="279"/>
      <c r="K3378" s="280"/>
      <c r="L3378" s="281"/>
    </row>
    <row r="3379" spans="1:12" x14ac:dyDescent="0.3">
      <c r="A3379" s="278"/>
      <c r="B3379" s="256"/>
      <c r="C3379" s="256"/>
      <c r="D3379" s="256"/>
      <c r="E3379" s="256"/>
      <c r="F3379" s="256"/>
      <c r="G3379" s="256"/>
      <c r="H3379" s="257"/>
      <c r="I3379" s="258"/>
      <c r="J3379" s="279"/>
      <c r="K3379" s="280"/>
      <c r="L3379" s="281"/>
    </row>
    <row r="3380" spans="1:12" x14ac:dyDescent="0.3">
      <c r="A3380" s="278"/>
      <c r="B3380" s="256"/>
      <c r="C3380" s="256"/>
      <c r="D3380" s="256"/>
      <c r="E3380" s="256"/>
      <c r="F3380" s="256"/>
      <c r="G3380" s="256"/>
      <c r="H3380" s="257"/>
      <c r="I3380" s="258"/>
      <c r="J3380" s="279"/>
      <c r="K3380" s="280"/>
      <c r="L3380" s="281"/>
    </row>
    <row r="3381" spans="1:12" x14ac:dyDescent="0.3">
      <c r="A3381" s="278"/>
      <c r="B3381" s="256"/>
      <c r="C3381" s="256"/>
      <c r="D3381" s="256"/>
      <c r="E3381" s="256"/>
      <c r="F3381" s="256"/>
      <c r="G3381" s="256"/>
      <c r="H3381" s="257"/>
      <c r="I3381" s="258"/>
      <c r="J3381" s="279"/>
      <c r="K3381" s="280"/>
      <c r="L3381" s="281"/>
    </row>
    <row r="3382" spans="1:12" x14ac:dyDescent="0.3">
      <c r="A3382" s="278"/>
      <c r="B3382" s="256"/>
      <c r="C3382" s="256"/>
      <c r="D3382" s="256"/>
      <c r="E3382" s="256"/>
      <c r="F3382" s="256"/>
      <c r="G3382" s="256"/>
      <c r="H3382" s="257"/>
      <c r="I3382" s="258"/>
      <c r="J3382" s="279"/>
      <c r="K3382" s="280"/>
      <c r="L3382" s="281"/>
    </row>
    <row r="3383" spans="1:12" x14ac:dyDescent="0.3">
      <c r="A3383" s="278"/>
      <c r="B3383" s="256"/>
      <c r="C3383" s="256"/>
      <c r="D3383" s="256"/>
      <c r="E3383" s="256"/>
      <c r="F3383" s="256"/>
      <c r="G3383" s="256"/>
      <c r="H3383" s="257"/>
      <c r="I3383" s="258"/>
      <c r="J3383" s="279"/>
      <c r="K3383" s="280"/>
      <c r="L3383" s="281"/>
    </row>
    <row r="3384" spans="1:12" x14ac:dyDescent="0.3">
      <c r="A3384" s="278"/>
      <c r="B3384" s="256"/>
      <c r="C3384" s="256"/>
      <c r="D3384" s="256"/>
      <c r="E3384" s="256"/>
      <c r="F3384" s="256"/>
      <c r="G3384" s="256"/>
      <c r="H3384" s="257"/>
      <c r="I3384" s="258"/>
      <c r="J3384" s="279"/>
      <c r="K3384" s="280"/>
      <c r="L3384" s="281"/>
    </row>
    <row r="3385" spans="1:12" x14ac:dyDescent="0.3">
      <c r="A3385" s="278"/>
      <c r="B3385" s="256"/>
      <c r="C3385" s="256"/>
      <c r="D3385" s="256"/>
      <c r="E3385" s="256"/>
      <c r="F3385" s="256"/>
      <c r="G3385" s="256"/>
      <c r="H3385" s="257"/>
      <c r="I3385" s="258"/>
      <c r="J3385" s="279"/>
      <c r="K3385" s="280"/>
      <c r="L3385" s="281"/>
    </row>
    <row r="3386" spans="1:12" x14ac:dyDescent="0.3">
      <c r="A3386" s="278"/>
      <c r="B3386" s="256"/>
      <c r="C3386" s="256"/>
      <c r="D3386" s="256"/>
      <c r="E3386" s="256"/>
      <c r="F3386" s="256"/>
      <c r="G3386" s="256"/>
      <c r="H3386" s="257"/>
      <c r="I3386" s="258"/>
      <c r="J3386" s="279"/>
      <c r="K3386" s="280"/>
      <c r="L3386" s="281"/>
    </row>
    <row r="3387" spans="1:12" x14ac:dyDescent="0.3">
      <c r="A3387" s="278"/>
      <c r="B3387" s="256"/>
      <c r="C3387" s="256"/>
      <c r="D3387" s="256"/>
      <c r="E3387" s="256"/>
      <c r="F3387" s="256"/>
      <c r="G3387" s="256"/>
      <c r="H3387" s="257"/>
      <c r="I3387" s="258"/>
      <c r="J3387" s="279"/>
      <c r="K3387" s="280"/>
      <c r="L3387" s="281"/>
    </row>
    <row r="3388" spans="1:12" x14ac:dyDescent="0.3">
      <c r="A3388" s="278"/>
      <c r="B3388" s="256"/>
      <c r="C3388" s="256"/>
      <c r="D3388" s="256"/>
      <c r="E3388" s="256"/>
      <c r="F3388" s="256"/>
      <c r="G3388" s="256"/>
      <c r="H3388" s="257"/>
      <c r="I3388" s="258"/>
      <c r="J3388" s="279"/>
      <c r="K3388" s="280"/>
      <c r="L3388" s="281"/>
    </row>
    <row r="3389" spans="1:12" x14ac:dyDescent="0.3">
      <c r="A3389" s="278"/>
      <c r="B3389" s="256"/>
      <c r="C3389" s="256"/>
      <c r="D3389" s="256"/>
      <c r="E3389" s="256"/>
      <c r="F3389" s="256"/>
      <c r="G3389" s="256"/>
      <c r="H3389" s="257"/>
      <c r="I3389" s="258"/>
      <c r="J3389" s="279"/>
      <c r="K3389" s="280"/>
      <c r="L3389" s="281"/>
    </row>
    <row r="3390" spans="1:12" x14ac:dyDescent="0.3">
      <c r="A3390" s="278"/>
      <c r="B3390" s="256"/>
      <c r="C3390" s="256"/>
      <c r="D3390" s="256"/>
      <c r="E3390" s="256"/>
      <c r="F3390" s="256"/>
      <c r="G3390" s="256"/>
      <c r="H3390" s="257"/>
      <c r="I3390" s="258"/>
      <c r="J3390" s="279"/>
      <c r="K3390" s="280"/>
      <c r="L3390" s="281"/>
    </row>
    <row r="3391" spans="1:12" x14ac:dyDescent="0.3">
      <c r="A3391" s="278"/>
      <c r="B3391" s="256"/>
      <c r="C3391" s="256"/>
      <c r="D3391" s="256"/>
      <c r="E3391" s="256"/>
      <c r="F3391" s="256"/>
      <c r="G3391" s="256"/>
      <c r="H3391" s="257"/>
      <c r="I3391" s="258"/>
      <c r="J3391" s="279"/>
      <c r="K3391" s="280"/>
      <c r="L3391" s="281"/>
    </row>
    <row r="3392" spans="1:12" x14ac:dyDescent="0.3">
      <c r="A3392" s="278"/>
      <c r="B3392" s="256"/>
      <c r="C3392" s="256"/>
      <c r="D3392" s="256"/>
      <c r="E3392" s="256"/>
      <c r="F3392" s="256"/>
      <c r="G3392" s="256"/>
      <c r="H3392" s="257"/>
      <c r="I3392" s="258"/>
      <c r="J3392" s="279"/>
      <c r="K3392" s="280"/>
      <c r="L3392" s="281"/>
    </row>
    <row r="3393" spans="1:12" x14ac:dyDescent="0.3">
      <c r="A3393" s="278"/>
      <c r="B3393" s="256"/>
      <c r="C3393" s="256"/>
      <c r="D3393" s="256"/>
      <c r="E3393" s="256"/>
      <c r="F3393" s="256"/>
      <c r="G3393" s="256"/>
      <c r="H3393" s="257"/>
      <c r="I3393" s="258"/>
      <c r="J3393" s="279"/>
      <c r="K3393" s="280"/>
      <c r="L3393" s="281"/>
    </row>
    <row r="3394" spans="1:12" x14ac:dyDescent="0.3">
      <c r="A3394" s="278"/>
      <c r="B3394" s="256"/>
      <c r="C3394" s="256"/>
      <c r="D3394" s="256"/>
      <c r="E3394" s="256"/>
      <c r="F3394" s="256"/>
      <c r="G3394" s="256"/>
      <c r="H3394" s="257"/>
      <c r="I3394" s="258"/>
      <c r="J3394" s="279"/>
      <c r="K3394" s="280"/>
      <c r="L3394" s="281"/>
    </row>
    <row r="3395" spans="1:12" x14ac:dyDescent="0.3">
      <c r="A3395" s="278"/>
      <c r="B3395" s="256"/>
      <c r="C3395" s="256"/>
      <c r="D3395" s="256"/>
      <c r="E3395" s="256"/>
      <c r="F3395" s="256"/>
      <c r="G3395" s="256"/>
      <c r="H3395" s="257"/>
      <c r="I3395" s="258"/>
      <c r="J3395" s="279"/>
      <c r="K3395" s="280"/>
      <c r="L3395" s="281"/>
    </row>
    <row r="3396" spans="1:12" x14ac:dyDescent="0.3">
      <c r="A3396" s="278"/>
      <c r="B3396" s="256"/>
      <c r="C3396" s="256"/>
      <c r="D3396" s="256"/>
      <c r="E3396" s="256"/>
      <c r="F3396" s="256"/>
      <c r="G3396" s="256"/>
      <c r="H3396" s="257"/>
      <c r="I3396" s="258"/>
      <c r="J3396" s="279"/>
      <c r="K3396" s="280"/>
      <c r="L3396" s="281"/>
    </row>
    <row r="3397" spans="1:12" x14ac:dyDescent="0.3">
      <c r="A3397" s="278"/>
      <c r="B3397" s="256"/>
      <c r="C3397" s="256"/>
      <c r="D3397" s="256"/>
      <c r="E3397" s="256"/>
      <c r="F3397" s="256"/>
      <c r="G3397" s="256"/>
      <c r="H3397" s="257"/>
      <c r="I3397" s="258"/>
      <c r="J3397" s="279"/>
      <c r="K3397" s="280"/>
      <c r="L3397" s="281"/>
    </row>
    <row r="3398" spans="1:12" x14ac:dyDescent="0.3">
      <c r="A3398" s="278"/>
      <c r="B3398" s="256"/>
      <c r="C3398" s="256"/>
      <c r="D3398" s="256"/>
      <c r="E3398" s="256"/>
      <c r="F3398" s="256"/>
      <c r="G3398" s="256"/>
      <c r="H3398" s="257"/>
      <c r="I3398" s="258"/>
      <c r="J3398" s="279"/>
      <c r="K3398" s="280"/>
      <c r="L3398" s="281"/>
    </row>
    <row r="3399" spans="1:12" x14ac:dyDescent="0.3">
      <c r="A3399" s="278"/>
      <c r="B3399" s="256"/>
      <c r="C3399" s="256"/>
      <c r="D3399" s="256"/>
      <c r="E3399" s="256"/>
      <c r="F3399" s="256"/>
      <c r="G3399" s="256"/>
      <c r="H3399" s="257"/>
      <c r="I3399" s="258"/>
      <c r="J3399" s="279"/>
      <c r="K3399" s="280"/>
      <c r="L3399" s="281"/>
    </row>
    <row r="3400" spans="1:12" x14ac:dyDescent="0.3">
      <c r="A3400" s="278"/>
      <c r="B3400" s="256"/>
      <c r="C3400" s="256"/>
      <c r="D3400" s="256"/>
      <c r="E3400" s="256"/>
      <c r="F3400" s="256"/>
      <c r="G3400" s="256"/>
      <c r="H3400" s="257"/>
      <c r="I3400" s="258"/>
      <c r="J3400" s="279"/>
      <c r="K3400" s="280"/>
      <c r="L3400" s="281"/>
    </row>
    <row r="3401" spans="1:12" x14ac:dyDescent="0.3">
      <c r="A3401" s="278"/>
      <c r="B3401" s="256"/>
      <c r="C3401" s="256"/>
      <c r="D3401" s="256"/>
      <c r="E3401" s="256"/>
      <c r="F3401" s="256"/>
      <c r="G3401" s="256"/>
      <c r="H3401" s="257"/>
      <c r="I3401" s="258"/>
      <c r="J3401" s="279"/>
      <c r="K3401" s="280"/>
      <c r="L3401" s="281"/>
    </row>
    <row r="3402" spans="1:12" x14ac:dyDescent="0.3">
      <c r="A3402" s="278"/>
      <c r="B3402" s="256"/>
      <c r="C3402" s="256"/>
      <c r="D3402" s="256"/>
      <c r="E3402" s="256"/>
      <c r="F3402" s="256"/>
      <c r="G3402" s="256"/>
      <c r="H3402" s="257"/>
      <c r="I3402" s="258"/>
      <c r="J3402" s="279"/>
      <c r="K3402" s="280"/>
      <c r="L3402" s="281"/>
    </row>
    <row r="3403" spans="1:12" x14ac:dyDescent="0.3">
      <c r="A3403" s="278"/>
      <c r="B3403" s="256"/>
      <c r="C3403" s="256"/>
      <c r="D3403" s="256"/>
      <c r="E3403" s="256"/>
      <c r="F3403" s="256"/>
      <c r="G3403" s="256"/>
      <c r="H3403" s="257"/>
      <c r="I3403" s="258"/>
      <c r="J3403" s="279"/>
      <c r="K3403" s="280"/>
      <c r="L3403" s="281"/>
    </row>
    <row r="3404" spans="1:12" x14ac:dyDescent="0.3">
      <c r="A3404" s="278"/>
      <c r="B3404" s="256"/>
      <c r="C3404" s="256"/>
      <c r="D3404" s="256"/>
      <c r="E3404" s="256"/>
      <c r="F3404" s="256"/>
      <c r="G3404" s="256"/>
      <c r="H3404" s="257"/>
      <c r="I3404" s="258"/>
      <c r="J3404" s="279"/>
      <c r="K3404" s="280"/>
      <c r="L3404" s="281"/>
    </row>
    <row r="3405" spans="1:12" x14ac:dyDescent="0.3">
      <c r="A3405" s="278"/>
      <c r="B3405" s="256"/>
      <c r="C3405" s="256"/>
      <c r="D3405" s="256"/>
      <c r="E3405" s="256"/>
      <c r="F3405" s="256"/>
      <c r="G3405" s="256"/>
      <c r="H3405" s="257"/>
      <c r="I3405" s="258"/>
      <c r="J3405" s="279"/>
      <c r="K3405" s="280"/>
      <c r="L3405" s="281"/>
    </row>
    <row r="3406" spans="1:12" x14ac:dyDescent="0.3">
      <c r="A3406" s="278"/>
      <c r="B3406" s="256"/>
      <c r="C3406" s="256"/>
      <c r="D3406" s="256"/>
      <c r="E3406" s="256"/>
      <c r="F3406" s="256"/>
      <c r="G3406" s="256"/>
      <c r="H3406" s="257"/>
      <c r="I3406" s="258"/>
      <c r="J3406" s="279"/>
      <c r="K3406" s="280"/>
      <c r="L3406" s="281"/>
    </row>
    <row r="3407" spans="1:12" x14ac:dyDescent="0.3">
      <c r="A3407" s="278"/>
      <c r="B3407" s="256"/>
      <c r="C3407" s="256"/>
      <c r="D3407" s="256"/>
      <c r="E3407" s="256"/>
      <c r="F3407" s="256"/>
      <c r="G3407" s="256"/>
      <c r="H3407" s="257"/>
      <c r="I3407" s="258"/>
      <c r="J3407" s="279"/>
      <c r="K3407" s="280"/>
      <c r="L3407" s="281"/>
    </row>
    <row r="3408" spans="1:12" x14ac:dyDescent="0.3">
      <c r="A3408" s="278"/>
      <c r="B3408" s="256"/>
      <c r="C3408" s="256"/>
      <c r="D3408" s="256"/>
      <c r="E3408" s="256"/>
      <c r="F3408" s="256"/>
      <c r="G3408" s="256"/>
      <c r="H3408" s="257"/>
      <c r="I3408" s="258"/>
      <c r="J3408" s="279"/>
      <c r="K3408" s="280"/>
      <c r="L3408" s="281"/>
    </row>
    <row r="3409" spans="1:12" x14ac:dyDescent="0.3">
      <c r="A3409" s="278"/>
      <c r="B3409" s="256"/>
      <c r="C3409" s="256"/>
      <c r="D3409" s="256"/>
      <c r="E3409" s="256"/>
      <c r="F3409" s="256"/>
      <c r="G3409" s="256"/>
      <c r="H3409" s="257"/>
      <c r="I3409" s="258"/>
      <c r="J3409" s="279"/>
      <c r="K3409" s="280"/>
      <c r="L3409" s="281"/>
    </row>
    <row r="3410" spans="1:12" x14ac:dyDescent="0.3">
      <c r="A3410" s="278"/>
      <c r="B3410" s="256"/>
      <c r="C3410" s="256"/>
      <c r="D3410" s="256"/>
      <c r="E3410" s="256"/>
      <c r="F3410" s="256"/>
      <c r="G3410" s="256"/>
      <c r="H3410" s="257"/>
      <c r="I3410" s="258"/>
      <c r="J3410" s="279"/>
      <c r="K3410" s="280"/>
      <c r="L3410" s="281"/>
    </row>
    <row r="3411" spans="1:12" x14ac:dyDescent="0.3">
      <c r="A3411" s="278"/>
      <c r="B3411" s="256"/>
      <c r="C3411" s="256"/>
      <c r="D3411" s="256"/>
      <c r="E3411" s="256"/>
      <c r="F3411" s="256"/>
      <c r="G3411" s="256"/>
      <c r="H3411" s="257"/>
      <c r="I3411" s="258"/>
      <c r="J3411" s="279"/>
      <c r="K3411" s="280"/>
      <c r="L3411" s="281"/>
    </row>
    <row r="3412" spans="1:12" x14ac:dyDescent="0.3">
      <c r="A3412" s="278"/>
      <c r="B3412" s="256"/>
      <c r="C3412" s="256"/>
      <c r="D3412" s="256"/>
      <c r="E3412" s="256"/>
      <c r="F3412" s="256"/>
      <c r="G3412" s="256"/>
      <c r="H3412" s="257"/>
      <c r="I3412" s="258"/>
      <c r="J3412" s="279"/>
      <c r="K3412" s="280"/>
      <c r="L3412" s="281"/>
    </row>
    <row r="3413" spans="1:12" x14ac:dyDescent="0.3">
      <c r="A3413" s="278"/>
      <c r="B3413" s="256"/>
      <c r="C3413" s="256"/>
      <c r="D3413" s="256"/>
      <c r="E3413" s="256"/>
      <c r="F3413" s="256"/>
      <c r="G3413" s="256"/>
      <c r="H3413" s="257"/>
      <c r="I3413" s="258"/>
      <c r="J3413" s="279"/>
      <c r="K3413" s="280"/>
      <c r="L3413" s="281"/>
    </row>
    <row r="3414" spans="1:12" x14ac:dyDescent="0.3">
      <c r="A3414" s="278"/>
      <c r="B3414" s="256"/>
      <c r="C3414" s="256"/>
      <c r="D3414" s="256"/>
      <c r="E3414" s="256"/>
      <c r="F3414" s="256"/>
      <c r="G3414" s="256"/>
      <c r="H3414" s="257"/>
      <c r="I3414" s="258"/>
      <c r="J3414" s="279"/>
      <c r="K3414" s="280"/>
      <c r="L3414" s="281"/>
    </row>
    <row r="3415" spans="1:12" x14ac:dyDescent="0.3">
      <c r="A3415" s="278"/>
      <c r="B3415" s="256"/>
      <c r="C3415" s="256"/>
      <c r="D3415" s="256"/>
      <c r="E3415" s="256"/>
      <c r="F3415" s="256"/>
      <c r="G3415" s="256"/>
      <c r="H3415" s="257"/>
      <c r="I3415" s="258"/>
      <c r="J3415" s="279"/>
      <c r="K3415" s="280"/>
      <c r="L3415" s="281"/>
    </row>
    <row r="3416" spans="1:12" x14ac:dyDescent="0.3">
      <c r="A3416" s="278"/>
      <c r="B3416" s="256"/>
      <c r="C3416" s="256"/>
      <c r="D3416" s="256"/>
      <c r="E3416" s="256"/>
      <c r="F3416" s="256"/>
      <c r="G3416" s="256"/>
      <c r="H3416" s="257"/>
      <c r="I3416" s="258"/>
      <c r="J3416" s="279"/>
      <c r="K3416" s="280"/>
      <c r="L3416" s="281"/>
    </row>
    <row r="3417" spans="1:12" x14ac:dyDescent="0.3">
      <c r="A3417" s="278"/>
      <c r="B3417" s="256"/>
      <c r="C3417" s="256"/>
      <c r="D3417" s="256"/>
      <c r="E3417" s="256"/>
      <c r="F3417" s="256"/>
      <c r="G3417" s="256"/>
      <c r="H3417" s="257"/>
      <c r="I3417" s="258"/>
      <c r="J3417" s="279"/>
      <c r="K3417" s="280"/>
      <c r="L3417" s="281"/>
    </row>
    <row r="3418" spans="1:12" x14ac:dyDescent="0.3">
      <c r="A3418" s="278"/>
      <c r="B3418" s="256"/>
      <c r="C3418" s="256"/>
      <c r="D3418" s="256"/>
      <c r="E3418" s="256"/>
      <c r="F3418" s="256"/>
      <c r="G3418" s="256"/>
      <c r="H3418" s="257"/>
      <c r="I3418" s="258"/>
      <c r="J3418" s="279"/>
      <c r="K3418" s="280"/>
      <c r="L3418" s="281"/>
    </row>
    <row r="3419" spans="1:12" x14ac:dyDescent="0.3">
      <c r="A3419" s="278"/>
      <c r="B3419" s="256"/>
      <c r="C3419" s="256"/>
      <c r="D3419" s="256"/>
      <c r="E3419" s="256"/>
      <c r="F3419" s="256"/>
      <c r="G3419" s="256"/>
      <c r="H3419" s="257"/>
      <c r="I3419" s="258"/>
      <c r="J3419" s="279"/>
      <c r="K3419" s="280"/>
      <c r="L3419" s="281"/>
    </row>
    <row r="3420" spans="1:12" x14ac:dyDescent="0.3">
      <c r="A3420" s="278"/>
      <c r="B3420" s="256"/>
      <c r="C3420" s="256"/>
      <c r="D3420" s="256"/>
      <c r="E3420" s="256"/>
      <c r="F3420" s="256"/>
      <c r="G3420" s="256"/>
      <c r="H3420" s="257"/>
      <c r="I3420" s="258"/>
      <c r="J3420" s="279"/>
      <c r="K3420" s="280"/>
      <c r="L3420" s="281"/>
    </row>
    <row r="3421" spans="1:12" x14ac:dyDescent="0.3">
      <c r="A3421" s="278"/>
      <c r="B3421" s="256"/>
      <c r="C3421" s="256"/>
      <c r="D3421" s="256"/>
      <c r="E3421" s="256"/>
      <c r="F3421" s="256"/>
      <c r="G3421" s="256"/>
      <c r="H3421" s="257"/>
      <c r="I3421" s="258"/>
      <c r="J3421" s="279"/>
      <c r="K3421" s="280"/>
      <c r="L3421" s="281"/>
    </row>
    <row r="3422" spans="1:12" x14ac:dyDescent="0.3">
      <c r="A3422" s="278"/>
      <c r="B3422" s="256"/>
      <c r="C3422" s="256"/>
      <c r="D3422" s="256"/>
      <c r="E3422" s="256"/>
      <c r="F3422" s="256"/>
      <c r="G3422" s="256"/>
      <c r="H3422" s="257"/>
      <c r="I3422" s="258"/>
      <c r="J3422" s="279"/>
      <c r="K3422" s="280"/>
      <c r="L3422" s="281"/>
    </row>
    <row r="3423" spans="1:12" x14ac:dyDescent="0.3">
      <c r="A3423" s="278"/>
      <c r="B3423" s="256"/>
      <c r="C3423" s="256"/>
      <c r="D3423" s="256"/>
      <c r="E3423" s="256"/>
      <c r="F3423" s="256"/>
      <c r="G3423" s="256"/>
      <c r="H3423" s="257"/>
      <c r="I3423" s="258"/>
      <c r="J3423" s="279"/>
      <c r="K3423" s="280"/>
      <c r="L3423" s="281"/>
    </row>
    <row r="3424" spans="1:12" x14ac:dyDescent="0.3">
      <c r="A3424" s="278"/>
      <c r="B3424" s="256"/>
      <c r="C3424" s="256"/>
      <c r="D3424" s="256"/>
      <c r="E3424" s="256"/>
      <c r="F3424" s="256"/>
      <c r="G3424" s="256"/>
      <c r="H3424" s="257"/>
      <c r="I3424" s="258"/>
      <c r="J3424" s="279"/>
      <c r="K3424" s="280"/>
      <c r="L3424" s="281"/>
    </row>
    <row r="3425" spans="1:12" x14ac:dyDescent="0.3">
      <c r="A3425" s="278"/>
      <c r="B3425" s="256"/>
      <c r="C3425" s="256"/>
      <c r="D3425" s="256"/>
      <c r="E3425" s="256"/>
      <c r="F3425" s="256"/>
      <c r="G3425" s="256"/>
      <c r="H3425" s="257"/>
      <c r="I3425" s="258"/>
      <c r="J3425" s="279"/>
      <c r="K3425" s="280"/>
      <c r="L3425" s="281"/>
    </row>
    <row r="3426" spans="1:12" x14ac:dyDescent="0.3">
      <c r="A3426" s="278"/>
      <c r="B3426" s="256"/>
      <c r="C3426" s="256"/>
      <c r="D3426" s="256"/>
      <c r="E3426" s="256"/>
      <c r="F3426" s="256"/>
      <c r="G3426" s="256"/>
      <c r="H3426" s="257"/>
      <c r="I3426" s="258"/>
      <c r="J3426" s="279"/>
      <c r="K3426" s="280"/>
      <c r="L3426" s="281"/>
    </row>
    <row r="3427" spans="1:12" x14ac:dyDescent="0.3">
      <c r="A3427" s="278"/>
      <c r="B3427" s="256"/>
      <c r="C3427" s="256"/>
      <c r="D3427" s="256"/>
      <c r="E3427" s="256"/>
      <c r="F3427" s="256"/>
      <c r="G3427" s="256"/>
      <c r="H3427" s="257"/>
      <c r="I3427" s="258"/>
      <c r="J3427" s="279"/>
      <c r="K3427" s="280"/>
      <c r="L3427" s="281"/>
    </row>
    <row r="3428" spans="1:12" x14ac:dyDescent="0.3">
      <c r="A3428" s="278"/>
      <c r="B3428" s="256"/>
      <c r="C3428" s="256"/>
      <c r="D3428" s="256"/>
      <c r="E3428" s="256"/>
      <c r="F3428" s="256"/>
      <c r="G3428" s="256"/>
      <c r="H3428" s="257"/>
      <c r="I3428" s="258"/>
      <c r="J3428" s="279"/>
      <c r="K3428" s="280"/>
      <c r="L3428" s="281"/>
    </row>
    <row r="3429" spans="1:12" x14ac:dyDescent="0.3">
      <c r="A3429" s="278"/>
      <c r="B3429" s="256"/>
      <c r="C3429" s="256"/>
      <c r="D3429" s="256"/>
      <c r="E3429" s="256"/>
      <c r="F3429" s="256"/>
      <c r="G3429" s="256"/>
      <c r="H3429" s="257"/>
      <c r="I3429" s="258"/>
      <c r="J3429" s="279"/>
      <c r="K3429" s="280"/>
      <c r="L3429" s="281"/>
    </row>
    <row r="3430" spans="1:12" x14ac:dyDescent="0.3">
      <c r="A3430" s="278"/>
      <c r="B3430" s="256"/>
      <c r="C3430" s="256"/>
      <c r="D3430" s="256"/>
      <c r="E3430" s="256"/>
      <c r="F3430" s="256"/>
      <c r="G3430" s="256"/>
      <c r="H3430" s="257"/>
      <c r="I3430" s="258"/>
      <c r="J3430" s="279"/>
      <c r="K3430" s="280"/>
      <c r="L3430" s="281"/>
    </row>
    <row r="3431" spans="1:12" x14ac:dyDescent="0.3">
      <c r="A3431" s="278"/>
      <c r="B3431" s="256"/>
      <c r="C3431" s="256"/>
      <c r="D3431" s="256"/>
      <c r="E3431" s="256"/>
      <c r="F3431" s="256"/>
      <c r="G3431" s="256"/>
      <c r="H3431" s="257"/>
      <c r="I3431" s="258"/>
      <c r="J3431" s="279"/>
      <c r="K3431" s="280"/>
      <c r="L3431" s="281"/>
    </row>
    <row r="3432" spans="1:12" x14ac:dyDescent="0.3">
      <c r="A3432" s="278"/>
      <c r="B3432" s="256"/>
      <c r="C3432" s="256"/>
      <c r="D3432" s="256"/>
      <c r="E3432" s="256"/>
      <c r="F3432" s="256"/>
      <c r="G3432" s="256"/>
      <c r="H3432" s="257"/>
      <c r="I3432" s="258"/>
      <c r="J3432" s="279"/>
      <c r="K3432" s="280"/>
      <c r="L3432" s="281"/>
    </row>
    <row r="3433" spans="1:12" x14ac:dyDescent="0.3">
      <c r="A3433" s="278"/>
      <c r="B3433" s="256"/>
      <c r="C3433" s="256"/>
      <c r="D3433" s="256"/>
      <c r="E3433" s="256"/>
      <c r="F3433" s="256"/>
      <c r="G3433" s="256"/>
      <c r="H3433" s="257"/>
      <c r="I3433" s="258"/>
      <c r="J3433" s="279"/>
      <c r="K3433" s="280"/>
      <c r="L3433" s="281"/>
    </row>
    <row r="3434" spans="1:12" x14ac:dyDescent="0.3">
      <c r="A3434" s="278"/>
      <c r="B3434" s="256"/>
      <c r="C3434" s="256"/>
      <c r="D3434" s="256"/>
      <c r="E3434" s="256"/>
      <c r="F3434" s="256"/>
      <c r="G3434" s="256"/>
      <c r="H3434" s="257"/>
      <c r="I3434" s="258"/>
      <c r="J3434" s="279"/>
      <c r="K3434" s="280"/>
      <c r="L3434" s="281"/>
    </row>
    <row r="3435" spans="1:12" x14ac:dyDescent="0.3">
      <c r="A3435" s="278"/>
      <c r="B3435" s="256"/>
      <c r="C3435" s="256"/>
      <c r="D3435" s="256"/>
      <c r="E3435" s="256"/>
      <c r="F3435" s="256"/>
      <c r="G3435" s="256"/>
      <c r="H3435" s="257"/>
      <c r="I3435" s="258"/>
      <c r="J3435" s="279"/>
      <c r="K3435" s="280"/>
      <c r="L3435" s="281"/>
    </row>
    <row r="3436" spans="1:12" x14ac:dyDescent="0.3">
      <c r="A3436" s="278"/>
      <c r="B3436" s="256"/>
      <c r="C3436" s="256"/>
      <c r="D3436" s="256"/>
      <c r="E3436" s="256"/>
      <c r="F3436" s="256"/>
      <c r="G3436" s="256"/>
      <c r="H3436" s="257"/>
      <c r="I3436" s="258"/>
      <c r="J3436" s="279"/>
      <c r="K3436" s="280"/>
      <c r="L3436" s="281"/>
    </row>
    <row r="3437" spans="1:12" x14ac:dyDescent="0.3">
      <c r="A3437" s="278"/>
      <c r="B3437" s="256"/>
      <c r="C3437" s="256"/>
      <c r="D3437" s="256"/>
      <c r="E3437" s="256"/>
      <c r="F3437" s="256"/>
      <c r="G3437" s="256"/>
      <c r="H3437" s="257"/>
      <c r="I3437" s="258"/>
      <c r="J3437" s="279"/>
      <c r="K3437" s="280"/>
      <c r="L3437" s="281"/>
    </row>
    <row r="3438" spans="1:12" x14ac:dyDescent="0.3">
      <c r="A3438" s="278"/>
      <c r="B3438" s="256"/>
      <c r="C3438" s="256"/>
      <c r="D3438" s="256"/>
      <c r="E3438" s="256"/>
      <c r="F3438" s="256"/>
      <c r="G3438" s="256"/>
      <c r="H3438" s="257"/>
      <c r="I3438" s="258"/>
      <c r="J3438" s="279"/>
      <c r="K3438" s="280"/>
      <c r="L3438" s="281"/>
    </row>
    <row r="3439" spans="1:12" x14ac:dyDescent="0.3">
      <c r="A3439" s="278"/>
      <c r="B3439" s="256"/>
      <c r="C3439" s="256"/>
      <c r="D3439" s="256"/>
      <c r="E3439" s="256"/>
      <c r="F3439" s="256"/>
      <c r="G3439" s="256"/>
      <c r="H3439" s="257"/>
      <c r="I3439" s="258"/>
      <c r="J3439" s="279"/>
      <c r="K3439" s="280"/>
      <c r="L3439" s="281"/>
    </row>
    <row r="3440" spans="1:12" x14ac:dyDescent="0.3">
      <c r="A3440" s="278"/>
      <c r="B3440" s="256"/>
      <c r="C3440" s="256"/>
      <c r="D3440" s="256"/>
      <c r="E3440" s="256"/>
      <c r="F3440" s="256"/>
      <c r="G3440" s="256"/>
      <c r="H3440" s="257"/>
      <c r="I3440" s="258"/>
      <c r="J3440" s="279"/>
      <c r="K3440" s="280"/>
      <c r="L3440" s="281"/>
    </row>
    <row r="3441" spans="1:12" x14ac:dyDescent="0.3">
      <c r="A3441" s="278"/>
      <c r="B3441" s="256"/>
      <c r="C3441" s="256"/>
      <c r="D3441" s="256"/>
      <c r="E3441" s="256"/>
      <c r="F3441" s="256"/>
      <c r="G3441" s="256"/>
      <c r="H3441" s="257"/>
      <c r="I3441" s="258"/>
      <c r="J3441" s="279"/>
      <c r="K3441" s="280"/>
      <c r="L3441" s="281"/>
    </row>
    <row r="3442" spans="1:12" x14ac:dyDescent="0.3">
      <c r="A3442" s="278"/>
      <c r="B3442" s="256"/>
      <c r="C3442" s="256"/>
      <c r="D3442" s="256"/>
      <c r="E3442" s="256"/>
      <c r="F3442" s="256"/>
      <c r="G3442" s="256"/>
      <c r="H3442" s="257"/>
      <c r="I3442" s="258"/>
      <c r="J3442" s="279"/>
      <c r="K3442" s="280"/>
      <c r="L3442" s="281"/>
    </row>
    <row r="3443" spans="1:12" x14ac:dyDescent="0.3">
      <c r="A3443" s="278"/>
      <c r="B3443" s="256"/>
      <c r="C3443" s="256"/>
      <c r="D3443" s="256"/>
      <c r="E3443" s="256"/>
      <c r="F3443" s="256"/>
      <c r="G3443" s="256"/>
      <c r="H3443" s="257"/>
      <c r="I3443" s="258"/>
      <c r="J3443" s="279"/>
      <c r="K3443" s="280"/>
      <c r="L3443" s="281"/>
    </row>
    <row r="3444" spans="1:12" x14ac:dyDescent="0.3">
      <c r="A3444" s="278"/>
      <c r="B3444" s="256"/>
      <c r="C3444" s="256"/>
      <c r="D3444" s="256"/>
      <c r="E3444" s="256"/>
      <c r="F3444" s="256"/>
      <c r="G3444" s="256"/>
      <c r="H3444" s="257"/>
      <c r="I3444" s="258"/>
      <c r="J3444" s="279"/>
      <c r="K3444" s="280"/>
      <c r="L3444" s="281"/>
    </row>
    <row r="3445" spans="1:12" x14ac:dyDescent="0.3">
      <c r="A3445" s="278"/>
      <c r="B3445" s="256"/>
      <c r="C3445" s="256"/>
      <c r="D3445" s="256"/>
      <c r="E3445" s="256"/>
      <c r="F3445" s="256"/>
      <c r="G3445" s="256"/>
      <c r="H3445" s="257"/>
      <c r="I3445" s="258"/>
      <c r="J3445" s="279"/>
      <c r="K3445" s="280"/>
      <c r="L3445" s="281"/>
    </row>
    <row r="3446" spans="1:12" x14ac:dyDescent="0.3">
      <c r="A3446" s="278"/>
      <c r="B3446" s="256"/>
      <c r="C3446" s="256"/>
      <c r="D3446" s="256"/>
      <c r="E3446" s="256"/>
      <c r="F3446" s="256"/>
      <c r="G3446" s="256"/>
      <c r="H3446" s="257"/>
      <c r="I3446" s="258"/>
      <c r="J3446" s="279"/>
      <c r="K3446" s="280"/>
      <c r="L3446" s="281"/>
    </row>
    <row r="3447" spans="1:12" x14ac:dyDescent="0.3">
      <c r="A3447" s="278"/>
      <c r="B3447" s="256"/>
      <c r="C3447" s="256"/>
      <c r="D3447" s="256"/>
      <c r="E3447" s="256"/>
      <c r="F3447" s="256"/>
      <c r="G3447" s="256"/>
      <c r="H3447" s="257"/>
      <c r="I3447" s="258"/>
      <c r="J3447" s="279"/>
      <c r="K3447" s="280"/>
      <c r="L3447" s="281"/>
    </row>
    <row r="3448" spans="1:12" x14ac:dyDescent="0.3">
      <c r="A3448" s="278"/>
      <c r="B3448" s="256"/>
      <c r="C3448" s="256"/>
      <c r="D3448" s="256"/>
      <c r="E3448" s="256"/>
      <c r="F3448" s="256"/>
      <c r="G3448" s="256"/>
      <c r="H3448" s="257"/>
      <c r="I3448" s="258"/>
      <c r="J3448" s="279"/>
      <c r="K3448" s="280"/>
      <c r="L3448" s="281"/>
    </row>
    <row r="3449" spans="1:12" x14ac:dyDescent="0.3">
      <c r="A3449" s="278"/>
      <c r="B3449" s="256"/>
      <c r="C3449" s="256"/>
      <c r="D3449" s="256"/>
      <c r="E3449" s="256"/>
      <c r="F3449" s="256"/>
      <c r="G3449" s="256"/>
      <c r="H3449" s="257"/>
      <c r="I3449" s="258"/>
      <c r="J3449" s="279"/>
      <c r="K3449" s="280"/>
      <c r="L3449" s="281"/>
    </row>
    <row r="3450" spans="1:12" x14ac:dyDescent="0.3">
      <c r="A3450" s="278"/>
      <c r="B3450" s="256"/>
      <c r="C3450" s="256"/>
      <c r="D3450" s="256"/>
      <c r="E3450" s="256"/>
      <c r="F3450" s="256"/>
      <c r="G3450" s="256"/>
      <c r="H3450" s="257"/>
      <c r="I3450" s="258"/>
      <c r="J3450" s="279"/>
      <c r="K3450" s="280"/>
      <c r="L3450" s="281"/>
    </row>
    <row r="3451" spans="1:12" x14ac:dyDescent="0.3">
      <c r="A3451" s="278"/>
      <c r="B3451" s="256"/>
      <c r="C3451" s="256"/>
      <c r="D3451" s="256"/>
      <c r="E3451" s="256"/>
      <c r="F3451" s="256"/>
      <c r="G3451" s="256"/>
      <c r="H3451" s="257"/>
      <c r="I3451" s="258"/>
      <c r="J3451" s="279"/>
      <c r="K3451" s="280"/>
      <c r="L3451" s="281"/>
    </row>
    <row r="3452" spans="1:12" x14ac:dyDescent="0.3">
      <c r="A3452" s="278"/>
      <c r="B3452" s="256"/>
      <c r="C3452" s="256"/>
      <c r="D3452" s="256"/>
      <c r="E3452" s="256"/>
      <c r="F3452" s="256"/>
      <c r="G3452" s="256"/>
      <c r="H3452" s="257"/>
      <c r="I3452" s="258"/>
      <c r="J3452" s="279"/>
      <c r="K3452" s="280"/>
      <c r="L3452" s="281"/>
    </row>
    <row r="3453" spans="1:12" x14ac:dyDescent="0.3">
      <c r="A3453" s="278"/>
      <c r="B3453" s="256"/>
      <c r="C3453" s="256"/>
      <c r="D3453" s="256"/>
      <c r="E3453" s="256"/>
      <c r="F3453" s="256"/>
      <c r="G3453" s="256"/>
      <c r="H3453" s="257"/>
      <c r="I3453" s="258"/>
      <c r="J3453" s="279"/>
      <c r="K3453" s="280"/>
      <c r="L3453" s="281"/>
    </row>
    <row r="3454" spans="1:12" x14ac:dyDescent="0.3">
      <c r="A3454" s="278"/>
      <c r="B3454" s="256"/>
      <c r="C3454" s="256"/>
      <c r="D3454" s="256"/>
      <c r="E3454" s="256"/>
      <c r="F3454" s="256"/>
      <c r="G3454" s="256"/>
      <c r="H3454" s="257"/>
      <c r="I3454" s="258"/>
      <c r="J3454" s="279"/>
      <c r="K3454" s="280"/>
      <c r="L3454" s="281"/>
    </row>
    <row r="3455" spans="1:12" x14ac:dyDescent="0.3">
      <c r="A3455" s="278"/>
      <c r="B3455" s="256"/>
      <c r="C3455" s="256"/>
      <c r="D3455" s="256"/>
      <c r="E3455" s="256"/>
      <c r="F3455" s="256"/>
      <c r="G3455" s="256"/>
      <c r="H3455" s="257"/>
      <c r="I3455" s="258"/>
      <c r="J3455" s="279"/>
      <c r="K3455" s="280"/>
      <c r="L3455" s="281"/>
    </row>
    <row r="3456" spans="1:12" x14ac:dyDescent="0.3">
      <c r="A3456" s="278"/>
      <c r="B3456" s="256"/>
      <c r="C3456" s="256"/>
      <c r="D3456" s="256"/>
      <c r="E3456" s="256"/>
      <c r="F3456" s="256"/>
      <c r="G3456" s="256"/>
      <c r="H3456" s="257"/>
      <c r="I3456" s="258"/>
      <c r="J3456" s="279"/>
      <c r="K3456" s="280"/>
      <c r="L3456" s="281"/>
    </row>
    <row r="3457" spans="1:12" x14ac:dyDescent="0.3">
      <c r="A3457" s="278"/>
      <c r="B3457" s="256"/>
      <c r="C3457" s="256"/>
      <c r="D3457" s="256"/>
      <c r="E3457" s="256"/>
      <c r="F3457" s="256"/>
      <c r="G3457" s="256"/>
      <c r="H3457" s="257"/>
      <c r="I3457" s="258"/>
      <c r="J3457" s="279"/>
      <c r="K3457" s="280"/>
      <c r="L3457" s="281"/>
    </row>
    <row r="3458" spans="1:12" x14ac:dyDescent="0.3">
      <c r="A3458" s="278"/>
      <c r="B3458" s="256"/>
      <c r="C3458" s="256"/>
      <c r="D3458" s="256"/>
      <c r="E3458" s="256"/>
      <c r="F3458" s="256"/>
      <c r="G3458" s="256"/>
      <c r="H3458" s="257"/>
      <c r="I3458" s="258"/>
      <c r="J3458" s="279"/>
      <c r="K3458" s="280"/>
      <c r="L3458" s="281"/>
    </row>
    <row r="3459" spans="1:12" x14ac:dyDescent="0.3">
      <c r="A3459" s="278"/>
      <c r="B3459" s="256"/>
      <c r="C3459" s="256"/>
      <c r="D3459" s="256"/>
      <c r="E3459" s="256"/>
      <c r="F3459" s="256"/>
      <c r="G3459" s="256"/>
      <c r="H3459" s="257"/>
      <c r="I3459" s="258"/>
      <c r="J3459" s="279"/>
      <c r="K3459" s="280"/>
      <c r="L3459" s="281"/>
    </row>
    <row r="3460" spans="1:12" x14ac:dyDescent="0.3">
      <c r="A3460" s="278"/>
      <c r="B3460" s="256"/>
      <c r="C3460" s="256"/>
      <c r="D3460" s="256"/>
      <c r="E3460" s="256"/>
      <c r="F3460" s="256"/>
      <c r="G3460" s="256"/>
      <c r="H3460" s="257"/>
      <c r="I3460" s="258"/>
      <c r="J3460" s="279"/>
      <c r="K3460" s="280"/>
      <c r="L3460" s="281"/>
    </row>
    <row r="3461" spans="1:12" x14ac:dyDescent="0.3">
      <c r="A3461" s="278"/>
      <c r="B3461" s="256"/>
      <c r="C3461" s="256"/>
      <c r="D3461" s="256"/>
      <c r="E3461" s="256"/>
      <c r="F3461" s="256"/>
      <c r="G3461" s="256"/>
      <c r="H3461" s="257"/>
      <c r="I3461" s="258"/>
      <c r="J3461" s="279"/>
      <c r="K3461" s="280"/>
      <c r="L3461" s="281"/>
    </row>
    <row r="3462" spans="1:12" x14ac:dyDescent="0.3">
      <c r="A3462" s="278"/>
      <c r="B3462" s="256"/>
      <c r="C3462" s="256"/>
      <c r="D3462" s="256"/>
      <c r="E3462" s="256"/>
      <c r="F3462" s="256"/>
      <c r="G3462" s="256"/>
      <c r="H3462" s="257"/>
      <c r="I3462" s="258"/>
      <c r="J3462" s="279"/>
      <c r="K3462" s="280"/>
      <c r="L3462" s="281"/>
    </row>
    <row r="3463" spans="1:12" x14ac:dyDescent="0.3">
      <c r="A3463" s="278"/>
      <c r="B3463" s="256"/>
      <c r="C3463" s="256"/>
      <c r="D3463" s="256"/>
      <c r="E3463" s="256"/>
      <c r="F3463" s="256"/>
      <c r="G3463" s="256"/>
      <c r="H3463" s="257"/>
      <c r="I3463" s="258"/>
      <c r="J3463" s="279"/>
      <c r="K3463" s="280"/>
      <c r="L3463" s="281"/>
    </row>
    <row r="3464" spans="1:12" x14ac:dyDescent="0.3">
      <c r="A3464" s="278"/>
      <c r="B3464" s="256"/>
      <c r="C3464" s="256"/>
      <c r="D3464" s="256"/>
      <c r="E3464" s="256"/>
      <c r="F3464" s="256"/>
      <c r="G3464" s="256"/>
      <c r="H3464" s="257"/>
      <c r="I3464" s="258"/>
      <c r="J3464" s="279"/>
      <c r="K3464" s="280"/>
      <c r="L3464" s="281"/>
    </row>
    <row r="3465" spans="1:12" x14ac:dyDescent="0.3">
      <c r="A3465" s="278"/>
      <c r="B3465" s="256"/>
      <c r="C3465" s="256"/>
      <c r="D3465" s="256"/>
      <c r="E3465" s="256"/>
      <c r="F3465" s="256"/>
      <c r="G3465" s="256"/>
      <c r="H3465" s="257"/>
      <c r="I3465" s="258"/>
      <c r="J3465" s="279"/>
      <c r="K3465" s="280"/>
      <c r="L3465" s="281"/>
    </row>
    <row r="3466" spans="1:12" x14ac:dyDescent="0.3">
      <c r="A3466" s="278"/>
      <c r="B3466" s="256"/>
      <c r="C3466" s="256"/>
      <c r="D3466" s="256"/>
      <c r="E3466" s="256"/>
      <c r="F3466" s="256"/>
      <c r="G3466" s="256"/>
      <c r="H3466" s="257"/>
      <c r="I3466" s="258"/>
      <c r="J3466" s="279"/>
      <c r="K3466" s="280"/>
      <c r="L3466" s="281"/>
    </row>
    <row r="3467" spans="1:12" x14ac:dyDescent="0.3">
      <c r="A3467" s="278"/>
      <c r="B3467" s="256"/>
      <c r="C3467" s="256"/>
      <c r="D3467" s="256"/>
      <c r="E3467" s="256"/>
      <c r="F3467" s="256"/>
      <c r="G3467" s="256"/>
      <c r="H3467" s="257"/>
      <c r="I3467" s="258"/>
      <c r="J3467" s="279"/>
      <c r="K3467" s="280"/>
      <c r="L3467" s="281"/>
    </row>
    <row r="3468" spans="1:12" x14ac:dyDescent="0.3">
      <c r="A3468" s="278"/>
      <c r="B3468" s="256"/>
      <c r="C3468" s="256"/>
      <c r="D3468" s="256"/>
      <c r="E3468" s="256"/>
      <c r="F3468" s="256"/>
      <c r="G3468" s="256"/>
      <c r="H3468" s="257"/>
      <c r="I3468" s="258"/>
      <c r="J3468" s="279"/>
      <c r="K3468" s="280"/>
      <c r="L3468" s="281"/>
    </row>
    <row r="3469" spans="1:12" x14ac:dyDescent="0.3">
      <c r="A3469" s="278"/>
      <c r="B3469" s="256"/>
      <c r="C3469" s="256"/>
      <c r="D3469" s="256"/>
      <c r="E3469" s="256"/>
      <c r="F3469" s="256"/>
      <c r="G3469" s="256"/>
      <c r="H3469" s="257"/>
      <c r="I3469" s="258"/>
      <c r="J3469" s="279"/>
      <c r="K3469" s="280"/>
      <c r="L3469" s="281"/>
    </row>
    <row r="3470" spans="1:12" x14ac:dyDescent="0.3">
      <c r="A3470" s="278"/>
      <c r="B3470" s="256"/>
      <c r="C3470" s="256"/>
      <c r="D3470" s="256"/>
      <c r="E3470" s="256"/>
      <c r="F3470" s="256"/>
      <c r="G3470" s="256"/>
      <c r="H3470" s="257"/>
      <c r="I3470" s="258"/>
      <c r="J3470" s="279"/>
      <c r="K3470" s="280"/>
      <c r="L3470" s="281"/>
    </row>
    <row r="3471" spans="1:12" x14ac:dyDescent="0.3">
      <c r="A3471" s="278"/>
      <c r="B3471" s="256"/>
      <c r="C3471" s="256"/>
      <c r="D3471" s="256"/>
      <c r="E3471" s="256"/>
      <c r="F3471" s="256"/>
      <c r="G3471" s="256"/>
      <c r="H3471" s="257"/>
      <c r="I3471" s="258"/>
      <c r="J3471" s="279"/>
      <c r="K3471" s="280"/>
      <c r="L3471" s="281"/>
    </row>
    <row r="3472" spans="1:12" x14ac:dyDescent="0.3">
      <c r="A3472" s="278"/>
      <c r="B3472" s="256"/>
      <c r="C3472" s="256"/>
      <c r="D3472" s="256"/>
      <c r="E3472" s="256"/>
      <c r="F3472" s="256"/>
      <c r="G3472" s="256"/>
      <c r="H3472" s="257"/>
      <c r="I3472" s="258"/>
      <c r="J3472" s="279"/>
      <c r="K3472" s="280"/>
      <c r="L3472" s="281"/>
    </row>
    <row r="3473" spans="1:12" x14ac:dyDescent="0.3">
      <c r="A3473" s="278"/>
      <c r="B3473" s="256"/>
      <c r="C3473" s="256"/>
      <c r="D3473" s="256"/>
      <c r="E3473" s="256"/>
      <c r="F3473" s="256"/>
      <c r="G3473" s="256"/>
      <c r="H3473" s="257"/>
      <c r="I3473" s="258"/>
      <c r="J3473" s="279"/>
      <c r="K3473" s="280"/>
      <c r="L3473" s="281"/>
    </row>
    <row r="3474" spans="1:12" x14ac:dyDescent="0.3">
      <c r="A3474" s="278"/>
      <c r="B3474" s="256"/>
      <c r="C3474" s="256"/>
      <c r="D3474" s="256"/>
      <c r="E3474" s="256"/>
      <c r="F3474" s="256"/>
      <c r="G3474" s="256"/>
      <c r="H3474" s="257"/>
      <c r="I3474" s="258"/>
      <c r="J3474" s="279"/>
      <c r="K3474" s="280"/>
      <c r="L3474" s="281"/>
    </row>
    <row r="3475" spans="1:12" x14ac:dyDescent="0.3">
      <c r="A3475" s="278"/>
      <c r="B3475" s="256"/>
      <c r="C3475" s="256"/>
      <c r="D3475" s="256"/>
      <c r="E3475" s="256"/>
      <c r="F3475" s="256"/>
      <c r="G3475" s="256"/>
      <c r="H3475" s="257"/>
      <c r="I3475" s="258"/>
      <c r="J3475" s="279"/>
      <c r="K3475" s="280"/>
      <c r="L3475" s="281"/>
    </row>
    <row r="3476" spans="1:12" x14ac:dyDescent="0.3">
      <c r="A3476" s="278"/>
      <c r="B3476" s="256"/>
      <c r="C3476" s="256"/>
      <c r="D3476" s="256"/>
      <c r="E3476" s="256"/>
      <c r="F3476" s="256"/>
      <c r="G3476" s="256"/>
      <c r="H3476" s="257"/>
      <c r="I3476" s="258"/>
      <c r="J3476" s="279"/>
      <c r="K3476" s="280"/>
      <c r="L3476" s="281"/>
    </row>
    <row r="3477" spans="1:12" x14ac:dyDescent="0.3">
      <c r="A3477" s="278"/>
      <c r="B3477" s="256"/>
      <c r="C3477" s="256"/>
      <c r="D3477" s="256"/>
      <c r="E3477" s="256"/>
      <c r="F3477" s="256"/>
      <c r="G3477" s="256"/>
      <c r="H3477" s="257"/>
      <c r="I3477" s="258"/>
      <c r="J3477" s="279"/>
      <c r="K3477" s="280"/>
      <c r="L3477" s="281"/>
    </row>
    <row r="3478" spans="1:12" x14ac:dyDescent="0.3">
      <c r="A3478" s="278"/>
      <c r="B3478" s="256"/>
      <c r="C3478" s="256"/>
      <c r="D3478" s="256"/>
      <c r="E3478" s="256"/>
      <c r="F3478" s="256"/>
      <c r="G3478" s="256"/>
      <c r="H3478" s="257"/>
      <c r="I3478" s="258"/>
      <c r="J3478" s="279"/>
      <c r="K3478" s="280"/>
      <c r="L3478" s="281"/>
    </row>
    <row r="3479" spans="1:12" x14ac:dyDescent="0.3">
      <c r="A3479" s="278"/>
      <c r="B3479" s="256"/>
      <c r="C3479" s="256"/>
      <c r="D3479" s="256"/>
      <c r="E3479" s="256"/>
      <c r="F3479" s="256"/>
      <c r="G3479" s="256"/>
      <c r="H3479" s="257"/>
      <c r="I3479" s="258"/>
      <c r="J3479" s="279"/>
      <c r="K3479" s="280"/>
      <c r="L3479" s="281"/>
    </row>
    <row r="3480" spans="1:12" x14ac:dyDescent="0.3">
      <c r="A3480" s="278"/>
      <c r="B3480" s="256"/>
      <c r="C3480" s="256"/>
      <c r="D3480" s="256"/>
      <c r="E3480" s="256"/>
      <c r="F3480" s="256"/>
      <c r="G3480" s="256"/>
      <c r="H3480" s="257"/>
      <c r="I3480" s="258"/>
      <c r="J3480" s="279"/>
      <c r="K3480" s="280"/>
      <c r="L3480" s="281"/>
    </row>
    <row r="3481" spans="1:12" x14ac:dyDescent="0.3">
      <c r="A3481" s="278"/>
      <c r="B3481" s="256"/>
      <c r="C3481" s="256"/>
      <c r="D3481" s="256"/>
      <c r="E3481" s="256"/>
      <c r="F3481" s="256"/>
      <c r="G3481" s="256"/>
      <c r="H3481" s="257"/>
      <c r="I3481" s="258"/>
      <c r="J3481" s="279"/>
      <c r="K3481" s="280"/>
      <c r="L3481" s="281"/>
    </row>
    <row r="3482" spans="1:12" x14ac:dyDescent="0.3">
      <c r="A3482" s="278"/>
      <c r="B3482" s="256"/>
      <c r="C3482" s="256"/>
      <c r="D3482" s="256"/>
      <c r="E3482" s="256"/>
      <c r="F3482" s="256"/>
      <c r="G3482" s="256"/>
      <c r="H3482" s="257"/>
      <c r="I3482" s="258"/>
      <c r="J3482" s="279"/>
      <c r="K3482" s="280"/>
      <c r="L3482" s="281"/>
    </row>
    <row r="3483" spans="1:12" x14ac:dyDescent="0.3">
      <c r="A3483" s="278"/>
      <c r="B3483" s="256"/>
      <c r="C3483" s="256"/>
      <c r="D3483" s="256"/>
      <c r="E3483" s="256"/>
      <c r="F3483" s="256"/>
      <c r="G3483" s="256"/>
      <c r="H3483" s="257"/>
      <c r="I3483" s="258"/>
      <c r="J3483" s="279"/>
      <c r="K3483" s="280"/>
      <c r="L3483" s="281"/>
    </row>
    <row r="3484" spans="1:12" x14ac:dyDescent="0.3">
      <c r="A3484" s="278"/>
      <c r="B3484" s="256"/>
      <c r="C3484" s="256"/>
      <c r="D3484" s="256"/>
      <c r="E3484" s="256"/>
      <c r="F3484" s="256"/>
      <c r="G3484" s="256"/>
      <c r="H3484" s="257"/>
      <c r="I3484" s="258"/>
      <c r="J3484" s="279"/>
      <c r="K3484" s="280"/>
      <c r="L3484" s="281"/>
    </row>
    <row r="3485" spans="1:12" x14ac:dyDescent="0.3">
      <c r="A3485" s="278"/>
      <c r="B3485" s="256"/>
      <c r="C3485" s="256"/>
      <c r="D3485" s="256"/>
      <c r="E3485" s="256"/>
      <c r="F3485" s="256"/>
      <c r="G3485" s="256"/>
      <c r="H3485" s="257"/>
      <c r="I3485" s="258"/>
      <c r="J3485" s="279"/>
      <c r="K3485" s="280"/>
      <c r="L3485" s="281"/>
    </row>
    <row r="3486" spans="1:12" x14ac:dyDescent="0.3">
      <c r="A3486" s="278"/>
      <c r="B3486" s="256"/>
      <c r="C3486" s="256"/>
      <c r="D3486" s="256"/>
      <c r="E3486" s="256"/>
      <c r="F3486" s="256"/>
      <c r="G3486" s="256"/>
      <c r="H3486" s="257"/>
      <c r="I3486" s="258"/>
      <c r="J3486" s="279"/>
      <c r="K3486" s="280"/>
      <c r="L3486" s="281"/>
    </row>
    <row r="3487" spans="1:12" x14ac:dyDescent="0.3">
      <c r="A3487" s="278"/>
      <c r="B3487" s="256"/>
      <c r="C3487" s="256"/>
      <c r="D3487" s="256"/>
      <c r="E3487" s="256"/>
      <c r="F3487" s="256"/>
      <c r="G3487" s="256"/>
      <c r="H3487" s="257"/>
      <c r="I3487" s="258"/>
      <c r="J3487" s="279"/>
      <c r="K3487" s="280"/>
      <c r="L3487" s="281"/>
    </row>
    <row r="3488" spans="1:12" x14ac:dyDescent="0.3">
      <c r="A3488" s="278"/>
      <c r="B3488" s="256"/>
      <c r="C3488" s="256"/>
      <c r="D3488" s="256"/>
      <c r="E3488" s="256"/>
      <c r="F3488" s="256"/>
      <c r="G3488" s="256"/>
      <c r="H3488" s="257"/>
      <c r="I3488" s="258"/>
      <c r="J3488" s="279"/>
      <c r="K3488" s="280"/>
      <c r="L3488" s="281"/>
    </row>
    <row r="3489" spans="1:12" x14ac:dyDescent="0.3">
      <c r="A3489" s="278"/>
      <c r="B3489" s="256"/>
      <c r="C3489" s="256"/>
      <c r="D3489" s="256"/>
      <c r="E3489" s="256"/>
      <c r="F3489" s="256"/>
      <c r="G3489" s="256"/>
      <c r="H3489" s="257"/>
      <c r="I3489" s="258"/>
      <c r="J3489" s="279"/>
      <c r="K3489" s="280"/>
      <c r="L3489" s="281"/>
    </row>
    <row r="3490" spans="1:12" x14ac:dyDescent="0.3">
      <c r="A3490" s="278"/>
      <c r="B3490" s="256"/>
      <c r="C3490" s="256"/>
      <c r="D3490" s="256"/>
      <c r="E3490" s="256"/>
      <c r="F3490" s="256"/>
      <c r="G3490" s="256"/>
      <c r="H3490" s="257"/>
      <c r="I3490" s="258"/>
      <c r="J3490" s="279"/>
      <c r="K3490" s="280"/>
      <c r="L3490" s="281"/>
    </row>
    <row r="3491" spans="1:12" x14ac:dyDescent="0.3">
      <c r="A3491" s="278"/>
      <c r="B3491" s="256"/>
      <c r="C3491" s="256"/>
      <c r="D3491" s="256"/>
      <c r="E3491" s="256"/>
      <c r="F3491" s="256"/>
      <c r="G3491" s="256"/>
      <c r="H3491" s="257"/>
      <c r="I3491" s="258"/>
      <c r="J3491" s="279"/>
      <c r="K3491" s="280"/>
      <c r="L3491" s="281"/>
    </row>
    <row r="3492" spans="1:12" x14ac:dyDescent="0.3">
      <c r="A3492" s="278"/>
      <c r="B3492" s="256"/>
      <c r="C3492" s="256"/>
      <c r="D3492" s="256"/>
      <c r="E3492" s="256"/>
      <c r="F3492" s="256"/>
      <c r="G3492" s="256"/>
      <c r="H3492" s="257"/>
      <c r="I3492" s="258"/>
      <c r="J3492" s="279"/>
      <c r="K3492" s="280"/>
      <c r="L3492" s="281"/>
    </row>
    <row r="3493" spans="1:12" x14ac:dyDescent="0.3">
      <c r="A3493" s="278"/>
      <c r="B3493" s="256"/>
      <c r="C3493" s="256"/>
      <c r="D3493" s="256"/>
      <c r="E3493" s="256"/>
      <c r="F3493" s="256"/>
      <c r="G3493" s="256"/>
      <c r="H3493" s="257"/>
      <c r="I3493" s="258"/>
      <c r="J3493" s="279"/>
      <c r="K3493" s="280"/>
      <c r="L3493" s="281"/>
    </row>
    <row r="3494" spans="1:12" x14ac:dyDescent="0.3">
      <c r="A3494" s="278"/>
      <c r="B3494" s="256"/>
      <c r="C3494" s="256"/>
      <c r="D3494" s="256"/>
      <c r="E3494" s="256"/>
      <c r="F3494" s="256"/>
      <c r="G3494" s="256"/>
      <c r="H3494" s="257"/>
      <c r="I3494" s="258"/>
      <c r="J3494" s="279"/>
      <c r="K3494" s="280"/>
      <c r="L3494" s="281"/>
    </row>
    <row r="3495" spans="1:12" x14ac:dyDescent="0.3">
      <c r="A3495" s="278"/>
      <c r="B3495" s="256"/>
      <c r="C3495" s="256"/>
      <c r="D3495" s="256"/>
      <c r="E3495" s="256"/>
      <c r="F3495" s="256"/>
      <c r="G3495" s="256"/>
      <c r="H3495" s="257"/>
      <c r="I3495" s="258"/>
      <c r="J3495" s="279"/>
      <c r="K3495" s="280"/>
      <c r="L3495" s="281"/>
    </row>
    <row r="3496" spans="1:12" x14ac:dyDescent="0.3">
      <c r="A3496" s="278"/>
      <c r="B3496" s="256"/>
      <c r="C3496" s="256"/>
      <c r="D3496" s="256"/>
      <c r="E3496" s="256"/>
      <c r="F3496" s="256"/>
      <c r="G3496" s="256"/>
      <c r="H3496" s="257"/>
      <c r="I3496" s="258"/>
      <c r="J3496" s="279"/>
      <c r="K3496" s="280"/>
      <c r="L3496" s="281"/>
    </row>
    <row r="3497" spans="1:12" x14ac:dyDescent="0.3">
      <c r="A3497" s="278"/>
      <c r="B3497" s="256"/>
      <c r="C3497" s="256"/>
      <c r="D3497" s="256"/>
      <c r="E3497" s="256"/>
      <c r="F3497" s="256"/>
      <c r="G3497" s="256"/>
      <c r="H3497" s="257"/>
      <c r="I3497" s="258"/>
      <c r="J3497" s="279"/>
      <c r="K3497" s="280"/>
      <c r="L3497" s="281"/>
    </row>
    <row r="3498" spans="1:12" x14ac:dyDescent="0.3">
      <c r="A3498" s="278"/>
      <c r="B3498" s="256"/>
      <c r="C3498" s="256"/>
      <c r="D3498" s="256"/>
      <c r="E3498" s="256"/>
      <c r="F3498" s="256"/>
      <c r="G3498" s="256"/>
      <c r="H3498" s="257"/>
      <c r="I3498" s="258"/>
      <c r="J3498" s="279"/>
      <c r="K3498" s="280"/>
      <c r="L3498" s="281"/>
    </row>
    <row r="3499" spans="1:12" x14ac:dyDescent="0.3">
      <c r="A3499" s="278"/>
      <c r="B3499" s="256"/>
      <c r="C3499" s="256"/>
      <c r="D3499" s="256"/>
      <c r="E3499" s="256"/>
      <c r="F3499" s="256"/>
      <c r="G3499" s="256"/>
      <c r="H3499" s="257"/>
      <c r="I3499" s="258"/>
      <c r="J3499" s="279"/>
      <c r="K3499" s="280"/>
      <c r="L3499" s="281"/>
    </row>
    <row r="3500" spans="1:12" x14ac:dyDescent="0.3">
      <c r="A3500" s="278"/>
      <c r="B3500" s="256"/>
      <c r="C3500" s="256"/>
      <c r="D3500" s="256"/>
      <c r="E3500" s="256"/>
      <c r="F3500" s="256"/>
      <c r="G3500" s="256"/>
      <c r="H3500" s="257"/>
      <c r="I3500" s="258"/>
      <c r="J3500" s="279"/>
      <c r="K3500" s="280"/>
      <c r="L3500" s="281"/>
    </row>
    <row r="3501" spans="1:12" x14ac:dyDescent="0.3">
      <c r="A3501" s="278"/>
      <c r="B3501" s="256"/>
      <c r="C3501" s="256"/>
      <c r="D3501" s="256"/>
      <c r="E3501" s="256"/>
      <c r="F3501" s="256"/>
      <c r="G3501" s="256"/>
      <c r="H3501" s="257"/>
      <c r="I3501" s="258"/>
      <c r="J3501" s="279"/>
      <c r="K3501" s="280"/>
      <c r="L3501" s="281"/>
    </row>
    <row r="3502" spans="1:12" x14ac:dyDescent="0.3">
      <c r="A3502" s="278"/>
      <c r="B3502" s="256"/>
      <c r="C3502" s="256"/>
      <c r="D3502" s="256"/>
      <c r="E3502" s="256"/>
      <c r="F3502" s="256"/>
      <c r="G3502" s="256"/>
      <c r="H3502" s="257"/>
      <c r="I3502" s="258"/>
      <c r="J3502" s="279"/>
      <c r="K3502" s="280"/>
      <c r="L3502" s="281"/>
    </row>
    <row r="3503" spans="1:12" x14ac:dyDescent="0.3">
      <c r="A3503" s="278"/>
      <c r="B3503" s="256"/>
      <c r="C3503" s="256"/>
      <c r="D3503" s="256"/>
      <c r="E3503" s="256"/>
      <c r="F3503" s="256"/>
      <c r="G3503" s="256"/>
      <c r="H3503" s="257"/>
      <c r="I3503" s="258"/>
      <c r="J3503" s="279"/>
      <c r="K3503" s="280"/>
      <c r="L3503" s="281"/>
    </row>
    <row r="3504" spans="1:12" x14ac:dyDescent="0.3">
      <c r="A3504" s="278"/>
      <c r="B3504" s="256"/>
      <c r="C3504" s="256"/>
      <c r="D3504" s="256"/>
      <c r="E3504" s="256"/>
      <c r="F3504" s="256"/>
      <c r="G3504" s="256"/>
      <c r="H3504" s="257"/>
      <c r="I3504" s="258"/>
      <c r="J3504" s="279"/>
      <c r="K3504" s="280"/>
      <c r="L3504" s="281"/>
    </row>
    <row r="3505" spans="1:12" x14ac:dyDescent="0.3">
      <c r="A3505" s="278"/>
      <c r="B3505" s="256"/>
      <c r="C3505" s="256"/>
      <c r="D3505" s="256"/>
      <c r="E3505" s="256"/>
      <c r="F3505" s="256"/>
      <c r="G3505" s="256"/>
      <c r="H3505" s="257"/>
      <c r="I3505" s="258"/>
      <c r="J3505" s="279"/>
      <c r="K3505" s="280"/>
      <c r="L3505" s="281"/>
    </row>
    <row r="3506" spans="1:12" x14ac:dyDescent="0.3">
      <c r="A3506" s="278"/>
      <c r="B3506" s="256"/>
      <c r="C3506" s="256"/>
      <c r="D3506" s="256"/>
      <c r="E3506" s="256"/>
      <c r="F3506" s="256"/>
      <c r="G3506" s="256"/>
      <c r="H3506" s="257"/>
      <c r="I3506" s="258"/>
      <c r="J3506" s="279"/>
      <c r="K3506" s="280"/>
      <c r="L3506" s="281"/>
    </row>
    <row r="3507" spans="1:12" x14ac:dyDescent="0.3">
      <c r="A3507" s="278"/>
      <c r="B3507" s="256"/>
      <c r="C3507" s="256"/>
      <c r="D3507" s="256"/>
      <c r="E3507" s="256"/>
      <c r="F3507" s="256"/>
      <c r="G3507" s="256"/>
      <c r="H3507" s="257"/>
      <c r="I3507" s="258"/>
      <c r="J3507" s="279"/>
      <c r="K3507" s="280"/>
      <c r="L3507" s="281"/>
    </row>
    <row r="3508" spans="1:12" x14ac:dyDescent="0.3">
      <c r="A3508" s="278"/>
      <c r="B3508" s="256"/>
      <c r="C3508" s="256"/>
      <c r="D3508" s="256"/>
      <c r="E3508" s="256"/>
      <c r="F3508" s="256"/>
      <c r="G3508" s="256"/>
      <c r="H3508" s="257"/>
      <c r="I3508" s="258"/>
      <c r="J3508" s="279"/>
      <c r="K3508" s="280"/>
      <c r="L3508" s="281"/>
    </row>
    <row r="3509" spans="1:12" x14ac:dyDescent="0.3">
      <c r="A3509" s="278"/>
      <c r="B3509" s="256"/>
      <c r="C3509" s="256"/>
      <c r="D3509" s="256"/>
      <c r="E3509" s="256"/>
      <c r="F3509" s="256"/>
      <c r="G3509" s="256"/>
      <c r="H3509" s="257"/>
      <c r="I3509" s="258"/>
      <c r="J3509" s="279"/>
      <c r="K3509" s="280"/>
      <c r="L3509" s="281"/>
    </row>
    <row r="3510" spans="1:12" x14ac:dyDescent="0.3">
      <c r="A3510" s="278"/>
      <c r="B3510" s="256"/>
      <c r="C3510" s="256"/>
      <c r="D3510" s="256"/>
      <c r="E3510" s="256"/>
      <c r="F3510" s="256"/>
      <c r="G3510" s="256"/>
      <c r="H3510" s="257"/>
      <c r="I3510" s="258"/>
      <c r="J3510" s="279"/>
      <c r="K3510" s="280"/>
      <c r="L3510" s="281"/>
    </row>
    <row r="3511" spans="1:12" x14ac:dyDescent="0.3">
      <c r="A3511" s="278"/>
      <c r="B3511" s="256"/>
      <c r="C3511" s="256"/>
      <c r="D3511" s="256"/>
      <c r="E3511" s="256"/>
      <c r="F3511" s="256"/>
      <c r="G3511" s="256"/>
      <c r="H3511" s="257"/>
      <c r="I3511" s="258"/>
      <c r="J3511" s="279"/>
      <c r="K3511" s="280"/>
      <c r="L3511" s="281"/>
    </row>
    <row r="3512" spans="1:12" x14ac:dyDescent="0.3">
      <c r="A3512" s="278"/>
      <c r="B3512" s="256"/>
      <c r="C3512" s="256"/>
      <c r="D3512" s="256"/>
      <c r="E3512" s="256"/>
      <c r="F3512" s="256"/>
      <c r="G3512" s="256"/>
      <c r="H3512" s="257"/>
      <c r="I3512" s="258"/>
      <c r="J3512" s="279"/>
      <c r="K3512" s="280"/>
      <c r="L3512" s="281"/>
    </row>
    <row r="3513" spans="1:12" x14ac:dyDescent="0.3">
      <c r="A3513" s="278"/>
      <c r="B3513" s="256"/>
      <c r="C3513" s="256"/>
      <c r="D3513" s="256"/>
      <c r="E3513" s="256"/>
      <c r="F3513" s="256"/>
      <c r="G3513" s="256"/>
      <c r="H3513" s="257"/>
      <c r="I3513" s="258"/>
      <c r="J3513" s="279"/>
      <c r="K3513" s="280"/>
      <c r="L3513" s="281"/>
    </row>
    <row r="3514" spans="1:12" x14ac:dyDescent="0.3">
      <c r="A3514" s="278"/>
      <c r="B3514" s="256"/>
      <c r="C3514" s="256"/>
      <c r="D3514" s="256"/>
      <c r="E3514" s="256"/>
      <c r="F3514" s="256"/>
      <c r="G3514" s="256"/>
      <c r="H3514" s="257"/>
      <c r="I3514" s="258"/>
      <c r="J3514" s="279"/>
      <c r="K3514" s="280"/>
      <c r="L3514" s="281"/>
    </row>
    <row r="3515" spans="1:12" x14ac:dyDescent="0.3">
      <c r="A3515" s="278"/>
      <c r="B3515" s="256"/>
      <c r="C3515" s="256"/>
      <c r="D3515" s="256"/>
      <c r="E3515" s="256"/>
      <c r="F3515" s="256"/>
      <c r="G3515" s="256"/>
      <c r="H3515" s="257"/>
      <c r="I3515" s="258"/>
      <c r="J3515" s="279"/>
      <c r="K3515" s="280"/>
      <c r="L3515" s="281"/>
    </row>
    <row r="3516" spans="1:12" x14ac:dyDescent="0.3">
      <c r="A3516" s="278"/>
      <c r="B3516" s="256"/>
      <c r="C3516" s="256"/>
      <c r="D3516" s="256"/>
      <c r="E3516" s="256"/>
      <c r="F3516" s="256"/>
      <c r="G3516" s="256"/>
      <c r="H3516" s="257"/>
      <c r="I3516" s="258"/>
      <c r="J3516" s="279"/>
      <c r="K3516" s="280"/>
      <c r="L3516" s="281"/>
    </row>
    <row r="3517" spans="1:12" x14ac:dyDescent="0.3">
      <c r="A3517" s="278"/>
      <c r="B3517" s="256"/>
      <c r="C3517" s="256"/>
      <c r="D3517" s="256"/>
      <c r="E3517" s="256"/>
      <c r="F3517" s="256"/>
      <c r="G3517" s="256"/>
      <c r="H3517" s="257"/>
      <c r="I3517" s="258"/>
      <c r="J3517" s="279"/>
      <c r="K3517" s="280"/>
      <c r="L3517" s="281"/>
    </row>
    <row r="3518" spans="1:12" x14ac:dyDescent="0.3">
      <c r="A3518" s="278"/>
      <c r="B3518" s="256"/>
      <c r="C3518" s="256"/>
      <c r="D3518" s="256"/>
      <c r="E3518" s="256"/>
      <c r="F3518" s="256"/>
      <c r="G3518" s="256"/>
      <c r="H3518" s="257"/>
      <c r="I3518" s="258"/>
      <c r="J3518" s="279"/>
      <c r="K3518" s="280"/>
      <c r="L3518" s="281"/>
    </row>
    <row r="3519" spans="1:12" x14ac:dyDescent="0.3">
      <c r="A3519" s="278"/>
      <c r="B3519" s="256"/>
      <c r="C3519" s="256"/>
      <c r="D3519" s="256"/>
      <c r="E3519" s="256"/>
      <c r="F3519" s="256"/>
      <c r="G3519" s="256"/>
      <c r="H3519" s="257"/>
      <c r="I3519" s="258"/>
      <c r="J3519" s="279"/>
      <c r="K3519" s="280"/>
      <c r="L3519" s="281"/>
    </row>
    <row r="3520" spans="1:12" x14ac:dyDescent="0.3">
      <c r="A3520" s="278"/>
      <c r="B3520" s="256"/>
      <c r="C3520" s="256"/>
      <c r="D3520" s="256"/>
      <c r="E3520" s="256"/>
      <c r="F3520" s="256"/>
      <c r="G3520" s="256"/>
      <c r="H3520" s="257"/>
      <c r="I3520" s="258"/>
      <c r="J3520" s="279"/>
      <c r="K3520" s="280"/>
      <c r="L3520" s="281"/>
    </row>
    <row r="3521" spans="1:12" x14ac:dyDescent="0.3">
      <c r="A3521" s="278"/>
      <c r="B3521" s="256"/>
      <c r="C3521" s="256"/>
      <c r="D3521" s="256"/>
      <c r="E3521" s="256"/>
      <c r="F3521" s="256"/>
      <c r="G3521" s="256"/>
      <c r="H3521" s="257"/>
      <c r="I3521" s="258"/>
      <c r="J3521" s="279"/>
      <c r="K3521" s="280"/>
      <c r="L3521" s="281"/>
    </row>
    <row r="3522" spans="1:12" x14ac:dyDescent="0.3">
      <c r="A3522" s="278"/>
      <c r="B3522" s="256"/>
      <c r="C3522" s="256"/>
      <c r="D3522" s="256"/>
      <c r="E3522" s="256"/>
      <c r="F3522" s="256"/>
      <c r="G3522" s="256"/>
      <c r="H3522" s="257"/>
      <c r="I3522" s="258"/>
      <c r="J3522" s="279"/>
      <c r="K3522" s="280"/>
      <c r="L3522" s="281"/>
    </row>
    <row r="3523" spans="1:12" x14ac:dyDescent="0.3">
      <c r="A3523" s="278"/>
      <c r="B3523" s="256"/>
      <c r="C3523" s="256"/>
      <c r="D3523" s="256"/>
      <c r="E3523" s="256"/>
      <c r="F3523" s="256"/>
      <c r="G3523" s="256"/>
      <c r="H3523" s="257"/>
      <c r="I3523" s="258"/>
      <c r="J3523" s="279"/>
      <c r="K3523" s="280"/>
      <c r="L3523" s="281"/>
    </row>
    <row r="3524" spans="1:12" x14ac:dyDescent="0.3">
      <c r="A3524" s="278"/>
      <c r="B3524" s="256"/>
      <c r="C3524" s="256"/>
      <c r="D3524" s="256"/>
      <c r="E3524" s="256"/>
      <c r="F3524" s="256"/>
      <c r="G3524" s="256"/>
      <c r="H3524" s="257"/>
      <c r="I3524" s="258"/>
      <c r="J3524" s="279"/>
      <c r="K3524" s="280"/>
      <c r="L3524" s="281"/>
    </row>
    <row r="3525" spans="1:12" x14ac:dyDescent="0.3">
      <c r="A3525" s="278"/>
      <c r="B3525" s="256"/>
      <c r="C3525" s="256"/>
      <c r="D3525" s="256"/>
      <c r="E3525" s="256"/>
      <c r="F3525" s="256"/>
      <c r="G3525" s="256"/>
      <c r="H3525" s="257"/>
      <c r="I3525" s="258"/>
      <c r="J3525" s="279"/>
      <c r="K3525" s="280"/>
      <c r="L3525" s="281"/>
    </row>
    <row r="3526" spans="1:12" x14ac:dyDescent="0.3">
      <c r="A3526" s="278"/>
      <c r="B3526" s="256"/>
      <c r="C3526" s="256"/>
      <c r="D3526" s="256"/>
      <c r="E3526" s="256"/>
      <c r="F3526" s="256"/>
      <c r="G3526" s="256"/>
      <c r="H3526" s="257"/>
      <c r="I3526" s="258"/>
      <c r="J3526" s="279"/>
      <c r="K3526" s="280"/>
      <c r="L3526" s="281"/>
    </row>
    <row r="3527" spans="1:12" x14ac:dyDescent="0.3">
      <c r="A3527" s="278"/>
      <c r="B3527" s="256"/>
      <c r="C3527" s="256"/>
      <c r="D3527" s="256"/>
      <c r="E3527" s="256"/>
      <c r="F3527" s="256"/>
      <c r="G3527" s="256"/>
      <c r="H3527" s="257"/>
      <c r="I3527" s="258"/>
      <c r="J3527" s="279"/>
      <c r="K3527" s="280"/>
      <c r="L3527" s="281"/>
    </row>
    <row r="3528" spans="1:12" x14ac:dyDescent="0.3">
      <c r="A3528" s="278"/>
      <c r="B3528" s="256"/>
      <c r="C3528" s="256"/>
      <c r="D3528" s="256"/>
      <c r="E3528" s="256"/>
      <c r="F3528" s="256"/>
      <c r="G3528" s="256"/>
      <c r="H3528" s="257"/>
      <c r="I3528" s="258"/>
      <c r="J3528" s="279"/>
      <c r="K3528" s="280"/>
      <c r="L3528" s="281"/>
    </row>
    <row r="3529" spans="1:12" x14ac:dyDescent="0.3">
      <c r="A3529" s="278"/>
      <c r="B3529" s="256"/>
      <c r="C3529" s="256"/>
      <c r="D3529" s="256"/>
      <c r="E3529" s="256"/>
      <c r="F3529" s="256"/>
      <c r="G3529" s="256"/>
      <c r="H3529" s="257"/>
      <c r="I3529" s="258"/>
      <c r="J3529" s="279"/>
      <c r="K3529" s="280"/>
      <c r="L3529" s="281"/>
    </row>
    <row r="3530" spans="1:12" x14ac:dyDescent="0.3">
      <c r="A3530" s="278"/>
      <c r="B3530" s="256"/>
      <c r="C3530" s="256"/>
      <c r="D3530" s="256"/>
      <c r="E3530" s="256"/>
      <c r="F3530" s="256"/>
      <c r="G3530" s="256"/>
      <c r="H3530" s="257"/>
      <c r="I3530" s="258"/>
      <c r="J3530" s="279"/>
      <c r="K3530" s="280"/>
      <c r="L3530" s="281"/>
    </row>
    <row r="3531" spans="1:12" x14ac:dyDescent="0.3">
      <c r="A3531" s="278"/>
      <c r="B3531" s="256"/>
      <c r="C3531" s="256"/>
      <c r="D3531" s="256"/>
      <c r="E3531" s="256"/>
      <c r="F3531" s="256"/>
      <c r="G3531" s="256"/>
      <c r="H3531" s="257"/>
      <c r="I3531" s="258"/>
      <c r="J3531" s="279"/>
      <c r="K3531" s="280"/>
      <c r="L3531" s="281"/>
    </row>
    <row r="3532" spans="1:12" x14ac:dyDescent="0.3">
      <c r="A3532" s="278"/>
      <c r="B3532" s="256"/>
      <c r="C3532" s="256"/>
      <c r="D3532" s="256"/>
      <c r="E3532" s="256"/>
      <c r="F3532" s="256"/>
      <c r="G3532" s="256"/>
      <c r="H3532" s="257"/>
      <c r="I3532" s="258"/>
      <c r="J3532" s="279"/>
      <c r="K3532" s="280"/>
      <c r="L3532" s="281"/>
    </row>
    <row r="3533" spans="1:12" x14ac:dyDescent="0.3">
      <c r="A3533" s="278"/>
      <c r="B3533" s="256"/>
      <c r="C3533" s="256"/>
      <c r="D3533" s="256"/>
      <c r="E3533" s="256"/>
      <c r="F3533" s="256"/>
      <c r="G3533" s="256"/>
      <c r="H3533" s="257"/>
      <c r="I3533" s="258"/>
      <c r="J3533" s="279"/>
      <c r="K3533" s="280"/>
      <c r="L3533" s="281"/>
    </row>
    <row r="3534" spans="1:12" x14ac:dyDescent="0.3">
      <c r="A3534" s="278"/>
      <c r="B3534" s="256"/>
      <c r="C3534" s="256"/>
      <c r="D3534" s="256"/>
      <c r="E3534" s="256"/>
      <c r="F3534" s="256"/>
      <c r="G3534" s="256"/>
      <c r="H3534" s="257"/>
      <c r="I3534" s="258"/>
      <c r="J3534" s="279"/>
      <c r="K3534" s="280"/>
      <c r="L3534" s="281"/>
    </row>
    <row r="3535" spans="1:12" x14ac:dyDescent="0.3">
      <c r="A3535" s="278"/>
      <c r="B3535" s="256"/>
      <c r="C3535" s="256"/>
      <c r="D3535" s="256"/>
      <c r="E3535" s="256"/>
      <c r="F3535" s="256"/>
      <c r="G3535" s="256"/>
      <c r="H3535" s="257"/>
      <c r="I3535" s="258"/>
      <c r="J3535" s="279"/>
      <c r="K3535" s="280"/>
      <c r="L3535" s="281"/>
    </row>
    <row r="3536" spans="1:12" x14ac:dyDescent="0.3">
      <c r="A3536" s="278"/>
      <c r="B3536" s="256"/>
      <c r="C3536" s="256"/>
      <c r="D3536" s="256"/>
      <c r="E3536" s="256"/>
      <c r="F3536" s="256"/>
      <c r="G3536" s="256"/>
      <c r="H3536" s="257"/>
      <c r="I3536" s="258"/>
      <c r="J3536" s="279"/>
      <c r="K3536" s="280"/>
      <c r="L3536" s="281"/>
    </row>
    <row r="3537" spans="1:12" x14ac:dyDescent="0.3">
      <c r="A3537" s="278"/>
      <c r="B3537" s="256"/>
      <c r="C3537" s="256"/>
      <c r="D3537" s="256"/>
      <c r="E3537" s="256"/>
      <c r="F3537" s="256"/>
      <c r="G3537" s="256"/>
      <c r="H3537" s="257"/>
      <c r="I3537" s="258"/>
      <c r="J3537" s="279"/>
      <c r="K3537" s="280"/>
      <c r="L3537" s="281"/>
    </row>
    <row r="3538" spans="1:12" x14ac:dyDescent="0.3">
      <c r="A3538" s="278"/>
      <c r="B3538" s="256"/>
      <c r="C3538" s="256"/>
      <c r="D3538" s="256"/>
      <c r="E3538" s="256"/>
      <c r="F3538" s="256"/>
      <c r="G3538" s="256"/>
      <c r="H3538" s="257"/>
      <c r="I3538" s="258"/>
      <c r="J3538" s="279"/>
      <c r="K3538" s="280"/>
      <c r="L3538" s="281"/>
    </row>
    <row r="3539" spans="1:12" x14ac:dyDescent="0.3">
      <c r="A3539" s="278"/>
      <c r="B3539" s="256"/>
      <c r="C3539" s="256"/>
      <c r="D3539" s="256"/>
      <c r="E3539" s="256"/>
      <c r="F3539" s="256"/>
      <c r="G3539" s="256"/>
      <c r="H3539" s="257"/>
      <c r="I3539" s="258"/>
      <c r="J3539" s="279"/>
      <c r="K3539" s="280"/>
      <c r="L3539" s="281"/>
    </row>
    <row r="3540" spans="1:12" x14ac:dyDescent="0.3">
      <c r="A3540" s="278"/>
      <c r="B3540" s="256"/>
      <c r="C3540" s="256"/>
      <c r="D3540" s="256"/>
      <c r="E3540" s="256"/>
      <c r="F3540" s="256"/>
      <c r="G3540" s="256"/>
      <c r="H3540" s="257"/>
      <c r="I3540" s="258"/>
      <c r="J3540" s="279"/>
      <c r="K3540" s="280"/>
      <c r="L3540" s="281"/>
    </row>
    <row r="3541" spans="1:12" x14ac:dyDescent="0.3">
      <c r="A3541" s="278"/>
      <c r="B3541" s="256"/>
      <c r="C3541" s="256"/>
      <c r="D3541" s="256"/>
      <c r="E3541" s="256"/>
      <c r="F3541" s="256"/>
      <c r="G3541" s="256"/>
      <c r="H3541" s="257"/>
      <c r="I3541" s="258"/>
      <c r="J3541" s="279"/>
      <c r="K3541" s="280"/>
      <c r="L3541" s="281"/>
    </row>
    <row r="3542" spans="1:12" x14ac:dyDescent="0.3">
      <c r="A3542" s="278"/>
      <c r="B3542" s="256"/>
      <c r="C3542" s="256"/>
      <c r="D3542" s="256"/>
      <c r="E3542" s="256"/>
      <c r="F3542" s="256"/>
      <c r="G3542" s="256"/>
      <c r="H3542" s="257"/>
      <c r="I3542" s="258"/>
      <c r="J3542" s="279"/>
      <c r="K3542" s="280"/>
      <c r="L3542" s="281"/>
    </row>
    <row r="3543" spans="1:12" x14ac:dyDescent="0.3">
      <c r="A3543" s="278"/>
      <c r="B3543" s="256"/>
      <c r="C3543" s="256"/>
      <c r="D3543" s="256"/>
      <c r="E3543" s="256"/>
      <c r="F3543" s="256"/>
      <c r="G3543" s="256"/>
      <c r="H3543" s="257"/>
      <c r="I3543" s="258"/>
      <c r="J3543" s="279"/>
      <c r="K3543" s="280"/>
      <c r="L3543" s="281"/>
    </row>
    <row r="3544" spans="1:12" x14ac:dyDescent="0.3">
      <c r="A3544" s="278"/>
      <c r="B3544" s="256"/>
      <c r="C3544" s="256"/>
      <c r="D3544" s="256"/>
      <c r="E3544" s="256"/>
      <c r="F3544" s="256"/>
      <c r="G3544" s="256"/>
      <c r="H3544" s="257"/>
      <c r="I3544" s="258"/>
      <c r="J3544" s="279"/>
      <c r="K3544" s="280"/>
      <c r="L3544" s="281"/>
    </row>
    <row r="3545" spans="1:12" x14ac:dyDescent="0.3">
      <c r="A3545" s="278"/>
      <c r="B3545" s="256"/>
      <c r="C3545" s="256"/>
      <c r="D3545" s="256"/>
      <c r="E3545" s="256"/>
      <c r="F3545" s="256"/>
      <c r="G3545" s="256"/>
      <c r="H3545" s="257"/>
      <c r="I3545" s="258"/>
      <c r="J3545" s="279"/>
      <c r="K3545" s="280"/>
      <c r="L3545" s="281"/>
    </row>
    <row r="3546" spans="1:12" x14ac:dyDescent="0.3">
      <c r="A3546" s="278"/>
      <c r="B3546" s="256"/>
      <c r="C3546" s="256"/>
      <c r="D3546" s="256"/>
      <c r="E3546" s="256"/>
      <c r="F3546" s="256"/>
      <c r="G3546" s="256"/>
      <c r="H3546" s="257"/>
      <c r="I3546" s="258"/>
      <c r="J3546" s="279"/>
      <c r="K3546" s="280"/>
      <c r="L3546" s="281"/>
    </row>
    <row r="3547" spans="1:12" x14ac:dyDescent="0.3">
      <c r="A3547" s="278"/>
      <c r="B3547" s="256"/>
      <c r="C3547" s="256"/>
      <c r="D3547" s="256"/>
      <c r="E3547" s="256"/>
      <c r="F3547" s="256"/>
      <c r="G3547" s="256"/>
      <c r="H3547" s="257"/>
      <c r="I3547" s="258"/>
      <c r="J3547" s="279"/>
      <c r="K3547" s="280"/>
      <c r="L3547" s="281"/>
    </row>
    <row r="3548" spans="1:12" x14ac:dyDescent="0.3">
      <c r="A3548" s="278"/>
      <c r="B3548" s="256"/>
      <c r="C3548" s="256"/>
      <c r="D3548" s="256"/>
      <c r="E3548" s="256"/>
      <c r="F3548" s="256"/>
      <c r="G3548" s="256"/>
      <c r="H3548" s="257"/>
      <c r="I3548" s="258"/>
      <c r="J3548" s="279"/>
      <c r="K3548" s="280"/>
      <c r="L3548" s="281"/>
    </row>
    <row r="3549" spans="1:12" x14ac:dyDescent="0.3">
      <c r="A3549" s="278"/>
      <c r="B3549" s="256"/>
      <c r="C3549" s="256"/>
      <c r="D3549" s="256"/>
      <c r="E3549" s="256"/>
      <c r="F3549" s="256"/>
      <c r="G3549" s="256"/>
      <c r="H3549" s="257"/>
      <c r="I3549" s="258"/>
      <c r="J3549" s="279"/>
      <c r="K3549" s="280"/>
      <c r="L3549" s="281"/>
    </row>
    <row r="3550" spans="1:12" x14ac:dyDescent="0.3">
      <c r="A3550" s="278"/>
      <c r="B3550" s="256"/>
      <c r="C3550" s="256"/>
      <c r="D3550" s="256"/>
      <c r="E3550" s="256"/>
      <c r="F3550" s="256"/>
      <c r="G3550" s="256"/>
      <c r="H3550" s="257"/>
      <c r="I3550" s="258"/>
      <c r="J3550" s="279"/>
      <c r="K3550" s="280"/>
      <c r="L3550" s="281"/>
    </row>
    <row r="3551" spans="1:12" x14ac:dyDescent="0.3">
      <c r="A3551" s="278"/>
      <c r="B3551" s="256"/>
      <c r="C3551" s="256"/>
      <c r="D3551" s="256"/>
      <c r="E3551" s="256"/>
      <c r="F3551" s="256"/>
      <c r="G3551" s="256"/>
      <c r="H3551" s="257"/>
      <c r="I3551" s="258"/>
      <c r="J3551" s="279"/>
      <c r="K3551" s="280"/>
      <c r="L3551" s="281"/>
    </row>
    <row r="3552" spans="1:12" x14ac:dyDescent="0.3">
      <c r="A3552" s="278"/>
      <c r="B3552" s="256"/>
      <c r="C3552" s="256"/>
      <c r="D3552" s="256"/>
      <c r="E3552" s="256"/>
      <c r="F3552" s="256"/>
      <c r="G3552" s="256"/>
      <c r="H3552" s="257"/>
      <c r="I3552" s="258"/>
      <c r="J3552" s="279"/>
      <c r="K3552" s="280"/>
      <c r="L3552" s="281"/>
    </row>
    <row r="3553" spans="1:12" x14ac:dyDescent="0.3">
      <c r="A3553" s="278"/>
      <c r="B3553" s="256"/>
      <c r="C3553" s="256"/>
      <c r="D3553" s="256"/>
      <c r="E3553" s="256"/>
      <c r="F3553" s="256"/>
      <c r="G3553" s="256"/>
      <c r="H3553" s="257"/>
      <c r="I3553" s="258"/>
      <c r="J3553" s="279"/>
      <c r="K3553" s="280"/>
      <c r="L3553" s="281"/>
    </row>
    <row r="3554" spans="1:12" x14ac:dyDescent="0.3">
      <c r="A3554" s="278"/>
      <c r="B3554" s="256"/>
      <c r="C3554" s="256"/>
      <c r="D3554" s="256"/>
      <c r="E3554" s="256"/>
      <c r="F3554" s="256"/>
      <c r="G3554" s="256"/>
      <c r="H3554" s="257"/>
      <c r="I3554" s="258"/>
      <c r="J3554" s="279"/>
      <c r="K3554" s="280"/>
      <c r="L3554" s="281"/>
    </row>
    <row r="3555" spans="1:12" x14ac:dyDescent="0.3">
      <c r="A3555" s="278"/>
      <c r="B3555" s="256"/>
      <c r="C3555" s="256"/>
      <c r="D3555" s="256"/>
      <c r="E3555" s="256"/>
      <c r="F3555" s="256"/>
      <c r="G3555" s="256"/>
      <c r="H3555" s="257"/>
      <c r="I3555" s="258"/>
      <c r="J3555" s="279"/>
      <c r="K3555" s="280"/>
      <c r="L3555" s="281"/>
    </row>
    <row r="3556" spans="1:12" x14ac:dyDescent="0.3">
      <c r="A3556" s="278"/>
      <c r="B3556" s="256"/>
      <c r="C3556" s="256"/>
      <c r="D3556" s="256"/>
      <c r="E3556" s="256"/>
      <c r="F3556" s="256"/>
      <c r="G3556" s="256"/>
      <c r="H3556" s="257"/>
      <c r="I3556" s="258"/>
      <c r="J3556" s="279"/>
      <c r="K3556" s="280"/>
      <c r="L3556" s="281"/>
    </row>
    <row r="3557" spans="1:12" x14ac:dyDescent="0.3">
      <c r="A3557" s="278"/>
      <c r="B3557" s="256"/>
      <c r="C3557" s="256"/>
      <c r="D3557" s="256"/>
      <c r="E3557" s="256"/>
      <c r="F3557" s="256"/>
      <c r="G3557" s="256"/>
      <c r="H3557" s="257"/>
      <c r="I3557" s="258"/>
      <c r="J3557" s="279"/>
      <c r="K3557" s="280"/>
      <c r="L3557" s="281"/>
    </row>
    <row r="3558" spans="1:12" x14ac:dyDescent="0.3">
      <c r="A3558" s="278"/>
      <c r="B3558" s="256"/>
      <c r="C3558" s="256"/>
      <c r="D3558" s="256"/>
      <c r="E3558" s="256"/>
      <c r="F3558" s="256"/>
      <c r="G3558" s="256"/>
      <c r="H3558" s="257"/>
      <c r="I3558" s="258"/>
      <c r="J3558" s="279"/>
      <c r="K3558" s="280"/>
      <c r="L3558" s="281"/>
    </row>
    <row r="3559" spans="1:12" x14ac:dyDescent="0.3">
      <c r="A3559" s="278"/>
      <c r="B3559" s="256"/>
      <c r="C3559" s="256"/>
      <c r="D3559" s="256"/>
      <c r="E3559" s="256"/>
      <c r="F3559" s="256"/>
      <c r="G3559" s="256"/>
      <c r="H3559" s="257"/>
      <c r="I3559" s="258"/>
      <c r="J3559" s="279"/>
      <c r="K3559" s="280"/>
      <c r="L3559" s="281"/>
    </row>
    <row r="3560" spans="1:12" x14ac:dyDescent="0.3">
      <c r="A3560" s="278"/>
      <c r="B3560" s="256"/>
      <c r="C3560" s="256"/>
      <c r="D3560" s="256"/>
      <c r="E3560" s="256"/>
      <c r="F3560" s="256"/>
      <c r="G3560" s="256"/>
      <c r="H3560" s="257"/>
      <c r="I3560" s="258"/>
      <c r="J3560" s="279"/>
      <c r="K3560" s="280"/>
      <c r="L3560" s="281"/>
    </row>
    <row r="3561" spans="1:12" x14ac:dyDescent="0.3">
      <c r="A3561" s="278"/>
      <c r="B3561" s="256"/>
      <c r="C3561" s="256"/>
      <c r="D3561" s="256"/>
      <c r="E3561" s="256"/>
      <c r="F3561" s="256"/>
      <c r="G3561" s="256"/>
      <c r="H3561" s="257"/>
      <c r="I3561" s="258"/>
      <c r="J3561" s="279"/>
      <c r="K3561" s="280"/>
      <c r="L3561" s="281"/>
    </row>
    <row r="3562" spans="1:12" x14ac:dyDescent="0.3">
      <c r="A3562" s="278"/>
      <c r="B3562" s="256"/>
      <c r="C3562" s="256"/>
      <c r="D3562" s="256"/>
      <c r="E3562" s="256"/>
      <c r="F3562" s="256"/>
      <c r="G3562" s="256"/>
      <c r="H3562" s="257"/>
      <c r="I3562" s="258"/>
      <c r="J3562" s="279"/>
      <c r="K3562" s="280"/>
      <c r="L3562" s="281"/>
    </row>
    <row r="3563" spans="1:12" x14ac:dyDescent="0.3">
      <c r="A3563" s="278"/>
      <c r="B3563" s="256"/>
      <c r="C3563" s="256"/>
      <c r="D3563" s="256"/>
      <c r="E3563" s="256"/>
      <c r="F3563" s="256"/>
      <c r="G3563" s="256"/>
      <c r="H3563" s="257"/>
      <c r="I3563" s="258"/>
      <c r="J3563" s="279"/>
      <c r="K3563" s="280"/>
      <c r="L3563" s="281"/>
    </row>
    <row r="3564" spans="1:12" x14ac:dyDescent="0.3">
      <c r="A3564" s="278"/>
      <c r="B3564" s="256"/>
      <c r="C3564" s="256"/>
      <c r="D3564" s="256"/>
      <c r="E3564" s="256"/>
      <c r="F3564" s="256"/>
      <c r="G3564" s="256"/>
      <c r="H3564" s="257"/>
      <c r="I3564" s="258"/>
      <c r="J3564" s="279"/>
      <c r="K3564" s="280"/>
      <c r="L3564" s="281"/>
    </row>
    <row r="3565" spans="1:12" x14ac:dyDescent="0.3">
      <c r="A3565" s="278"/>
      <c r="B3565" s="256"/>
      <c r="C3565" s="256"/>
      <c r="D3565" s="256"/>
      <c r="E3565" s="256"/>
      <c r="F3565" s="256"/>
      <c r="G3565" s="256"/>
      <c r="H3565" s="257"/>
      <c r="I3565" s="258"/>
      <c r="J3565" s="279"/>
      <c r="K3565" s="280"/>
      <c r="L3565" s="281"/>
    </row>
    <row r="3566" spans="1:12" x14ac:dyDescent="0.3">
      <c r="A3566" s="278"/>
      <c r="B3566" s="256"/>
      <c r="C3566" s="256"/>
      <c r="D3566" s="256"/>
      <c r="E3566" s="256"/>
      <c r="F3566" s="256"/>
      <c r="G3566" s="256"/>
      <c r="H3566" s="257"/>
      <c r="I3566" s="258"/>
      <c r="J3566" s="279"/>
      <c r="K3566" s="280"/>
      <c r="L3566" s="281"/>
    </row>
    <row r="3567" spans="1:12" x14ac:dyDescent="0.3">
      <c r="A3567" s="278"/>
      <c r="B3567" s="256"/>
      <c r="C3567" s="256"/>
      <c r="D3567" s="256"/>
      <c r="E3567" s="256"/>
      <c r="F3567" s="256"/>
      <c r="G3567" s="256"/>
      <c r="H3567" s="257"/>
      <c r="I3567" s="258"/>
      <c r="J3567" s="279"/>
      <c r="K3567" s="280"/>
      <c r="L3567" s="281"/>
    </row>
    <row r="3568" spans="1:12" x14ac:dyDescent="0.3">
      <c r="A3568" s="278"/>
      <c r="B3568" s="256"/>
      <c r="C3568" s="256"/>
      <c r="D3568" s="256"/>
      <c r="E3568" s="256"/>
      <c r="F3568" s="256"/>
      <c r="G3568" s="256"/>
      <c r="H3568" s="257"/>
      <c r="I3568" s="258"/>
      <c r="J3568" s="279"/>
      <c r="K3568" s="280"/>
      <c r="L3568" s="281"/>
    </row>
    <row r="3569" spans="1:12" x14ac:dyDescent="0.3">
      <c r="A3569" s="278"/>
      <c r="B3569" s="256"/>
      <c r="C3569" s="256"/>
      <c r="D3569" s="256"/>
      <c r="E3569" s="256"/>
      <c r="F3569" s="256"/>
      <c r="G3569" s="256"/>
      <c r="H3569" s="257"/>
      <c r="I3569" s="258"/>
      <c r="J3569" s="279"/>
      <c r="K3569" s="280"/>
      <c r="L3569" s="281"/>
    </row>
    <row r="3570" spans="1:12" x14ac:dyDescent="0.3">
      <c r="A3570" s="278"/>
      <c r="B3570" s="256"/>
      <c r="C3570" s="256"/>
      <c r="D3570" s="256"/>
      <c r="E3570" s="256"/>
      <c r="F3570" s="256"/>
      <c r="G3570" s="256"/>
      <c r="H3570" s="257"/>
      <c r="I3570" s="258"/>
      <c r="J3570" s="279"/>
      <c r="K3570" s="280"/>
      <c r="L3570" s="281"/>
    </row>
    <row r="3571" spans="1:12" x14ac:dyDescent="0.3">
      <c r="A3571" s="278"/>
      <c r="B3571" s="256"/>
      <c r="C3571" s="256"/>
      <c r="D3571" s="256"/>
      <c r="E3571" s="256"/>
      <c r="F3571" s="256"/>
      <c r="G3571" s="256"/>
      <c r="H3571" s="257"/>
      <c r="I3571" s="258"/>
      <c r="J3571" s="279"/>
      <c r="K3571" s="280"/>
      <c r="L3571" s="281"/>
    </row>
    <row r="3572" spans="1:12" x14ac:dyDescent="0.3">
      <c r="A3572" s="278"/>
      <c r="B3572" s="256"/>
      <c r="C3572" s="256"/>
      <c r="D3572" s="256"/>
      <c r="E3572" s="256"/>
      <c r="F3572" s="256"/>
      <c r="G3572" s="256"/>
      <c r="H3572" s="257"/>
      <c r="I3572" s="258"/>
      <c r="J3572" s="279"/>
      <c r="K3572" s="280"/>
      <c r="L3572" s="281"/>
    </row>
    <row r="3573" spans="1:12" x14ac:dyDescent="0.3">
      <c r="A3573" s="278"/>
      <c r="B3573" s="256"/>
      <c r="C3573" s="256"/>
      <c r="D3573" s="256"/>
      <c r="E3573" s="256"/>
      <c r="F3573" s="256"/>
      <c r="G3573" s="256"/>
      <c r="H3573" s="257"/>
      <c r="I3573" s="258"/>
      <c r="J3573" s="279"/>
      <c r="K3573" s="280"/>
      <c r="L3573" s="281"/>
    </row>
    <row r="3574" spans="1:12" x14ac:dyDescent="0.3">
      <c r="A3574" s="278"/>
      <c r="B3574" s="256"/>
      <c r="C3574" s="256"/>
      <c r="D3574" s="256"/>
      <c r="E3574" s="256"/>
      <c r="F3574" s="256"/>
      <c r="G3574" s="256"/>
      <c r="H3574" s="257"/>
      <c r="I3574" s="258"/>
      <c r="J3574" s="279"/>
      <c r="K3574" s="280"/>
      <c r="L3574" s="281"/>
    </row>
    <row r="3575" spans="1:12" x14ac:dyDescent="0.3">
      <c r="A3575" s="278"/>
      <c r="B3575" s="256"/>
      <c r="C3575" s="256"/>
      <c r="D3575" s="256"/>
      <c r="E3575" s="256"/>
      <c r="F3575" s="256"/>
      <c r="G3575" s="256"/>
      <c r="H3575" s="257"/>
      <c r="I3575" s="258"/>
      <c r="J3575" s="279"/>
      <c r="K3575" s="280"/>
      <c r="L3575" s="281"/>
    </row>
    <row r="3576" spans="1:12" x14ac:dyDescent="0.3">
      <c r="A3576" s="278"/>
      <c r="B3576" s="256"/>
      <c r="C3576" s="256"/>
      <c r="D3576" s="256"/>
      <c r="E3576" s="256"/>
      <c r="F3576" s="256"/>
      <c r="G3576" s="256"/>
      <c r="H3576" s="257"/>
      <c r="I3576" s="258"/>
      <c r="J3576" s="279"/>
      <c r="K3576" s="280"/>
      <c r="L3576" s="281"/>
    </row>
    <row r="3577" spans="1:12" x14ac:dyDescent="0.3">
      <c r="A3577" s="278"/>
      <c r="B3577" s="256"/>
      <c r="C3577" s="256"/>
      <c r="D3577" s="256"/>
      <c r="E3577" s="256"/>
      <c r="F3577" s="256"/>
      <c r="G3577" s="256"/>
      <c r="H3577" s="257"/>
      <c r="I3577" s="258"/>
      <c r="J3577" s="279"/>
      <c r="K3577" s="280"/>
      <c r="L3577" s="281"/>
    </row>
    <row r="3578" spans="1:12" x14ac:dyDescent="0.3">
      <c r="A3578" s="278"/>
      <c r="B3578" s="256"/>
      <c r="C3578" s="256"/>
      <c r="D3578" s="256"/>
      <c r="E3578" s="256"/>
      <c r="F3578" s="256"/>
      <c r="G3578" s="256"/>
      <c r="H3578" s="257"/>
      <c r="I3578" s="258"/>
      <c r="J3578" s="279"/>
      <c r="K3578" s="280"/>
      <c r="L3578" s="281"/>
    </row>
    <row r="3579" spans="1:12" x14ac:dyDescent="0.3">
      <c r="A3579" s="278"/>
      <c r="B3579" s="256"/>
      <c r="C3579" s="256"/>
      <c r="D3579" s="256"/>
      <c r="E3579" s="256"/>
      <c r="F3579" s="256"/>
      <c r="G3579" s="256"/>
      <c r="H3579" s="257"/>
      <c r="I3579" s="258"/>
      <c r="J3579" s="279"/>
      <c r="K3579" s="280"/>
      <c r="L3579" s="281"/>
    </row>
    <row r="3580" spans="1:12" x14ac:dyDescent="0.3">
      <c r="A3580" s="278"/>
      <c r="B3580" s="256"/>
      <c r="C3580" s="256"/>
      <c r="D3580" s="256"/>
      <c r="E3580" s="256"/>
      <c r="F3580" s="256"/>
      <c r="G3580" s="256"/>
      <c r="H3580" s="257"/>
      <c r="I3580" s="258"/>
      <c r="J3580" s="279"/>
      <c r="K3580" s="280"/>
      <c r="L3580" s="281"/>
    </row>
    <row r="3581" spans="1:12" x14ac:dyDescent="0.3">
      <c r="A3581" s="278"/>
      <c r="B3581" s="256"/>
      <c r="C3581" s="256"/>
      <c r="D3581" s="256"/>
      <c r="E3581" s="256"/>
      <c r="F3581" s="256"/>
      <c r="G3581" s="256"/>
      <c r="H3581" s="257"/>
      <c r="I3581" s="258"/>
      <c r="J3581" s="279"/>
      <c r="K3581" s="280"/>
      <c r="L3581" s="281"/>
    </row>
    <row r="3582" spans="1:12" x14ac:dyDescent="0.3">
      <c r="A3582" s="278"/>
      <c r="B3582" s="256"/>
      <c r="C3582" s="256"/>
      <c r="D3582" s="256"/>
      <c r="E3582" s="256"/>
      <c r="F3582" s="256"/>
      <c r="G3582" s="256"/>
      <c r="H3582" s="257"/>
      <c r="I3582" s="258"/>
      <c r="J3582" s="279"/>
      <c r="K3582" s="280"/>
      <c r="L3582" s="281"/>
    </row>
    <row r="3583" spans="1:12" x14ac:dyDescent="0.3">
      <c r="A3583" s="278"/>
      <c r="B3583" s="256"/>
      <c r="C3583" s="256"/>
      <c r="D3583" s="256"/>
      <c r="E3583" s="256"/>
      <c r="F3583" s="256"/>
      <c r="G3583" s="256"/>
      <c r="H3583" s="257"/>
      <c r="I3583" s="258"/>
      <c r="J3583" s="279"/>
      <c r="K3583" s="280"/>
      <c r="L3583" s="281"/>
    </row>
    <row r="3584" spans="1:12" x14ac:dyDescent="0.3">
      <c r="A3584" s="278"/>
      <c r="B3584" s="256"/>
      <c r="C3584" s="256"/>
      <c r="D3584" s="256"/>
      <c r="E3584" s="256"/>
      <c r="F3584" s="256"/>
      <c r="G3584" s="256"/>
      <c r="H3584" s="257"/>
      <c r="I3584" s="258"/>
      <c r="J3584" s="279"/>
      <c r="K3584" s="280"/>
      <c r="L3584" s="281"/>
    </row>
    <row r="3585" spans="1:12" x14ac:dyDescent="0.3">
      <c r="A3585" s="278"/>
      <c r="B3585" s="256"/>
      <c r="C3585" s="256"/>
      <c r="D3585" s="256"/>
      <c r="E3585" s="256"/>
      <c r="F3585" s="256"/>
      <c r="G3585" s="256"/>
      <c r="H3585" s="257"/>
      <c r="I3585" s="258"/>
      <c r="J3585" s="279"/>
      <c r="K3585" s="280"/>
      <c r="L3585" s="281"/>
    </row>
    <row r="3586" spans="1:12" x14ac:dyDescent="0.3">
      <c r="A3586" s="278"/>
      <c r="B3586" s="256"/>
      <c r="C3586" s="256"/>
      <c r="D3586" s="256"/>
      <c r="E3586" s="256"/>
      <c r="F3586" s="256"/>
      <c r="G3586" s="256"/>
      <c r="H3586" s="257"/>
      <c r="I3586" s="258"/>
      <c r="J3586" s="279"/>
      <c r="K3586" s="280"/>
      <c r="L3586" s="281"/>
    </row>
    <row r="3587" spans="1:12" x14ac:dyDescent="0.3">
      <c r="A3587" s="278"/>
      <c r="B3587" s="256"/>
      <c r="C3587" s="256"/>
      <c r="D3587" s="256"/>
      <c r="E3587" s="256"/>
      <c r="F3587" s="256"/>
      <c r="G3587" s="256"/>
      <c r="H3587" s="257"/>
      <c r="I3587" s="258"/>
      <c r="J3587" s="279"/>
      <c r="K3587" s="280"/>
      <c r="L3587" s="281"/>
    </row>
    <row r="3588" spans="1:12" x14ac:dyDescent="0.3">
      <c r="A3588" s="278"/>
      <c r="B3588" s="256"/>
      <c r="C3588" s="256"/>
      <c r="D3588" s="256"/>
      <c r="E3588" s="256"/>
      <c r="F3588" s="256"/>
      <c r="G3588" s="256"/>
      <c r="H3588" s="257"/>
      <c r="I3588" s="258"/>
      <c r="J3588" s="279"/>
      <c r="K3588" s="280"/>
      <c r="L3588" s="281"/>
    </row>
    <row r="3589" spans="1:12" x14ac:dyDescent="0.3">
      <c r="A3589" s="278"/>
      <c r="B3589" s="256"/>
      <c r="C3589" s="256"/>
      <c r="D3589" s="256"/>
      <c r="E3589" s="256"/>
      <c r="F3589" s="256"/>
      <c r="G3589" s="256"/>
      <c r="H3589" s="257"/>
      <c r="I3589" s="258"/>
      <c r="J3589" s="279"/>
      <c r="K3589" s="280"/>
      <c r="L3589" s="281"/>
    </row>
    <row r="3590" spans="1:12" x14ac:dyDescent="0.3">
      <c r="A3590" s="278"/>
      <c r="B3590" s="256"/>
      <c r="C3590" s="256"/>
      <c r="D3590" s="256"/>
      <c r="E3590" s="256"/>
      <c r="F3590" s="256"/>
      <c r="G3590" s="256"/>
      <c r="H3590" s="257"/>
      <c r="I3590" s="258"/>
      <c r="J3590" s="279"/>
      <c r="K3590" s="280"/>
      <c r="L3590" s="281"/>
    </row>
    <row r="3591" spans="1:12" x14ac:dyDescent="0.3">
      <c r="A3591" s="278"/>
      <c r="B3591" s="256"/>
      <c r="C3591" s="256"/>
      <c r="D3591" s="256"/>
      <c r="E3591" s="256"/>
      <c r="F3591" s="256"/>
      <c r="G3591" s="256"/>
      <c r="H3591" s="257"/>
      <c r="I3591" s="258"/>
      <c r="J3591" s="279"/>
      <c r="K3591" s="280"/>
      <c r="L3591" s="281"/>
    </row>
    <row r="3592" spans="1:12" x14ac:dyDescent="0.3">
      <c r="A3592" s="278"/>
      <c r="B3592" s="256"/>
      <c r="C3592" s="256"/>
      <c r="D3592" s="256"/>
      <c r="E3592" s="256"/>
      <c r="F3592" s="256"/>
      <c r="G3592" s="256"/>
      <c r="H3592" s="257"/>
      <c r="I3592" s="258"/>
      <c r="J3592" s="279"/>
      <c r="K3592" s="280"/>
      <c r="L3592" s="281"/>
    </row>
    <row r="3593" spans="1:12" x14ac:dyDescent="0.3">
      <c r="A3593" s="278"/>
      <c r="B3593" s="256"/>
      <c r="C3593" s="256"/>
      <c r="D3593" s="256"/>
      <c r="E3593" s="256"/>
      <c r="F3593" s="256"/>
      <c r="G3593" s="256"/>
      <c r="H3593" s="257"/>
      <c r="I3593" s="258"/>
      <c r="J3593" s="279"/>
      <c r="K3593" s="280"/>
      <c r="L3593" s="281"/>
    </row>
    <row r="3594" spans="1:12" x14ac:dyDescent="0.3">
      <c r="A3594" s="278"/>
      <c r="B3594" s="256"/>
      <c r="C3594" s="256"/>
      <c r="D3594" s="256"/>
      <c r="E3594" s="256"/>
      <c r="F3594" s="256"/>
      <c r="G3594" s="256"/>
      <c r="H3594" s="257"/>
      <c r="I3594" s="258"/>
      <c r="J3594" s="279"/>
      <c r="K3594" s="280"/>
      <c r="L3594" s="281"/>
    </row>
    <row r="3595" spans="1:12" x14ac:dyDescent="0.3">
      <c r="A3595" s="278"/>
      <c r="B3595" s="256"/>
      <c r="C3595" s="256"/>
      <c r="D3595" s="256"/>
      <c r="E3595" s="256"/>
      <c r="F3595" s="256"/>
      <c r="G3595" s="256"/>
      <c r="H3595" s="257"/>
      <c r="I3595" s="258"/>
      <c r="J3595" s="279"/>
      <c r="K3595" s="280"/>
      <c r="L3595" s="281"/>
    </row>
    <row r="3596" spans="1:12" x14ac:dyDescent="0.3">
      <c r="A3596" s="278"/>
      <c r="B3596" s="256"/>
      <c r="C3596" s="256"/>
      <c r="D3596" s="256"/>
      <c r="E3596" s="256"/>
      <c r="F3596" s="256"/>
      <c r="G3596" s="256"/>
      <c r="H3596" s="257"/>
      <c r="I3596" s="258"/>
      <c r="J3596" s="279"/>
      <c r="K3596" s="280"/>
      <c r="L3596" s="281"/>
    </row>
    <row r="3597" spans="1:12" x14ac:dyDescent="0.3">
      <c r="A3597" s="278"/>
      <c r="B3597" s="256"/>
      <c r="C3597" s="256"/>
      <c r="D3597" s="256"/>
      <c r="E3597" s="256"/>
      <c r="F3597" s="256"/>
      <c r="G3597" s="256"/>
      <c r="H3597" s="257"/>
      <c r="I3597" s="258"/>
      <c r="J3597" s="279"/>
      <c r="K3597" s="280"/>
      <c r="L3597" s="281"/>
    </row>
    <row r="3598" spans="1:12" x14ac:dyDescent="0.3">
      <c r="A3598" s="278"/>
      <c r="B3598" s="256"/>
      <c r="C3598" s="256"/>
      <c r="D3598" s="256"/>
      <c r="E3598" s="256"/>
      <c r="F3598" s="256"/>
      <c r="G3598" s="256"/>
      <c r="H3598" s="257"/>
      <c r="I3598" s="258"/>
      <c r="J3598" s="279"/>
      <c r="K3598" s="280"/>
      <c r="L3598" s="281"/>
    </row>
    <row r="3599" spans="1:12" x14ac:dyDescent="0.3">
      <c r="A3599" s="278"/>
      <c r="B3599" s="256"/>
      <c r="C3599" s="256"/>
      <c r="D3599" s="256"/>
      <c r="E3599" s="256"/>
      <c r="F3599" s="256"/>
      <c r="G3599" s="256"/>
      <c r="H3599" s="257"/>
      <c r="I3599" s="258"/>
      <c r="J3599" s="279"/>
      <c r="K3599" s="280"/>
      <c r="L3599" s="281"/>
    </row>
    <row r="3600" spans="1:12" x14ac:dyDescent="0.3">
      <c r="A3600" s="278"/>
      <c r="B3600" s="256"/>
      <c r="C3600" s="256"/>
      <c r="D3600" s="256"/>
      <c r="E3600" s="256"/>
      <c r="F3600" s="256"/>
      <c r="G3600" s="256"/>
      <c r="H3600" s="257"/>
      <c r="I3600" s="258"/>
      <c r="J3600" s="279"/>
      <c r="K3600" s="280"/>
      <c r="L3600" s="281"/>
    </row>
    <row r="3601" spans="1:12" x14ac:dyDescent="0.3">
      <c r="A3601" s="278"/>
      <c r="B3601" s="256"/>
      <c r="C3601" s="256"/>
      <c r="D3601" s="256"/>
      <c r="E3601" s="256"/>
      <c r="F3601" s="256"/>
      <c r="G3601" s="256"/>
      <c r="H3601" s="257"/>
      <c r="I3601" s="258"/>
      <c r="J3601" s="279"/>
      <c r="K3601" s="280"/>
      <c r="L3601" s="281"/>
    </row>
    <row r="3602" spans="1:12" x14ac:dyDescent="0.3">
      <c r="A3602" s="278"/>
      <c r="B3602" s="256"/>
      <c r="C3602" s="256"/>
      <c r="D3602" s="256"/>
      <c r="E3602" s="256"/>
      <c r="F3602" s="256"/>
      <c r="G3602" s="256"/>
      <c r="H3602" s="257"/>
      <c r="I3602" s="258"/>
      <c r="J3602" s="279"/>
      <c r="K3602" s="280"/>
      <c r="L3602" s="281"/>
    </row>
    <row r="3603" spans="1:12" x14ac:dyDescent="0.3">
      <c r="A3603" s="278"/>
      <c r="B3603" s="256"/>
      <c r="C3603" s="256"/>
      <c r="D3603" s="256"/>
      <c r="E3603" s="256"/>
      <c r="F3603" s="256"/>
      <c r="G3603" s="256"/>
      <c r="H3603" s="257"/>
      <c r="I3603" s="258"/>
      <c r="J3603" s="279"/>
      <c r="K3603" s="280"/>
      <c r="L3603" s="281"/>
    </row>
    <row r="3604" spans="1:12" x14ac:dyDescent="0.3">
      <c r="A3604" s="278"/>
      <c r="B3604" s="256"/>
      <c r="C3604" s="256"/>
      <c r="D3604" s="256"/>
      <c r="E3604" s="256"/>
      <c r="F3604" s="256"/>
      <c r="G3604" s="256"/>
      <c r="H3604" s="257"/>
      <c r="I3604" s="258"/>
      <c r="J3604" s="279"/>
      <c r="K3604" s="280"/>
      <c r="L3604" s="281"/>
    </row>
    <row r="3605" spans="1:12" x14ac:dyDescent="0.3">
      <c r="A3605" s="278"/>
      <c r="B3605" s="256"/>
      <c r="C3605" s="256"/>
      <c r="D3605" s="256"/>
      <c r="E3605" s="256"/>
      <c r="F3605" s="256"/>
      <c r="G3605" s="256"/>
      <c r="H3605" s="257"/>
      <c r="I3605" s="258"/>
      <c r="J3605" s="279"/>
      <c r="K3605" s="280"/>
      <c r="L3605" s="281"/>
    </row>
    <row r="3606" spans="1:12" x14ac:dyDescent="0.3">
      <c r="A3606" s="278"/>
      <c r="B3606" s="256"/>
      <c r="C3606" s="256"/>
      <c r="D3606" s="256"/>
      <c r="E3606" s="256"/>
      <c r="F3606" s="256"/>
      <c r="G3606" s="256"/>
      <c r="H3606" s="257"/>
      <c r="I3606" s="258"/>
      <c r="J3606" s="279"/>
      <c r="K3606" s="280"/>
      <c r="L3606" s="281"/>
    </row>
    <row r="3607" spans="1:12" x14ac:dyDescent="0.3">
      <c r="A3607" s="278"/>
      <c r="B3607" s="256"/>
      <c r="C3607" s="256"/>
      <c r="D3607" s="256"/>
      <c r="E3607" s="256"/>
      <c r="F3607" s="256"/>
      <c r="G3607" s="256"/>
      <c r="H3607" s="257"/>
      <c r="I3607" s="258"/>
      <c r="J3607" s="279"/>
      <c r="K3607" s="280"/>
      <c r="L3607" s="281"/>
    </row>
    <row r="3608" spans="1:12" x14ac:dyDescent="0.3">
      <c r="A3608" s="278"/>
      <c r="B3608" s="256"/>
      <c r="C3608" s="256"/>
      <c r="D3608" s="256"/>
      <c r="E3608" s="256"/>
      <c r="F3608" s="256"/>
      <c r="G3608" s="256"/>
      <c r="H3608" s="257"/>
      <c r="I3608" s="258"/>
      <c r="J3608" s="279"/>
      <c r="K3608" s="280"/>
      <c r="L3608" s="281"/>
    </row>
    <row r="3609" spans="1:12" x14ac:dyDescent="0.3">
      <c r="A3609" s="278"/>
      <c r="B3609" s="256"/>
      <c r="C3609" s="256"/>
      <c r="D3609" s="256"/>
      <c r="E3609" s="256"/>
      <c r="F3609" s="256"/>
      <c r="G3609" s="256"/>
      <c r="H3609" s="257"/>
      <c r="I3609" s="258"/>
      <c r="J3609" s="279"/>
      <c r="K3609" s="280"/>
      <c r="L3609" s="281"/>
    </row>
    <row r="3610" spans="1:12" x14ac:dyDescent="0.3">
      <c r="A3610" s="278"/>
      <c r="B3610" s="256"/>
      <c r="C3610" s="256"/>
      <c r="D3610" s="256"/>
      <c r="E3610" s="256"/>
      <c r="F3610" s="256"/>
      <c r="G3610" s="256"/>
      <c r="H3610" s="257"/>
      <c r="I3610" s="258"/>
      <c r="J3610" s="279"/>
      <c r="K3610" s="280"/>
      <c r="L3610" s="281"/>
    </row>
    <row r="3611" spans="1:12" x14ac:dyDescent="0.3">
      <c r="A3611" s="278"/>
      <c r="B3611" s="256"/>
      <c r="C3611" s="256"/>
      <c r="D3611" s="256"/>
      <c r="E3611" s="256"/>
      <c r="F3611" s="256"/>
      <c r="G3611" s="256"/>
      <c r="H3611" s="257"/>
      <c r="I3611" s="258"/>
      <c r="J3611" s="279"/>
      <c r="K3611" s="280"/>
      <c r="L3611" s="281"/>
    </row>
    <row r="3612" spans="1:12" x14ac:dyDescent="0.3">
      <c r="A3612" s="278"/>
      <c r="B3612" s="256"/>
      <c r="C3612" s="256"/>
      <c r="D3612" s="256"/>
      <c r="E3612" s="256"/>
      <c r="F3612" s="256"/>
      <c r="G3612" s="256"/>
      <c r="H3612" s="257"/>
      <c r="I3612" s="258"/>
      <c r="J3612" s="279"/>
      <c r="K3612" s="280"/>
      <c r="L3612" s="281"/>
    </row>
    <row r="3613" spans="1:12" x14ac:dyDescent="0.3">
      <c r="A3613" s="278"/>
      <c r="B3613" s="256"/>
      <c r="C3613" s="256"/>
      <c r="D3613" s="256"/>
      <c r="E3613" s="256"/>
      <c r="F3613" s="256"/>
      <c r="G3613" s="256"/>
      <c r="H3613" s="257"/>
      <c r="I3613" s="258"/>
      <c r="J3613" s="279"/>
      <c r="K3613" s="280"/>
      <c r="L3613" s="281"/>
    </row>
    <row r="3614" spans="1:12" x14ac:dyDescent="0.3">
      <c r="A3614" s="278"/>
      <c r="B3614" s="256"/>
      <c r="C3614" s="256"/>
      <c r="D3614" s="256"/>
      <c r="E3614" s="256"/>
      <c r="F3614" s="256"/>
      <c r="G3614" s="256"/>
      <c r="H3614" s="257"/>
      <c r="I3614" s="258"/>
      <c r="J3614" s="279"/>
      <c r="K3614" s="280"/>
      <c r="L3614" s="281"/>
    </row>
    <row r="3615" spans="1:12" x14ac:dyDescent="0.3">
      <c r="A3615" s="278"/>
      <c r="B3615" s="256"/>
      <c r="C3615" s="256"/>
      <c r="D3615" s="256"/>
      <c r="E3615" s="256"/>
      <c r="F3615" s="256"/>
      <c r="G3615" s="256"/>
      <c r="H3615" s="257"/>
      <c r="I3615" s="258"/>
      <c r="J3615" s="279"/>
      <c r="K3615" s="280"/>
      <c r="L3615" s="281"/>
    </row>
    <row r="3616" spans="1:12" x14ac:dyDescent="0.3">
      <c r="A3616" s="278"/>
      <c r="B3616" s="256"/>
      <c r="C3616" s="256"/>
      <c r="D3616" s="256"/>
      <c r="E3616" s="256"/>
      <c r="F3616" s="256"/>
      <c r="G3616" s="256"/>
      <c r="H3616" s="257"/>
      <c r="I3616" s="258"/>
      <c r="J3616" s="279"/>
      <c r="K3616" s="280"/>
      <c r="L3616" s="281"/>
    </row>
    <row r="3617" spans="1:12" x14ac:dyDescent="0.3">
      <c r="A3617" s="278"/>
      <c r="B3617" s="256"/>
      <c r="C3617" s="256"/>
      <c r="D3617" s="256"/>
      <c r="E3617" s="256"/>
      <c r="F3617" s="256"/>
      <c r="G3617" s="256"/>
      <c r="H3617" s="257"/>
      <c r="I3617" s="258"/>
      <c r="J3617" s="279"/>
      <c r="K3617" s="280"/>
      <c r="L3617" s="281"/>
    </row>
    <row r="3618" spans="1:12" x14ac:dyDescent="0.3">
      <c r="A3618" s="278"/>
      <c r="B3618" s="256"/>
      <c r="C3618" s="256"/>
      <c r="D3618" s="256"/>
      <c r="E3618" s="256"/>
      <c r="F3618" s="256"/>
      <c r="G3618" s="256"/>
      <c r="H3618" s="257"/>
      <c r="I3618" s="258"/>
      <c r="J3618" s="279"/>
      <c r="K3618" s="280"/>
      <c r="L3618" s="281"/>
    </row>
    <row r="3619" spans="1:12" x14ac:dyDescent="0.3">
      <c r="A3619" s="278"/>
      <c r="B3619" s="256"/>
      <c r="C3619" s="256"/>
      <c r="D3619" s="256"/>
      <c r="E3619" s="256"/>
      <c r="F3619" s="256"/>
      <c r="G3619" s="256"/>
      <c r="H3619" s="257"/>
      <c r="I3619" s="258"/>
      <c r="J3619" s="279"/>
      <c r="K3619" s="280"/>
      <c r="L3619" s="281"/>
    </row>
    <row r="3620" spans="1:12" x14ac:dyDescent="0.3">
      <c r="A3620" s="278"/>
      <c r="B3620" s="256"/>
      <c r="C3620" s="256"/>
      <c r="D3620" s="256"/>
      <c r="E3620" s="256"/>
      <c r="F3620" s="256"/>
      <c r="G3620" s="256"/>
      <c r="H3620" s="257"/>
      <c r="I3620" s="258"/>
      <c r="J3620" s="279"/>
      <c r="K3620" s="280"/>
      <c r="L3620" s="281"/>
    </row>
    <row r="3621" spans="1:12" x14ac:dyDescent="0.3">
      <c r="A3621" s="278"/>
      <c r="B3621" s="256"/>
      <c r="C3621" s="256"/>
      <c r="D3621" s="256"/>
      <c r="E3621" s="256"/>
      <c r="F3621" s="256"/>
      <c r="G3621" s="256"/>
      <c r="H3621" s="257"/>
      <c r="I3621" s="258"/>
      <c r="J3621" s="279"/>
      <c r="K3621" s="280"/>
      <c r="L3621" s="281"/>
    </row>
    <row r="3622" spans="1:12" x14ac:dyDescent="0.3">
      <c r="A3622" s="278"/>
      <c r="B3622" s="256"/>
      <c r="C3622" s="256"/>
      <c r="D3622" s="256"/>
      <c r="E3622" s="256"/>
      <c r="F3622" s="256"/>
      <c r="G3622" s="256"/>
      <c r="H3622" s="257"/>
      <c r="I3622" s="258"/>
      <c r="J3622" s="279"/>
      <c r="K3622" s="280"/>
      <c r="L3622" s="281"/>
    </row>
    <row r="3623" spans="1:12" x14ac:dyDescent="0.3">
      <c r="A3623" s="278"/>
      <c r="B3623" s="256"/>
      <c r="C3623" s="256"/>
      <c r="D3623" s="256"/>
      <c r="E3623" s="256"/>
      <c r="F3623" s="256"/>
      <c r="G3623" s="256"/>
      <c r="H3623" s="257"/>
      <c r="I3623" s="258"/>
      <c r="J3623" s="279"/>
      <c r="K3623" s="280"/>
      <c r="L3623" s="281"/>
    </row>
    <row r="3624" spans="1:12" x14ac:dyDescent="0.3">
      <c r="A3624" s="278"/>
      <c r="B3624" s="256"/>
      <c r="C3624" s="256"/>
      <c r="D3624" s="256"/>
      <c r="E3624" s="256"/>
      <c r="F3624" s="256"/>
      <c r="G3624" s="256"/>
      <c r="H3624" s="257"/>
      <c r="I3624" s="258"/>
      <c r="J3624" s="279"/>
      <c r="K3624" s="280"/>
      <c r="L3624" s="281"/>
    </row>
    <row r="3625" spans="1:12" x14ac:dyDescent="0.3">
      <c r="A3625" s="278"/>
      <c r="B3625" s="256"/>
      <c r="C3625" s="256"/>
      <c r="D3625" s="256"/>
      <c r="E3625" s="256"/>
      <c r="F3625" s="256"/>
      <c r="G3625" s="256"/>
      <c r="H3625" s="257"/>
      <c r="I3625" s="258"/>
      <c r="J3625" s="279"/>
      <c r="K3625" s="280"/>
      <c r="L3625" s="281"/>
    </row>
    <row r="3626" spans="1:12" x14ac:dyDescent="0.3">
      <c r="A3626" s="278"/>
      <c r="B3626" s="256"/>
      <c r="C3626" s="256"/>
      <c r="D3626" s="256"/>
      <c r="E3626" s="256"/>
      <c r="F3626" s="256"/>
      <c r="G3626" s="256"/>
      <c r="H3626" s="257"/>
      <c r="I3626" s="258"/>
      <c r="J3626" s="279"/>
      <c r="K3626" s="280"/>
      <c r="L3626" s="281"/>
    </row>
    <row r="3627" spans="1:12" x14ac:dyDescent="0.3">
      <c r="A3627" s="278"/>
      <c r="B3627" s="256"/>
      <c r="C3627" s="256"/>
      <c r="D3627" s="256"/>
      <c r="E3627" s="256"/>
      <c r="F3627" s="256"/>
      <c r="G3627" s="256"/>
      <c r="H3627" s="257"/>
      <c r="I3627" s="258"/>
      <c r="J3627" s="279"/>
      <c r="K3627" s="280"/>
      <c r="L3627" s="281"/>
    </row>
    <row r="3628" spans="1:12" x14ac:dyDescent="0.3">
      <c r="A3628" s="278"/>
      <c r="B3628" s="256"/>
      <c r="C3628" s="256"/>
      <c r="D3628" s="256"/>
      <c r="E3628" s="256"/>
      <c r="F3628" s="256"/>
      <c r="G3628" s="256"/>
      <c r="H3628" s="257"/>
      <c r="I3628" s="258"/>
      <c r="J3628" s="279"/>
      <c r="K3628" s="280"/>
      <c r="L3628" s="281"/>
    </row>
    <row r="3629" spans="1:12" x14ac:dyDescent="0.3">
      <c r="A3629" s="278"/>
      <c r="B3629" s="256"/>
      <c r="C3629" s="256"/>
      <c r="D3629" s="256"/>
      <c r="E3629" s="256"/>
      <c r="F3629" s="256"/>
      <c r="G3629" s="256"/>
      <c r="H3629" s="257"/>
      <c r="I3629" s="258"/>
      <c r="J3629" s="279"/>
      <c r="K3629" s="280"/>
      <c r="L3629" s="281"/>
    </row>
    <row r="3630" spans="1:12" x14ac:dyDescent="0.3">
      <c r="A3630" s="278"/>
      <c r="B3630" s="256"/>
      <c r="C3630" s="256"/>
      <c r="D3630" s="256"/>
      <c r="E3630" s="256"/>
      <c r="F3630" s="256"/>
      <c r="G3630" s="256"/>
      <c r="H3630" s="257"/>
      <c r="I3630" s="258"/>
      <c r="J3630" s="279"/>
      <c r="K3630" s="280"/>
      <c r="L3630" s="281"/>
    </row>
    <row r="3631" spans="1:12" x14ac:dyDescent="0.3">
      <c r="A3631" s="278"/>
      <c r="B3631" s="256"/>
      <c r="C3631" s="256"/>
      <c r="D3631" s="256"/>
      <c r="E3631" s="256"/>
      <c r="F3631" s="256"/>
      <c r="G3631" s="256"/>
      <c r="H3631" s="257"/>
      <c r="I3631" s="258"/>
      <c r="J3631" s="279"/>
      <c r="K3631" s="280"/>
      <c r="L3631" s="281"/>
    </row>
    <row r="3632" spans="1:12" x14ac:dyDescent="0.3">
      <c r="A3632" s="278"/>
      <c r="B3632" s="256"/>
      <c r="C3632" s="256"/>
      <c r="D3632" s="256"/>
      <c r="E3632" s="256"/>
      <c r="F3632" s="256"/>
      <c r="G3632" s="256"/>
      <c r="H3632" s="257"/>
      <c r="I3632" s="258"/>
      <c r="J3632" s="279"/>
      <c r="K3632" s="280"/>
      <c r="L3632" s="281"/>
    </row>
    <row r="3633" spans="1:12" x14ac:dyDescent="0.3">
      <c r="A3633" s="278"/>
      <c r="B3633" s="256"/>
      <c r="C3633" s="256"/>
      <c r="D3633" s="256"/>
      <c r="E3633" s="256"/>
      <c r="F3633" s="256"/>
      <c r="G3633" s="256"/>
      <c r="H3633" s="257"/>
      <c r="I3633" s="258"/>
      <c r="J3633" s="279"/>
      <c r="K3633" s="280"/>
      <c r="L3633" s="281"/>
    </row>
    <row r="3634" spans="1:12" x14ac:dyDescent="0.3">
      <c r="A3634" s="278"/>
      <c r="B3634" s="256"/>
      <c r="C3634" s="256"/>
      <c r="D3634" s="256"/>
      <c r="E3634" s="256"/>
      <c r="F3634" s="256"/>
      <c r="G3634" s="256"/>
      <c r="H3634" s="257"/>
      <c r="I3634" s="258"/>
      <c r="J3634" s="279"/>
      <c r="K3634" s="280"/>
      <c r="L3634" s="281"/>
    </row>
    <row r="3635" spans="1:12" x14ac:dyDescent="0.3">
      <c r="A3635" s="278"/>
      <c r="B3635" s="256"/>
      <c r="C3635" s="256"/>
      <c r="D3635" s="256"/>
      <c r="E3635" s="256"/>
      <c r="F3635" s="256"/>
      <c r="G3635" s="256"/>
      <c r="H3635" s="257"/>
      <c r="I3635" s="258"/>
      <c r="J3635" s="279"/>
      <c r="K3635" s="280"/>
      <c r="L3635" s="281"/>
    </row>
    <row r="3636" spans="1:12" x14ac:dyDescent="0.3">
      <c r="A3636" s="278"/>
      <c r="B3636" s="256"/>
      <c r="C3636" s="256"/>
      <c r="D3636" s="256"/>
      <c r="E3636" s="256"/>
      <c r="F3636" s="256"/>
      <c r="G3636" s="256"/>
      <c r="H3636" s="257"/>
      <c r="I3636" s="258"/>
      <c r="J3636" s="279"/>
      <c r="K3636" s="280"/>
      <c r="L3636" s="281"/>
    </row>
    <row r="3637" spans="1:12" x14ac:dyDescent="0.3">
      <c r="A3637" s="278"/>
      <c r="B3637" s="256"/>
      <c r="C3637" s="256"/>
      <c r="D3637" s="256"/>
      <c r="E3637" s="256"/>
      <c r="F3637" s="256"/>
      <c r="G3637" s="256"/>
      <c r="H3637" s="257"/>
      <c r="I3637" s="258"/>
      <c r="J3637" s="279"/>
      <c r="K3637" s="280"/>
      <c r="L3637" s="281"/>
    </row>
    <row r="3638" spans="1:12" x14ac:dyDescent="0.3">
      <c r="A3638" s="278"/>
      <c r="B3638" s="256"/>
      <c r="C3638" s="256"/>
      <c r="D3638" s="256"/>
      <c r="E3638" s="256"/>
      <c r="F3638" s="256"/>
      <c r="G3638" s="256"/>
      <c r="H3638" s="257"/>
      <c r="I3638" s="258"/>
      <c r="J3638" s="279"/>
      <c r="K3638" s="280"/>
      <c r="L3638" s="281"/>
    </row>
    <row r="3639" spans="1:12" x14ac:dyDescent="0.3">
      <c r="A3639" s="278"/>
      <c r="B3639" s="256"/>
      <c r="C3639" s="256"/>
      <c r="D3639" s="256"/>
      <c r="E3639" s="256"/>
      <c r="F3639" s="256"/>
      <c r="G3639" s="256"/>
      <c r="H3639" s="257"/>
      <c r="I3639" s="258"/>
      <c r="J3639" s="279"/>
      <c r="K3639" s="280"/>
      <c r="L3639" s="281"/>
    </row>
    <row r="3640" spans="1:12" x14ac:dyDescent="0.3">
      <c r="A3640" s="278"/>
      <c r="B3640" s="256"/>
      <c r="C3640" s="256"/>
      <c r="D3640" s="256"/>
      <c r="E3640" s="256"/>
      <c r="F3640" s="256"/>
      <c r="G3640" s="256"/>
      <c r="H3640" s="257"/>
      <c r="I3640" s="258"/>
      <c r="J3640" s="279"/>
      <c r="K3640" s="280"/>
      <c r="L3640" s="281"/>
    </row>
    <row r="3641" spans="1:12" x14ac:dyDescent="0.3">
      <c r="A3641" s="278"/>
      <c r="B3641" s="256"/>
      <c r="C3641" s="256"/>
      <c r="D3641" s="256"/>
      <c r="E3641" s="256"/>
      <c r="F3641" s="256"/>
      <c r="G3641" s="256"/>
      <c r="H3641" s="257"/>
      <c r="I3641" s="258"/>
      <c r="J3641" s="279"/>
      <c r="K3641" s="280"/>
      <c r="L3641" s="281"/>
    </row>
    <row r="3642" spans="1:12" x14ac:dyDescent="0.3">
      <c r="A3642" s="278"/>
      <c r="B3642" s="256"/>
      <c r="C3642" s="256"/>
      <c r="D3642" s="256"/>
      <c r="E3642" s="256"/>
      <c r="F3642" s="256"/>
      <c r="G3642" s="256"/>
      <c r="H3642" s="257"/>
      <c r="I3642" s="258"/>
      <c r="J3642" s="279"/>
      <c r="K3642" s="280"/>
      <c r="L3642" s="281"/>
    </row>
    <row r="3643" spans="1:12" x14ac:dyDescent="0.3">
      <c r="A3643" s="278"/>
      <c r="B3643" s="256"/>
      <c r="C3643" s="256"/>
      <c r="D3643" s="256"/>
      <c r="E3643" s="256"/>
      <c r="F3643" s="256"/>
      <c r="G3643" s="256"/>
      <c r="H3643" s="257"/>
      <c r="I3643" s="258"/>
      <c r="J3643" s="279"/>
      <c r="K3643" s="280"/>
      <c r="L3643" s="281"/>
    </row>
    <row r="3644" spans="1:12" x14ac:dyDescent="0.3">
      <c r="A3644" s="278"/>
      <c r="B3644" s="256"/>
      <c r="C3644" s="256"/>
      <c r="D3644" s="256"/>
      <c r="E3644" s="256"/>
      <c r="F3644" s="256"/>
      <c r="G3644" s="256"/>
      <c r="H3644" s="257"/>
      <c r="I3644" s="258"/>
      <c r="J3644" s="279"/>
      <c r="K3644" s="280"/>
      <c r="L3644" s="281"/>
    </row>
    <row r="3645" spans="1:12" x14ac:dyDescent="0.3">
      <c r="A3645" s="278"/>
      <c r="B3645" s="256"/>
      <c r="C3645" s="256"/>
      <c r="D3645" s="256"/>
      <c r="E3645" s="256"/>
      <c r="F3645" s="256"/>
      <c r="G3645" s="256"/>
      <c r="H3645" s="257"/>
      <c r="I3645" s="258"/>
      <c r="J3645" s="279"/>
      <c r="K3645" s="280"/>
      <c r="L3645" s="281"/>
    </row>
    <row r="3646" spans="1:12" x14ac:dyDescent="0.3">
      <c r="A3646" s="278"/>
      <c r="B3646" s="256"/>
      <c r="C3646" s="256"/>
      <c r="D3646" s="256"/>
      <c r="E3646" s="256"/>
      <c r="F3646" s="256"/>
      <c r="G3646" s="256"/>
      <c r="H3646" s="257"/>
      <c r="I3646" s="258"/>
      <c r="J3646" s="279"/>
      <c r="K3646" s="280"/>
      <c r="L3646" s="281"/>
    </row>
    <row r="3647" spans="1:12" x14ac:dyDescent="0.3">
      <c r="A3647" s="278"/>
      <c r="B3647" s="256"/>
      <c r="C3647" s="256"/>
      <c r="D3647" s="256"/>
      <c r="E3647" s="256"/>
      <c r="F3647" s="256"/>
      <c r="G3647" s="256"/>
      <c r="H3647" s="257"/>
      <c r="I3647" s="258"/>
      <c r="J3647" s="279"/>
      <c r="K3647" s="280"/>
      <c r="L3647" s="281"/>
    </row>
    <row r="3648" spans="1:12" x14ac:dyDescent="0.3">
      <c r="A3648" s="278"/>
      <c r="B3648" s="256"/>
      <c r="C3648" s="256"/>
      <c r="D3648" s="256"/>
      <c r="E3648" s="256"/>
      <c r="F3648" s="256"/>
      <c r="G3648" s="256"/>
      <c r="H3648" s="257"/>
      <c r="I3648" s="258"/>
      <c r="J3648" s="279"/>
      <c r="K3648" s="280"/>
      <c r="L3648" s="281"/>
    </row>
    <row r="3649" spans="1:12" x14ac:dyDescent="0.3">
      <c r="A3649" s="278"/>
      <c r="B3649" s="256"/>
      <c r="C3649" s="256"/>
      <c r="D3649" s="256"/>
      <c r="E3649" s="256"/>
      <c r="F3649" s="256"/>
      <c r="G3649" s="256"/>
      <c r="H3649" s="257"/>
      <c r="I3649" s="258"/>
      <c r="J3649" s="279"/>
      <c r="K3649" s="280"/>
      <c r="L3649" s="281"/>
    </row>
    <row r="3650" spans="1:12" x14ac:dyDescent="0.3">
      <c r="A3650" s="278"/>
      <c r="B3650" s="256"/>
      <c r="C3650" s="256"/>
      <c r="D3650" s="256"/>
      <c r="E3650" s="256"/>
      <c r="F3650" s="256"/>
      <c r="G3650" s="256"/>
      <c r="H3650" s="257"/>
      <c r="I3650" s="258"/>
      <c r="J3650" s="279"/>
      <c r="K3650" s="280"/>
      <c r="L3650" s="281"/>
    </row>
    <row r="3651" spans="1:12" x14ac:dyDescent="0.3">
      <c r="A3651" s="278"/>
      <c r="B3651" s="256"/>
      <c r="C3651" s="256"/>
      <c r="D3651" s="256"/>
      <c r="E3651" s="256"/>
      <c r="F3651" s="256"/>
      <c r="G3651" s="256"/>
      <c r="H3651" s="257"/>
      <c r="I3651" s="258"/>
      <c r="J3651" s="279"/>
      <c r="K3651" s="280"/>
      <c r="L3651" s="281"/>
    </row>
    <row r="3652" spans="1:12" x14ac:dyDescent="0.3">
      <c r="A3652" s="278"/>
      <c r="B3652" s="256"/>
      <c r="C3652" s="256"/>
      <c r="D3652" s="256"/>
      <c r="E3652" s="256"/>
      <c r="F3652" s="256"/>
      <c r="G3652" s="256"/>
      <c r="H3652" s="257"/>
      <c r="I3652" s="258"/>
      <c r="J3652" s="279"/>
      <c r="K3652" s="280"/>
      <c r="L3652" s="281"/>
    </row>
    <row r="3653" spans="1:12" x14ac:dyDescent="0.3">
      <c r="A3653" s="278"/>
      <c r="B3653" s="256"/>
      <c r="C3653" s="256"/>
      <c r="D3653" s="256"/>
      <c r="E3653" s="256"/>
      <c r="F3653" s="256"/>
      <c r="G3653" s="256"/>
      <c r="H3653" s="257"/>
      <c r="I3653" s="258"/>
      <c r="J3653" s="279"/>
      <c r="K3653" s="280"/>
      <c r="L3653" s="281"/>
    </row>
    <row r="3654" spans="1:12" x14ac:dyDescent="0.3">
      <c r="A3654" s="278"/>
      <c r="B3654" s="256"/>
      <c r="C3654" s="256"/>
      <c r="D3654" s="256"/>
      <c r="E3654" s="256"/>
      <c r="F3654" s="256"/>
      <c r="G3654" s="256"/>
      <c r="H3654" s="257"/>
      <c r="I3654" s="258"/>
      <c r="J3654" s="279"/>
      <c r="K3654" s="280"/>
      <c r="L3654" s="281"/>
    </row>
    <row r="3655" spans="1:12" x14ac:dyDescent="0.3">
      <c r="A3655" s="278"/>
      <c r="B3655" s="256"/>
      <c r="C3655" s="256"/>
      <c r="D3655" s="256"/>
      <c r="E3655" s="256"/>
      <c r="F3655" s="256"/>
      <c r="G3655" s="256"/>
      <c r="H3655" s="257"/>
      <c r="I3655" s="258"/>
      <c r="J3655" s="279"/>
      <c r="K3655" s="280"/>
      <c r="L3655" s="281"/>
    </row>
    <row r="3656" spans="1:12" x14ac:dyDescent="0.3">
      <c r="A3656" s="278"/>
      <c r="B3656" s="256"/>
      <c r="C3656" s="256"/>
      <c r="D3656" s="256"/>
      <c r="E3656" s="256"/>
      <c r="F3656" s="256"/>
      <c r="G3656" s="256"/>
      <c r="H3656" s="257"/>
      <c r="I3656" s="258"/>
      <c r="J3656" s="279"/>
      <c r="K3656" s="280"/>
      <c r="L3656" s="281"/>
    </row>
    <row r="3657" spans="1:12" x14ac:dyDescent="0.3">
      <c r="A3657" s="278"/>
      <c r="B3657" s="256"/>
      <c r="C3657" s="256"/>
      <c r="D3657" s="256"/>
      <c r="E3657" s="256"/>
      <c r="F3657" s="256"/>
      <c r="G3657" s="256"/>
      <c r="H3657" s="257"/>
      <c r="I3657" s="258"/>
      <c r="J3657" s="279"/>
      <c r="K3657" s="280"/>
      <c r="L3657" s="281"/>
    </row>
    <row r="3658" spans="1:12" x14ac:dyDescent="0.3">
      <c r="A3658" s="278"/>
      <c r="B3658" s="256"/>
      <c r="C3658" s="256"/>
      <c r="D3658" s="256"/>
      <c r="E3658" s="256"/>
      <c r="F3658" s="256"/>
      <c r="G3658" s="256"/>
      <c r="H3658" s="257"/>
      <c r="I3658" s="258"/>
      <c r="J3658" s="279"/>
      <c r="K3658" s="280"/>
      <c r="L3658" s="281"/>
    </row>
    <row r="3659" spans="1:12" x14ac:dyDescent="0.3">
      <c r="A3659" s="278"/>
      <c r="B3659" s="256"/>
      <c r="C3659" s="256"/>
      <c r="D3659" s="256"/>
      <c r="E3659" s="256"/>
      <c r="F3659" s="256"/>
      <c r="G3659" s="256"/>
      <c r="H3659" s="257"/>
      <c r="I3659" s="258"/>
      <c r="J3659" s="279"/>
      <c r="K3659" s="280"/>
      <c r="L3659" s="281"/>
    </row>
    <row r="3660" spans="1:12" x14ac:dyDescent="0.3">
      <c r="A3660" s="278"/>
      <c r="B3660" s="256"/>
      <c r="C3660" s="256"/>
      <c r="D3660" s="256"/>
      <c r="E3660" s="256"/>
      <c r="F3660" s="256"/>
      <c r="G3660" s="256"/>
      <c r="H3660" s="257"/>
      <c r="I3660" s="258"/>
      <c r="J3660" s="279"/>
      <c r="K3660" s="280"/>
      <c r="L3660" s="281"/>
    </row>
    <row r="3661" spans="1:12" x14ac:dyDescent="0.3">
      <c r="A3661" s="278"/>
      <c r="B3661" s="256"/>
      <c r="C3661" s="256"/>
      <c r="D3661" s="256"/>
      <c r="E3661" s="256"/>
      <c r="F3661" s="256"/>
      <c r="G3661" s="256"/>
      <c r="H3661" s="257"/>
      <c r="I3661" s="258"/>
      <c r="J3661" s="279"/>
      <c r="K3661" s="280"/>
      <c r="L3661" s="281"/>
    </row>
    <row r="3662" spans="1:12" x14ac:dyDescent="0.3">
      <c r="A3662" s="278"/>
      <c r="B3662" s="256"/>
      <c r="C3662" s="256"/>
      <c r="D3662" s="256"/>
      <c r="E3662" s="256"/>
      <c r="F3662" s="256"/>
      <c r="G3662" s="256"/>
      <c r="H3662" s="257"/>
      <c r="I3662" s="258"/>
      <c r="J3662" s="279"/>
      <c r="K3662" s="280"/>
      <c r="L3662" s="281"/>
    </row>
    <row r="3663" spans="1:12" x14ac:dyDescent="0.3">
      <c r="A3663" s="278"/>
      <c r="B3663" s="256"/>
      <c r="C3663" s="256"/>
      <c r="D3663" s="256"/>
      <c r="E3663" s="256"/>
      <c r="F3663" s="256"/>
      <c r="G3663" s="256"/>
      <c r="H3663" s="257"/>
      <c r="I3663" s="258"/>
      <c r="J3663" s="279"/>
      <c r="K3663" s="280"/>
      <c r="L3663" s="281"/>
    </row>
    <row r="3664" spans="1:12" x14ac:dyDescent="0.3">
      <c r="A3664" s="278"/>
      <c r="B3664" s="256"/>
      <c r="C3664" s="256"/>
      <c r="D3664" s="256"/>
      <c r="E3664" s="256"/>
      <c r="F3664" s="256"/>
      <c r="G3664" s="256"/>
      <c r="H3664" s="257"/>
      <c r="I3664" s="258"/>
      <c r="J3664" s="279"/>
      <c r="K3664" s="280"/>
      <c r="L3664" s="281"/>
    </row>
    <row r="3665" spans="1:12" x14ac:dyDescent="0.3">
      <c r="A3665" s="278"/>
      <c r="B3665" s="256"/>
      <c r="C3665" s="256"/>
      <c r="D3665" s="256"/>
      <c r="E3665" s="256"/>
      <c r="F3665" s="256"/>
      <c r="G3665" s="256"/>
      <c r="H3665" s="257"/>
      <c r="I3665" s="258"/>
      <c r="J3665" s="279"/>
      <c r="K3665" s="280"/>
      <c r="L3665" s="281"/>
    </row>
    <row r="3666" spans="1:12" x14ac:dyDescent="0.3">
      <c r="A3666" s="278"/>
      <c r="B3666" s="256"/>
      <c r="C3666" s="256"/>
      <c r="D3666" s="256"/>
      <c r="E3666" s="256"/>
      <c r="F3666" s="256"/>
      <c r="G3666" s="256"/>
      <c r="H3666" s="257"/>
      <c r="I3666" s="258"/>
      <c r="J3666" s="279"/>
      <c r="K3666" s="280"/>
      <c r="L3666" s="281"/>
    </row>
    <row r="3667" spans="1:12" x14ac:dyDescent="0.3">
      <c r="A3667" s="278"/>
      <c r="B3667" s="256"/>
      <c r="C3667" s="256"/>
      <c r="D3667" s="256"/>
      <c r="E3667" s="256"/>
      <c r="F3667" s="256"/>
      <c r="G3667" s="256"/>
      <c r="H3667" s="257"/>
      <c r="I3667" s="258"/>
      <c r="J3667" s="279"/>
      <c r="K3667" s="280"/>
      <c r="L3667" s="281"/>
    </row>
    <row r="3668" spans="1:12" x14ac:dyDescent="0.3">
      <c r="A3668" s="278"/>
      <c r="B3668" s="256"/>
      <c r="C3668" s="256"/>
      <c r="D3668" s="256"/>
      <c r="E3668" s="256"/>
      <c r="F3668" s="256"/>
      <c r="G3668" s="256"/>
      <c r="H3668" s="257"/>
      <c r="I3668" s="258"/>
      <c r="J3668" s="279"/>
      <c r="K3668" s="280"/>
      <c r="L3668" s="281"/>
    </row>
    <row r="3669" spans="1:12" x14ac:dyDescent="0.3">
      <c r="A3669" s="278"/>
      <c r="B3669" s="256"/>
      <c r="C3669" s="256"/>
      <c r="D3669" s="256"/>
      <c r="E3669" s="256"/>
      <c r="F3669" s="256"/>
      <c r="G3669" s="256"/>
      <c r="H3669" s="257"/>
      <c r="I3669" s="258"/>
      <c r="J3669" s="279"/>
      <c r="K3669" s="280"/>
      <c r="L3669" s="281"/>
    </row>
    <row r="3670" spans="1:12" x14ac:dyDescent="0.3">
      <c r="A3670" s="278"/>
      <c r="B3670" s="256"/>
      <c r="C3670" s="256"/>
      <c r="D3670" s="256"/>
      <c r="E3670" s="256"/>
      <c r="F3670" s="256"/>
      <c r="G3670" s="256"/>
      <c r="H3670" s="257"/>
      <c r="I3670" s="258"/>
      <c r="J3670" s="279"/>
      <c r="K3670" s="280"/>
      <c r="L3670" s="281"/>
    </row>
    <row r="3671" spans="1:12" x14ac:dyDescent="0.3">
      <c r="A3671" s="278"/>
      <c r="B3671" s="256"/>
      <c r="C3671" s="256"/>
      <c r="D3671" s="256"/>
      <c r="E3671" s="256"/>
      <c r="F3671" s="256"/>
      <c r="G3671" s="256"/>
      <c r="H3671" s="257"/>
      <c r="I3671" s="258"/>
      <c r="J3671" s="279"/>
      <c r="K3671" s="280"/>
      <c r="L3671" s="281"/>
    </row>
    <row r="3672" spans="1:12" x14ac:dyDescent="0.3">
      <c r="A3672" s="278"/>
      <c r="B3672" s="256"/>
      <c r="C3672" s="256"/>
      <c r="D3672" s="256"/>
      <c r="E3672" s="256"/>
      <c r="F3672" s="256"/>
      <c r="G3672" s="256"/>
      <c r="H3672" s="257"/>
      <c r="I3672" s="258"/>
      <c r="J3672" s="279"/>
      <c r="K3672" s="280"/>
      <c r="L3672" s="281"/>
    </row>
    <row r="3673" spans="1:12" x14ac:dyDescent="0.3">
      <c r="A3673" s="278"/>
      <c r="B3673" s="256"/>
      <c r="C3673" s="256"/>
      <c r="D3673" s="256"/>
      <c r="E3673" s="256"/>
      <c r="F3673" s="256"/>
      <c r="G3673" s="256"/>
      <c r="H3673" s="257"/>
      <c r="I3673" s="258"/>
      <c r="J3673" s="279"/>
      <c r="K3673" s="280"/>
      <c r="L3673" s="281"/>
    </row>
    <row r="3674" spans="1:12" x14ac:dyDescent="0.3">
      <c r="A3674" s="278"/>
      <c r="B3674" s="256"/>
      <c r="C3674" s="256"/>
      <c r="D3674" s="256"/>
      <c r="E3674" s="256"/>
      <c r="F3674" s="256"/>
      <c r="G3674" s="256"/>
      <c r="H3674" s="257"/>
      <c r="I3674" s="258"/>
      <c r="J3674" s="279"/>
      <c r="K3674" s="280"/>
      <c r="L3674" s="281"/>
    </row>
    <row r="3675" spans="1:12" x14ac:dyDescent="0.3">
      <c r="A3675" s="278"/>
      <c r="B3675" s="256"/>
      <c r="C3675" s="256"/>
      <c r="D3675" s="256"/>
      <c r="E3675" s="256"/>
      <c r="F3675" s="256"/>
      <c r="G3675" s="256"/>
      <c r="H3675" s="257"/>
      <c r="I3675" s="258"/>
      <c r="J3675" s="279"/>
      <c r="K3675" s="280"/>
      <c r="L3675" s="281"/>
    </row>
    <row r="3676" spans="1:12" x14ac:dyDescent="0.3">
      <c r="A3676" s="278"/>
      <c r="B3676" s="256"/>
      <c r="C3676" s="256"/>
      <c r="D3676" s="256"/>
      <c r="E3676" s="256"/>
      <c r="F3676" s="256"/>
      <c r="G3676" s="256"/>
      <c r="H3676" s="257"/>
      <c r="I3676" s="258"/>
      <c r="J3676" s="279"/>
      <c r="K3676" s="280"/>
      <c r="L3676" s="281"/>
    </row>
    <row r="3677" spans="1:12" x14ac:dyDescent="0.3">
      <c r="A3677" s="278"/>
      <c r="B3677" s="256"/>
      <c r="C3677" s="256"/>
      <c r="D3677" s="256"/>
      <c r="E3677" s="256"/>
      <c r="F3677" s="256"/>
      <c r="G3677" s="256"/>
      <c r="H3677" s="257"/>
      <c r="I3677" s="258"/>
      <c r="J3677" s="279"/>
      <c r="K3677" s="280"/>
      <c r="L3677" s="281"/>
    </row>
    <row r="3678" spans="1:12" x14ac:dyDescent="0.3">
      <c r="A3678" s="278"/>
      <c r="B3678" s="256"/>
      <c r="C3678" s="256"/>
      <c r="D3678" s="256"/>
      <c r="E3678" s="256"/>
      <c r="F3678" s="256"/>
      <c r="G3678" s="256"/>
      <c r="H3678" s="257"/>
      <c r="I3678" s="258"/>
      <c r="J3678" s="279"/>
      <c r="K3678" s="280"/>
      <c r="L3678" s="281"/>
    </row>
    <row r="3679" spans="1:12" x14ac:dyDescent="0.3">
      <c r="A3679" s="278"/>
      <c r="B3679" s="256"/>
      <c r="C3679" s="256"/>
      <c r="D3679" s="256"/>
      <c r="E3679" s="256"/>
      <c r="F3679" s="256"/>
      <c r="G3679" s="256"/>
      <c r="H3679" s="257"/>
      <c r="I3679" s="258"/>
      <c r="J3679" s="279"/>
      <c r="K3679" s="280"/>
      <c r="L3679" s="281"/>
    </row>
    <row r="3680" spans="1:12" x14ac:dyDescent="0.3">
      <c r="A3680" s="278"/>
      <c r="B3680" s="256"/>
      <c r="C3680" s="256"/>
      <c r="D3680" s="256"/>
      <c r="E3680" s="256"/>
      <c r="F3680" s="256"/>
      <c r="G3680" s="256"/>
      <c r="H3680" s="257"/>
      <c r="I3680" s="258"/>
      <c r="J3680" s="279"/>
      <c r="K3680" s="280"/>
      <c r="L3680" s="281"/>
    </row>
    <row r="3681" spans="1:12" x14ac:dyDescent="0.3">
      <c r="A3681" s="278"/>
      <c r="B3681" s="256"/>
      <c r="C3681" s="256"/>
      <c r="D3681" s="256"/>
      <c r="E3681" s="256"/>
      <c r="F3681" s="256"/>
      <c r="G3681" s="256"/>
      <c r="H3681" s="257"/>
      <c r="I3681" s="258"/>
      <c r="J3681" s="279"/>
      <c r="K3681" s="280"/>
      <c r="L3681" s="281"/>
    </row>
    <row r="3682" spans="1:12" x14ac:dyDescent="0.3">
      <c r="A3682" s="278"/>
      <c r="B3682" s="256"/>
      <c r="C3682" s="256"/>
      <c r="D3682" s="256"/>
      <c r="E3682" s="256"/>
      <c r="F3682" s="256"/>
      <c r="G3682" s="256"/>
      <c r="H3682" s="257"/>
      <c r="I3682" s="258"/>
      <c r="J3682" s="279"/>
      <c r="K3682" s="280"/>
      <c r="L3682" s="281"/>
    </row>
    <row r="3683" spans="1:12" x14ac:dyDescent="0.3">
      <c r="A3683" s="278"/>
      <c r="B3683" s="256"/>
      <c r="C3683" s="256"/>
      <c r="D3683" s="256"/>
      <c r="E3683" s="256"/>
      <c r="F3683" s="256"/>
      <c r="G3683" s="256"/>
      <c r="H3683" s="257"/>
      <c r="I3683" s="258"/>
      <c r="J3683" s="279"/>
      <c r="K3683" s="280"/>
      <c r="L3683" s="281"/>
    </row>
    <row r="3684" spans="1:12" x14ac:dyDescent="0.3">
      <c r="A3684" s="278"/>
      <c r="B3684" s="256"/>
      <c r="C3684" s="256"/>
      <c r="D3684" s="256"/>
      <c r="E3684" s="256"/>
      <c r="F3684" s="256"/>
      <c r="G3684" s="256"/>
      <c r="H3684" s="257"/>
      <c r="I3684" s="258"/>
      <c r="J3684" s="279"/>
      <c r="K3684" s="280"/>
      <c r="L3684" s="281"/>
    </row>
    <row r="3685" spans="1:12" x14ac:dyDescent="0.3">
      <c r="A3685" s="278"/>
      <c r="B3685" s="256"/>
      <c r="C3685" s="256"/>
      <c r="D3685" s="256"/>
      <c r="E3685" s="256"/>
      <c r="F3685" s="256"/>
      <c r="G3685" s="256"/>
      <c r="H3685" s="257"/>
      <c r="I3685" s="258"/>
      <c r="J3685" s="279"/>
      <c r="K3685" s="280"/>
      <c r="L3685" s="281"/>
    </row>
    <row r="3686" spans="1:12" x14ac:dyDescent="0.3">
      <c r="A3686" s="278"/>
      <c r="B3686" s="256"/>
      <c r="C3686" s="256"/>
      <c r="D3686" s="256"/>
      <c r="E3686" s="256"/>
      <c r="F3686" s="256"/>
      <c r="G3686" s="256"/>
      <c r="H3686" s="257"/>
      <c r="I3686" s="258"/>
      <c r="J3686" s="279"/>
      <c r="K3686" s="280"/>
      <c r="L3686" s="281"/>
    </row>
    <row r="3687" spans="1:12" x14ac:dyDescent="0.3">
      <c r="A3687" s="278"/>
      <c r="B3687" s="256"/>
      <c r="C3687" s="256"/>
      <c r="D3687" s="256"/>
      <c r="E3687" s="256"/>
      <c r="F3687" s="256"/>
      <c r="G3687" s="256"/>
      <c r="H3687" s="257"/>
      <c r="I3687" s="258"/>
      <c r="J3687" s="279"/>
      <c r="K3687" s="280"/>
      <c r="L3687" s="281"/>
    </row>
    <row r="3688" spans="1:12" x14ac:dyDescent="0.3">
      <c r="A3688" s="278"/>
      <c r="B3688" s="256"/>
      <c r="C3688" s="256"/>
      <c r="D3688" s="256"/>
      <c r="E3688" s="256"/>
      <c r="F3688" s="256"/>
      <c r="G3688" s="256"/>
      <c r="H3688" s="257"/>
      <c r="I3688" s="258"/>
      <c r="J3688" s="279"/>
      <c r="K3688" s="280"/>
      <c r="L3688" s="281"/>
    </row>
    <row r="3689" spans="1:12" x14ac:dyDescent="0.3">
      <c r="A3689" s="278"/>
      <c r="B3689" s="256"/>
      <c r="C3689" s="256"/>
      <c r="D3689" s="256"/>
      <c r="E3689" s="256"/>
      <c r="F3689" s="256"/>
      <c r="G3689" s="256"/>
      <c r="H3689" s="257"/>
      <c r="I3689" s="258"/>
      <c r="J3689" s="279"/>
      <c r="K3689" s="280"/>
      <c r="L3689" s="281"/>
    </row>
    <row r="3690" spans="1:12" x14ac:dyDescent="0.3">
      <c r="A3690" s="278"/>
      <c r="B3690" s="256"/>
      <c r="C3690" s="256"/>
      <c r="D3690" s="256"/>
      <c r="E3690" s="256"/>
      <c r="F3690" s="256"/>
      <c r="G3690" s="256"/>
      <c r="H3690" s="257"/>
      <c r="I3690" s="258"/>
      <c r="J3690" s="279"/>
      <c r="K3690" s="280"/>
      <c r="L3690" s="281"/>
    </row>
    <row r="3691" spans="1:12" x14ac:dyDescent="0.3">
      <c r="A3691" s="278"/>
      <c r="B3691" s="256"/>
      <c r="C3691" s="256"/>
      <c r="D3691" s="256"/>
      <c r="E3691" s="256"/>
      <c r="F3691" s="256"/>
      <c r="G3691" s="256"/>
      <c r="H3691" s="257"/>
      <c r="I3691" s="258"/>
      <c r="J3691" s="279"/>
      <c r="K3691" s="280"/>
      <c r="L3691" s="281"/>
    </row>
    <row r="3692" spans="1:12" x14ac:dyDescent="0.3">
      <c r="A3692" s="278"/>
      <c r="B3692" s="256"/>
      <c r="C3692" s="256"/>
      <c r="D3692" s="256"/>
      <c r="E3692" s="256"/>
      <c r="F3692" s="256"/>
      <c r="G3692" s="256"/>
      <c r="H3692" s="257"/>
      <c r="I3692" s="258"/>
      <c r="J3692" s="279"/>
      <c r="K3692" s="280"/>
      <c r="L3692" s="281"/>
    </row>
    <row r="3693" spans="1:12" x14ac:dyDescent="0.3">
      <c r="A3693" s="278"/>
      <c r="B3693" s="256"/>
      <c r="C3693" s="256"/>
      <c r="D3693" s="256"/>
      <c r="E3693" s="256"/>
      <c r="F3693" s="256"/>
      <c r="G3693" s="256"/>
      <c r="H3693" s="257"/>
      <c r="I3693" s="258"/>
      <c r="J3693" s="279"/>
      <c r="K3693" s="280"/>
      <c r="L3693" s="281"/>
    </row>
    <row r="3694" spans="1:12" x14ac:dyDescent="0.3">
      <c r="A3694" s="278"/>
      <c r="B3694" s="256"/>
      <c r="C3694" s="256"/>
      <c r="D3694" s="256"/>
      <c r="E3694" s="256"/>
      <c r="F3694" s="256"/>
      <c r="G3694" s="256"/>
      <c r="H3694" s="257"/>
      <c r="I3694" s="258"/>
      <c r="J3694" s="279"/>
      <c r="K3694" s="280"/>
      <c r="L3694" s="281"/>
    </row>
    <row r="3695" spans="1:12" x14ac:dyDescent="0.3">
      <c r="A3695" s="278"/>
      <c r="B3695" s="256"/>
      <c r="C3695" s="256"/>
      <c r="D3695" s="256"/>
      <c r="E3695" s="256"/>
      <c r="F3695" s="256"/>
      <c r="G3695" s="256"/>
      <c r="H3695" s="257"/>
      <c r="I3695" s="258"/>
      <c r="J3695" s="279"/>
      <c r="K3695" s="280"/>
      <c r="L3695" s="281"/>
    </row>
    <row r="3696" spans="1:12" x14ac:dyDescent="0.3">
      <c r="A3696" s="278"/>
      <c r="B3696" s="256"/>
      <c r="C3696" s="256"/>
      <c r="D3696" s="256"/>
      <c r="E3696" s="256"/>
      <c r="F3696" s="256"/>
      <c r="G3696" s="256"/>
      <c r="H3696" s="257"/>
      <c r="I3696" s="258"/>
      <c r="J3696" s="279"/>
      <c r="K3696" s="280"/>
      <c r="L3696" s="281"/>
    </row>
    <row r="3697" spans="1:12" x14ac:dyDescent="0.3">
      <c r="A3697" s="278"/>
      <c r="B3697" s="256"/>
      <c r="C3697" s="256"/>
      <c r="D3697" s="256"/>
      <c r="E3697" s="256"/>
      <c r="F3697" s="256"/>
      <c r="G3697" s="256"/>
      <c r="H3697" s="257"/>
      <c r="I3697" s="258"/>
      <c r="J3697" s="279"/>
      <c r="K3697" s="280"/>
      <c r="L3697" s="281"/>
    </row>
    <row r="3698" spans="1:12" x14ac:dyDescent="0.3">
      <c r="A3698" s="278"/>
      <c r="B3698" s="256"/>
      <c r="C3698" s="256"/>
      <c r="D3698" s="256"/>
      <c r="E3698" s="256"/>
      <c r="F3698" s="256"/>
      <c r="G3698" s="256"/>
      <c r="H3698" s="257"/>
      <c r="I3698" s="258"/>
      <c r="J3698" s="279"/>
      <c r="K3698" s="280"/>
      <c r="L3698" s="281"/>
    </row>
    <row r="3699" spans="1:12" x14ac:dyDescent="0.3">
      <c r="A3699" s="278"/>
      <c r="B3699" s="256"/>
      <c r="C3699" s="256"/>
      <c r="D3699" s="256"/>
      <c r="E3699" s="256"/>
      <c r="F3699" s="256"/>
      <c r="G3699" s="256"/>
      <c r="H3699" s="257"/>
      <c r="I3699" s="258"/>
      <c r="J3699" s="279"/>
      <c r="K3699" s="280"/>
      <c r="L3699" s="281"/>
    </row>
    <row r="3700" spans="1:12" x14ac:dyDescent="0.3">
      <c r="A3700" s="278"/>
      <c r="B3700" s="256"/>
      <c r="C3700" s="256"/>
      <c r="D3700" s="256"/>
      <c r="E3700" s="256"/>
      <c r="F3700" s="256"/>
      <c r="G3700" s="256"/>
      <c r="H3700" s="257"/>
      <c r="I3700" s="258"/>
      <c r="J3700" s="279"/>
      <c r="K3700" s="280"/>
      <c r="L3700" s="281"/>
    </row>
    <row r="3701" spans="1:12" x14ac:dyDescent="0.3">
      <c r="A3701" s="278"/>
      <c r="B3701" s="256"/>
      <c r="C3701" s="256"/>
      <c r="D3701" s="256"/>
      <c r="E3701" s="256"/>
      <c r="F3701" s="256"/>
      <c r="G3701" s="256"/>
      <c r="H3701" s="257"/>
      <c r="I3701" s="258"/>
      <c r="J3701" s="279"/>
      <c r="K3701" s="280"/>
      <c r="L3701" s="281"/>
    </row>
    <row r="3702" spans="1:12" x14ac:dyDescent="0.3">
      <c r="A3702" s="278"/>
      <c r="B3702" s="256"/>
      <c r="C3702" s="256"/>
      <c r="D3702" s="256"/>
      <c r="E3702" s="256"/>
      <c r="F3702" s="256"/>
      <c r="G3702" s="256"/>
      <c r="H3702" s="257"/>
      <c r="I3702" s="258"/>
      <c r="J3702" s="279"/>
      <c r="K3702" s="280"/>
      <c r="L3702" s="281"/>
    </row>
    <row r="3703" spans="1:12" x14ac:dyDescent="0.3">
      <c r="A3703" s="278"/>
      <c r="B3703" s="256"/>
      <c r="C3703" s="256"/>
      <c r="D3703" s="256"/>
      <c r="E3703" s="256"/>
      <c r="F3703" s="256"/>
      <c r="G3703" s="256"/>
      <c r="H3703" s="257"/>
      <c r="I3703" s="258"/>
      <c r="J3703" s="279"/>
      <c r="K3703" s="280"/>
      <c r="L3703" s="281"/>
    </row>
    <row r="3704" spans="1:12" x14ac:dyDescent="0.3">
      <c r="A3704" s="278"/>
      <c r="B3704" s="256"/>
      <c r="C3704" s="256"/>
      <c r="D3704" s="256"/>
      <c r="E3704" s="256"/>
      <c r="F3704" s="256"/>
      <c r="G3704" s="256"/>
      <c r="H3704" s="257"/>
      <c r="I3704" s="258"/>
      <c r="J3704" s="279"/>
      <c r="K3704" s="280"/>
      <c r="L3704" s="281"/>
    </row>
    <row r="3705" spans="1:12" x14ac:dyDescent="0.3">
      <c r="A3705" s="278"/>
      <c r="B3705" s="256"/>
      <c r="C3705" s="256"/>
      <c r="D3705" s="256"/>
      <c r="E3705" s="256"/>
      <c r="F3705" s="256"/>
      <c r="G3705" s="256"/>
      <c r="H3705" s="257"/>
      <c r="I3705" s="258"/>
      <c r="J3705" s="279"/>
      <c r="K3705" s="280"/>
      <c r="L3705" s="281"/>
    </row>
    <row r="3706" spans="1:12" x14ac:dyDescent="0.3">
      <c r="A3706" s="278"/>
      <c r="B3706" s="256"/>
      <c r="C3706" s="256"/>
      <c r="D3706" s="256"/>
      <c r="E3706" s="256"/>
      <c r="F3706" s="256"/>
      <c r="G3706" s="256"/>
      <c r="H3706" s="257"/>
      <c r="I3706" s="258"/>
      <c r="J3706" s="279"/>
      <c r="K3706" s="280"/>
      <c r="L3706" s="281"/>
    </row>
    <row r="3707" spans="1:12" x14ac:dyDescent="0.3">
      <c r="A3707" s="278"/>
      <c r="B3707" s="256"/>
      <c r="C3707" s="256"/>
      <c r="D3707" s="256"/>
      <c r="E3707" s="256"/>
      <c r="F3707" s="256"/>
      <c r="G3707" s="256"/>
      <c r="H3707" s="257"/>
      <c r="I3707" s="258"/>
      <c r="J3707" s="279"/>
      <c r="K3707" s="280"/>
      <c r="L3707" s="281"/>
    </row>
    <row r="3708" spans="1:12" x14ac:dyDescent="0.3">
      <c r="A3708" s="278"/>
      <c r="B3708" s="256"/>
      <c r="C3708" s="256"/>
      <c r="D3708" s="256"/>
      <c r="E3708" s="256"/>
      <c r="F3708" s="256"/>
      <c r="G3708" s="256"/>
      <c r="H3708" s="257"/>
      <c r="I3708" s="258"/>
      <c r="J3708" s="279"/>
      <c r="K3708" s="280"/>
      <c r="L3708" s="281"/>
    </row>
    <row r="3709" spans="1:12" x14ac:dyDescent="0.3">
      <c r="A3709" s="278"/>
      <c r="B3709" s="256"/>
      <c r="C3709" s="256"/>
      <c r="D3709" s="256"/>
      <c r="E3709" s="256"/>
      <c r="F3709" s="256"/>
      <c r="G3709" s="256"/>
      <c r="H3709" s="257"/>
      <c r="I3709" s="258"/>
      <c r="J3709" s="279"/>
      <c r="K3709" s="280"/>
      <c r="L3709" s="281"/>
    </row>
    <row r="3710" spans="1:12" x14ac:dyDescent="0.3">
      <c r="A3710" s="278"/>
      <c r="B3710" s="256"/>
      <c r="C3710" s="256"/>
      <c r="D3710" s="256"/>
      <c r="E3710" s="256"/>
      <c r="F3710" s="256"/>
      <c r="G3710" s="256"/>
      <c r="H3710" s="257"/>
      <c r="I3710" s="258"/>
      <c r="J3710" s="279"/>
      <c r="K3710" s="280"/>
      <c r="L3710" s="281"/>
    </row>
    <row r="3711" spans="1:12" x14ac:dyDescent="0.3">
      <c r="A3711" s="278"/>
      <c r="B3711" s="256"/>
      <c r="C3711" s="256"/>
      <c r="D3711" s="256"/>
      <c r="E3711" s="256"/>
      <c r="F3711" s="256"/>
      <c r="G3711" s="256"/>
      <c r="H3711" s="257"/>
      <c r="I3711" s="258"/>
      <c r="J3711" s="279"/>
      <c r="K3711" s="280"/>
      <c r="L3711" s="281"/>
    </row>
    <row r="3712" spans="1:12" x14ac:dyDescent="0.3">
      <c r="A3712" s="278"/>
      <c r="B3712" s="256"/>
      <c r="C3712" s="256"/>
      <c r="D3712" s="256"/>
      <c r="E3712" s="256"/>
      <c r="F3712" s="256"/>
      <c r="G3712" s="256"/>
      <c r="H3712" s="257"/>
      <c r="I3712" s="258"/>
      <c r="J3712" s="279"/>
      <c r="K3712" s="280"/>
      <c r="L3712" s="281"/>
    </row>
    <row r="3713" spans="1:12" x14ac:dyDescent="0.3">
      <c r="A3713" s="278"/>
      <c r="B3713" s="256"/>
      <c r="C3713" s="256"/>
      <c r="D3713" s="256"/>
      <c r="E3713" s="256"/>
      <c r="F3713" s="256"/>
      <c r="G3713" s="256"/>
      <c r="H3713" s="257"/>
      <c r="I3713" s="258"/>
      <c r="J3713" s="279"/>
      <c r="K3713" s="280"/>
      <c r="L3713" s="281"/>
    </row>
    <row r="3714" spans="1:12" x14ac:dyDescent="0.3">
      <c r="A3714" s="278"/>
      <c r="B3714" s="256"/>
      <c r="C3714" s="256"/>
      <c r="D3714" s="256"/>
      <c r="E3714" s="256"/>
      <c r="F3714" s="256"/>
      <c r="G3714" s="256"/>
      <c r="H3714" s="257"/>
      <c r="I3714" s="258"/>
      <c r="J3714" s="279"/>
      <c r="K3714" s="280"/>
      <c r="L3714" s="281"/>
    </row>
    <row r="3715" spans="1:12" x14ac:dyDescent="0.3">
      <c r="A3715" s="278"/>
      <c r="B3715" s="256"/>
      <c r="C3715" s="256"/>
      <c r="D3715" s="256"/>
      <c r="E3715" s="256"/>
      <c r="F3715" s="256"/>
      <c r="G3715" s="256"/>
      <c r="H3715" s="257"/>
      <c r="I3715" s="258"/>
      <c r="J3715" s="279"/>
      <c r="K3715" s="280"/>
      <c r="L3715" s="281"/>
    </row>
    <row r="3716" spans="1:12" x14ac:dyDescent="0.3">
      <c r="A3716" s="278"/>
      <c r="B3716" s="256"/>
      <c r="C3716" s="256"/>
      <c r="D3716" s="256"/>
      <c r="E3716" s="256"/>
      <c r="F3716" s="256"/>
      <c r="G3716" s="256"/>
      <c r="H3716" s="257"/>
      <c r="I3716" s="258"/>
      <c r="J3716" s="279"/>
      <c r="K3716" s="280"/>
      <c r="L3716" s="281"/>
    </row>
    <row r="3717" spans="1:12" x14ac:dyDescent="0.3">
      <c r="A3717" s="278"/>
      <c r="B3717" s="256"/>
      <c r="C3717" s="256"/>
      <c r="D3717" s="256"/>
      <c r="E3717" s="256"/>
      <c r="F3717" s="256"/>
      <c r="G3717" s="256"/>
      <c r="H3717" s="257"/>
      <c r="I3717" s="258"/>
      <c r="J3717" s="279"/>
      <c r="K3717" s="280"/>
      <c r="L3717" s="281"/>
    </row>
    <row r="3718" spans="1:12" x14ac:dyDescent="0.3">
      <c r="A3718" s="278"/>
      <c r="B3718" s="256"/>
      <c r="C3718" s="256"/>
      <c r="D3718" s="256"/>
      <c r="E3718" s="256"/>
      <c r="F3718" s="256"/>
      <c r="G3718" s="256"/>
      <c r="H3718" s="257"/>
      <c r="I3718" s="258"/>
      <c r="J3718" s="279"/>
      <c r="K3718" s="280"/>
      <c r="L3718" s="281"/>
    </row>
    <row r="3719" spans="1:12" x14ac:dyDescent="0.3">
      <c r="A3719" s="278"/>
      <c r="B3719" s="256"/>
      <c r="C3719" s="256"/>
      <c r="D3719" s="256"/>
      <c r="E3719" s="256"/>
      <c r="F3719" s="256"/>
      <c r="G3719" s="256"/>
      <c r="H3719" s="257"/>
      <c r="I3719" s="258"/>
      <c r="J3719" s="279"/>
      <c r="K3719" s="280"/>
      <c r="L3719" s="281"/>
    </row>
    <row r="3720" spans="1:12" x14ac:dyDescent="0.3">
      <c r="A3720" s="278"/>
      <c r="B3720" s="256"/>
      <c r="C3720" s="256"/>
      <c r="D3720" s="256"/>
      <c r="E3720" s="256"/>
      <c r="F3720" s="256"/>
      <c r="G3720" s="256"/>
      <c r="H3720" s="257"/>
      <c r="I3720" s="258"/>
      <c r="J3720" s="279"/>
      <c r="K3720" s="280"/>
      <c r="L3720" s="281"/>
    </row>
    <row r="3721" spans="1:12" x14ac:dyDescent="0.3">
      <c r="A3721" s="278"/>
      <c r="B3721" s="256"/>
      <c r="C3721" s="256"/>
      <c r="D3721" s="256"/>
      <c r="E3721" s="256"/>
      <c r="F3721" s="256"/>
      <c r="G3721" s="256"/>
      <c r="H3721" s="257"/>
      <c r="I3721" s="258"/>
      <c r="J3721" s="279"/>
      <c r="K3721" s="280"/>
      <c r="L3721" s="281"/>
    </row>
    <row r="3722" spans="1:12" x14ac:dyDescent="0.3">
      <c r="A3722" s="278"/>
      <c r="B3722" s="256"/>
      <c r="C3722" s="256"/>
      <c r="D3722" s="256"/>
      <c r="E3722" s="256"/>
      <c r="F3722" s="256"/>
      <c r="G3722" s="256"/>
      <c r="H3722" s="257"/>
      <c r="I3722" s="258"/>
      <c r="J3722" s="279"/>
      <c r="K3722" s="280"/>
      <c r="L3722" s="281"/>
    </row>
    <row r="3723" spans="1:12" x14ac:dyDescent="0.3">
      <c r="A3723" s="278"/>
      <c r="B3723" s="256"/>
      <c r="C3723" s="256"/>
      <c r="D3723" s="256"/>
      <c r="E3723" s="256"/>
      <c r="F3723" s="256"/>
      <c r="G3723" s="256"/>
      <c r="H3723" s="257"/>
      <c r="I3723" s="258"/>
      <c r="J3723" s="279"/>
      <c r="K3723" s="280"/>
      <c r="L3723" s="281"/>
    </row>
    <row r="3724" spans="1:12" x14ac:dyDescent="0.3">
      <c r="A3724" s="278"/>
      <c r="B3724" s="256"/>
      <c r="C3724" s="256"/>
      <c r="D3724" s="256"/>
      <c r="E3724" s="256"/>
      <c r="F3724" s="256"/>
      <c r="G3724" s="256"/>
      <c r="H3724" s="257"/>
      <c r="I3724" s="258"/>
      <c r="J3724" s="279"/>
      <c r="K3724" s="280"/>
      <c r="L3724" s="281"/>
    </row>
    <row r="3725" spans="1:12" x14ac:dyDescent="0.3">
      <c r="A3725" s="278"/>
      <c r="B3725" s="256"/>
      <c r="C3725" s="256"/>
      <c r="D3725" s="256"/>
      <c r="E3725" s="256"/>
      <c r="F3725" s="256"/>
      <c r="G3725" s="256"/>
      <c r="H3725" s="257"/>
      <c r="I3725" s="258"/>
      <c r="J3725" s="279"/>
      <c r="K3725" s="280"/>
      <c r="L3725" s="281"/>
    </row>
    <row r="3726" spans="1:12" x14ac:dyDescent="0.3">
      <c r="A3726" s="278"/>
      <c r="B3726" s="256"/>
      <c r="C3726" s="256"/>
      <c r="D3726" s="256"/>
      <c r="E3726" s="256"/>
      <c r="F3726" s="256"/>
      <c r="G3726" s="256"/>
      <c r="H3726" s="257"/>
      <c r="I3726" s="258"/>
      <c r="J3726" s="279"/>
      <c r="K3726" s="280"/>
      <c r="L3726" s="281"/>
    </row>
    <row r="3727" spans="1:12" x14ac:dyDescent="0.3">
      <c r="A3727" s="278"/>
      <c r="B3727" s="256"/>
      <c r="C3727" s="256"/>
      <c r="D3727" s="256"/>
      <c r="E3727" s="256"/>
      <c r="F3727" s="256"/>
      <c r="G3727" s="256"/>
      <c r="H3727" s="257"/>
      <c r="I3727" s="258"/>
      <c r="J3727" s="279"/>
      <c r="K3727" s="280"/>
      <c r="L3727" s="281"/>
    </row>
    <row r="3728" spans="1:12" x14ac:dyDescent="0.3">
      <c r="A3728" s="278"/>
      <c r="B3728" s="256"/>
      <c r="C3728" s="256"/>
      <c r="D3728" s="256"/>
      <c r="E3728" s="256"/>
      <c r="F3728" s="256"/>
      <c r="G3728" s="256"/>
      <c r="H3728" s="257"/>
      <c r="I3728" s="258"/>
      <c r="J3728" s="279"/>
      <c r="K3728" s="280"/>
      <c r="L3728" s="281"/>
    </row>
    <row r="3729" spans="1:12" x14ac:dyDescent="0.3">
      <c r="A3729" s="278"/>
      <c r="B3729" s="256"/>
      <c r="C3729" s="256"/>
      <c r="D3729" s="256"/>
      <c r="E3729" s="256"/>
      <c r="F3729" s="256"/>
      <c r="G3729" s="256"/>
      <c r="H3729" s="257"/>
      <c r="I3729" s="258"/>
      <c r="J3729" s="279"/>
      <c r="K3729" s="280"/>
      <c r="L3729" s="281"/>
    </row>
    <row r="3730" spans="1:12" x14ac:dyDescent="0.3">
      <c r="A3730" s="278"/>
      <c r="B3730" s="256"/>
      <c r="C3730" s="256"/>
      <c r="D3730" s="256"/>
      <c r="E3730" s="256"/>
      <c r="F3730" s="256"/>
      <c r="G3730" s="256"/>
      <c r="H3730" s="257"/>
      <c r="I3730" s="258"/>
      <c r="J3730" s="279"/>
      <c r="K3730" s="280"/>
      <c r="L3730" s="281"/>
    </row>
    <row r="3731" spans="1:12" x14ac:dyDescent="0.3">
      <c r="A3731" s="278"/>
      <c r="B3731" s="256"/>
      <c r="C3731" s="256"/>
      <c r="D3731" s="256"/>
      <c r="E3731" s="256"/>
      <c r="F3731" s="256"/>
      <c r="G3731" s="256"/>
      <c r="H3731" s="257"/>
      <c r="I3731" s="258"/>
      <c r="J3731" s="279"/>
      <c r="K3731" s="280"/>
      <c r="L3731" s="281"/>
    </row>
    <row r="3732" spans="1:12" x14ac:dyDescent="0.3">
      <c r="A3732" s="278"/>
      <c r="B3732" s="256"/>
      <c r="C3732" s="256"/>
      <c r="D3732" s="256"/>
      <c r="E3732" s="256"/>
      <c r="F3732" s="256"/>
      <c r="G3732" s="256"/>
      <c r="H3732" s="257"/>
      <c r="I3732" s="258"/>
      <c r="J3732" s="279"/>
      <c r="K3732" s="280"/>
      <c r="L3732" s="281"/>
    </row>
    <row r="3733" spans="1:12" x14ac:dyDescent="0.3">
      <c r="A3733" s="278"/>
      <c r="B3733" s="256"/>
      <c r="C3733" s="256"/>
      <c r="D3733" s="256"/>
      <c r="E3733" s="256"/>
      <c r="F3733" s="256"/>
      <c r="G3733" s="256"/>
      <c r="H3733" s="257"/>
      <c r="I3733" s="258"/>
      <c r="J3733" s="279"/>
      <c r="K3733" s="280"/>
      <c r="L3733" s="281"/>
    </row>
    <row r="3734" spans="1:12" x14ac:dyDescent="0.3">
      <c r="A3734" s="278"/>
      <c r="B3734" s="256"/>
      <c r="C3734" s="256"/>
      <c r="D3734" s="256"/>
      <c r="E3734" s="256"/>
      <c r="F3734" s="256"/>
      <c r="G3734" s="256"/>
      <c r="H3734" s="257"/>
      <c r="I3734" s="258"/>
      <c r="J3734" s="279"/>
      <c r="K3734" s="280"/>
      <c r="L3734" s="281"/>
    </row>
    <row r="3735" spans="1:12" x14ac:dyDescent="0.3">
      <c r="A3735" s="278"/>
      <c r="B3735" s="256"/>
      <c r="C3735" s="256"/>
      <c r="D3735" s="256"/>
      <c r="E3735" s="256"/>
      <c r="F3735" s="256"/>
      <c r="G3735" s="256"/>
      <c r="H3735" s="257"/>
      <c r="I3735" s="258"/>
      <c r="J3735" s="279"/>
      <c r="K3735" s="280"/>
      <c r="L3735" s="281"/>
    </row>
    <row r="3736" spans="1:12" x14ac:dyDescent="0.3">
      <c r="A3736" s="278"/>
      <c r="B3736" s="256"/>
      <c r="C3736" s="256"/>
      <c r="D3736" s="256"/>
      <c r="E3736" s="256"/>
      <c r="F3736" s="256"/>
      <c r="G3736" s="256"/>
      <c r="H3736" s="257"/>
      <c r="I3736" s="258"/>
      <c r="J3736" s="279"/>
      <c r="K3736" s="280"/>
      <c r="L3736" s="281"/>
    </row>
    <row r="3737" spans="1:12" x14ac:dyDescent="0.3">
      <c r="A3737" s="278"/>
      <c r="B3737" s="256"/>
      <c r="C3737" s="256"/>
      <c r="D3737" s="256"/>
      <c r="E3737" s="256"/>
      <c r="F3737" s="256"/>
      <c r="G3737" s="256"/>
      <c r="H3737" s="257"/>
      <c r="I3737" s="258"/>
      <c r="J3737" s="279"/>
      <c r="K3737" s="280"/>
      <c r="L3737" s="281"/>
    </row>
    <row r="3738" spans="1:12" x14ac:dyDescent="0.3">
      <c r="A3738" s="278"/>
      <c r="B3738" s="256"/>
      <c r="C3738" s="256"/>
      <c r="D3738" s="256"/>
      <c r="E3738" s="256"/>
      <c r="F3738" s="256"/>
      <c r="G3738" s="256"/>
      <c r="H3738" s="257"/>
      <c r="I3738" s="258"/>
      <c r="J3738" s="279"/>
      <c r="K3738" s="280"/>
      <c r="L3738" s="281"/>
    </row>
    <row r="3739" spans="1:12" x14ac:dyDescent="0.3">
      <c r="A3739" s="278"/>
      <c r="B3739" s="256"/>
      <c r="C3739" s="256"/>
      <c r="D3739" s="256"/>
      <c r="E3739" s="256"/>
      <c r="F3739" s="256"/>
      <c r="G3739" s="256"/>
      <c r="H3739" s="257"/>
      <c r="I3739" s="258"/>
      <c r="J3739" s="279"/>
      <c r="K3739" s="280"/>
      <c r="L3739" s="281"/>
    </row>
    <row r="3740" spans="1:12" x14ac:dyDescent="0.3">
      <c r="A3740" s="278"/>
      <c r="B3740" s="256"/>
      <c r="C3740" s="256"/>
      <c r="D3740" s="256"/>
      <c r="E3740" s="256"/>
      <c r="F3740" s="256"/>
      <c r="G3740" s="256"/>
      <c r="H3740" s="257"/>
      <c r="I3740" s="258"/>
      <c r="J3740" s="279"/>
      <c r="K3740" s="280"/>
      <c r="L3740" s="281"/>
    </row>
    <row r="3741" spans="1:12" x14ac:dyDescent="0.3">
      <c r="A3741" s="278"/>
      <c r="B3741" s="256"/>
      <c r="C3741" s="256"/>
      <c r="D3741" s="256"/>
      <c r="E3741" s="256"/>
      <c r="F3741" s="256"/>
      <c r="G3741" s="256"/>
      <c r="H3741" s="257"/>
      <c r="I3741" s="258"/>
      <c r="J3741" s="279"/>
      <c r="K3741" s="280"/>
      <c r="L3741" s="281"/>
    </row>
    <row r="3742" spans="1:12" x14ac:dyDescent="0.3">
      <c r="A3742" s="278"/>
      <c r="B3742" s="256"/>
      <c r="C3742" s="256"/>
      <c r="D3742" s="256"/>
      <c r="E3742" s="256"/>
      <c r="F3742" s="256"/>
      <c r="G3742" s="256"/>
      <c r="H3742" s="257"/>
      <c r="I3742" s="258"/>
      <c r="J3742" s="279"/>
      <c r="K3742" s="280"/>
      <c r="L3742" s="281"/>
    </row>
    <row r="3743" spans="1:12" x14ac:dyDescent="0.3">
      <c r="A3743" s="278"/>
      <c r="B3743" s="256"/>
      <c r="C3743" s="256"/>
      <c r="D3743" s="256"/>
      <c r="E3743" s="256"/>
      <c r="F3743" s="256"/>
      <c r="G3743" s="256"/>
      <c r="H3743" s="257"/>
      <c r="I3743" s="258"/>
      <c r="J3743" s="279"/>
      <c r="K3743" s="280"/>
      <c r="L3743" s="281"/>
    </row>
    <row r="3744" spans="1:12" x14ac:dyDescent="0.3">
      <c r="A3744" s="278"/>
      <c r="B3744" s="256"/>
      <c r="C3744" s="256"/>
      <c r="D3744" s="256"/>
      <c r="E3744" s="256"/>
      <c r="F3744" s="256"/>
      <c r="G3744" s="256"/>
      <c r="H3744" s="257"/>
      <c r="I3744" s="258"/>
      <c r="J3744" s="279"/>
      <c r="K3744" s="280"/>
      <c r="L3744" s="281"/>
    </row>
    <row r="3745" spans="1:12" x14ac:dyDescent="0.3">
      <c r="A3745" s="278"/>
      <c r="B3745" s="256"/>
      <c r="C3745" s="256"/>
      <c r="D3745" s="256"/>
      <c r="E3745" s="256"/>
      <c r="F3745" s="256"/>
      <c r="G3745" s="256"/>
      <c r="H3745" s="257"/>
      <c r="I3745" s="258"/>
      <c r="J3745" s="279"/>
      <c r="K3745" s="280"/>
      <c r="L3745" s="281"/>
    </row>
    <row r="3746" spans="1:12" x14ac:dyDescent="0.3">
      <c r="A3746" s="278"/>
      <c r="B3746" s="256"/>
      <c r="C3746" s="256"/>
      <c r="D3746" s="256"/>
      <c r="E3746" s="256"/>
      <c r="F3746" s="256"/>
      <c r="G3746" s="256"/>
      <c r="H3746" s="257"/>
      <c r="I3746" s="258"/>
      <c r="J3746" s="279"/>
      <c r="K3746" s="280"/>
      <c r="L3746" s="281"/>
    </row>
    <row r="3747" spans="1:12" x14ac:dyDescent="0.3">
      <c r="A3747" s="278"/>
      <c r="B3747" s="256"/>
      <c r="C3747" s="256"/>
      <c r="D3747" s="256"/>
      <c r="E3747" s="256"/>
      <c r="F3747" s="256"/>
      <c r="G3747" s="256"/>
      <c r="H3747" s="257"/>
      <c r="I3747" s="258"/>
      <c r="J3747" s="279"/>
      <c r="K3747" s="280"/>
      <c r="L3747" s="281"/>
    </row>
    <row r="3748" spans="1:12" x14ac:dyDescent="0.3">
      <c r="A3748" s="278"/>
      <c r="B3748" s="256"/>
      <c r="C3748" s="256"/>
      <c r="D3748" s="256"/>
      <c r="E3748" s="256"/>
      <c r="F3748" s="256"/>
      <c r="G3748" s="256"/>
      <c r="H3748" s="257"/>
      <c r="I3748" s="258"/>
      <c r="J3748" s="279"/>
      <c r="K3748" s="280"/>
      <c r="L3748" s="281"/>
    </row>
    <row r="3749" spans="1:12" x14ac:dyDescent="0.3">
      <c r="A3749" s="278"/>
      <c r="B3749" s="256"/>
      <c r="C3749" s="256"/>
      <c r="D3749" s="256"/>
      <c r="E3749" s="256"/>
      <c r="F3749" s="256"/>
      <c r="G3749" s="256"/>
      <c r="H3749" s="257"/>
      <c r="I3749" s="258"/>
      <c r="J3749" s="279"/>
      <c r="K3749" s="280"/>
      <c r="L3749" s="281"/>
    </row>
    <row r="3750" spans="1:12" x14ac:dyDescent="0.3">
      <c r="A3750" s="278"/>
      <c r="B3750" s="256"/>
      <c r="C3750" s="256"/>
      <c r="D3750" s="256"/>
      <c r="E3750" s="256"/>
      <c r="F3750" s="256"/>
      <c r="G3750" s="256"/>
      <c r="H3750" s="257"/>
      <c r="I3750" s="258"/>
      <c r="J3750" s="279"/>
      <c r="K3750" s="280"/>
      <c r="L3750" s="281"/>
    </row>
    <row r="3751" spans="1:12" x14ac:dyDescent="0.3">
      <c r="A3751" s="278"/>
      <c r="B3751" s="256"/>
      <c r="C3751" s="256"/>
      <c r="D3751" s="256"/>
      <c r="E3751" s="256"/>
      <c r="F3751" s="256"/>
      <c r="G3751" s="256"/>
      <c r="H3751" s="257"/>
      <c r="I3751" s="258"/>
      <c r="J3751" s="279"/>
      <c r="K3751" s="280"/>
      <c r="L3751" s="281"/>
    </row>
    <row r="3752" spans="1:12" x14ac:dyDescent="0.3">
      <c r="A3752" s="278"/>
      <c r="B3752" s="256"/>
      <c r="C3752" s="256"/>
      <c r="D3752" s="256"/>
      <c r="E3752" s="256"/>
      <c r="F3752" s="256"/>
      <c r="G3752" s="256"/>
      <c r="H3752" s="257"/>
      <c r="I3752" s="258"/>
      <c r="J3752" s="279"/>
      <c r="K3752" s="280"/>
      <c r="L3752" s="281"/>
    </row>
    <row r="3753" spans="1:12" x14ac:dyDescent="0.3">
      <c r="A3753" s="278"/>
      <c r="B3753" s="256"/>
      <c r="C3753" s="256"/>
      <c r="D3753" s="256"/>
      <c r="E3753" s="256"/>
      <c r="F3753" s="256"/>
      <c r="G3753" s="256"/>
      <c r="H3753" s="257"/>
      <c r="I3753" s="258"/>
      <c r="J3753" s="279"/>
      <c r="K3753" s="280"/>
      <c r="L3753" s="281"/>
    </row>
    <row r="3754" spans="1:12" x14ac:dyDescent="0.3">
      <c r="A3754" s="278"/>
      <c r="B3754" s="256"/>
      <c r="C3754" s="256"/>
      <c r="D3754" s="256"/>
      <c r="E3754" s="256"/>
      <c r="F3754" s="256"/>
      <c r="G3754" s="256"/>
      <c r="H3754" s="257"/>
      <c r="I3754" s="258"/>
      <c r="J3754" s="279"/>
      <c r="K3754" s="280"/>
      <c r="L3754" s="281"/>
    </row>
    <row r="3755" spans="1:12" x14ac:dyDescent="0.3">
      <c r="A3755" s="278"/>
      <c r="B3755" s="256"/>
      <c r="C3755" s="256"/>
      <c r="D3755" s="256"/>
      <c r="E3755" s="256"/>
      <c r="F3755" s="256"/>
      <c r="G3755" s="256"/>
      <c r="H3755" s="257"/>
      <c r="I3755" s="258"/>
      <c r="J3755" s="279"/>
      <c r="K3755" s="280"/>
      <c r="L3755" s="281"/>
    </row>
    <row r="3756" spans="1:12" x14ac:dyDescent="0.3">
      <c r="A3756" s="278"/>
      <c r="B3756" s="256"/>
      <c r="C3756" s="256"/>
      <c r="D3756" s="256"/>
      <c r="E3756" s="256"/>
      <c r="F3756" s="256"/>
      <c r="G3756" s="256"/>
      <c r="H3756" s="257"/>
      <c r="I3756" s="258"/>
      <c r="J3756" s="279"/>
      <c r="K3756" s="280"/>
      <c r="L3756" s="281"/>
    </row>
    <row r="3757" spans="1:12" x14ac:dyDescent="0.3">
      <c r="A3757" s="278"/>
      <c r="B3757" s="256"/>
      <c r="C3757" s="256"/>
      <c r="D3757" s="256"/>
      <c r="E3757" s="256"/>
      <c r="F3757" s="256"/>
      <c r="G3757" s="256"/>
      <c r="H3757" s="257"/>
      <c r="I3757" s="258"/>
      <c r="J3757" s="279"/>
      <c r="K3757" s="280"/>
      <c r="L3757" s="281"/>
    </row>
    <row r="3758" spans="1:12" x14ac:dyDescent="0.3">
      <c r="A3758" s="278"/>
      <c r="B3758" s="256"/>
      <c r="C3758" s="256"/>
      <c r="D3758" s="256"/>
      <c r="E3758" s="256"/>
      <c r="F3758" s="256"/>
      <c r="G3758" s="256"/>
      <c r="H3758" s="257"/>
      <c r="I3758" s="258"/>
      <c r="J3758" s="279"/>
      <c r="K3758" s="280"/>
      <c r="L3758" s="281"/>
    </row>
    <row r="3759" spans="1:12" x14ac:dyDescent="0.3">
      <c r="A3759" s="278"/>
      <c r="B3759" s="256"/>
      <c r="C3759" s="256"/>
      <c r="D3759" s="256"/>
      <c r="E3759" s="256"/>
      <c r="F3759" s="256"/>
      <c r="G3759" s="256"/>
      <c r="H3759" s="257"/>
      <c r="I3759" s="258"/>
      <c r="J3759" s="279"/>
      <c r="K3759" s="280"/>
      <c r="L3759" s="281"/>
    </row>
    <row r="3760" spans="1:12" x14ac:dyDescent="0.3">
      <c r="A3760" s="278"/>
      <c r="B3760" s="256"/>
      <c r="C3760" s="256"/>
      <c r="D3760" s="256"/>
      <c r="E3760" s="256"/>
      <c r="F3760" s="256"/>
      <c r="G3760" s="256"/>
      <c r="H3760" s="257"/>
      <c r="I3760" s="258"/>
      <c r="J3760" s="279"/>
      <c r="K3760" s="280"/>
      <c r="L3760" s="281"/>
    </row>
    <row r="3761" spans="1:12" x14ac:dyDescent="0.3">
      <c r="A3761" s="278"/>
      <c r="B3761" s="256"/>
      <c r="C3761" s="256"/>
      <c r="D3761" s="256"/>
      <c r="E3761" s="256"/>
      <c r="F3761" s="256"/>
      <c r="G3761" s="256"/>
      <c r="H3761" s="257"/>
      <c r="I3761" s="258"/>
      <c r="J3761" s="279"/>
      <c r="K3761" s="280"/>
      <c r="L3761" s="281"/>
    </row>
    <row r="3762" spans="1:12" x14ac:dyDescent="0.3">
      <c r="A3762" s="278"/>
      <c r="B3762" s="256"/>
      <c r="C3762" s="256"/>
      <c r="D3762" s="256"/>
      <c r="E3762" s="256"/>
      <c r="F3762" s="256"/>
      <c r="G3762" s="256"/>
      <c r="H3762" s="257"/>
      <c r="I3762" s="258"/>
      <c r="J3762" s="279"/>
      <c r="K3762" s="280"/>
      <c r="L3762" s="281"/>
    </row>
    <row r="3763" spans="1:12" x14ac:dyDescent="0.3">
      <c r="A3763" s="278"/>
      <c r="B3763" s="256"/>
      <c r="C3763" s="256"/>
      <c r="D3763" s="256"/>
      <c r="E3763" s="256"/>
      <c r="F3763" s="256"/>
      <c r="G3763" s="256"/>
      <c r="H3763" s="257"/>
      <c r="I3763" s="258"/>
      <c r="J3763" s="279"/>
      <c r="K3763" s="280"/>
      <c r="L3763" s="281"/>
    </row>
    <row r="3764" spans="1:12" x14ac:dyDescent="0.3">
      <c r="A3764" s="278"/>
      <c r="B3764" s="256"/>
      <c r="C3764" s="256"/>
      <c r="D3764" s="256"/>
      <c r="E3764" s="256"/>
      <c r="F3764" s="256"/>
      <c r="G3764" s="256"/>
      <c r="H3764" s="257"/>
      <c r="I3764" s="258"/>
      <c r="J3764" s="279"/>
      <c r="K3764" s="280"/>
      <c r="L3764" s="281"/>
    </row>
    <row r="3765" spans="1:12" x14ac:dyDescent="0.3">
      <c r="A3765" s="278"/>
      <c r="B3765" s="256"/>
      <c r="C3765" s="256"/>
      <c r="D3765" s="256"/>
      <c r="E3765" s="256"/>
      <c r="F3765" s="256"/>
      <c r="G3765" s="256"/>
      <c r="H3765" s="257"/>
      <c r="I3765" s="258"/>
      <c r="J3765" s="279"/>
      <c r="K3765" s="280"/>
      <c r="L3765" s="281"/>
    </row>
    <row r="3766" spans="1:12" x14ac:dyDescent="0.3">
      <c r="A3766" s="278"/>
      <c r="B3766" s="256"/>
      <c r="C3766" s="256"/>
      <c r="D3766" s="256"/>
      <c r="E3766" s="256"/>
      <c r="F3766" s="256"/>
      <c r="G3766" s="256"/>
      <c r="H3766" s="257"/>
      <c r="I3766" s="258"/>
      <c r="J3766" s="279"/>
      <c r="K3766" s="280"/>
      <c r="L3766" s="281"/>
    </row>
    <row r="3767" spans="1:12" x14ac:dyDescent="0.3">
      <c r="A3767" s="278"/>
      <c r="B3767" s="256"/>
      <c r="C3767" s="256"/>
      <c r="D3767" s="256"/>
      <c r="E3767" s="256"/>
      <c r="F3767" s="256"/>
      <c r="G3767" s="256"/>
      <c r="H3767" s="257"/>
      <c r="I3767" s="258"/>
      <c r="J3767" s="279"/>
      <c r="K3767" s="280"/>
      <c r="L3767" s="281"/>
    </row>
    <row r="3768" spans="1:12" x14ac:dyDescent="0.3">
      <c r="A3768" s="278"/>
      <c r="B3768" s="256"/>
      <c r="C3768" s="256"/>
      <c r="D3768" s="256"/>
      <c r="E3768" s="256"/>
      <c r="F3768" s="256"/>
      <c r="G3768" s="256"/>
      <c r="H3768" s="257"/>
      <c r="I3768" s="258"/>
      <c r="J3768" s="279"/>
      <c r="K3768" s="280"/>
      <c r="L3768" s="281"/>
    </row>
    <row r="3769" spans="1:12" x14ac:dyDescent="0.3">
      <c r="A3769" s="278"/>
      <c r="B3769" s="256"/>
      <c r="C3769" s="256"/>
      <c r="D3769" s="256"/>
      <c r="E3769" s="256"/>
      <c r="F3769" s="256"/>
      <c r="G3769" s="256"/>
      <c r="H3769" s="257"/>
      <c r="I3769" s="258"/>
      <c r="J3769" s="279"/>
      <c r="K3769" s="280"/>
      <c r="L3769" s="281"/>
    </row>
    <row r="3770" spans="1:12" x14ac:dyDescent="0.3">
      <c r="A3770" s="278"/>
      <c r="B3770" s="256"/>
      <c r="C3770" s="256"/>
      <c r="D3770" s="256"/>
      <c r="E3770" s="256"/>
      <c r="F3770" s="256"/>
      <c r="G3770" s="256"/>
      <c r="H3770" s="257"/>
      <c r="I3770" s="258"/>
      <c r="J3770" s="279"/>
      <c r="K3770" s="280"/>
      <c r="L3770" s="281"/>
    </row>
    <row r="3771" spans="1:12" x14ac:dyDescent="0.3">
      <c r="A3771" s="278"/>
      <c r="B3771" s="256"/>
      <c r="C3771" s="256"/>
      <c r="D3771" s="256"/>
      <c r="E3771" s="256"/>
      <c r="F3771" s="256"/>
      <c r="G3771" s="256"/>
      <c r="H3771" s="257"/>
      <c r="I3771" s="258"/>
      <c r="J3771" s="279"/>
      <c r="K3771" s="280"/>
      <c r="L3771" s="281"/>
    </row>
    <row r="3772" spans="1:12" x14ac:dyDescent="0.3">
      <c r="A3772" s="278"/>
      <c r="B3772" s="256"/>
      <c r="C3772" s="256"/>
      <c r="D3772" s="256"/>
      <c r="E3772" s="256"/>
      <c r="F3772" s="256"/>
      <c r="G3772" s="256"/>
      <c r="H3772" s="257"/>
      <c r="I3772" s="258"/>
      <c r="J3772" s="279"/>
      <c r="K3772" s="280"/>
      <c r="L3772" s="281"/>
    </row>
    <row r="3773" spans="1:12" x14ac:dyDescent="0.3">
      <c r="A3773" s="278"/>
      <c r="B3773" s="256"/>
      <c r="C3773" s="256"/>
      <c r="D3773" s="256"/>
      <c r="E3773" s="256"/>
      <c r="F3773" s="256"/>
      <c r="G3773" s="256"/>
      <c r="H3773" s="257"/>
      <c r="I3773" s="258"/>
      <c r="J3773" s="279"/>
      <c r="K3773" s="280"/>
      <c r="L3773" s="281"/>
    </row>
    <row r="3774" spans="1:12" x14ac:dyDescent="0.3">
      <c r="A3774" s="278"/>
      <c r="B3774" s="256"/>
      <c r="C3774" s="256"/>
      <c r="D3774" s="256"/>
      <c r="E3774" s="256"/>
      <c r="F3774" s="256"/>
      <c r="G3774" s="256"/>
      <c r="H3774" s="257"/>
      <c r="I3774" s="258"/>
      <c r="J3774" s="279"/>
      <c r="K3774" s="280"/>
      <c r="L3774" s="281"/>
    </row>
    <row r="3775" spans="1:12" x14ac:dyDescent="0.3">
      <c r="A3775" s="278"/>
      <c r="B3775" s="256"/>
      <c r="C3775" s="256"/>
      <c r="D3775" s="256"/>
      <c r="E3775" s="256"/>
      <c r="F3775" s="256"/>
      <c r="G3775" s="256"/>
      <c r="H3775" s="257"/>
      <c r="I3775" s="258"/>
      <c r="J3775" s="279"/>
      <c r="K3775" s="280"/>
      <c r="L3775" s="281"/>
    </row>
    <row r="3776" spans="1:12" x14ac:dyDescent="0.3">
      <c r="A3776" s="278"/>
      <c r="B3776" s="256"/>
      <c r="C3776" s="256"/>
      <c r="D3776" s="256"/>
      <c r="E3776" s="256"/>
      <c r="F3776" s="256"/>
      <c r="G3776" s="256"/>
      <c r="H3776" s="257"/>
      <c r="I3776" s="258"/>
      <c r="J3776" s="279"/>
      <c r="K3776" s="280"/>
      <c r="L3776" s="281"/>
    </row>
    <row r="3777" spans="1:12" x14ac:dyDescent="0.3">
      <c r="A3777" s="278"/>
      <c r="B3777" s="256"/>
      <c r="C3777" s="256"/>
      <c r="D3777" s="256"/>
      <c r="E3777" s="256"/>
      <c r="F3777" s="256"/>
      <c r="G3777" s="256"/>
      <c r="H3777" s="257"/>
      <c r="I3777" s="258"/>
      <c r="J3777" s="279"/>
      <c r="K3777" s="280"/>
      <c r="L3777" s="281"/>
    </row>
    <row r="3778" spans="1:12" x14ac:dyDescent="0.3">
      <c r="A3778" s="278"/>
      <c r="B3778" s="256"/>
      <c r="C3778" s="256"/>
      <c r="D3778" s="256"/>
      <c r="E3778" s="256"/>
      <c r="F3778" s="256"/>
      <c r="G3778" s="256"/>
      <c r="H3778" s="257"/>
      <c r="I3778" s="258"/>
      <c r="J3778" s="279"/>
      <c r="K3778" s="280"/>
      <c r="L3778" s="281"/>
    </row>
    <row r="3779" spans="1:12" x14ac:dyDescent="0.3">
      <c r="A3779" s="278"/>
      <c r="B3779" s="256"/>
      <c r="C3779" s="256"/>
      <c r="D3779" s="256"/>
      <c r="E3779" s="256"/>
      <c r="F3779" s="256"/>
      <c r="G3779" s="256"/>
      <c r="H3779" s="257"/>
      <c r="I3779" s="258"/>
      <c r="J3779" s="279"/>
      <c r="K3779" s="280"/>
      <c r="L3779" s="281"/>
    </row>
    <row r="3780" spans="1:12" x14ac:dyDescent="0.3">
      <c r="A3780" s="278"/>
      <c r="B3780" s="256"/>
      <c r="C3780" s="256"/>
      <c r="D3780" s="256"/>
      <c r="E3780" s="256"/>
      <c r="F3780" s="256"/>
      <c r="G3780" s="256"/>
      <c r="H3780" s="257"/>
      <c r="I3780" s="258"/>
      <c r="J3780" s="279"/>
      <c r="K3780" s="280"/>
      <c r="L3780" s="281"/>
    </row>
    <row r="3781" spans="1:12" x14ac:dyDescent="0.3">
      <c r="A3781" s="278"/>
      <c r="B3781" s="256"/>
      <c r="C3781" s="256"/>
      <c r="D3781" s="256"/>
      <c r="E3781" s="256"/>
      <c r="F3781" s="256"/>
      <c r="G3781" s="256"/>
      <c r="H3781" s="257"/>
      <c r="I3781" s="258"/>
      <c r="J3781" s="279"/>
      <c r="K3781" s="280"/>
      <c r="L3781" s="281"/>
    </row>
    <row r="3782" spans="1:12" x14ac:dyDescent="0.3">
      <c r="A3782" s="278"/>
      <c r="B3782" s="256"/>
      <c r="C3782" s="256"/>
      <c r="D3782" s="256"/>
      <c r="E3782" s="256"/>
      <c r="F3782" s="256"/>
      <c r="G3782" s="256"/>
      <c r="H3782" s="257"/>
      <c r="I3782" s="258"/>
      <c r="J3782" s="279"/>
      <c r="K3782" s="280"/>
      <c r="L3782" s="281"/>
    </row>
    <row r="3783" spans="1:12" x14ac:dyDescent="0.3">
      <c r="A3783" s="278"/>
      <c r="B3783" s="256"/>
      <c r="C3783" s="256"/>
      <c r="D3783" s="256"/>
      <c r="E3783" s="256"/>
      <c r="F3783" s="256"/>
      <c r="G3783" s="256"/>
      <c r="H3783" s="257"/>
      <c r="I3783" s="258"/>
      <c r="J3783" s="279"/>
      <c r="K3783" s="280"/>
      <c r="L3783" s="281"/>
    </row>
    <row r="3784" spans="1:12" x14ac:dyDescent="0.3">
      <c r="A3784" s="278"/>
      <c r="B3784" s="256"/>
      <c r="C3784" s="256"/>
      <c r="D3784" s="256"/>
      <c r="E3784" s="256"/>
      <c r="F3784" s="256"/>
      <c r="G3784" s="256"/>
      <c r="H3784" s="257"/>
      <c r="I3784" s="258"/>
      <c r="J3784" s="279"/>
      <c r="K3784" s="280"/>
      <c r="L3784" s="281"/>
    </row>
    <row r="3785" spans="1:12" x14ac:dyDescent="0.3">
      <c r="A3785" s="278"/>
      <c r="B3785" s="256"/>
      <c r="C3785" s="256"/>
      <c r="D3785" s="256"/>
      <c r="E3785" s="256"/>
      <c r="F3785" s="256"/>
      <c r="G3785" s="256"/>
      <c r="H3785" s="257"/>
      <c r="I3785" s="258"/>
      <c r="J3785" s="279"/>
      <c r="K3785" s="280"/>
      <c r="L3785" s="281"/>
    </row>
    <row r="3786" spans="1:12" x14ac:dyDescent="0.3">
      <c r="A3786" s="278"/>
      <c r="B3786" s="256"/>
      <c r="C3786" s="256"/>
      <c r="D3786" s="256"/>
      <c r="E3786" s="256"/>
      <c r="F3786" s="256"/>
      <c r="G3786" s="256"/>
      <c r="H3786" s="257"/>
      <c r="I3786" s="258"/>
      <c r="J3786" s="279"/>
      <c r="K3786" s="280"/>
      <c r="L3786" s="281"/>
    </row>
    <row r="3787" spans="1:12" x14ac:dyDescent="0.3">
      <c r="A3787" s="278"/>
      <c r="B3787" s="256"/>
      <c r="C3787" s="256"/>
      <c r="D3787" s="256"/>
      <c r="E3787" s="256"/>
      <c r="F3787" s="256"/>
      <c r="G3787" s="256"/>
      <c r="H3787" s="257"/>
      <c r="I3787" s="258"/>
      <c r="J3787" s="279"/>
      <c r="K3787" s="280"/>
      <c r="L3787" s="281"/>
    </row>
    <row r="3788" spans="1:12" x14ac:dyDescent="0.3">
      <c r="A3788" s="278"/>
      <c r="B3788" s="256"/>
      <c r="C3788" s="256"/>
      <c r="D3788" s="256"/>
      <c r="E3788" s="256"/>
      <c r="F3788" s="256"/>
      <c r="G3788" s="256"/>
      <c r="H3788" s="257"/>
      <c r="I3788" s="258"/>
      <c r="J3788" s="279"/>
      <c r="K3788" s="280"/>
      <c r="L3788" s="281"/>
    </row>
    <row r="3789" spans="1:12" x14ac:dyDescent="0.3">
      <c r="A3789" s="278"/>
      <c r="B3789" s="256"/>
      <c r="C3789" s="256"/>
      <c r="D3789" s="256"/>
      <c r="E3789" s="256"/>
      <c r="F3789" s="256"/>
      <c r="G3789" s="256"/>
      <c r="H3789" s="257"/>
      <c r="I3789" s="258"/>
      <c r="J3789" s="279"/>
      <c r="K3789" s="280"/>
      <c r="L3789" s="281"/>
    </row>
    <row r="3790" spans="1:12" x14ac:dyDescent="0.3">
      <c r="A3790" s="278"/>
      <c r="B3790" s="256"/>
      <c r="C3790" s="256"/>
      <c r="D3790" s="256"/>
      <c r="E3790" s="256"/>
      <c r="F3790" s="256"/>
      <c r="G3790" s="256"/>
      <c r="H3790" s="257"/>
      <c r="I3790" s="258"/>
      <c r="J3790" s="279"/>
      <c r="K3790" s="280"/>
      <c r="L3790" s="281"/>
    </row>
    <row r="3791" spans="1:12" x14ac:dyDescent="0.3">
      <c r="A3791" s="278"/>
      <c r="B3791" s="256"/>
      <c r="C3791" s="256"/>
      <c r="D3791" s="256"/>
      <c r="E3791" s="256"/>
      <c r="F3791" s="256"/>
      <c r="G3791" s="256"/>
      <c r="H3791" s="257"/>
      <c r="I3791" s="258"/>
      <c r="J3791" s="279"/>
      <c r="K3791" s="280"/>
      <c r="L3791" s="281"/>
    </row>
    <row r="3792" spans="1:12" x14ac:dyDescent="0.3">
      <c r="A3792" s="278"/>
      <c r="B3792" s="256"/>
      <c r="C3792" s="256"/>
      <c r="D3792" s="256"/>
      <c r="E3792" s="256"/>
      <c r="F3792" s="256"/>
      <c r="G3792" s="256"/>
      <c r="H3792" s="257"/>
      <c r="I3792" s="258"/>
      <c r="J3792" s="279"/>
      <c r="K3792" s="280"/>
      <c r="L3792" s="281"/>
    </row>
    <row r="3793" spans="1:12" x14ac:dyDescent="0.3">
      <c r="A3793" s="278"/>
      <c r="B3793" s="256"/>
      <c r="C3793" s="256"/>
      <c r="D3793" s="256"/>
      <c r="E3793" s="256"/>
      <c r="F3793" s="256"/>
      <c r="G3793" s="256"/>
      <c r="H3793" s="257"/>
      <c r="I3793" s="258"/>
      <c r="J3793" s="279"/>
      <c r="K3793" s="280"/>
      <c r="L3793" s="281"/>
    </row>
    <row r="3794" spans="1:12" x14ac:dyDescent="0.3">
      <c r="A3794" s="278"/>
      <c r="B3794" s="256"/>
      <c r="C3794" s="256"/>
      <c r="D3794" s="256"/>
      <c r="E3794" s="256"/>
      <c r="F3794" s="256"/>
      <c r="G3794" s="256"/>
      <c r="H3794" s="257"/>
      <c r="I3794" s="258"/>
      <c r="J3794" s="279"/>
      <c r="K3794" s="280"/>
      <c r="L3794" s="281"/>
    </row>
    <row r="3795" spans="1:12" x14ac:dyDescent="0.3">
      <c r="A3795" s="278"/>
      <c r="B3795" s="256"/>
      <c r="C3795" s="256"/>
      <c r="D3795" s="256"/>
      <c r="E3795" s="256"/>
      <c r="F3795" s="256"/>
      <c r="G3795" s="256"/>
      <c r="H3795" s="257"/>
      <c r="I3795" s="258"/>
      <c r="J3795" s="279"/>
      <c r="K3795" s="280"/>
      <c r="L3795" s="281"/>
    </row>
    <row r="3796" spans="1:12" x14ac:dyDescent="0.3">
      <c r="A3796" s="278"/>
      <c r="B3796" s="256"/>
      <c r="C3796" s="256"/>
      <c r="D3796" s="256"/>
      <c r="E3796" s="256"/>
      <c r="F3796" s="256"/>
      <c r="G3796" s="256"/>
      <c r="H3796" s="257"/>
      <c r="I3796" s="258"/>
      <c r="J3796" s="279"/>
      <c r="K3796" s="280"/>
      <c r="L3796" s="281"/>
    </row>
    <row r="3797" spans="1:12" x14ac:dyDescent="0.3">
      <c r="A3797" s="278"/>
      <c r="B3797" s="256"/>
      <c r="C3797" s="256"/>
      <c r="D3797" s="256"/>
      <c r="E3797" s="256"/>
      <c r="F3797" s="256"/>
      <c r="G3797" s="256"/>
      <c r="H3797" s="257"/>
      <c r="I3797" s="258"/>
      <c r="J3797" s="279"/>
      <c r="K3797" s="280"/>
      <c r="L3797" s="281"/>
    </row>
    <row r="3798" spans="1:12" x14ac:dyDescent="0.3">
      <c r="A3798" s="278"/>
      <c r="B3798" s="256"/>
      <c r="C3798" s="256"/>
      <c r="D3798" s="256"/>
      <c r="E3798" s="256"/>
      <c r="F3798" s="256"/>
      <c r="G3798" s="256"/>
      <c r="H3798" s="257"/>
      <c r="I3798" s="258"/>
      <c r="J3798" s="279"/>
      <c r="K3798" s="280"/>
      <c r="L3798" s="281"/>
    </row>
    <row r="3799" spans="1:12" x14ac:dyDescent="0.3">
      <c r="A3799" s="278"/>
      <c r="B3799" s="256"/>
      <c r="C3799" s="256"/>
      <c r="D3799" s="256"/>
      <c r="E3799" s="256"/>
      <c r="F3799" s="256"/>
      <c r="G3799" s="256"/>
      <c r="H3799" s="257"/>
      <c r="I3799" s="258"/>
      <c r="J3799" s="279"/>
      <c r="K3799" s="280"/>
      <c r="L3799" s="281"/>
    </row>
    <row r="3800" spans="1:12" x14ac:dyDescent="0.3">
      <c r="A3800" s="278"/>
      <c r="B3800" s="256"/>
      <c r="C3800" s="256"/>
      <c r="D3800" s="256"/>
      <c r="E3800" s="256"/>
      <c r="F3800" s="256"/>
      <c r="G3800" s="256"/>
      <c r="H3800" s="257"/>
      <c r="I3800" s="258"/>
      <c r="J3800" s="279"/>
      <c r="K3800" s="280"/>
      <c r="L3800" s="281"/>
    </row>
    <row r="3801" spans="1:12" x14ac:dyDescent="0.3">
      <c r="A3801" s="278"/>
      <c r="B3801" s="256"/>
      <c r="C3801" s="256"/>
      <c r="D3801" s="256"/>
      <c r="E3801" s="256"/>
      <c r="F3801" s="256"/>
      <c r="G3801" s="256"/>
      <c r="H3801" s="257"/>
      <c r="I3801" s="258"/>
      <c r="J3801" s="279"/>
      <c r="K3801" s="280"/>
      <c r="L3801" s="281"/>
    </row>
    <row r="3802" spans="1:12" x14ac:dyDescent="0.3">
      <c r="A3802" s="278"/>
      <c r="B3802" s="256"/>
      <c r="C3802" s="256"/>
      <c r="D3802" s="256"/>
      <c r="E3802" s="256"/>
      <c r="F3802" s="256"/>
      <c r="G3802" s="256"/>
      <c r="H3802" s="257"/>
      <c r="I3802" s="258"/>
      <c r="J3802" s="279"/>
      <c r="K3802" s="280"/>
      <c r="L3802" s="281"/>
    </row>
    <row r="3803" spans="1:12" x14ac:dyDescent="0.3">
      <c r="A3803" s="278"/>
      <c r="B3803" s="256"/>
      <c r="C3803" s="256"/>
      <c r="D3803" s="256"/>
      <c r="E3803" s="256"/>
      <c r="F3803" s="256"/>
      <c r="G3803" s="256"/>
      <c r="H3803" s="257"/>
      <c r="I3803" s="258"/>
      <c r="J3803" s="279"/>
      <c r="K3803" s="280"/>
      <c r="L3803" s="281"/>
    </row>
    <row r="3804" spans="1:12" x14ac:dyDescent="0.3">
      <c r="A3804" s="278"/>
      <c r="B3804" s="256"/>
      <c r="C3804" s="256"/>
      <c r="D3804" s="256"/>
      <c r="E3804" s="256"/>
      <c r="F3804" s="256"/>
      <c r="G3804" s="256"/>
      <c r="H3804" s="257"/>
      <c r="I3804" s="258"/>
      <c r="J3804" s="279"/>
      <c r="K3804" s="280"/>
      <c r="L3804" s="281"/>
    </row>
    <row r="3805" spans="1:12" x14ac:dyDescent="0.3">
      <c r="A3805" s="278"/>
      <c r="B3805" s="256"/>
      <c r="C3805" s="256"/>
      <c r="D3805" s="256"/>
      <c r="E3805" s="256"/>
      <c r="F3805" s="256"/>
      <c r="G3805" s="256"/>
      <c r="H3805" s="257"/>
      <c r="I3805" s="258"/>
      <c r="J3805" s="279"/>
      <c r="K3805" s="280"/>
      <c r="L3805" s="281"/>
    </row>
    <row r="3806" spans="1:12" x14ac:dyDescent="0.3">
      <c r="A3806" s="278"/>
      <c r="B3806" s="256"/>
      <c r="C3806" s="256"/>
      <c r="D3806" s="256"/>
      <c r="E3806" s="256"/>
      <c r="F3806" s="256"/>
      <c r="G3806" s="256"/>
      <c r="H3806" s="257"/>
      <c r="I3806" s="258"/>
      <c r="J3806" s="279"/>
      <c r="K3806" s="280"/>
      <c r="L3806" s="281"/>
    </row>
    <row r="3807" spans="1:12" x14ac:dyDescent="0.3">
      <c r="A3807" s="278"/>
      <c r="B3807" s="256"/>
      <c r="C3807" s="256"/>
      <c r="D3807" s="256"/>
      <c r="E3807" s="256"/>
      <c r="F3807" s="256"/>
      <c r="G3807" s="256"/>
      <c r="H3807" s="257"/>
      <c r="I3807" s="258"/>
      <c r="J3807" s="279"/>
      <c r="K3807" s="280"/>
      <c r="L3807" s="281"/>
    </row>
    <row r="3808" spans="1:12" x14ac:dyDescent="0.3">
      <c r="A3808" s="278"/>
      <c r="B3808" s="256"/>
      <c r="C3808" s="256"/>
      <c r="D3808" s="256"/>
      <c r="E3808" s="256"/>
      <c r="F3808" s="256"/>
      <c r="G3808" s="256"/>
      <c r="H3808" s="257"/>
      <c r="I3808" s="258"/>
      <c r="J3808" s="279"/>
      <c r="K3808" s="280"/>
      <c r="L3808" s="281"/>
    </row>
    <row r="3809" spans="1:12" x14ac:dyDescent="0.3">
      <c r="A3809" s="278"/>
      <c r="B3809" s="256"/>
      <c r="C3809" s="256"/>
      <c r="D3809" s="256"/>
      <c r="E3809" s="256"/>
      <c r="F3809" s="256"/>
      <c r="G3809" s="256"/>
      <c r="H3809" s="257"/>
      <c r="I3809" s="258"/>
      <c r="J3809" s="279"/>
      <c r="K3809" s="280"/>
      <c r="L3809" s="281"/>
    </row>
    <row r="3810" spans="1:12" x14ac:dyDescent="0.3">
      <c r="A3810" s="278"/>
      <c r="B3810" s="256"/>
      <c r="C3810" s="256"/>
      <c r="D3810" s="256"/>
      <c r="E3810" s="256"/>
      <c r="F3810" s="256"/>
      <c r="G3810" s="256"/>
      <c r="H3810" s="257"/>
      <c r="I3810" s="258"/>
      <c r="J3810" s="279"/>
      <c r="K3810" s="280"/>
      <c r="L3810" s="281"/>
    </row>
    <row r="3811" spans="1:12" x14ac:dyDescent="0.3">
      <c r="A3811" s="278"/>
      <c r="B3811" s="256"/>
      <c r="C3811" s="256"/>
      <c r="D3811" s="256"/>
      <c r="E3811" s="256"/>
      <c r="F3811" s="256"/>
      <c r="G3811" s="256"/>
      <c r="H3811" s="257"/>
      <c r="I3811" s="258"/>
      <c r="J3811" s="279"/>
      <c r="K3811" s="280"/>
      <c r="L3811" s="281"/>
    </row>
    <row r="3812" spans="1:12" x14ac:dyDescent="0.3">
      <c r="A3812" s="278"/>
      <c r="B3812" s="256"/>
      <c r="C3812" s="256"/>
      <c r="D3812" s="256"/>
      <c r="E3812" s="256"/>
      <c r="F3812" s="256"/>
      <c r="G3812" s="256"/>
      <c r="H3812" s="257"/>
      <c r="I3812" s="258"/>
      <c r="J3812" s="279"/>
      <c r="K3812" s="280"/>
      <c r="L3812" s="281"/>
    </row>
    <row r="3813" spans="1:12" x14ac:dyDescent="0.3">
      <c r="A3813" s="278"/>
      <c r="B3813" s="256"/>
      <c r="C3813" s="256"/>
      <c r="D3813" s="256"/>
      <c r="E3813" s="256"/>
      <c r="F3813" s="256"/>
      <c r="G3813" s="256"/>
      <c r="H3813" s="257"/>
      <c r="I3813" s="258"/>
      <c r="J3813" s="279"/>
      <c r="K3813" s="280"/>
      <c r="L3813" s="281"/>
    </row>
    <row r="3814" spans="1:12" x14ac:dyDescent="0.3">
      <c r="A3814" s="278"/>
      <c r="B3814" s="256"/>
      <c r="C3814" s="256"/>
      <c r="D3814" s="256"/>
      <c r="E3814" s="256"/>
      <c r="F3814" s="256"/>
      <c r="G3814" s="256"/>
      <c r="H3814" s="257"/>
      <c r="I3814" s="258"/>
      <c r="J3814" s="279"/>
      <c r="K3814" s="280"/>
      <c r="L3814" s="281"/>
    </row>
    <row r="3815" spans="1:12" x14ac:dyDescent="0.3">
      <c r="A3815" s="278"/>
      <c r="B3815" s="256"/>
      <c r="C3815" s="256"/>
      <c r="D3815" s="256"/>
      <c r="E3815" s="256"/>
      <c r="F3815" s="256"/>
      <c r="G3815" s="256"/>
      <c r="H3815" s="257"/>
      <c r="I3815" s="258"/>
      <c r="J3815" s="279"/>
      <c r="K3815" s="280"/>
      <c r="L3815" s="281"/>
    </row>
    <row r="3816" spans="1:12" x14ac:dyDescent="0.3">
      <c r="A3816" s="278"/>
      <c r="B3816" s="256"/>
      <c r="C3816" s="256"/>
      <c r="D3816" s="256"/>
      <c r="E3816" s="256"/>
      <c r="F3816" s="256"/>
      <c r="G3816" s="256"/>
      <c r="H3816" s="257"/>
      <c r="I3816" s="258"/>
      <c r="J3816" s="279"/>
      <c r="K3816" s="280"/>
      <c r="L3816" s="281"/>
    </row>
    <row r="3817" spans="1:12" x14ac:dyDescent="0.3">
      <c r="A3817" s="278"/>
      <c r="B3817" s="256"/>
      <c r="C3817" s="256"/>
      <c r="D3817" s="256"/>
      <c r="E3817" s="256"/>
      <c r="F3817" s="256"/>
      <c r="G3817" s="256"/>
      <c r="H3817" s="257"/>
      <c r="I3817" s="258"/>
      <c r="J3817" s="279"/>
      <c r="K3817" s="280"/>
      <c r="L3817" s="281"/>
    </row>
    <row r="3818" spans="1:12" x14ac:dyDescent="0.3">
      <c r="A3818" s="278"/>
      <c r="B3818" s="256"/>
      <c r="C3818" s="256"/>
      <c r="D3818" s="256"/>
      <c r="E3818" s="256"/>
      <c r="F3818" s="256"/>
      <c r="G3818" s="256"/>
      <c r="H3818" s="257"/>
      <c r="I3818" s="258"/>
      <c r="J3818" s="279"/>
      <c r="K3818" s="280"/>
      <c r="L3818" s="281"/>
    </row>
    <row r="3819" spans="1:12" x14ac:dyDescent="0.3">
      <c r="A3819" s="278"/>
      <c r="B3819" s="256"/>
      <c r="C3819" s="256"/>
      <c r="D3819" s="256"/>
      <c r="E3819" s="256"/>
      <c r="F3819" s="256"/>
      <c r="G3819" s="256"/>
      <c r="H3819" s="257"/>
      <c r="I3819" s="258"/>
      <c r="J3819" s="279"/>
      <c r="K3819" s="280"/>
      <c r="L3819" s="281"/>
    </row>
    <row r="3820" spans="1:12" x14ac:dyDescent="0.3">
      <c r="A3820" s="278"/>
      <c r="B3820" s="256"/>
      <c r="C3820" s="256"/>
      <c r="D3820" s="256"/>
      <c r="E3820" s="256"/>
      <c r="F3820" s="256"/>
      <c r="G3820" s="256"/>
      <c r="H3820" s="257"/>
      <c r="I3820" s="258"/>
      <c r="J3820" s="279"/>
      <c r="K3820" s="280"/>
      <c r="L3820" s="281"/>
    </row>
    <row r="3821" spans="1:12" x14ac:dyDescent="0.3">
      <c r="A3821" s="278"/>
      <c r="B3821" s="256"/>
      <c r="C3821" s="256"/>
      <c r="D3821" s="256"/>
      <c r="E3821" s="256"/>
      <c r="F3821" s="256"/>
      <c r="G3821" s="256"/>
      <c r="H3821" s="257"/>
      <c r="I3821" s="258"/>
      <c r="J3821" s="279"/>
      <c r="K3821" s="280"/>
      <c r="L3821" s="281"/>
    </row>
    <row r="3822" spans="1:12" x14ac:dyDescent="0.3">
      <c r="A3822" s="278"/>
      <c r="B3822" s="256"/>
      <c r="C3822" s="256"/>
      <c r="D3822" s="256"/>
      <c r="E3822" s="256"/>
      <c r="F3822" s="256"/>
      <c r="G3822" s="256"/>
      <c r="H3822" s="257"/>
      <c r="I3822" s="258"/>
      <c r="J3822" s="279"/>
      <c r="K3822" s="280"/>
      <c r="L3822" s="281"/>
    </row>
    <row r="3823" spans="1:12" x14ac:dyDescent="0.3">
      <c r="A3823" s="278"/>
      <c r="B3823" s="256"/>
      <c r="C3823" s="256"/>
      <c r="D3823" s="256"/>
      <c r="E3823" s="256"/>
      <c r="F3823" s="256"/>
      <c r="G3823" s="256"/>
      <c r="H3823" s="257"/>
      <c r="I3823" s="258"/>
      <c r="J3823" s="279"/>
      <c r="K3823" s="280"/>
      <c r="L3823" s="281"/>
    </row>
    <row r="3824" spans="1:12" x14ac:dyDescent="0.3">
      <c r="A3824" s="278"/>
      <c r="B3824" s="256"/>
      <c r="C3824" s="256"/>
      <c r="D3824" s="256"/>
      <c r="E3824" s="256"/>
      <c r="F3824" s="256"/>
      <c r="G3824" s="256"/>
      <c r="H3824" s="257"/>
      <c r="I3824" s="258"/>
      <c r="J3824" s="279"/>
      <c r="K3824" s="280"/>
      <c r="L3824" s="281"/>
    </row>
    <row r="3825" spans="1:12" x14ac:dyDescent="0.3">
      <c r="A3825" s="278"/>
      <c r="B3825" s="256"/>
      <c r="C3825" s="256"/>
      <c r="D3825" s="256"/>
      <c r="E3825" s="256"/>
      <c r="F3825" s="256"/>
      <c r="G3825" s="256"/>
      <c r="H3825" s="257"/>
      <c r="I3825" s="258"/>
      <c r="J3825" s="279"/>
      <c r="K3825" s="280"/>
      <c r="L3825" s="281"/>
    </row>
    <row r="3826" spans="1:12" x14ac:dyDescent="0.3">
      <c r="A3826" s="278"/>
      <c r="B3826" s="256"/>
      <c r="C3826" s="256"/>
      <c r="D3826" s="256"/>
      <c r="E3826" s="256"/>
      <c r="F3826" s="256"/>
      <c r="G3826" s="256"/>
      <c r="H3826" s="257"/>
      <c r="I3826" s="258"/>
      <c r="J3826" s="279"/>
      <c r="K3826" s="280"/>
      <c r="L3826" s="281"/>
    </row>
    <row r="3827" spans="1:12" x14ac:dyDescent="0.3">
      <c r="A3827" s="278"/>
      <c r="B3827" s="256"/>
      <c r="C3827" s="256"/>
      <c r="D3827" s="256"/>
      <c r="E3827" s="256"/>
      <c r="F3827" s="256"/>
      <c r="G3827" s="256"/>
      <c r="H3827" s="257"/>
      <c r="I3827" s="258"/>
      <c r="J3827" s="279"/>
      <c r="K3827" s="280"/>
      <c r="L3827" s="281"/>
    </row>
    <row r="3828" spans="1:12" x14ac:dyDescent="0.3">
      <c r="A3828" s="278"/>
      <c r="B3828" s="256"/>
      <c r="C3828" s="256"/>
      <c r="D3828" s="256"/>
      <c r="E3828" s="256"/>
      <c r="F3828" s="256"/>
      <c r="G3828" s="256"/>
      <c r="H3828" s="257"/>
      <c r="I3828" s="258"/>
      <c r="J3828" s="279"/>
      <c r="K3828" s="280"/>
      <c r="L3828" s="281"/>
    </row>
    <row r="3829" spans="1:12" x14ac:dyDescent="0.3">
      <c r="A3829" s="278"/>
      <c r="B3829" s="256"/>
      <c r="C3829" s="256"/>
      <c r="D3829" s="256"/>
      <c r="E3829" s="256"/>
      <c r="F3829" s="256"/>
      <c r="G3829" s="256"/>
      <c r="H3829" s="257"/>
      <c r="I3829" s="258"/>
      <c r="J3829" s="279"/>
      <c r="K3829" s="280"/>
      <c r="L3829" s="281"/>
    </row>
    <row r="3830" spans="1:12" x14ac:dyDescent="0.3">
      <c r="A3830" s="278"/>
      <c r="B3830" s="256"/>
      <c r="C3830" s="256"/>
      <c r="D3830" s="256"/>
      <c r="E3830" s="256"/>
      <c r="F3830" s="256"/>
      <c r="G3830" s="256"/>
      <c r="H3830" s="257"/>
      <c r="I3830" s="258"/>
      <c r="J3830" s="279"/>
      <c r="K3830" s="280"/>
      <c r="L3830" s="281"/>
    </row>
    <row r="3831" spans="1:12" x14ac:dyDescent="0.3">
      <c r="A3831" s="278"/>
      <c r="B3831" s="256"/>
      <c r="C3831" s="256"/>
      <c r="D3831" s="256"/>
      <c r="E3831" s="256"/>
      <c r="F3831" s="256"/>
      <c r="G3831" s="256"/>
      <c r="H3831" s="257"/>
      <c r="I3831" s="258"/>
      <c r="J3831" s="279"/>
      <c r="K3831" s="280"/>
      <c r="L3831" s="281"/>
    </row>
    <row r="3832" spans="1:12" x14ac:dyDescent="0.3">
      <c r="A3832" s="278"/>
      <c r="B3832" s="256"/>
      <c r="C3832" s="256"/>
      <c r="D3832" s="256"/>
      <c r="E3832" s="256"/>
      <c r="F3832" s="256"/>
      <c r="G3832" s="256"/>
      <c r="H3832" s="257"/>
      <c r="I3832" s="258"/>
      <c r="J3832" s="279"/>
      <c r="K3832" s="280"/>
      <c r="L3832" s="281"/>
    </row>
    <row r="3833" spans="1:12" x14ac:dyDescent="0.3">
      <c r="A3833" s="278"/>
      <c r="B3833" s="256"/>
      <c r="C3833" s="256"/>
      <c r="D3833" s="256"/>
      <c r="E3833" s="256"/>
      <c r="F3833" s="256"/>
      <c r="G3833" s="256"/>
      <c r="H3833" s="257"/>
      <c r="I3833" s="258"/>
      <c r="J3833" s="279"/>
      <c r="K3833" s="280"/>
      <c r="L3833" s="281"/>
    </row>
    <row r="3834" spans="1:12" x14ac:dyDescent="0.3">
      <c r="A3834" s="278"/>
      <c r="B3834" s="256"/>
      <c r="C3834" s="256"/>
      <c r="D3834" s="256"/>
      <c r="E3834" s="256"/>
      <c r="F3834" s="256"/>
      <c r="G3834" s="256"/>
      <c r="H3834" s="257"/>
      <c r="I3834" s="258"/>
      <c r="J3834" s="279"/>
      <c r="K3834" s="280"/>
      <c r="L3834" s="281"/>
    </row>
    <row r="3835" spans="1:12" x14ac:dyDescent="0.3">
      <c r="A3835" s="278"/>
      <c r="B3835" s="256"/>
      <c r="C3835" s="256"/>
      <c r="D3835" s="256"/>
      <c r="E3835" s="256"/>
      <c r="F3835" s="256"/>
      <c r="G3835" s="256"/>
      <c r="H3835" s="257"/>
      <c r="I3835" s="258"/>
      <c r="J3835" s="279"/>
      <c r="K3835" s="280"/>
      <c r="L3835" s="281"/>
    </row>
    <row r="3836" spans="1:12" x14ac:dyDescent="0.3">
      <c r="A3836" s="278"/>
      <c r="B3836" s="256"/>
      <c r="C3836" s="256"/>
      <c r="D3836" s="256"/>
      <c r="E3836" s="256"/>
      <c r="F3836" s="256"/>
      <c r="G3836" s="256"/>
      <c r="H3836" s="257"/>
      <c r="I3836" s="258"/>
      <c r="J3836" s="279"/>
      <c r="K3836" s="280"/>
      <c r="L3836" s="281"/>
    </row>
    <row r="3837" spans="1:12" x14ac:dyDescent="0.3">
      <c r="A3837" s="278"/>
      <c r="B3837" s="256"/>
      <c r="C3837" s="256"/>
      <c r="D3837" s="256"/>
      <c r="E3837" s="256"/>
      <c r="F3837" s="256"/>
      <c r="G3837" s="256"/>
      <c r="H3837" s="257"/>
      <c r="I3837" s="258"/>
      <c r="J3837" s="279"/>
      <c r="K3837" s="280"/>
      <c r="L3837" s="281"/>
    </row>
    <row r="3838" spans="1:12" x14ac:dyDescent="0.3">
      <c r="A3838" s="278"/>
      <c r="B3838" s="256"/>
      <c r="C3838" s="256"/>
      <c r="D3838" s="256"/>
      <c r="E3838" s="256"/>
      <c r="F3838" s="256"/>
      <c r="G3838" s="256"/>
      <c r="H3838" s="257"/>
      <c r="I3838" s="258"/>
      <c r="J3838" s="279"/>
      <c r="K3838" s="280"/>
      <c r="L3838" s="281"/>
    </row>
    <row r="3839" spans="1:12" x14ac:dyDescent="0.3">
      <c r="A3839" s="278"/>
      <c r="B3839" s="256"/>
      <c r="C3839" s="256"/>
      <c r="D3839" s="256"/>
      <c r="E3839" s="256"/>
      <c r="F3839" s="256"/>
      <c r="G3839" s="256"/>
      <c r="H3839" s="257"/>
      <c r="I3839" s="258"/>
      <c r="J3839" s="279"/>
      <c r="K3839" s="280"/>
      <c r="L3839" s="281"/>
    </row>
    <row r="3840" spans="1:12" x14ac:dyDescent="0.3">
      <c r="A3840" s="278"/>
      <c r="B3840" s="256"/>
      <c r="C3840" s="256"/>
      <c r="D3840" s="256"/>
      <c r="E3840" s="256"/>
      <c r="F3840" s="256"/>
      <c r="G3840" s="256"/>
      <c r="H3840" s="257"/>
      <c r="I3840" s="258"/>
      <c r="J3840" s="279"/>
      <c r="K3840" s="280"/>
      <c r="L3840" s="281"/>
    </row>
    <row r="3841" spans="1:12" x14ac:dyDescent="0.3">
      <c r="A3841" s="278"/>
      <c r="B3841" s="256"/>
      <c r="C3841" s="256"/>
      <c r="D3841" s="256"/>
      <c r="E3841" s="256"/>
      <c r="F3841" s="256"/>
      <c r="G3841" s="256"/>
      <c r="H3841" s="257"/>
      <c r="I3841" s="258"/>
      <c r="J3841" s="279"/>
      <c r="K3841" s="280"/>
      <c r="L3841" s="281"/>
    </row>
    <row r="3842" spans="1:12" x14ac:dyDescent="0.3">
      <c r="A3842" s="278"/>
      <c r="B3842" s="256"/>
      <c r="C3842" s="256"/>
      <c r="D3842" s="256"/>
      <c r="E3842" s="256"/>
      <c r="F3842" s="256"/>
      <c r="G3842" s="256"/>
      <c r="H3842" s="257"/>
      <c r="I3842" s="258"/>
      <c r="J3842" s="279"/>
      <c r="K3842" s="280"/>
      <c r="L3842" s="281"/>
    </row>
    <row r="3843" spans="1:12" x14ac:dyDescent="0.3">
      <c r="A3843" s="278"/>
      <c r="B3843" s="256"/>
      <c r="C3843" s="256"/>
      <c r="D3843" s="256"/>
      <c r="E3843" s="256"/>
      <c r="F3843" s="256"/>
      <c r="G3843" s="256"/>
      <c r="H3843" s="257"/>
      <c r="I3843" s="258"/>
      <c r="J3843" s="279"/>
      <c r="K3843" s="280"/>
      <c r="L3843" s="281"/>
    </row>
    <row r="3844" spans="1:12" x14ac:dyDescent="0.3">
      <c r="A3844" s="278"/>
      <c r="B3844" s="256"/>
      <c r="C3844" s="256"/>
      <c r="D3844" s="256"/>
      <c r="E3844" s="256"/>
      <c r="F3844" s="256"/>
      <c r="G3844" s="256"/>
      <c r="H3844" s="257"/>
      <c r="I3844" s="258"/>
      <c r="J3844" s="279"/>
      <c r="K3844" s="280"/>
      <c r="L3844" s="281"/>
    </row>
    <row r="3845" spans="1:12" x14ac:dyDescent="0.3">
      <c r="A3845" s="278"/>
      <c r="B3845" s="256"/>
      <c r="C3845" s="256"/>
      <c r="D3845" s="256"/>
      <c r="E3845" s="256"/>
      <c r="F3845" s="256"/>
      <c r="G3845" s="256"/>
      <c r="H3845" s="257"/>
      <c r="I3845" s="258"/>
      <c r="J3845" s="279"/>
      <c r="K3845" s="280"/>
      <c r="L3845" s="281"/>
    </row>
    <row r="3846" spans="1:12" x14ac:dyDescent="0.3">
      <c r="A3846" s="278"/>
      <c r="B3846" s="256"/>
      <c r="C3846" s="256"/>
      <c r="D3846" s="256"/>
      <c r="E3846" s="256"/>
      <c r="F3846" s="256"/>
      <c r="G3846" s="256"/>
      <c r="H3846" s="257"/>
      <c r="I3846" s="258"/>
      <c r="J3846" s="279"/>
      <c r="K3846" s="280"/>
      <c r="L3846" s="281"/>
    </row>
    <row r="3847" spans="1:12" x14ac:dyDescent="0.3">
      <c r="A3847" s="278"/>
      <c r="B3847" s="256"/>
      <c r="C3847" s="256"/>
      <c r="D3847" s="256"/>
      <c r="E3847" s="256"/>
      <c r="F3847" s="256"/>
      <c r="G3847" s="256"/>
      <c r="H3847" s="257"/>
      <c r="I3847" s="258"/>
      <c r="J3847" s="279"/>
      <c r="K3847" s="280"/>
      <c r="L3847" s="281"/>
    </row>
    <row r="3848" spans="1:12" x14ac:dyDescent="0.3">
      <c r="A3848" s="278"/>
      <c r="B3848" s="256"/>
      <c r="C3848" s="256"/>
      <c r="D3848" s="256"/>
      <c r="E3848" s="256"/>
      <c r="F3848" s="256"/>
      <c r="G3848" s="256"/>
      <c r="H3848" s="257"/>
      <c r="I3848" s="258"/>
      <c r="J3848" s="279"/>
      <c r="K3848" s="280"/>
      <c r="L3848" s="281"/>
    </row>
    <row r="3849" spans="1:12" x14ac:dyDescent="0.3">
      <c r="A3849" s="278"/>
      <c r="B3849" s="256"/>
      <c r="C3849" s="256"/>
      <c r="D3849" s="256"/>
      <c r="E3849" s="256"/>
      <c r="F3849" s="256"/>
      <c r="G3849" s="256"/>
      <c r="H3849" s="257"/>
      <c r="I3849" s="258"/>
      <c r="J3849" s="279"/>
      <c r="K3849" s="280"/>
      <c r="L3849" s="281"/>
    </row>
    <row r="3850" spans="1:12" x14ac:dyDescent="0.3">
      <c r="A3850" s="278"/>
      <c r="B3850" s="256"/>
      <c r="C3850" s="256"/>
      <c r="D3850" s="256"/>
      <c r="E3850" s="256"/>
      <c r="F3850" s="256"/>
      <c r="G3850" s="256"/>
      <c r="H3850" s="257"/>
      <c r="I3850" s="258"/>
      <c r="J3850" s="279"/>
      <c r="K3850" s="280"/>
      <c r="L3850" s="281"/>
    </row>
    <row r="3851" spans="1:12" x14ac:dyDescent="0.3">
      <c r="A3851" s="278"/>
      <c r="B3851" s="256"/>
      <c r="C3851" s="256"/>
      <c r="D3851" s="256"/>
      <c r="E3851" s="256"/>
      <c r="F3851" s="256"/>
      <c r="G3851" s="256"/>
      <c r="H3851" s="257"/>
      <c r="I3851" s="258"/>
      <c r="J3851" s="279"/>
      <c r="K3851" s="280"/>
      <c r="L3851" s="281"/>
    </row>
    <row r="3852" spans="1:12" x14ac:dyDescent="0.3">
      <c r="A3852" s="278"/>
      <c r="B3852" s="256"/>
      <c r="C3852" s="256"/>
      <c r="D3852" s="256"/>
      <c r="E3852" s="256"/>
      <c r="F3852" s="256"/>
      <c r="G3852" s="256"/>
      <c r="H3852" s="257"/>
      <c r="I3852" s="258"/>
      <c r="J3852" s="279"/>
      <c r="K3852" s="280"/>
      <c r="L3852" s="281"/>
    </row>
    <row r="3853" spans="1:12" x14ac:dyDescent="0.3">
      <c r="A3853" s="278"/>
      <c r="B3853" s="256"/>
      <c r="C3853" s="256"/>
      <c r="D3853" s="256"/>
      <c r="E3853" s="256"/>
      <c r="F3853" s="256"/>
      <c r="G3853" s="256"/>
      <c r="H3853" s="257"/>
      <c r="I3853" s="258"/>
      <c r="J3853" s="279"/>
      <c r="K3853" s="280"/>
      <c r="L3853" s="281"/>
    </row>
    <row r="3854" spans="1:12" x14ac:dyDescent="0.3">
      <c r="A3854" s="278"/>
      <c r="B3854" s="256"/>
      <c r="C3854" s="256"/>
      <c r="D3854" s="256"/>
      <c r="E3854" s="256"/>
      <c r="F3854" s="256"/>
      <c r="G3854" s="256"/>
      <c r="H3854" s="257"/>
      <c r="I3854" s="258"/>
      <c r="J3854" s="279"/>
      <c r="K3854" s="280"/>
      <c r="L3854" s="281"/>
    </row>
    <row r="3855" spans="1:12" x14ac:dyDescent="0.3">
      <c r="A3855" s="278"/>
      <c r="B3855" s="256"/>
      <c r="C3855" s="256"/>
      <c r="D3855" s="256"/>
      <c r="E3855" s="256"/>
      <c r="F3855" s="256"/>
      <c r="G3855" s="256"/>
      <c r="H3855" s="257"/>
      <c r="I3855" s="258"/>
      <c r="J3855" s="279"/>
      <c r="K3855" s="280"/>
      <c r="L3855" s="281"/>
    </row>
    <row r="3856" spans="1:12" x14ac:dyDescent="0.3">
      <c r="A3856" s="278"/>
      <c r="B3856" s="256"/>
      <c r="C3856" s="256"/>
      <c r="D3856" s="256"/>
      <c r="E3856" s="256"/>
      <c r="F3856" s="256"/>
      <c r="G3856" s="256"/>
      <c r="H3856" s="257"/>
      <c r="I3856" s="258"/>
      <c r="J3856" s="279"/>
      <c r="K3856" s="280"/>
      <c r="L3856" s="281"/>
    </row>
    <row r="3857" spans="1:12" x14ac:dyDescent="0.3">
      <c r="A3857" s="278"/>
      <c r="B3857" s="256"/>
      <c r="C3857" s="256"/>
      <c r="D3857" s="256"/>
      <c r="E3857" s="256"/>
      <c r="F3857" s="256"/>
      <c r="G3857" s="256"/>
      <c r="H3857" s="257"/>
      <c r="I3857" s="258"/>
      <c r="J3857" s="279"/>
      <c r="K3857" s="280"/>
      <c r="L3857" s="281"/>
    </row>
    <row r="3858" spans="1:12" x14ac:dyDescent="0.3">
      <c r="A3858" s="278"/>
      <c r="B3858" s="256"/>
      <c r="C3858" s="256"/>
      <c r="D3858" s="256"/>
      <c r="E3858" s="256"/>
      <c r="F3858" s="256"/>
      <c r="G3858" s="256"/>
      <c r="H3858" s="257"/>
      <c r="I3858" s="258"/>
      <c r="J3858" s="279"/>
      <c r="K3858" s="280"/>
      <c r="L3858" s="281"/>
    </row>
    <row r="3859" spans="1:12" x14ac:dyDescent="0.3">
      <c r="A3859" s="278"/>
      <c r="B3859" s="256"/>
      <c r="C3859" s="256"/>
      <c r="D3859" s="256"/>
      <c r="E3859" s="256"/>
      <c r="F3859" s="256"/>
      <c r="G3859" s="256"/>
      <c r="H3859" s="257"/>
      <c r="I3859" s="258"/>
      <c r="J3859" s="279"/>
      <c r="K3859" s="280"/>
      <c r="L3859" s="281"/>
    </row>
    <row r="3860" spans="1:12" x14ac:dyDescent="0.3">
      <c r="A3860" s="278"/>
      <c r="B3860" s="256"/>
      <c r="C3860" s="256"/>
      <c r="D3860" s="256"/>
      <c r="E3860" s="256"/>
      <c r="F3860" s="256"/>
      <c r="G3860" s="256"/>
      <c r="H3860" s="257"/>
      <c r="I3860" s="258"/>
      <c r="J3860" s="279"/>
      <c r="K3860" s="280"/>
      <c r="L3860" s="281"/>
    </row>
    <row r="3861" spans="1:12" x14ac:dyDescent="0.3">
      <c r="A3861" s="278"/>
      <c r="B3861" s="256"/>
      <c r="C3861" s="256"/>
      <c r="D3861" s="256"/>
      <c r="E3861" s="256"/>
      <c r="F3861" s="256"/>
      <c r="G3861" s="256"/>
      <c r="H3861" s="257"/>
      <c r="I3861" s="258"/>
      <c r="J3861" s="279"/>
      <c r="K3861" s="280"/>
      <c r="L3861" s="281"/>
    </row>
    <row r="3862" spans="1:12" x14ac:dyDescent="0.3">
      <c r="A3862" s="278"/>
      <c r="B3862" s="256"/>
      <c r="C3862" s="256"/>
      <c r="D3862" s="256"/>
      <c r="E3862" s="256"/>
      <c r="F3862" s="256"/>
      <c r="G3862" s="256"/>
      <c r="H3862" s="257"/>
      <c r="I3862" s="258"/>
      <c r="J3862" s="279"/>
      <c r="K3862" s="280"/>
      <c r="L3862" s="281"/>
    </row>
    <row r="3863" spans="1:12" x14ac:dyDescent="0.3">
      <c r="A3863" s="278"/>
      <c r="B3863" s="256"/>
      <c r="C3863" s="256"/>
      <c r="D3863" s="256"/>
      <c r="E3863" s="256"/>
      <c r="F3863" s="256"/>
      <c r="G3863" s="256"/>
      <c r="H3863" s="257"/>
      <c r="I3863" s="258"/>
      <c r="J3863" s="279"/>
      <c r="K3863" s="280"/>
      <c r="L3863" s="281"/>
    </row>
    <row r="3864" spans="1:12" x14ac:dyDescent="0.3">
      <c r="A3864" s="278"/>
      <c r="B3864" s="256"/>
      <c r="C3864" s="256"/>
      <c r="D3864" s="256"/>
      <c r="E3864" s="256"/>
      <c r="F3864" s="256"/>
      <c r="G3864" s="256"/>
      <c r="H3864" s="257"/>
      <c r="I3864" s="258"/>
      <c r="J3864" s="279"/>
      <c r="K3864" s="280"/>
      <c r="L3864" s="281"/>
    </row>
    <row r="3865" spans="1:12" x14ac:dyDescent="0.3">
      <c r="A3865" s="278"/>
      <c r="B3865" s="256"/>
      <c r="C3865" s="256"/>
      <c r="D3865" s="256"/>
      <c r="E3865" s="256"/>
      <c r="F3865" s="256"/>
      <c r="G3865" s="256"/>
      <c r="H3865" s="257"/>
      <c r="I3865" s="258"/>
      <c r="J3865" s="279"/>
      <c r="K3865" s="280"/>
      <c r="L3865" s="281"/>
    </row>
    <row r="3866" spans="1:12" x14ac:dyDescent="0.3">
      <c r="A3866" s="278"/>
      <c r="B3866" s="256"/>
      <c r="C3866" s="256"/>
      <c r="D3866" s="256"/>
      <c r="E3866" s="256"/>
      <c r="F3866" s="256"/>
      <c r="G3866" s="256"/>
      <c r="H3866" s="257"/>
      <c r="I3866" s="258"/>
      <c r="J3866" s="279"/>
      <c r="K3866" s="280"/>
      <c r="L3866" s="281"/>
    </row>
    <row r="3867" spans="1:12" x14ac:dyDescent="0.3">
      <c r="A3867" s="278"/>
      <c r="B3867" s="256"/>
      <c r="C3867" s="256"/>
      <c r="D3867" s="256"/>
      <c r="E3867" s="256"/>
      <c r="F3867" s="256"/>
      <c r="G3867" s="256"/>
      <c r="H3867" s="257"/>
      <c r="I3867" s="258"/>
      <c r="J3867" s="279"/>
      <c r="K3867" s="280"/>
      <c r="L3867" s="281"/>
    </row>
    <row r="3868" spans="1:12" x14ac:dyDescent="0.3">
      <c r="A3868" s="278"/>
      <c r="B3868" s="256"/>
      <c r="C3868" s="256"/>
      <c r="D3868" s="256"/>
      <c r="E3868" s="256"/>
      <c r="F3868" s="256"/>
      <c r="G3868" s="256"/>
      <c r="H3868" s="257"/>
      <c r="I3868" s="258"/>
      <c r="J3868" s="279"/>
      <c r="K3868" s="280"/>
      <c r="L3868" s="281"/>
    </row>
    <row r="3869" spans="1:12" x14ac:dyDescent="0.3">
      <c r="A3869" s="278"/>
      <c r="B3869" s="256"/>
      <c r="C3869" s="256"/>
      <c r="D3869" s="256"/>
      <c r="E3869" s="256"/>
      <c r="F3869" s="256"/>
      <c r="G3869" s="256"/>
      <c r="H3869" s="257"/>
      <c r="I3869" s="258"/>
      <c r="J3869" s="279"/>
      <c r="K3869" s="280"/>
      <c r="L3869" s="281"/>
    </row>
    <row r="3870" spans="1:12" x14ac:dyDescent="0.3">
      <c r="A3870" s="278"/>
      <c r="B3870" s="256"/>
      <c r="C3870" s="256"/>
      <c r="D3870" s="256"/>
      <c r="E3870" s="256"/>
      <c r="F3870" s="256"/>
      <c r="G3870" s="256"/>
      <c r="H3870" s="257"/>
      <c r="I3870" s="258"/>
      <c r="J3870" s="279"/>
      <c r="K3870" s="280"/>
      <c r="L3870" s="281"/>
    </row>
    <row r="3871" spans="1:12" x14ac:dyDescent="0.3">
      <c r="A3871" s="278"/>
      <c r="B3871" s="256"/>
      <c r="C3871" s="256"/>
      <c r="D3871" s="256"/>
      <c r="E3871" s="256"/>
      <c r="F3871" s="256"/>
      <c r="G3871" s="256"/>
      <c r="H3871" s="257"/>
      <c r="I3871" s="258"/>
      <c r="J3871" s="279"/>
      <c r="K3871" s="280"/>
      <c r="L3871" s="281"/>
    </row>
    <row r="3872" spans="1:12" x14ac:dyDescent="0.3">
      <c r="A3872" s="278"/>
      <c r="B3872" s="256"/>
      <c r="C3872" s="256"/>
      <c r="D3872" s="256"/>
      <c r="E3872" s="256"/>
      <c r="F3872" s="256"/>
      <c r="G3872" s="256"/>
      <c r="H3872" s="257"/>
      <c r="I3872" s="258"/>
      <c r="J3872" s="279"/>
      <c r="K3872" s="280"/>
      <c r="L3872" s="281"/>
    </row>
    <row r="3873" spans="1:12" x14ac:dyDescent="0.3">
      <c r="A3873" s="278"/>
      <c r="B3873" s="256"/>
      <c r="C3873" s="256"/>
      <c r="D3873" s="256"/>
      <c r="E3873" s="256"/>
      <c r="F3873" s="256"/>
      <c r="G3873" s="256"/>
      <c r="H3873" s="257"/>
      <c r="I3873" s="258"/>
      <c r="J3873" s="279"/>
      <c r="K3873" s="280"/>
      <c r="L3873" s="281"/>
    </row>
    <row r="3874" spans="1:12" x14ac:dyDescent="0.3">
      <c r="A3874" s="278"/>
      <c r="B3874" s="256"/>
      <c r="C3874" s="256"/>
      <c r="D3874" s="256"/>
      <c r="E3874" s="256"/>
      <c r="F3874" s="256"/>
      <c r="G3874" s="256"/>
      <c r="H3874" s="257"/>
      <c r="I3874" s="258"/>
      <c r="J3874" s="279"/>
      <c r="K3874" s="280"/>
      <c r="L3874" s="281"/>
    </row>
    <row r="3875" spans="1:12" x14ac:dyDescent="0.3">
      <c r="A3875" s="278"/>
      <c r="B3875" s="256"/>
      <c r="C3875" s="256"/>
      <c r="D3875" s="256"/>
      <c r="E3875" s="256"/>
      <c r="F3875" s="256"/>
      <c r="G3875" s="256"/>
      <c r="H3875" s="257"/>
      <c r="I3875" s="258"/>
      <c r="J3875" s="279"/>
      <c r="K3875" s="280"/>
      <c r="L3875" s="281"/>
    </row>
    <row r="3876" spans="1:12" x14ac:dyDescent="0.3">
      <c r="A3876" s="278"/>
      <c r="B3876" s="256"/>
      <c r="C3876" s="256"/>
      <c r="D3876" s="256"/>
      <c r="E3876" s="256"/>
      <c r="F3876" s="256"/>
      <c r="G3876" s="256"/>
      <c r="H3876" s="257"/>
      <c r="I3876" s="258"/>
      <c r="J3876" s="279"/>
      <c r="K3876" s="280"/>
      <c r="L3876" s="281"/>
    </row>
    <row r="3877" spans="1:12" x14ac:dyDescent="0.3">
      <c r="A3877" s="278"/>
      <c r="B3877" s="256"/>
      <c r="C3877" s="256"/>
      <c r="D3877" s="256"/>
      <c r="E3877" s="256"/>
      <c r="F3877" s="256"/>
      <c r="G3877" s="256"/>
      <c r="H3877" s="257"/>
      <c r="I3877" s="258"/>
      <c r="J3877" s="279"/>
      <c r="K3877" s="280"/>
      <c r="L3877" s="281"/>
    </row>
    <row r="3878" spans="1:12" x14ac:dyDescent="0.3">
      <c r="A3878" s="278"/>
      <c r="B3878" s="256"/>
      <c r="C3878" s="256"/>
      <c r="D3878" s="256"/>
      <c r="E3878" s="256"/>
      <c r="F3878" s="256"/>
      <c r="G3878" s="256"/>
      <c r="H3878" s="257"/>
      <c r="I3878" s="258"/>
      <c r="J3878" s="279"/>
      <c r="K3878" s="280"/>
      <c r="L3878" s="281"/>
    </row>
    <row r="3879" spans="1:12" x14ac:dyDescent="0.3">
      <c r="A3879" s="278"/>
      <c r="B3879" s="256"/>
      <c r="C3879" s="256"/>
      <c r="D3879" s="256"/>
      <c r="E3879" s="256"/>
      <c r="F3879" s="256"/>
      <c r="G3879" s="256"/>
      <c r="H3879" s="257"/>
      <c r="I3879" s="258"/>
      <c r="J3879" s="279"/>
      <c r="K3879" s="280"/>
      <c r="L3879" s="281"/>
    </row>
    <row r="3880" spans="1:12" x14ac:dyDescent="0.3">
      <c r="A3880" s="278"/>
      <c r="B3880" s="256"/>
      <c r="C3880" s="256"/>
      <c r="D3880" s="256"/>
      <c r="E3880" s="256"/>
      <c r="F3880" s="256"/>
      <c r="G3880" s="256"/>
      <c r="H3880" s="257"/>
      <c r="I3880" s="258"/>
      <c r="J3880" s="279"/>
      <c r="K3880" s="280"/>
      <c r="L3880" s="281"/>
    </row>
    <row r="3881" spans="1:12" x14ac:dyDescent="0.3">
      <c r="A3881" s="278"/>
      <c r="B3881" s="256"/>
      <c r="C3881" s="256"/>
      <c r="D3881" s="256"/>
      <c r="E3881" s="256"/>
      <c r="F3881" s="256"/>
      <c r="G3881" s="256"/>
      <c r="H3881" s="257"/>
      <c r="I3881" s="258"/>
      <c r="J3881" s="279"/>
      <c r="K3881" s="280"/>
      <c r="L3881" s="281"/>
    </row>
    <row r="3882" spans="1:12" x14ac:dyDescent="0.3">
      <c r="A3882" s="278"/>
      <c r="B3882" s="256"/>
      <c r="C3882" s="256"/>
      <c r="D3882" s="256"/>
      <c r="E3882" s="256"/>
      <c r="F3882" s="256"/>
      <c r="G3882" s="256"/>
      <c r="H3882" s="257"/>
      <c r="I3882" s="258"/>
      <c r="J3882" s="279"/>
      <c r="K3882" s="280"/>
      <c r="L3882" s="281"/>
    </row>
    <row r="3883" spans="1:12" x14ac:dyDescent="0.3">
      <c r="A3883" s="278"/>
      <c r="B3883" s="256"/>
      <c r="C3883" s="256"/>
      <c r="D3883" s="256"/>
      <c r="E3883" s="256"/>
      <c r="F3883" s="256"/>
      <c r="G3883" s="256"/>
      <c r="H3883" s="257"/>
      <c r="I3883" s="258"/>
      <c r="J3883" s="279"/>
      <c r="K3883" s="280"/>
      <c r="L3883" s="281"/>
    </row>
    <row r="3884" spans="1:12" x14ac:dyDescent="0.3">
      <c r="A3884" s="278"/>
      <c r="B3884" s="256"/>
      <c r="C3884" s="256"/>
      <c r="D3884" s="256"/>
      <c r="E3884" s="256"/>
      <c r="F3884" s="256"/>
      <c r="G3884" s="256"/>
      <c r="H3884" s="257"/>
      <c r="I3884" s="258"/>
      <c r="J3884" s="279"/>
      <c r="K3884" s="280"/>
      <c r="L3884" s="281"/>
    </row>
    <row r="3885" spans="1:12" x14ac:dyDescent="0.3">
      <c r="A3885" s="278"/>
      <c r="B3885" s="256"/>
      <c r="C3885" s="256"/>
      <c r="D3885" s="256"/>
      <c r="E3885" s="256"/>
      <c r="F3885" s="256"/>
      <c r="G3885" s="256"/>
      <c r="H3885" s="257"/>
      <c r="I3885" s="258"/>
      <c r="J3885" s="279"/>
      <c r="K3885" s="280"/>
      <c r="L3885" s="281"/>
    </row>
    <row r="3886" spans="1:12" x14ac:dyDescent="0.3">
      <c r="A3886" s="278"/>
      <c r="B3886" s="256"/>
      <c r="C3886" s="256"/>
      <c r="D3886" s="256"/>
      <c r="E3886" s="256"/>
      <c r="F3886" s="256"/>
      <c r="G3886" s="256"/>
      <c r="H3886" s="257"/>
      <c r="I3886" s="258"/>
      <c r="J3886" s="279"/>
      <c r="K3886" s="280"/>
      <c r="L3886" s="281"/>
    </row>
    <row r="3887" spans="1:12" x14ac:dyDescent="0.3">
      <c r="A3887" s="278"/>
      <c r="B3887" s="256"/>
      <c r="C3887" s="256"/>
      <c r="D3887" s="256"/>
      <c r="E3887" s="256"/>
      <c r="F3887" s="256"/>
      <c r="G3887" s="256"/>
      <c r="H3887" s="257"/>
      <c r="I3887" s="258"/>
      <c r="J3887" s="279"/>
      <c r="K3887" s="280"/>
      <c r="L3887" s="281"/>
    </row>
    <row r="3888" spans="1:12" x14ac:dyDescent="0.3">
      <c r="A3888" s="278"/>
      <c r="B3888" s="256"/>
      <c r="C3888" s="256"/>
      <c r="D3888" s="256"/>
      <c r="E3888" s="256"/>
      <c r="F3888" s="256"/>
      <c r="G3888" s="256"/>
      <c r="H3888" s="257"/>
      <c r="I3888" s="258"/>
      <c r="J3888" s="279"/>
      <c r="K3888" s="280"/>
      <c r="L3888" s="281"/>
    </row>
    <row r="3889" spans="1:12" x14ac:dyDescent="0.3">
      <c r="A3889" s="278"/>
      <c r="B3889" s="256"/>
      <c r="C3889" s="256"/>
      <c r="D3889" s="256"/>
      <c r="E3889" s="256"/>
      <c r="F3889" s="256"/>
      <c r="G3889" s="256"/>
      <c r="H3889" s="257"/>
      <c r="I3889" s="258"/>
      <c r="J3889" s="279"/>
      <c r="K3889" s="280"/>
      <c r="L3889" s="281"/>
    </row>
    <row r="3890" spans="1:12" x14ac:dyDescent="0.3">
      <c r="A3890" s="278"/>
      <c r="B3890" s="256"/>
      <c r="C3890" s="256"/>
      <c r="D3890" s="256"/>
      <c r="E3890" s="256"/>
      <c r="F3890" s="256"/>
      <c r="G3890" s="256"/>
      <c r="H3890" s="257"/>
      <c r="I3890" s="258"/>
      <c r="J3890" s="279"/>
      <c r="K3890" s="280"/>
      <c r="L3890" s="281"/>
    </row>
    <row r="3891" spans="1:12" x14ac:dyDescent="0.3">
      <c r="A3891" s="278"/>
      <c r="B3891" s="256"/>
      <c r="C3891" s="256"/>
      <c r="D3891" s="256"/>
      <c r="E3891" s="256"/>
      <c r="F3891" s="256"/>
      <c r="G3891" s="256"/>
      <c r="H3891" s="257"/>
      <c r="I3891" s="258"/>
      <c r="J3891" s="279"/>
      <c r="K3891" s="280"/>
      <c r="L3891" s="281"/>
    </row>
    <row r="3892" spans="1:12" x14ac:dyDescent="0.3">
      <c r="A3892" s="278"/>
      <c r="B3892" s="256"/>
      <c r="C3892" s="256"/>
      <c r="D3892" s="256"/>
      <c r="E3892" s="256"/>
      <c r="F3892" s="256"/>
      <c r="G3892" s="256"/>
      <c r="H3892" s="257"/>
      <c r="I3892" s="258"/>
      <c r="J3892" s="279"/>
      <c r="K3892" s="280"/>
      <c r="L3892" s="281"/>
    </row>
    <row r="3893" spans="1:12" x14ac:dyDescent="0.3">
      <c r="A3893" s="278"/>
      <c r="B3893" s="256"/>
      <c r="C3893" s="256"/>
      <c r="D3893" s="256"/>
      <c r="E3893" s="256"/>
      <c r="F3893" s="256"/>
      <c r="G3893" s="256"/>
      <c r="H3893" s="257"/>
      <c r="I3893" s="258"/>
      <c r="J3893" s="279"/>
      <c r="K3893" s="280"/>
      <c r="L3893" s="281"/>
    </row>
    <row r="3894" spans="1:12" x14ac:dyDescent="0.3">
      <c r="A3894" s="278"/>
      <c r="B3894" s="256"/>
      <c r="C3894" s="256"/>
      <c r="D3894" s="256"/>
      <c r="E3894" s="256"/>
      <c r="F3894" s="256"/>
      <c r="G3894" s="256"/>
      <c r="H3894" s="257"/>
      <c r="I3894" s="258"/>
      <c r="J3894" s="279"/>
      <c r="K3894" s="280"/>
      <c r="L3894" s="281"/>
    </row>
    <row r="3895" spans="1:12" x14ac:dyDescent="0.3">
      <c r="A3895" s="278"/>
      <c r="B3895" s="256"/>
      <c r="C3895" s="256"/>
      <c r="D3895" s="256"/>
      <c r="E3895" s="256"/>
      <c r="F3895" s="256"/>
      <c r="G3895" s="256"/>
      <c r="H3895" s="257"/>
      <c r="I3895" s="258"/>
      <c r="J3895" s="279"/>
      <c r="K3895" s="280"/>
      <c r="L3895" s="281"/>
    </row>
    <row r="3896" spans="1:12" x14ac:dyDescent="0.3">
      <c r="A3896" s="278"/>
      <c r="B3896" s="256"/>
      <c r="C3896" s="256"/>
      <c r="D3896" s="256"/>
      <c r="E3896" s="256"/>
      <c r="F3896" s="256"/>
      <c r="G3896" s="256"/>
      <c r="H3896" s="257"/>
      <c r="I3896" s="258"/>
      <c r="J3896" s="279"/>
      <c r="K3896" s="280"/>
      <c r="L3896" s="281"/>
    </row>
    <row r="3897" spans="1:12" x14ac:dyDescent="0.3">
      <c r="A3897" s="278"/>
      <c r="B3897" s="256"/>
      <c r="C3897" s="256"/>
      <c r="D3897" s="256"/>
      <c r="E3897" s="256"/>
      <c r="F3897" s="256"/>
      <c r="G3897" s="256"/>
      <c r="H3897" s="257"/>
      <c r="I3897" s="258"/>
      <c r="J3897" s="279"/>
      <c r="K3897" s="280"/>
      <c r="L3897" s="281"/>
    </row>
    <row r="3898" spans="1:12" x14ac:dyDescent="0.3">
      <c r="A3898" s="278"/>
      <c r="B3898" s="256"/>
      <c r="C3898" s="256"/>
      <c r="D3898" s="256"/>
      <c r="E3898" s="256"/>
      <c r="F3898" s="256"/>
      <c r="G3898" s="256"/>
      <c r="H3898" s="257"/>
      <c r="I3898" s="258"/>
      <c r="J3898" s="279"/>
      <c r="K3898" s="280"/>
      <c r="L3898" s="281"/>
    </row>
    <row r="3899" spans="1:12" x14ac:dyDescent="0.3">
      <c r="A3899" s="278"/>
      <c r="B3899" s="256"/>
      <c r="C3899" s="256"/>
      <c r="D3899" s="256"/>
      <c r="E3899" s="256"/>
      <c r="F3899" s="256"/>
      <c r="G3899" s="256"/>
      <c r="H3899" s="257"/>
      <c r="I3899" s="258"/>
      <c r="J3899" s="279"/>
      <c r="K3899" s="280"/>
      <c r="L3899" s="281"/>
    </row>
    <row r="3900" spans="1:12" x14ac:dyDescent="0.3">
      <c r="A3900" s="278"/>
      <c r="B3900" s="256"/>
      <c r="C3900" s="256"/>
      <c r="D3900" s="256"/>
      <c r="E3900" s="256"/>
      <c r="F3900" s="256"/>
      <c r="G3900" s="256"/>
      <c r="H3900" s="257"/>
      <c r="I3900" s="258"/>
      <c r="J3900" s="279"/>
      <c r="K3900" s="280"/>
      <c r="L3900" s="281"/>
    </row>
    <row r="3901" spans="1:12" x14ac:dyDescent="0.3">
      <c r="A3901" s="278"/>
      <c r="B3901" s="256"/>
      <c r="C3901" s="256"/>
      <c r="D3901" s="256"/>
      <c r="E3901" s="256"/>
      <c r="F3901" s="256"/>
      <c r="G3901" s="256"/>
      <c r="H3901" s="257"/>
      <c r="I3901" s="258"/>
      <c r="J3901" s="279"/>
      <c r="K3901" s="280"/>
      <c r="L3901" s="281"/>
    </row>
    <row r="3902" spans="1:12" x14ac:dyDescent="0.3">
      <c r="A3902" s="278"/>
      <c r="B3902" s="256"/>
      <c r="C3902" s="256"/>
      <c r="D3902" s="256"/>
      <c r="E3902" s="256"/>
      <c r="F3902" s="256"/>
      <c r="G3902" s="256"/>
      <c r="H3902" s="257"/>
      <c r="I3902" s="258"/>
      <c r="J3902" s="279"/>
      <c r="K3902" s="280"/>
      <c r="L3902" s="281"/>
    </row>
    <row r="3903" spans="1:12" x14ac:dyDescent="0.3">
      <c r="A3903" s="278"/>
      <c r="B3903" s="256"/>
      <c r="C3903" s="256"/>
      <c r="D3903" s="256"/>
      <c r="E3903" s="256"/>
      <c r="F3903" s="256"/>
      <c r="G3903" s="256"/>
      <c r="H3903" s="257"/>
      <c r="I3903" s="258"/>
      <c r="J3903" s="279"/>
      <c r="K3903" s="280"/>
      <c r="L3903" s="281"/>
    </row>
    <row r="3904" spans="1:12" x14ac:dyDescent="0.3">
      <c r="A3904" s="278"/>
      <c r="B3904" s="256"/>
      <c r="C3904" s="256"/>
      <c r="D3904" s="256"/>
      <c r="E3904" s="256"/>
      <c r="F3904" s="256"/>
      <c r="G3904" s="256"/>
      <c r="H3904" s="257"/>
      <c r="I3904" s="258"/>
      <c r="J3904" s="279"/>
      <c r="K3904" s="280"/>
      <c r="L3904" s="281"/>
    </row>
    <row r="3905" spans="1:12" x14ac:dyDescent="0.3">
      <c r="A3905" s="278"/>
      <c r="B3905" s="256"/>
      <c r="C3905" s="256"/>
      <c r="D3905" s="256"/>
      <c r="E3905" s="256"/>
      <c r="F3905" s="256"/>
      <c r="G3905" s="256"/>
      <c r="H3905" s="257"/>
      <c r="I3905" s="258"/>
      <c r="J3905" s="279"/>
      <c r="K3905" s="280"/>
      <c r="L3905" s="281"/>
    </row>
    <row r="3906" spans="1:12" x14ac:dyDescent="0.3">
      <c r="A3906" s="278"/>
      <c r="B3906" s="256"/>
      <c r="C3906" s="256"/>
      <c r="D3906" s="256"/>
      <c r="E3906" s="256"/>
      <c r="F3906" s="256"/>
      <c r="G3906" s="256"/>
      <c r="H3906" s="257"/>
      <c r="I3906" s="258"/>
      <c r="J3906" s="279"/>
      <c r="K3906" s="280"/>
      <c r="L3906" s="281"/>
    </row>
    <row r="3907" spans="1:12" x14ac:dyDescent="0.3">
      <c r="A3907" s="278"/>
      <c r="B3907" s="256"/>
      <c r="C3907" s="256"/>
      <c r="D3907" s="256"/>
      <c r="E3907" s="256"/>
      <c r="F3907" s="256"/>
      <c r="G3907" s="256"/>
      <c r="H3907" s="257"/>
      <c r="I3907" s="258"/>
      <c r="J3907" s="279"/>
      <c r="K3907" s="280"/>
      <c r="L3907" s="281"/>
    </row>
    <row r="3908" spans="1:12" x14ac:dyDescent="0.3">
      <c r="A3908" s="278"/>
      <c r="B3908" s="256"/>
      <c r="C3908" s="256"/>
      <c r="D3908" s="256"/>
      <c r="E3908" s="256"/>
      <c r="F3908" s="256"/>
      <c r="G3908" s="256"/>
      <c r="H3908" s="257"/>
      <c r="I3908" s="258"/>
      <c r="J3908" s="279"/>
      <c r="K3908" s="280"/>
      <c r="L3908" s="281"/>
    </row>
    <row r="3909" spans="1:12" x14ac:dyDescent="0.3">
      <c r="A3909" s="278"/>
      <c r="B3909" s="256"/>
      <c r="C3909" s="256"/>
      <c r="D3909" s="256"/>
      <c r="E3909" s="256"/>
      <c r="F3909" s="256"/>
      <c r="G3909" s="256"/>
      <c r="H3909" s="257"/>
      <c r="I3909" s="258"/>
      <c r="J3909" s="279"/>
      <c r="K3909" s="280"/>
      <c r="L3909" s="281"/>
    </row>
    <row r="3910" spans="1:12" x14ac:dyDescent="0.3">
      <c r="A3910" s="278"/>
      <c r="B3910" s="256"/>
      <c r="C3910" s="256"/>
      <c r="D3910" s="256"/>
      <c r="E3910" s="256"/>
      <c r="F3910" s="256"/>
      <c r="G3910" s="256"/>
      <c r="H3910" s="257"/>
      <c r="I3910" s="258"/>
      <c r="J3910" s="279"/>
      <c r="K3910" s="280"/>
      <c r="L3910" s="281"/>
    </row>
    <row r="3911" spans="1:12" x14ac:dyDescent="0.3">
      <c r="A3911" s="278"/>
      <c r="B3911" s="256"/>
      <c r="C3911" s="256"/>
      <c r="D3911" s="256"/>
      <c r="E3911" s="256"/>
      <c r="F3911" s="256"/>
      <c r="G3911" s="256"/>
      <c r="H3911" s="257"/>
      <c r="I3911" s="258"/>
      <c r="J3911" s="279"/>
      <c r="K3911" s="280"/>
      <c r="L3911" s="281"/>
    </row>
    <row r="3912" spans="1:12" x14ac:dyDescent="0.3">
      <c r="A3912" s="278"/>
      <c r="B3912" s="256"/>
      <c r="C3912" s="256"/>
      <c r="D3912" s="256"/>
      <c r="E3912" s="256"/>
      <c r="F3912" s="256"/>
      <c r="G3912" s="256"/>
      <c r="H3912" s="257"/>
      <c r="I3912" s="258"/>
      <c r="J3912" s="279"/>
      <c r="K3912" s="280"/>
      <c r="L3912" s="281"/>
    </row>
    <row r="3913" spans="1:12" x14ac:dyDescent="0.3">
      <c r="A3913" s="278"/>
      <c r="B3913" s="256"/>
      <c r="C3913" s="256"/>
      <c r="D3913" s="256"/>
      <c r="E3913" s="256"/>
      <c r="F3913" s="256"/>
      <c r="G3913" s="256"/>
      <c r="H3913" s="257"/>
      <c r="I3913" s="258"/>
      <c r="J3913" s="279"/>
      <c r="K3913" s="280"/>
      <c r="L3913" s="281"/>
    </row>
    <row r="3914" spans="1:12" x14ac:dyDescent="0.3">
      <c r="A3914" s="278"/>
      <c r="B3914" s="256"/>
      <c r="C3914" s="256"/>
      <c r="D3914" s="256"/>
      <c r="E3914" s="256"/>
      <c r="F3914" s="256"/>
      <c r="G3914" s="256"/>
      <c r="H3914" s="257"/>
      <c r="I3914" s="258"/>
      <c r="J3914" s="279"/>
      <c r="K3914" s="280"/>
      <c r="L3914" s="281"/>
    </row>
    <row r="3915" spans="1:12" x14ac:dyDescent="0.3">
      <c r="A3915" s="278"/>
      <c r="B3915" s="256"/>
      <c r="C3915" s="256"/>
      <c r="D3915" s="256"/>
      <c r="E3915" s="256"/>
      <c r="F3915" s="256"/>
      <c r="G3915" s="256"/>
      <c r="H3915" s="257"/>
      <c r="I3915" s="258"/>
      <c r="J3915" s="279"/>
      <c r="K3915" s="280"/>
      <c r="L3915" s="281"/>
    </row>
    <row r="3916" spans="1:12" x14ac:dyDescent="0.3">
      <c r="A3916" s="278"/>
      <c r="B3916" s="256"/>
      <c r="C3916" s="256"/>
      <c r="D3916" s="256"/>
      <c r="E3916" s="256"/>
      <c r="F3916" s="256"/>
      <c r="G3916" s="256"/>
      <c r="H3916" s="257"/>
      <c r="I3916" s="258"/>
      <c r="J3916" s="279"/>
      <c r="K3916" s="280"/>
      <c r="L3916" s="281"/>
    </row>
    <row r="3917" spans="1:12" x14ac:dyDescent="0.3">
      <c r="A3917" s="278"/>
      <c r="B3917" s="256"/>
      <c r="C3917" s="256"/>
      <c r="D3917" s="256"/>
      <c r="E3917" s="256"/>
      <c r="F3917" s="256"/>
      <c r="G3917" s="256"/>
      <c r="H3917" s="257"/>
      <c r="I3917" s="258"/>
      <c r="J3917" s="279"/>
      <c r="K3917" s="280"/>
      <c r="L3917" s="281"/>
    </row>
    <row r="3918" spans="1:12" x14ac:dyDescent="0.3">
      <c r="A3918" s="278"/>
      <c r="B3918" s="256"/>
      <c r="C3918" s="256"/>
      <c r="D3918" s="256"/>
      <c r="E3918" s="256"/>
      <c r="F3918" s="256"/>
      <c r="G3918" s="256"/>
      <c r="H3918" s="257"/>
      <c r="I3918" s="258"/>
      <c r="J3918" s="279"/>
      <c r="K3918" s="280"/>
      <c r="L3918" s="281"/>
    </row>
    <row r="3919" spans="1:12" x14ac:dyDescent="0.3">
      <c r="A3919" s="278"/>
      <c r="B3919" s="256"/>
      <c r="C3919" s="256"/>
      <c r="D3919" s="256"/>
      <c r="E3919" s="256"/>
      <c r="F3919" s="256"/>
      <c r="G3919" s="256"/>
      <c r="H3919" s="257"/>
      <c r="I3919" s="258"/>
      <c r="J3919" s="279"/>
      <c r="K3919" s="280"/>
      <c r="L3919" s="281"/>
    </row>
    <row r="3920" spans="1:12" x14ac:dyDescent="0.3">
      <c r="A3920" s="278"/>
      <c r="B3920" s="256"/>
      <c r="C3920" s="256"/>
      <c r="D3920" s="256"/>
      <c r="E3920" s="256"/>
      <c r="F3920" s="256"/>
      <c r="G3920" s="256"/>
      <c r="H3920" s="257"/>
      <c r="I3920" s="258"/>
      <c r="J3920" s="279"/>
      <c r="K3920" s="280"/>
      <c r="L3920" s="281"/>
    </row>
    <row r="3921" spans="1:12" x14ac:dyDescent="0.3">
      <c r="A3921" s="278"/>
      <c r="B3921" s="256"/>
      <c r="C3921" s="256"/>
      <c r="D3921" s="256"/>
      <c r="E3921" s="256"/>
      <c r="F3921" s="256"/>
      <c r="G3921" s="256"/>
      <c r="H3921" s="257"/>
      <c r="I3921" s="258"/>
      <c r="J3921" s="279"/>
      <c r="K3921" s="280"/>
      <c r="L3921" s="281"/>
    </row>
    <row r="3922" spans="1:12" x14ac:dyDescent="0.3">
      <c r="A3922" s="278"/>
      <c r="B3922" s="256"/>
      <c r="C3922" s="256"/>
      <c r="D3922" s="256"/>
      <c r="E3922" s="256"/>
      <c r="F3922" s="256"/>
      <c r="G3922" s="256"/>
      <c r="H3922" s="257"/>
      <c r="I3922" s="258"/>
      <c r="J3922" s="279"/>
      <c r="K3922" s="280"/>
      <c r="L3922" s="281"/>
    </row>
    <row r="3923" spans="1:12" x14ac:dyDescent="0.3">
      <c r="A3923" s="278"/>
      <c r="B3923" s="256"/>
      <c r="C3923" s="256"/>
      <c r="D3923" s="256"/>
      <c r="E3923" s="256"/>
      <c r="F3923" s="256"/>
      <c r="G3923" s="256"/>
      <c r="H3923" s="257"/>
      <c r="I3923" s="258"/>
      <c r="J3923" s="279"/>
      <c r="K3923" s="280"/>
      <c r="L3923" s="281"/>
    </row>
    <row r="3924" spans="1:12" x14ac:dyDescent="0.3">
      <c r="A3924" s="278"/>
      <c r="B3924" s="256"/>
      <c r="C3924" s="256"/>
      <c r="D3924" s="256"/>
      <c r="E3924" s="256"/>
      <c r="F3924" s="256"/>
      <c r="G3924" s="256"/>
      <c r="H3924" s="257"/>
      <c r="I3924" s="258"/>
      <c r="J3924" s="279"/>
      <c r="K3924" s="280"/>
      <c r="L3924" s="281"/>
    </row>
    <row r="3925" spans="1:12" x14ac:dyDescent="0.3">
      <c r="A3925" s="278"/>
      <c r="B3925" s="256"/>
      <c r="C3925" s="256"/>
      <c r="D3925" s="256"/>
      <c r="E3925" s="256"/>
      <c r="F3925" s="256"/>
      <c r="G3925" s="256"/>
      <c r="H3925" s="257"/>
      <c r="I3925" s="258"/>
      <c r="J3925" s="279"/>
      <c r="K3925" s="280"/>
      <c r="L3925" s="281"/>
    </row>
    <row r="3926" spans="1:12" x14ac:dyDescent="0.3">
      <c r="A3926" s="278"/>
      <c r="B3926" s="256"/>
      <c r="C3926" s="256"/>
      <c r="D3926" s="256"/>
      <c r="E3926" s="256"/>
      <c r="F3926" s="256"/>
      <c r="G3926" s="256"/>
      <c r="H3926" s="257"/>
      <c r="I3926" s="258"/>
      <c r="J3926" s="279"/>
      <c r="K3926" s="280"/>
      <c r="L3926" s="281"/>
    </row>
    <row r="3927" spans="1:12" x14ac:dyDescent="0.3">
      <c r="A3927" s="278"/>
      <c r="B3927" s="256"/>
      <c r="C3927" s="256"/>
      <c r="D3927" s="256"/>
      <c r="E3927" s="256"/>
      <c r="F3927" s="256"/>
      <c r="G3927" s="256"/>
      <c r="H3927" s="257"/>
      <c r="I3927" s="258"/>
      <c r="J3927" s="279"/>
      <c r="K3927" s="280"/>
      <c r="L3927" s="281"/>
    </row>
    <row r="3928" spans="1:12" x14ac:dyDescent="0.3">
      <c r="A3928" s="278"/>
      <c r="B3928" s="256"/>
      <c r="C3928" s="256"/>
      <c r="D3928" s="256"/>
      <c r="E3928" s="256"/>
      <c r="F3928" s="256"/>
      <c r="G3928" s="256"/>
      <c r="H3928" s="257"/>
      <c r="I3928" s="258"/>
      <c r="J3928" s="279"/>
      <c r="K3928" s="280"/>
      <c r="L3928" s="281"/>
    </row>
    <row r="3929" spans="1:12" x14ac:dyDescent="0.3">
      <c r="A3929" s="278"/>
      <c r="B3929" s="256"/>
      <c r="C3929" s="256"/>
      <c r="D3929" s="256"/>
      <c r="E3929" s="256"/>
      <c r="F3929" s="256"/>
      <c r="G3929" s="256"/>
      <c r="H3929" s="257"/>
      <c r="I3929" s="258"/>
      <c r="J3929" s="279"/>
      <c r="K3929" s="280"/>
      <c r="L3929" s="281"/>
    </row>
    <row r="3930" spans="1:12" x14ac:dyDescent="0.3">
      <c r="A3930" s="278"/>
      <c r="B3930" s="256"/>
      <c r="C3930" s="256"/>
      <c r="D3930" s="256"/>
      <c r="E3930" s="256"/>
      <c r="F3930" s="256"/>
      <c r="G3930" s="256"/>
      <c r="H3930" s="257"/>
      <c r="I3930" s="258"/>
      <c r="J3930" s="279"/>
      <c r="K3930" s="280"/>
      <c r="L3930" s="281"/>
    </row>
    <row r="3931" spans="1:12" x14ac:dyDescent="0.3">
      <c r="A3931" s="278"/>
      <c r="B3931" s="256"/>
      <c r="C3931" s="256"/>
      <c r="D3931" s="256"/>
      <c r="E3931" s="256"/>
      <c r="F3931" s="256"/>
      <c r="G3931" s="256"/>
      <c r="H3931" s="257"/>
      <c r="I3931" s="258"/>
      <c r="J3931" s="279"/>
      <c r="K3931" s="280"/>
      <c r="L3931" s="281"/>
    </row>
    <row r="3932" spans="1:12" x14ac:dyDescent="0.3">
      <c r="A3932" s="278"/>
      <c r="B3932" s="256"/>
      <c r="C3932" s="256"/>
      <c r="D3932" s="256"/>
      <c r="E3932" s="256"/>
      <c r="F3932" s="256"/>
      <c r="G3932" s="256"/>
      <c r="H3932" s="257"/>
      <c r="I3932" s="258"/>
      <c r="J3932" s="279"/>
      <c r="K3932" s="280"/>
      <c r="L3932" s="281"/>
    </row>
    <row r="3933" spans="1:12" x14ac:dyDescent="0.3">
      <c r="A3933" s="278"/>
      <c r="B3933" s="256"/>
      <c r="C3933" s="256"/>
      <c r="D3933" s="256"/>
      <c r="E3933" s="256"/>
      <c r="F3933" s="256"/>
      <c r="G3933" s="256"/>
      <c r="H3933" s="257"/>
      <c r="I3933" s="258"/>
      <c r="J3933" s="279"/>
      <c r="K3933" s="280"/>
      <c r="L3933" s="281"/>
    </row>
    <row r="3934" spans="1:12" x14ac:dyDescent="0.3">
      <c r="A3934" s="278"/>
      <c r="B3934" s="256"/>
      <c r="C3934" s="256"/>
      <c r="D3934" s="256"/>
      <c r="E3934" s="256"/>
      <c r="F3934" s="256"/>
      <c r="G3934" s="256"/>
      <c r="H3934" s="257"/>
      <c r="I3934" s="258"/>
      <c r="J3934" s="279"/>
      <c r="K3934" s="280"/>
      <c r="L3934" s="281"/>
    </row>
    <row r="3935" spans="1:12" x14ac:dyDescent="0.3">
      <c r="A3935" s="278"/>
      <c r="B3935" s="256"/>
      <c r="C3935" s="256"/>
      <c r="D3935" s="256"/>
      <c r="E3935" s="256"/>
      <c r="F3935" s="256"/>
      <c r="G3935" s="256"/>
      <c r="H3935" s="257"/>
      <c r="I3935" s="258"/>
      <c r="J3935" s="279"/>
      <c r="K3935" s="280"/>
      <c r="L3935" s="281"/>
    </row>
    <row r="3936" spans="1:12" x14ac:dyDescent="0.3">
      <c r="A3936" s="278"/>
      <c r="B3936" s="256"/>
      <c r="C3936" s="256"/>
      <c r="D3936" s="256"/>
      <c r="E3936" s="256"/>
      <c r="F3936" s="256"/>
      <c r="G3936" s="256"/>
      <c r="H3936" s="257"/>
      <c r="I3936" s="258"/>
      <c r="J3936" s="279"/>
      <c r="K3936" s="280"/>
      <c r="L3936" s="281"/>
    </row>
    <row r="3937" spans="1:12" x14ac:dyDescent="0.3">
      <c r="A3937" s="278"/>
      <c r="B3937" s="256"/>
      <c r="C3937" s="256"/>
      <c r="D3937" s="256"/>
      <c r="E3937" s="256"/>
      <c r="F3937" s="256"/>
      <c r="G3937" s="256"/>
      <c r="H3937" s="257"/>
      <c r="I3937" s="258"/>
      <c r="J3937" s="279"/>
      <c r="K3937" s="280"/>
      <c r="L3937" s="281"/>
    </row>
    <row r="3938" spans="1:12" x14ac:dyDescent="0.3">
      <c r="A3938" s="278"/>
      <c r="B3938" s="256"/>
      <c r="C3938" s="256"/>
      <c r="D3938" s="256"/>
      <c r="E3938" s="256"/>
      <c r="F3938" s="256"/>
      <c r="G3938" s="256"/>
      <c r="H3938" s="257"/>
      <c r="I3938" s="258"/>
      <c r="J3938" s="279"/>
      <c r="K3938" s="280"/>
      <c r="L3938" s="281"/>
    </row>
    <row r="3939" spans="1:12" x14ac:dyDescent="0.3">
      <c r="A3939" s="278"/>
      <c r="B3939" s="256"/>
      <c r="C3939" s="256"/>
      <c r="D3939" s="256"/>
      <c r="E3939" s="256"/>
      <c r="F3939" s="256"/>
      <c r="G3939" s="256"/>
      <c r="H3939" s="257"/>
      <c r="I3939" s="258"/>
      <c r="J3939" s="279"/>
      <c r="K3939" s="280"/>
      <c r="L3939" s="281"/>
    </row>
    <row r="3940" spans="1:12" x14ac:dyDescent="0.3">
      <c r="A3940" s="278"/>
      <c r="B3940" s="256"/>
      <c r="C3940" s="256"/>
      <c r="D3940" s="256"/>
      <c r="E3940" s="256"/>
      <c r="F3940" s="256"/>
      <c r="G3940" s="256"/>
      <c r="H3940" s="257"/>
      <c r="I3940" s="258"/>
      <c r="J3940" s="279"/>
      <c r="K3940" s="280"/>
      <c r="L3940" s="281"/>
    </row>
    <row r="3941" spans="1:12" x14ac:dyDescent="0.3">
      <c r="A3941" s="278"/>
      <c r="B3941" s="256"/>
      <c r="C3941" s="256"/>
      <c r="D3941" s="256"/>
      <c r="E3941" s="256"/>
      <c r="F3941" s="256"/>
      <c r="G3941" s="256"/>
      <c r="H3941" s="257"/>
      <c r="I3941" s="258"/>
      <c r="J3941" s="279"/>
      <c r="K3941" s="280"/>
      <c r="L3941" s="281"/>
    </row>
    <row r="3942" spans="1:12" x14ac:dyDescent="0.3">
      <c r="A3942" s="278"/>
      <c r="B3942" s="256"/>
      <c r="C3942" s="256"/>
      <c r="D3942" s="256"/>
      <c r="E3942" s="256"/>
      <c r="F3942" s="256"/>
      <c r="G3942" s="256"/>
      <c r="H3942" s="257"/>
      <c r="I3942" s="258"/>
      <c r="J3942" s="279"/>
      <c r="K3942" s="280"/>
      <c r="L3942" s="281"/>
    </row>
    <row r="3943" spans="1:12" x14ac:dyDescent="0.3">
      <c r="A3943" s="278"/>
      <c r="B3943" s="256"/>
      <c r="C3943" s="256"/>
      <c r="D3943" s="256"/>
      <c r="E3943" s="256"/>
      <c r="F3943" s="256"/>
      <c r="G3943" s="256"/>
      <c r="H3943" s="257"/>
      <c r="I3943" s="258"/>
      <c r="J3943" s="279"/>
      <c r="K3943" s="280"/>
      <c r="L3943" s="281"/>
    </row>
    <row r="3944" spans="1:12" x14ac:dyDescent="0.3">
      <c r="A3944" s="278"/>
      <c r="B3944" s="256"/>
      <c r="C3944" s="256"/>
      <c r="D3944" s="256"/>
      <c r="E3944" s="256"/>
      <c r="F3944" s="256"/>
      <c r="G3944" s="256"/>
      <c r="H3944" s="257"/>
      <c r="I3944" s="258"/>
      <c r="J3944" s="279"/>
      <c r="K3944" s="280"/>
      <c r="L3944" s="281"/>
    </row>
    <row r="3945" spans="1:12" x14ac:dyDescent="0.3">
      <c r="A3945" s="278"/>
      <c r="B3945" s="256"/>
      <c r="C3945" s="256"/>
      <c r="D3945" s="256"/>
      <c r="E3945" s="256"/>
      <c r="F3945" s="256"/>
      <c r="G3945" s="256"/>
      <c r="H3945" s="257"/>
      <c r="I3945" s="258"/>
      <c r="J3945" s="279"/>
      <c r="K3945" s="280"/>
      <c r="L3945" s="281"/>
    </row>
    <row r="3946" spans="1:12" x14ac:dyDescent="0.3">
      <c r="A3946" s="278"/>
      <c r="B3946" s="256"/>
      <c r="C3946" s="256"/>
      <c r="D3946" s="256"/>
      <c r="E3946" s="256"/>
      <c r="F3946" s="256"/>
      <c r="G3946" s="256"/>
      <c r="H3946" s="257"/>
      <c r="I3946" s="258"/>
      <c r="J3946" s="279"/>
      <c r="K3946" s="280"/>
      <c r="L3946" s="281"/>
    </row>
    <row r="3947" spans="1:12" x14ac:dyDescent="0.3">
      <c r="A3947" s="278"/>
      <c r="B3947" s="256"/>
      <c r="C3947" s="256"/>
      <c r="D3947" s="256"/>
      <c r="E3947" s="256"/>
      <c r="F3947" s="256"/>
      <c r="G3947" s="256"/>
      <c r="H3947" s="257"/>
      <c r="I3947" s="258"/>
      <c r="J3947" s="279"/>
      <c r="K3947" s="280"/>
      <c r="L3947" s="281"/>
    </row>
    <row r="3948" spans="1:12" x14ac:dyDescent="0.3">
      <c r="A3948" s="278"/>
      <c r="B3948" s="256"/>
      <c r="C3948" s="256"/>
      <c r="D3948" s="256"/>
      <c r="E3948" s="256"/>
      <c r="F3948" s="256"/>
      <c r="G3948" s="256"/>
      <c r="H3948" s="257"/>
      <c r="I3948" s="258"/>
      <c r="J3948" s="279"/>
      <c r="K3948" s="280"/>
      <c r="L3948" s="281"/>
    </row>
    <row r="3949" spans="1:12" x14ac:dyDescent="0.3">
      <c r="A3949" s="278"/>
      <c r="B3949" s="256"/>
      <c r="C3949" s="256"/>
      <c r="D3949" s="256"/>
      <c r="E3949" s="256"/>
      <c r="F3949" s="256"/>
      <c r="G3949" s="256"/>
      <c r="H3949" s="257"/>
      <c r="I3949" s="258"/>
      <c r="J3949" s="279"/>
      <c r="K3949" s="280"/>
      <c r="L3949" s="281"/>
    </row>
    <row r="3950" spans="1:12" x14ac:dyDescent="0.3">
      <c r="A3950" s="278"/>
      <c r="B3950" s="256"/>
      <c r="C3950" s="256"/>
      <c r="D3950" s="256"/>
      <c r="E3950" s="256"/>
      <c r="F3950" s="256"/>
      <c r="G3950" s="256"/>
      <c r="H3950" s="257"/>
      <c r="I3950" s="258"/>
      <c r="J3950" s="279"/>
      <c r="K3950" s="280"/>
      <c r="L3950" s="281"/>
    </row>
    <row r="3951" spans="1:12" x14ac:dyDescent="0.3">
      <c r="A3951" s="278"/>
      <c r="B3951" s="256"/>
      <c r="C3951" s="256"/>
      <c r="D3951" s="256"/>
      <c r="E3951" s="256"/>
      <c r="F3951" s="256"/>
      <c r="G3951" s="256"/>
      <c r="H3951" s="257"/>
      <c r="I3951" s="258"/>
      <c r="J3951" s="279"/>
      <c r="K3951" s="280"/>
      <c r="L3951" s="281"/>
    </row>
    <row r="3952" spans="1:12" x14ac:dyDescent="0.3">
      <c r="A3952" s="278"/>
      <c r="B3952" s="256"/>
      <c r="C3952" s="256"/>
      <c r="D3952" s="256"/>
      <c r="E3952" s="256"/>
      <c r="F3952" s="256"/>
      <c r="G3952" s="256"/>
      <c r="H3952" s="257"/>
      <c r="I3952" s="258"/>
      <c r="J3952" s="279"/>
      <c r="K3952" s="280"/>
      <c r="L3952" s="281"/>
    </row>
    <row r="3953" spans="1:12" x14ac:dyDescent="0.3">
      <c r="A3953" s="278"/>
      <c r="B3953" s="256"/>
      <c r="C3953" s="256"/>
      <c r="D3953" s="256"/>
      <c r="E3953" s="256"/>
      <c r="F3953" s="256"/>
      <c r="G3953" s="256"/>
      <c r="H3953" s="257"/>
      <c r="I3953" s="258"/>
      <c r="J3953" s="279"/>
      <c r="K3953" s="280"/>
      <c r="L3953" s="281"/>
    </row>
    <row r="3954" spans="1:12" x14ac:dyDescent="0.3">
      <c r="A3954" s="278"/>
      <c r="B3954" s="256"/>
      <c r="C3954" s="256"/>
      <c r="D3954" s="256"/>
      <c r="E3954" s="256"/>
      <c r="F3954" s="256"/>
      <c r="G3954" s="256"/>
      <c r="H3954" s="257"/>
      <c r="I3954" s="258"/>
      <c r="J3954" s="279"/>
      <c r="K3954" s="280"/>
      <c r="L3954" s="281"/>
    </row>
    <row r="3955" spans="1:12" x14ac:dyDescent="0.3">
      <c r="A3955" s="278"/>
      <c r="B3955" s="256"/>
      <c r="C3955" s="256"/>
      <c r="D3955" s="256"/>
      <c r="E3955" s="256"/>
      <c r="F3955" s="256"/>
      <c r="G3955" s="256"/>
      <c r="H3955" s="257"/>
      <c r="I3955" s="258"/>
      <c r="J3955" s="279"/>
      <c r="K3955" s="280"/>
      <c r="L3955" s="281"/>
    </row>
    <row r="3956" spans="1:12" x14ac:dyDescent="0.3">
      <c r="A3956" s="278"/>
      <c r="B3956" s="256"/>
      <c r="C3956" s="256"/>
      <c r="D3956" s="256"/>
      <c r="E3956" s="256"/>
      <c r="F3956" s="256"/>
      <c r="G3956" s="256"/>
      <c r="H3956" s="257"/>
      <c r="I3956" s="258"/>
      <c r="J3956" s="279"/>
      <c r="K3956" s="280"/>
      <c r="L3956" s="281"/>
    </row>
    <row r="3957" spans="1:12" x14ac:dyDescent="0.3">
      <c r="A3957" s="278"/>
      <c r="B3957" s="256"/>
      <c r="C3957" s="256"/>
      <c r="D3957" s="256"/>
      <c r="E3957" s="256"/>
      <c r="F3957" s="256"/>
      <c r="G3957" s="256"/>
      <c r="H3957" s="257"/>
      <c r="I3957" s="258"/>
      <c r="J3957" s="279"/>
      <c r="K3957" s="280"/>
      <c r="L3957" s="281"/>
    </row>
    <row r="3958" spans="1:12" x14ac:dyDescent="0.3">
      <c r="A3958" s="278"/>
      <c r="B3958" s="256"/>
      <c r="C3958" s="256"/>
      <c r="D3958" s="256"/>
      <c r="E3958" s="256"/>
      <c r="F3958" s="256"/>
      <c r="G3958" s="256"/>
      <c r="H3958" s="257"/>
      <c r="I3958" s="258"/>
      <c r="J3958" s="279"/>
      <c r="K3958" s="280"/>
      <c r="L3958" s="281"/>
    </row>
    <row r="3959" spans="1:12" x14ac:dyDescent="0.3">
      <c r="A3959" s="278"/>
      <c r="B3959" s="256"/>
      <c r="C3959" s="256"/>
      <c r="D3959" s="256"/>
      <c r="E3959" s="256"/>
      <c r="F3959" s="256"/>
      <c r="G3959" s="256"/>
      <c r="H3959" s="257"/>
      <c r="I3959" s="258"/>
      <c r="J3959" s="279"/>
      <c r="K3959" s="280"/>
      <c r="L3959" s="281"/>
    </row>
    <row r="3960" spans="1:12" x14ac:dyDescent="0.3">
      <c r="A3960" s="278"/>
      <c r="B3960" s="256"/>
      <c r="C3960" s="256"/>
      <c r="D3960" s="256"/>
      <c r="E3960" s="256"/>
      <c r="F3960" s="256"/>
      <c r="G3960" s="256"/>
      <c r="H3960" s="257"/>
      <c r="I3960" s="258"/>
      <c r="J3960" s="279"/>
      <c r="K3960" s="280"/>
      <c r="L3960" s="281"/>
    </row>
    <row r="3961" spans="1:12" x14ac:dyDescent="0.3">
      <c r="A3961" s="278"/>
      <c r="B3961" s="256"/>
      <c r="C3961" s="256"/>
      <c r="D3961" s="256"/>
      <c r="E3961" s="256"/>
      <c r="F3961" s="256"/>
      <c r="G3961" s="256"/>
      <c r="H3961" s="257"/>
      <c r="I3961" s="258"/>
      <c r="J3961" s="279"/>
      <c r="K3961" s="280"/>
      <c r="L3961" s="281"/>
    </row>
    <row r="3962" spans="1:12" x14ac:dyDescent="0.3">
      <c r="A3962" s="278"/>
      <c r="B3962" s="256"/>
      <c r="C3962" s="256"/>
      <c r="D3962" s="256"/>
      <c r="E3962" s="256"/>
      <c r="F3962" s="256"/>
      <c r="G3962" s="256"/>
      <c r="H3962" s="257"/>
      <c r="I3962" s="258"/>
      <c r="J3962" s="279"/>
      <c r="K3962" s="280"/>
      <c r="L3962" s="281"/>
    </row>
    <row r="3963" spans="1:12" x14ac:dyDescent="0.3">
      <c r="A3963" s="278"/>
      <c r="B3963" s="256"/>
      <c r="C3963" s="256"/>
      <c r="D3963" s="256"/>
      <c r="E3963" s="256"/>
      <c r="F3963" s="256"/>
      <c r="G3963" s="256"/>
      <c r="H3963" s="257"/>
      <c r="I3963" s="258"/>
      <c r="J3963" s="279"/>
      <c r="K3963" s="280"/>
      <c r="L3963" s="281"/>
    </row>
    <row r="3964" spans="1:12" x14ac:dyDescent="0.3">
      <c r="A3964" s="278"/>
      <c r="B3964" s="256"/>
      <c r="C3964" s="256"/>
      <c r="D3964" s="256"/>
      <c r="E3964" s="256"/>
      <c r="F3964" s="256"/>
      <c r="G3964" s="256"/>
      <c r="H3964" s="257"/>
      <c r="I3964" s="258"/>
      <c r="J3964" s="279"/>
      <c r="K3964" s="280"/>
      <c r="L3964" s="281"/>
    </row>
    <row r="3965" spans="1:12" x14ac:dyDescent="0.3">
      <c r="A3965" s="278"/>
      <c r="B3965" s="256"/>
      <c r="C3965" s="256"/>
      <c r="D3965" s="256"/>
      <c r="E3965" s="256"/>
      <c r="F3965" s="256"/>
      <c r="G3965" s="256"/>
      <c r="H3965" s="257"/>
      <c r="I3965" s="258"/>
      <c r="J3965" s="279"/>
      <c r="K3965" s="280"/>
      <c r="L3965" s="281"/>
    </row>
    <row r="3966" spans="1:12" x14ac:dyDescent="0.3">
      <c r="A3966" s="278"/>
      <c r="B3966" s="256"/>
      <c r="C3966" s="256"/>
      <c r="D3966" s="256"/>
      <c r="E3966" s="256"/>
      <c r="F3966" s="256"/>
      <c r="G3966" s="256"/>
      <c r="H3966" s="257"/>
      <c r="I3966" s="258"/>
      <c r="J3966" s="279"/>
      <c r="K3966" s="280"/>
      <c r="L3966" s="281"/>
    </row>
    <row r="3967" spans="1:12" x14ac:dyDescent="0.3">
      <c r="A3967" s="278"/>
      <c r="B3967" s="256"/>
      <c r="C3967" s="256"/>
      <c r="D3967" s="256"/>
      <c r="E3967" s="256"/>
      <c r="F3967" s="256"/>
      <c r="G3967" s="256"/>
      <c r="H3967" s="257"/>
      <c r="I3967" s="258"/>
      <c r="J3967" s="279"/>
      <c r="K3967" s="280"/>
      <c r="L3967" s="281"/>
    </row>
    <row r="3968" spans="1:12" x14ac:dyDescent="0.3">
      <c r="A3968" s="278"/>
      <c r="B3968" s="256"/>
      <c r="C3968" s="256"/>
      <c r="D3968" s="256"/>
      <c r="E3968" s="256"/>
      <c r="F3968" s="256"/>
      <c r="G3968" s="256"/>
      <c r="H3968" s="257"/>
      <c r="I3968" s="258"/>
      <c r="J3968" s="279"/>
      <c r="K3968" s="280"/>
      <c r="L3968" s="281"/>
    </row>
    <row r="3969" spans="1:12" x14ac:dyDescent="0.3">
      <c r="A3969" s="278"/>
      <c r="B3969" s="256"/>
      <c r="C3969" s="256"/>
      <c r="D3969" s="256"/>
      <c r="E3969" s="256"/>
      <c r="F3969" s="256"/>
      <c r="G3969" s="256"/>
      <c r="H3969" s="257"/>
      <c r="I3969" s="258"/>
      <c r="J3969" s="279"/>
      <c r="K3969" s="280"/>
      <c r="L3969" s="281"/>
    </row>
    <row r="3970" spans="1:12" x14ac:dyDescent="0.3">
      <c r="A3970" s="278"/>
      <c r="B3970" s="256"/>
      <c r="C3970" s="256"/>
      <c r="D3970" s="256"/>
      <c r="E3970" s="256"/>
      <c r="F3970" s="256"/>
      <c r="G3970" s="256"/>
      <c r="H3970" s="257"/>
      <c r="I3970" s="258"/>
      <c r="J3970" s="279"/>
      <c r="K3970" s="280"/>
      <c r="L3970" s="281"/>
    </row>
    <row r="3971" spans="1:12" x14ac:dyDescent="0.3">
      <c r="A3971" s="278"/>
      <c r="B3971" s="256"/>
      <c r="C3971" s="256"/>
      <c r="D3971" s="256"/>
      <c r="E3971" s="256"/>
      <c r="F3971" s="256"/>
      <c r="G3971" s="256"/>
      <c r="H3971" s="257"/>
      <c r="I3971" s="258"/>
      <c r="J3971" s="279"/>
      <c r="K3971" s="280"/>
      <c r="L3971" s="281"/>
    </row>
    <row r="3972" spans="1:12" x14ac:dyDescent="0.3">
      <c r="A3972" s="278"/>
      <c r="B3972" s="256"/>
      <c r="C3972" s="256"/>
      <c r="D3972" s="256"/>
      <c r="E3972" s="256"/>
      <c r="F3972" s="256"/>
      <c r="G3972" s="256"/>
      <c r="H3972" s="257"/>
      <c r="I3972" s="258"/>
      <c r="J3972" s="279"/>
      <c r="K3972" s="280"/>
      <c r="L3972" s="281"/>
    </row>
    <row r="3973" spans="1:12" x14ac:dyDescent="0.3">
      <c r="A3973" s="278"/>
      <c r="B3973" s="256"/>
      <c r="C3973" s="256"/>
      <c r="D3973" s="256"/>
      <c r="E3973" s="256"/>
      <c r="F3973" s="256"/>
      <c r="G3973" s="256"/>
      <c r="H3973" s="257"/>
      <c r="I3973" s="258"/>
      <c r="J3973" s="279"/>
      <c r="K3973" s="280"/>
      <c r="L3973" s="281"/>
    </row>
    <row r="3974" spans="1:12" x14ac:dyDescent="0.3">
      <c r="A3974" s="278"/>
      <c r="B3974" s="256"/>
      <c r="C3974" s="256"/>
      <c r="D3974" s="256"/>
      <c r="E3974" s="256"/>
      <c r="F3974" s="256"/>
      <c r="G3974" s="256"/>
      <c r="H3974" s="257"/>
      <c r="I3974" s="258"/>
      <c r="J3974" s="279"/>
      <c r="K3974" s="280"/>
      <c r="L3974" s="281"/>
    </row>
    <row r="3975" spans="1:12" x14ac:dyDescent="0.3">
      <c r="A3975" s="278"/>
      <c r="B3975" s="256"/>
      <c r="C3975" s="256"/>
      <c r="D3975" s="256"/>
      <c r="E3975" s="256"/>
      <c r="F3975" s="256"/>
      <c r="G3975" s="256"/>
      <c r="H3975" s="257"/>
      <c r="I3975" s="258"/>
      <c r="J3975" s="279"/>
      <c r="K3975" s="280"/>
      <c r="L3975" s="281"/>
    </row>
    <row r="3976" spans="1:12" x14ac:dyDescent="0.3">
      <c r="A3976" s="278"/>
      <c r="B3976" s="256"/>
      <c r="C3976" s="256"/>
      <c r="D3976" s="256"/>
      <c r="E3976" s="256"/>
      <c r="F3976" s="256"/>
      <c r="G3976" s="256"/>
      <c r="H3976" s="257"/>
      <c r="I3976" s="258"/>
      <c r="J3976" s="279"/>
      <c r="K3976" s="280"/>
      <c r="L3976" s="281"/>
    </row>
    <row r="3977" spans="1:12" x14ac:dyDescent="0.3">
      <c r="A3977" s="278"/>
      <c r="B3977" s="256"/>
      <c r="C3977" s="256"/>
      <c r="D3977" s="256"/>
      <c r="E3977" s="256"/>
      <c r="F3977" s="256"/>
      <c r="G3977" s="256"/>
      <c r="H3977" s="257"/>
      <c r="I3977" s="258"/>
      <c r="J3977" s="279"/>
      <c r="K3977" s="280"/>
      <c r="L3977" s="281"/>
    </row>
    <row r="3978" spans="1:12" x14ac:dyDescent="0.3">
      <c r="A3978" s="278"/>
      <c r="B3978" s="256"/>
      <c r="C3978" s="256"/>
      <c r="D3978" s="256"/>
      <c r="E3978" s="256"/>
      <c r="F3978" s="256"/>
      <c r="G3978" s="256"/>
      <c r="H3978" s="257"/>
      <c r="I3978" s="258"/>
      <c r="J3978" s="279"/>
      <c r="K3978" s="280"/>
      <c r="L3978" s="281"/>
    </row>
    <row r="3979" spans="1:12" x14ac:dyDescent="0.3">
      <c r="A3979" s="278"/>
      <c r="B3979" s="256"/>
      <c r="C3979" s="256"/>
      <c r="D3979" s="256"/>
      <c r="E3979" s="256"/>
      <c r="F3979" s="256"/>
      <c r="G3979" s="256"/>
      <c r="H3979" s="257"/>
      <c r="I3979" s="258"/>
      <c r="J3979" s="279"/>
      <c r="K3979" s="280"/>
      <c r="L3979" s="281"/>
    </row>
    <row r="3980" spans="1:12" x14ac:dyDescent="0.3">
      <c r="A3980" s="278"/>
      <c r="B3980" s="256"/>
      <c r="C3980" s="256"/>
      <c r="D3980" s="256"/>
      <c r="E3980" s="256"/>
      <c r="F3980" s="256"/>
      <c r="G3980" s="256"/>
      <c r="H3980" s="257"/>
      <c r="I3980" s="258"/>
      <c r="J3980" s="279"/>
      <c r="K3980" s="280"/>
      <c r="L3980" s="281"/>
    </row>
    <row r="3981" spans="1:12" x14ac:dyDescent="0.3">
      <c r="A3981" s="278"/>
      <c r="B3981" s="256"/>
      <c r="C3981" s="256"/>
      <c r="D3981" s="256"/>
      <c r="E3981" s="256"/>
      <c r="F3981" s="256"/>
      <c r="G3981" s="256"/>
      <c r="H3981" s="257"/>
      <c r="I3981" s="258"/>
      <c r="J3981" s="279"/>
      <c r="K3981" s="280"/>
      <c r="L3981" s="281"/>
    </row>
    <row r="3982" spans="1:12" x14ac:dyDescent="0.3">
      <c r="A3982" s="278"/>
      <c r="B3982" s="256"/>
      <c r="C3982" s="256"/>
      <c r="D3982" s="256"/>
      <c r="E3982" s="256"/>
      <c r="F3982" s="256"/>
      <c r="G3982" s="256"/>
      <c r="H3982" s="257"/>
      <c r="I3982" s="258"/>
      <c r="J3982" s="279"/>
      <c r="K3982" s="280"/>
      <c r="L3982" s="281"/>
    </row>
    <row r="3983" spans="1:12" x14ac:dyDescent="0.3">
      <c r="A3983" s="278"/>
      <c r="B3983" s="256"/>
      <c r="C3983" s="256"/>
      <c r="D3983" s="256"/>
      <c r="E3983" s="256"/>
      <c r="F3983" s="256"/>
      <c r="G3983" s="256"/>
      <c r="H3983" s="257"/>
      <c r="I3983" s="258"/>
      <c r="J3983" s="279"/>
      <c r="K3983" s="280"/>
      <c r="L3983" s="281"/>
    </row>
    <row r="3984" spans="1:12" x14ac:dyDescent="0.3">
      <c r="A3984" s="278"/>
      <c r="B3984" s="256"/>
      <c r="C3984" s="256"/>
      <c r="D3984" s="256"/>
      <c r="E3984" s="256"/>
      <c r="F3984" s="256"/>
      <c r="G3984" s="256"/>
      <c r="H3984" s="257"/>
      <c r="I3984" s="258"/>
      <c r="J3984" s="279"/>
      <c r="K3984" s="280"/>
      <c r="L3984" s="281"/>
    </row>
    <row r="3985" spans="1:12" x14ac:dyDescent="0.3">
      <c r="A3985" s="278"/>
      <c r="B3985" s="256"/>
      <c r="C3985" s="256"/>
      <c r="D3985" s="256"/>
      <c r="E3985" s="256"/>
      <c r="F3985" s="256"/>
      <c r="G3985" s="256"/>
      <c r="H3985" s="257"/>
      <c r="I3985" s="258"/>
      <c r="J3985" s="279"/>
      <c r="K3985" s="280"/>
      <c r="L3985" s="281"/>
    </row>
    <row r="3986" spans="1:12" x14ac:dyDescent="0.3">
      <c r="A3986" s="278"/>
      <c r="B3986" s="256"/>
      <c r="C3986" s="256"/>
      <c r="D3986" s="256"/>
      <c r="E3986" s="256"/>
      <c r="F3986" s="256"/>
      <c r="G3986" s="256"/>
      <c r="H3986" s="257"/>
      <c r="I3986" s="258"/>
      <c r="J3986" s="279"/>
      <c r="K3986" s="280"/>
      <c r="L3986" s="281"/>
    </row>
    <row r="3987" spans="1:12" x14ac:dyDescent="0.3">
      <c r="A3987" s="278"/>
      <c r="B3987" s="256"/>
      <c r="C3987" s="256"/>
      <c r="D3987" s="256"/>
      <c r="E3987" s="256"/>
      <c r="F3987" s="256"/>
      <c r="G3987" s="256"/>
      <c r="H3987" s="257"/>
      <c r="I3987" s="258"/>
      <c r="J3987" s="279"/>
      <c r="K3987" s="280"/>
      <c r="L3987" s="281"/>
    </row>
    <row r="3988" spans="1:12" x14ac:dyDescent="0.3">
      <c r="A3988" s="278"/>
      <c r="B3988" s="256"/>
      <c r="C3988" s="256"/>
      <c r="D3988" s="256"/>
      <c r="E3988" s="256"/>
      <c r="F3988" s="256"/>
      <c r="G3988" s="256"/>
      <c r="H3988" s="257"/>
      <c r="I3988" s="258"/>
      <c r="J3988" s="279"/>
      <c r="K3988" s="280"/>
      <c r="L3988" s="281"/>
    </row>
    <row r="3989" spans="1:12" x14ac:dyDescent="0.3">
      <c r="A3989" s="278"/>
      <c r="B3989" s="256"/>
      <c r="C3989" s="256"/>
      <c r="D3989" s="256"/>
      <c r="E3989" s="256"/>
      <c r="F3989" s="256"/>
      <c r="G3989" s="256"/>
      <c r="H3989" s="257"/>
      <c r="I3989" s="258"/>
      <c r="J3989" s="279"/>
      <c r="K3989" s="280"/>
      <c r="L3989" s="281"/>
    </row>
    <row r="3990" spans="1:12" x14ac:dyDescent="0.3">
      <c r="A3990" s="278"/>
      <c r="B3990" s="256"/>
      <c r="C3990" s="256"/>
      <c r="D3990" s="256"/>
      <c r="E3990" s="256"/>
      <c r="F3990" s="256"/>
      <c r="G3990" s="256"/>
      <c r="H3990" s="257"/>
      <c r="I3990" s="258"/>
      <c r="J3990" s="279"/>
      <c r="K3990" s="280"/>
      <c r="L3990" s="281"/>
    </row>
    <row r="3991" spans="1:12" x14ac:dyDescent="0.3">
      <c r="A3991" s="278"/>
      <c r="B3991" s="256"/>
      <c r="C3991" s="256"/>
      <c r="D3991" s="256"/>
      <c r="E3991" s="256"/>
      <c r="F3991" s="256"/>
      <c r="G3991" s="256"/>
      <c r="H3991" s="257"/>
      <c r="I3991" s="258"/>
      <c r="J3991" s="279"/>
      <c r="K3991" s="280"/>
      <c r="L3991" s="281"/>
    </row>
    <row r="3992" spans="1:12" x14ac:dyDescent="0.3">
      <c r="A3992" s="278"/>
      <c r="B3992" s="256"/>
      <c r="C3992" s="256"/>
      <c r="D3992" s="256"/>
      <c r="E3992" s="256"/>
      <c r="F3992" s="256"/>
      <c r="G3992" s="256"/>
      <c r="H3992" s="257"/>
      <c r="I3992" s="258"/>
      <c r="J3992" s="279"/>
      <c r="K3992" s="280"/>
      <c r="L3992" s="281"/>
    </row>
    <row r="3993" spans="1:12" x14ac:dyDescent="0.3">
      <c r="A3993" s="278"/>
      <c r="B3993" s="256"/>
      <c r="C3993" s="256"/>
      <c r="D3993" s="256"/>
      <c r="E3993" s="256"/>
      <c r="F3993" s="256"/>
      <c r="G3993" s="256"/>
      <c r="H3993" s="257"/>
      <c r="I3993" s="258"/>
      <c r="J3993" s="279"/>
      <c r="K3993" s="280"/>
      <c r="L3993" s="281"/>
    </row>
    <row r="3994" spans="1:12" x14ac:dyDescent="0.3">
      <c r="A3994" s="278"/>
      <c r="B3994" s="256"/>
      <c r="C3994" s="256"/>
      <c r="D3994" s="256"/>
      <c r="E3994" s="256"/>
      <c r="F3994" s="256"/>
      <c r="G3994" s="256"/>
      <c r="H3994" s="257"/>
      <c r="I3994" s="258"/>
      <c r="J3994" s="279"/>
      <c r="K3994" s="280"/>
      <c r="L3994" s="281"/>
    </row>
    <row r="3995" spans="1:12" x14ac:dyDescent="0.3">
      <c r="A3995" s="278"/>
      <c r="B3995" s="256"/>
      <c r="C3995" s="256"/>
      <c r="D3995" s="256"/>
      <c r="E3995" s="256"/>
      <c r="F3995" s="256"/>
      <c r="G3995" s="256"/>
      <c r="H3995" s="257"/>
      <c r="I3995" s="258"/>
      <c r="J3995" s="279"/>
      <c r="K3995" s="280"/>
      <c r="L3995" s="281"/>
    </row>
    <row r="3996" spans="1:12" x14ac:dyDescent="0.3">
      <c r="A3996" s="278"/>
      <c r="B3996" s="256"/>
      <c r="C3996" s="256"/>
      <c r="D3996" s="256"/>
      <c r="E3996" s="256"/>
      <c r="F3996" s="256"/>
      <c r="G3996" s="256"/>
      <c r="H3996" s="257"/>
      <c r="I3996" s="258"/>
      <c r="J3996" s="279"/>
      <c r="K3996" s="280"/>
      <c r="L3996" s="281"/>
    </row>
    <row r="3997" spans="1:12" x14ac:dyDescent="0.3">
      <c r="A3997" s="278"/>
      <c r="B3997" s="256"/>
      <c r="C3997" s="256"/>
      <c r="D3997" s="256"/>
      <c r="E3997" s="256"/>
      <c r="F3997" s="256"/>
      <c r="G3997" s="256"/>
      <c r="H3997" s="257"/>
      <c r="I3997" s="258"/>
      <c r="J3997" s="279"/>
      <c r="K3997" s="280"/>
      <c r="L3997" s="281"/>
    </row>
    <row r="3998" spans="1:12" x14ac:dyDescent="0.3">
      <c r="A3998" s="278"/>
      <c r="B3998" s="256"/>
      <c r="C3998" s="256"/>
      <c r="D3998" s="256"/>
      <c r="E3998" s="256"/>
      <c r="F3998" s="256"/>
      <c r="G3998" s="256"/>
      <c r="H3998" s="257"/>
      <c r="I3998" s="258"/>
      <c r="J3998" s="279"/>
      <c r="K3998" s="280"/>
      <c r="L3998" s="281"/>
    </row>
    <row r="3999" spans="1:12" x14ac:dyDescent="0.3">
      <c r="A3999" s="278"/>
      <c r="B3999" s="256"/>
      <c r="C3999" s="256"/>
      <c r="D3999" s="256"/>
      <c r="E3999" s="256"/>
      <c r="F3999" s="256"/>
      <c r="G3999" s="256"/>
      <c r="H3999" s="257"/>
      <c r="I3999" s="258"/>
      <c r="J3999" s="279"/>
      <c r="K3999" s="280"/>
      <c r="L3999" s="281"/>
    </row>
    <row r="4000" spans="1:12" x14ac:dyDescent="0.3">
      <c r="A4000" s="278"/>
      <c r="B4000" s="256"/>
      <c r="C4000" s="256"/>
      <c r="D4000" s="256"/>
      <c r="E4000" s="256"/>
      <c r="F4000" s="256"/>
      <c r="G4000" s="256"/>
      <c r="H4000" s="257"/>
      <c r="I4000" s="258"/>
      <c r="J4000" s="279"/>
      <c r="K4000" s="280"/>
      <c r="L4000" s="281"/>
    </row>
    <row r="4001" spans="1:12" x14ac:dyDescent="0.3">
      <c r="A4001" s="278"/>
      <c r="B4001" s="256"/>
      <c r="C4001" s="256"/>
      <c r="D4001" s="256"/>
      <c r="E4001" s="256"/>
      <c r="F4001" s="256"/>
      <c r="G4001" s="256"/>
      <c r="H4001" s="257"/>
      <c r="I4001" s="258"/>
      <c r="J4001" s="279"/>
      <c r="K4001" s="280"/>
      <c r="L4001" s="281"/>
    </row>
    <row r="4002" spans="1:12" x14ac:dyDescent="0.3">
      <c r="A4002" s="278"/>
      <c r="B4002" s="256"/>
      <c r="C4002" s="256"/>
      <c r="D4002" s="256"/>
      <c r="E4002" s="256"/>
      <c r="F4002" s="256"/>
      <c r="G4002" s="256"/>
      <c r="H4002" s="257"/>
      <c r="I4002" s="258"/>
      <c r="J4002" s="279"/>
      <c r="K4002" s="280"/>
      <c r="L4002" s="281"/>
    </row>
    <row r="4003" spans="1:12" x14ac:dyDescent="0.3">
      <c r="A4003" s="278"/>
      <c r="B4003" s="256"/>
      <c r="C4003" s="256"/>
      <c r="D4003" s="256"/>
      <c r="E4003" s="256"/>
      <c r="F4003" s="256"/>
      <c r="G4003" s="256"/>
      <c r="H4003" s="257"/>
      <c r="I4003" s="258"/>
      <c r="J4003" s="279"/>
      <c r="K4003" s="280"/>
      <c r="L4003" s="281"/>
    </row>
    <row r="4004" spans="1:12" x14ac:dyDescent="0.3">
      <c r="A4004" s="278"/>
      <c r="B4004" s="256"/>
      <c r="C4004" s="256"/>
      <c r="D4004" s="256"/>
      <c r="E4004" s="256"/>
      <c r="F4004" s="256"/>
      <c r="G4004" s="256"/>
      <c r="H4004" s="257"/>
      <c r="I4004" s="258"/>
      <c r="J4004" s="279"/>
      <c r="K4004" s="280"/>
      <c r="L4004" s="281"/>
    </row>
    <row r="4005" spans="1:12" x14ac:dyDescent="0.3">
      <c r="A4005" s="278"/>
      <c r="B4005" s="256"/>
      <c r="C4005" s="256"/>
      <c r="D4005" s="256"/>
      <c r="E4005" s="256"/>
      <c r="F4005" s="256"/>
      <c r="G4005" s="256"/>
      <c r="H4005" s="257"/>
      <c r="I4005" s="258"/>
      <c r="J4005" s="279"/>
      <c r="K4005" s="280"/>
      <c r="L4005" s="281"/>
    </row>
    <row r="4006" spans="1:12" x14ac:dyDescent="0.3">
      <c r="A4006" s="278"/>
      <c r="B4006" s="256"/>
      <c r="C4006" s="256"/>
      <c r="D4006" s="256"/>
      <c r="E4006" s="256"/>
      <c r="F4006" s="256"/>
      <c r="G4006" s="256"/>
      <c r="H4006" s="257"/>
      <c r="I4006" s="258"/>
      <c r="J4006" s="279"/>
      <c r="K4006" s="280"/>
      <c r="L4006" s="281"/>
    </row>
    <row r="4007" spans="1:12" x14ac:dyDescent="0.3">
      <c r="A4007" s="278"/>
      <c r="B4007" s="256"/>
      <c r="C4007" s="256"/>
      <c r="D4007" s="256"/>
      <c r="E4007" s="256"/>
      <c r="F4007" s="256"/>
      <c r="G4007" s="256"/>
      <c r="H4007" s="257"/>
      <c r="I4007" s="258"/>
      <c r="J4007" s="279"/>
      <c r="K4007" s="280"/>
      <c r="L4007" s="281"/>
    </row>
    <row r="4008" spans="1:12" x14ac:dyDescent="0.3">
      <c r="A4008" s="278"/>
      <c r="B4008" s="256"/>
      <c r="C4008" s="256"/>
      <c r="D4008" s="256"/>
      <c r="E4008" s="256"/>
      <c r="F4008" s="256"/>
      <c r="G4008" s="256"/>
      <c r="H4008" s="257"/>
      <c r="I4008" s="258"/>
      <c r="J4008" s="279"/>
      <c r="K4008" s="280"/>
      <c r="L4008" s="281"/>
    </row>
    <row r="4009" spans="1:12" x14ac:dyDescent="0.3">
      <c r="A4009" s="278"/>
      <c r="B4009" s="256"/>
      <c r="C4009" s="256"/>
      <c r="D4009" s="256"/>
      <c r="E4009" s="256"/>
      <c r="F4009" s="256"/>
      <c r="G4009" s="256"/>
      <c r="H4009" s="257"/>
      <c r="I4009" s="258"/>
      <c r="J4009" s="279"/>
      <c r="K4009" s="280"/>
      <c r="L4009" s="281"/>
    </row>
    <row r="4010" spans="1:12" x14ac:dyDescent="0.3">
      <c r="A4010" s="278"/>
      <c r="B4010" s="256"/>
      <c r="C4010" s="256"/>
      <c r="D4010" s="256"/>
      <c r="E4010" s="256"/>
      <c r="F4010" s="256"/>
      <c r="G4010" s="256"/>
      <c r="H4010" s="257"/>
      <c r="I4010" s="258"/>
      <c r="J4010" s="279"/>
      <c r="K4010" s="280"/>
      <c r="L4010" s="281"/>
    </row>
    <row r="4011" spans="1:12" x14ac:dyDescent="0.3">
      <c r="A4011" s="278"/>
      <c r="B4011" s="256"/>
      <c r="C4011" s="256"/>
      <c r="D4011" s="256"/>
      <c r="E4011" s="256"/>
      <c r="F4011" s="256"/>
      <c r="G4011" s="256"/>
      <c r="H4011" s="257"/>
      <c r="I4011" s="258"/>
      <c r="J4011" s="279"/>
      <c r="K4011" s="280"/>
      <c r="L4011" s="281"/>
    </row>
    <row r="4012" spans="1:12" x14ac:dyDescent="0.3">
      <c r="A4012" s="278"/>
      <c r="B4012" s="256"/>
      <c r="C4012" s="256"/>
      <c r="D4012" s="256"/>
      <c r="E4012" s="256"/>
      <c r="F4012" s="256"/>
      <c r="G4012" s="256"/>
      <c r="H4012" s="257"/>
      <c r="I4012" s="258"/>
      <c r="J4012" s="279"/>
      <c r="K4012" s="280"/>
      <c r="L4012" s="281"/>
    </row>
    <row r="4013" spans="1:12" x14ac:dyDescent="0.3">
      <c r="A4013" s="278"/>
      <c r="B4013" s="256"/>
      <c r="C4013" s="256"/>
      <c r="D4013" s="256"/>
      <c r="E4013" s="256"/>
      <c r="F4013" s="256"/>
      <c r="G4013" s="256"/>
      <c r="H4013" s="257"/>
      <c r="I4013" s="258"/>
      <c r="J4013" s="279"/>
      <c r="K4013" s="280"/>
      <c r="L4013" s="281"/>
    </row>
    <row r="4014" spans="1:12" x14ac:dyDescent="0.3">
      <c r="A4014" s="278"/>
      <c r="B4014" s="256"/>
      <c r="C4014" s="256"/>
      <c r="D4014" s="256"/>
      <c r="E4014" s="256"/>
      <c r="F4014" s="256"/>
      <c r="G4014" s="256"/>
      <c r="H4014" s="257"/>
      <c r="I4014" s="258"/>
      <c r="J4014" s="279"/>
      <c r="K4014" s="280"/>
      <c r="L4014" s="281"/>
    </row>
    <row r="4015" spans="1:12" x14ac:dyDescent="0.3">
      <c r="A4015" s="278"/>
      <c r="B4015" s="256"/>
      <c r="C4015" s="256"/>
      <c r="D4015" s="256"/>
      <c r="E4015" s="256"/>
      <c r="F4015" s="256"/>
      <c r="G4015" s="256"/>
      <c r="H4015" s="257"/>
      <c r="I4015" s="258"/>
      <c r="J4015" s="279"/>
      <c r="K4015" s="280"/>
      <c r="L4015" s="281"/>
    </row>
    <row r="4016" spans="1:12" x14ac:dyDescent="0.3">
      <c r="A4016" s="278"/>
      <c r="B4016" s="256"/>
      <c r="C4016" s="256"/>
      <c r="D4016" s="256"/>
      <c r="E4016" s="256"/>
      <c r="F4016" s="256"/>
      <c r="G4016" s="256"/>
      <c r="H4016" s="257"/>
      <c r="I4016" s="258"/>
      <c r="J4016" s="279"/>
      <c r="K4016" s="280"/>
      <c r="L4016" s="281"/>
    </row>
    <row r="4017" spans="1:12" x14ac:dyDescent="0.3">
      <c r="A4017" s="278"/>
      <c r="B4017" s="256"/>
      <c r="C4017" s="256"/>
      <c r="D4017" s="256"/>
      <c r="E4017" s="256"/>
      <c r="F4017" s="256"/>
      <c r="G4017" s="256"/>
      <c r="H4017" s="257"/>
      <c r="I4017" s="258"/>
      <c r="J4017" s="279"/>
      <c r="K4017" s="280"/>
      <c r="L4017" s="281"/>
    </row>
    <row r="4018" spans="1:12" x14ac:dyDescent="0.3">
      <c r="A4018" s="278"/>
      <c r="B4018" s="256"/>
      <c r="C4018" s="256"/>
      <c r="D4018" s="256"/>
      <c r="E4018" s="256"/>
      <c r="F4018" s="256"/>
      <c r="G4018" s="256"/>
      <c r="H4018" s="257"/>
      <c r="I4018" s="258"/>
      <c r="J4018" s="279"/>
      <c r="K4018" s="280"/>
      <c r="L4018" s="281"/>
    </row>
    <row r="4019" spans="1:12" x14ac:dyDescent="0.3">
      <c r="A4019" s="278"/>
      <c r="B4019" s="256"/>
      <c r="C4019" s="256"/>
      <c r="D4019" s="256"/>
      <c r="E4019" s="256"/>
      <c r="F4019" s="256"/>
      <c r="G4019" s="256"/>
      <c r="H4019" s="257"/>
      <c r="I4019" s="258"/>
      <c r="J4019" s="279"/>
      <c r="K4019" s="280"/>
      <c r="L4019" s="281"/>
    </row>
    <row r="4020" spans="1:12" x14ac:dyDescent="0.3">
      <c r="A4020" s="278"/>
      <c r="B4020" s="256"/>
      <c r="C4020" s="256"/>
      <c r="D4020" s="256"/>
      <c r="E4020" s="256"/>
      <c r="F4020" s="256"/>
      <c r="G4020" s="256"/>
      <c r="H4020" s="257"/>
      <c r="I4020" s="258"/>
      <c r="J4020" s="279"/>
      <c r="K4020" s="280"/>
      <c r="L4020" s="281"/>
    </row>
    <row r="4021" spans="1:12" x14ac:dyDescent="0.3">
      <c r="A4021" s="278"/>
      <c r="B4021" s="256"/>
      <c r="C4021" s="256"/>
      <c r="D4021" s="256"/>
      <c r="E4021" s="256"/>
      <c r="F4021" s="256"/>
      <c r="G4021" s="256"/>
      <c r="H4021" s="257"/>
      <c r="I4021" s="258"/>
      <c r="J4021" s="279"/>
      <c r="K4021" s="280"/>
      <c r="L4021" s="281"/>
    </row>
    <row r="4022" spans="1:12" x14ac:dyDescent="0.3">
      <c r="A4022" s="278"/>
      <c r="B4022" s="256"/>
      <c r="C4022" s="256"/>
      <c r="D4022" s="256"/>
      <c r="E4022" s="256"/>
      <c r="F4022" s="256"/>
      <c r="G4022" s="256"/>
      <c r="H4022" s="257"/>
      <c r="I4022" s="258"/>
      <c r="J4022" s="279"/>
      <c r="K4022" s="280"/>
      <c r="L4022" s="281"/>
    </row>
    <row r="4023" spans="1:12" x14ac:dyDescent="0.3">
      <c r="A4023" s="278"/>
      <c r="B4023" s="256"/>
      <c r="C4023" s="256"/>
      <c r="D4023" s="256"/>
      <c r="E4023" s="256"/>
      <c r="F4023" s="256"/>
      <c r="G4023" s="256"/>
      <c r="H4023" s="257"/>
      <c r="I4023" s="258"/>
      <c r="J4023" s="279"/>
      <c r="K4023" s="280"/>
      <c r="L4023" s="281"/>
    </row>
    <row r="4024" spans="1:12" x14ac:dyDescent="0.3">
      <c r="A4024" s="278"/>
      <c r="B4024" s="256"/>
      <c r="C4024" s="256"/>
      <c r="D4024" s="256"/>
      <c r="E4024" s="256"/>
      <c r="F4024" s="256"/>
      <c r="G4024" s="256"/>
      <c r="H4024" s="257"/>
      <c r="I4024" s="258"/>
      <c r="J4024" s="279"/>
      <c r="K4024" s="280"/>
      <c r="L4024" s="281"/>
    </row>
    <row r="4025" spans="1:12" x14ac:dyDescent="0.3">
      <c r="A4025" s="278"/>
      <c r="B4025" s="256"/>
      <c r="C4025" s="256"/>
      <c r="D4025" s="256"/>
      <c r="E4025" s="256"/>
      <c r="F4025" s="256"/>
      <c r="G4025" s="256"/>
      <c r="H4025" s="257"/>
      <c r="I4025" s="258"/>
      <c r="J4025" s="279"/>
      <c r="K4025" s="280"/>
      <c r="L4025" s="281"/>
    </row>
    <row r="4026" spans="1:12" x14ac:dyDescent="0.3">
      <c r="A4026" s="278"/>
      <c r="B4026" s="256"/>
      <c r="C4026" s="256"/>
      <c r="D4026" s="256"/>
      <c r="E4026" s="256"/>
      <c r="F4026" s="256"/>
      <c r="G4026" s="256"/>
      <c r="H4026" s="257"/>
      <c r="I4026" s="258"/>
      <c r="J4026" s="279"/>
      <c r="K4026" s="280"/>
      <c r="L4026" s="281"/>
    </row>
    <row r="4027" spans="1:12" x14ac:dyDescent="0.3">
      <c r="A4027" s="278"/>
      <c r="B4027" s="256"/>
      <c r="C4027" s="256"/>
      <c r="D4027" s="256"/>
      <c r="E4027" s="256"/>
      <c r="F4027" s="256"/>
      <c r="G4027" s="256"/>
      <c r="H4027" s="257"/>
      <c r="I4027" s="258"/>
      <c r="J4027" s="279"/>
      <c r="K4027" s="280"/>
      <c r="L4027" s="281"/>
    </row>
    <row r="4028" spans="1:12" x14ac:dyDescent="0.3">
      <c r="A4028" s="278"/>
      <c r="B4028" s="256"/>
      <c r="C4028" s="256"/>
      <c r="D4028" s="256"/>
      <c r="E4028" s="256"/>
      <c r="F4028" s="256"/>
      <c r="G4028" s="256"/>
      <c r="H4028" s="257"/>
      <c r="I4028" s="258"/>
      <c r="J4028" s="279"/>
      <c r="K4028" s="280"/>
      <c r="L4028" s="281"/>
    </row>
    <row r="4029" spans="1:12" x14ac:dyDescent="0.3">
      <c r="A4029" s="278"/>
      <c r="B4029" s="256"/>
      <c r="C4029" s="256"/>
      <c r="D4029" s="256"/>
      <c r="E4029" s="256"/>
      <c r="F4029" s="256"/>
      <c r="G4029" s="256"/>
      <c r="H4029" s="257"/>
      <c r="I4029" s="258"/>
      <c r="J4029" s="279"/>
      <c r="K4029" s="280"/>
      <c r="L4029" s="281"/>
    </row>
    <row r="4030" spans="1:12" x14ac:dyDescent="0.3">
      <c r="A4030" s="278"/>
      <c r="B4030" s="256"/>
      <c r="C4030" s="256"/>
      <c r="D4030" s="256"/>
      <c r="E4030" s="256"/>
      <c r="F4030" s="256"/>
      <c r="G4030" s="256"/>
      <c r="H4030" s="257"/>
      <c r="I4030" s="258"/>
      <c r="J4030" s="279"/>
      <c r="K4030" s="280"/>
      <c r="L4030" s="281"/>
    </row>
    <row r="4031" spans="1:12" x14ac:dyDescent="0.3">
      <c r="A4031" s="278"/>
      <c r="B4031" s="256"/>
      <c r="C4031" s="256"/>
      <c r="D4031" s="256"/>
      <c r="E4031" s="256"/>
      <c r="F4031" s="256"/>
      <c r="G4031" s="256"/>
      <c r="H4031" s="257"/>
      <c r="I4031" s="258"/>
      <c r="J4031" s="279"/>
      <c r="K4031" s="280"/>
      <c r="L4031" s="281"/>
    </row>
    <row r="4032" spans="1:12" x14ac:dyDescent="0.3">
      <c r="A4032" s="278"/>
      <c r="B4032" s="256"/>
      <c r="C4032" s="256"/>
      <c r="D4032" s="256"/>
      <c r="E4032" s="256"/>
      <c r="F4032" s="256"/>
      <c r="G4032" s="256"/>
      <c r="H4032" s="257"/>
      <c r="I4032" s="258"/>
      <c r="J4032" s="279"/>
      <c r="K4032" s="280"/>
      <c r="L4032" s="281"/>
    </row>
    <row r="4033" spans="1:12" x14ac:dyDescent="0.3">
      <c r="A4033" s="278"/>
      <c r="B4033" s="256"/>
      <c r="C4033" s="256"/>
      <c r="D4033" s="256"/>
      <c r="E4033" s="256"/>
      <c r="F4033" s="256"/>
      <c r="G4033" s="256"/>
      <c r="H4033" s="257"/>
      <c r="I4033" s="258"/>
      <c r="J4033" s="279"/>
      <c r="K4033" s="280"/>
      <c r="L4033" s="281"/>
    </row>
    <row r="4034" spans="1:12" x14ac:dyDescent="0.3">
      <c r="A4034" s="278"/>
      <c r="B4034" s="256"/>
      <c r="C4034" s="256"/>
      <c r="D4034" s="256"/>
      <c r="E4034" s="256"/>
      <c r="F4034" s="256"/>
      <c r="G4034" s="256"/>
      <c r="H4034" s="257"/>
      <c r="I4034" s="258"/>
      <c r="J4034" s="279"/>
      <c r="K4034" s="280"/>
      <c r="L4034" s="281"/>
    </row>
    <row r="4035" spans="1:12" x14ac:dyDescent="0.3">
      <c r="A4035" s="278"/>
      <c r="B4035" s="256"/>
      <c r="C4035" s="256"/>
      <c r="D4035" s="256"/>
      <c r="E4035" s="256"/>
      <c r="F4035" s="256"/>
      <c r="G4035" s="256"/>
      <c r="H4035" s="257"/>
      <c r="I4035" s="258"/>
      <c r="J4035" s="279"/>
      <c r="K4035" s="280"/>
      <c r="L4035" s="281"/>
    </row>
    <row r="4036" spans="1:12" x14ac:dyDescent="0.3">
      <c r="A4036" s="278"/>
      <c r="B4036" s="256"/>
      <c r="C4036" s="256"/>
      <c r="D4036" s="256"/>
      <c r="E4036" s="256"/>
      <c r="F4036" s="256"/>
      <c r="G4036" s="256"/>
      <c r="H4036" s="257"/>
      <c r="I4036" s="258"/>
      <c r="J4036" s="279"/>
      <c r="K4036" s="280"/>
      <c r="L4036" s="281"/>
    </row>
    <row r="4037" spans="1:12" x14ac:dyDescent="0.3">
      <c r="A4037" s="278"/>
      <c r="B4037" s="256"/>
      <c r="C4037" s="256"/>
      <c r="D4037" s="256"/>
      <c r="E4037" s="256"/>
      <c r="F4037" s="256"/>
      <c r="G4037" s="256"/>
      <c r="H4037" s="257"/>
      <c r="I4037" s="258"/>
      <c r="J4037" s="279"/>
      <c r="K4037" s="280"/>
      <c r="L4037" s="281"/>
    </row>
    <row r="4038" spans="1:12" x14ac:dyDescent="0.3">
      <c r="A4038" s="278"/>
      <c r="B4038" s="256"/>
      <c r="C4038" s="256"/>
      <c r="D4038" s="256"/>
      <c r="E4038" s="256"/>
      <c r="F4038" s="256"/>
      <c r="G4038" s="256"/>
      <c r="H4038" s="257"/>
      <c r="I4038" s="258"/>
      <c r="J4038" s="279"/>
      <c r="K4038" s="280"/>
      <c r="L4038" s="281"/>
    </row>
    <row r="4039" spans="1:12" x14ac:dyDescent="0.3">
      <c r="A4039" s="278"/>
      <c r="B4039" s="256"/>
      <c r="C4039" s="256"/>
      <c r="D4039" s="256"/>
      <c r="E4039" s="256"/>
      <c r="F4039" s="256"/>
      <c r="G4039" s="256"/>
      <c r="H4039" s="257"/>
      <c r="I4039" s="258"/>
      <c r="J4039" s="279"/>
      <c r="K4039" s="280"/>
      <c r="L4039" s="281"/>
    </row>
    <row r="4040" spans="1:12" x14ac:dyDescent="0.3">
      <c r="A4040" s="278"/>
      <c r="B4040" s="256"/>
      <c r="C4040" s="256"/>
      <c r="D4040" s="256"/>
      <c r="E4040" s="256"/>
      <c r="F4040" s="256"/>
      <c r="G4040" s="256"/>
      <c r="H4040" s="257"/>
      <c r="I4040" s="258"/>
      <c r="J4040" s="279"/>
      <c r="K4040" s="280"/>
      <c r="L4040" s="281"/>
    </row>
    <row r="4041" spans="1:12" x14ac:dyDescent="0.3">
      <c r="A4041" s="278"/>
      <c r="B4041" s="256"/>
      <c r="C4041" s="256"/>
      <c r="D4041" s="256"/>
      <c r="E4041" s="256"/>
      <c r="F4041" s="256"/>
      <c r="G4041" s="256"/>
      <c r="H4041" s="257"/>
      <c r="I4041" s="258"/>
      <c r="J4041" s="279"/>
      <c r="K4041" s="280"/>
      <c r="L4041" s="281"/>
    </row>
    <row r="4042" spans="1:12" x14ac:dyDescent="0.3">
      <c r="A4042" s="278"/>
      <c r="B4042" s="256"/>
      <c r="C4042" s="256"/>
      <c r="D4042" s="256"/>
      <c r="E4042" s="256"/>
      <c r="F4042" s="256"/>
      <c r="G4042" s="256"/>
      <c r="H4042" s="257"/>
      <c r="I4042" s="258"/>
      <c r="J4042" s="279"/>
      <c r="K4042" s="280"/>
      <c r="L4042" s="281"/>
    </row>
    <row r="4043" spans="1:12" x14ac:dyDescent="0.3">
      <c r="A4043" s="278"/>
      <c r="B4043" s="256"/>
      <c r="C4043" s="256"/>
      <c r="D4043" s="256"/>
      <c r="E4043" s="256"/>
      <c r="F4043" s="256"/>
      <c r="G4043" s="256"/>
      <c r="H4043" s="257"/>
      <c r="I4043" s="258"/>
      <c r="J4043" s="279"/>
      <c r="K4043" s="280"/>
      <c r="L4043" s="281"/>
    </row>
    <row r="4044" spans="1:12" x14ac:dyDescent="0.3">
      <c r="A4044" s="278"/>
      <c r="B4044" s="256"/>
      <c r="C4044" s="256"/>
      <c r="D4044" s="256"/>
      <c r="E4044" s="256"/>
      <c r="F4044" s="256"/>
      <c r="G4044" s="256"/>
      <c r="H4044" s="257"/>
      <c r="I4044" s="258"/>
      <c r="J4044" s="279"/>
      <c r="K4044" s="280"/>
      <c r="L4044" s="281"/>
    </row>
    <row r="4045" spans="1:12" x14ac:dyDescent="0.3">
      <c r="A4045" s="278"/>
      <c r="B4045" s="256"/>
      <c r="C4045" s="256"/>
      <c r="D4045" s="256"/>
      <c r="E4045" s="256"/>
      <c r="F4045" s="256"/>
      <c r="G4045" s="256"/>
      <c r="H4045" s="257"/>
      <c r="I4045" s="258"/>
      <c r="J4045" s="279"/>
      <c r="K4045" s="280"/>
      <c r="L4045" s="281"/>
    </row>
    <row r="4046" spans="1:12" x14ac:dyDescent="0.3">
      <c r="A4046" s="278"/>
      <c r="B4046" s="256"/>
      <c r="C4046" s="256"/>
      <c r="D4046" s="256"/>
      <c r="E4046" s="256"/>
      <c r="F4046" s="256"/>
      <c r="G4046" s="256"/>
      <c r="H4046" s="257"/>
      <c r="I4046" s="258"/>
      <c r="J4046" s="279"/>
      <c r="K4046" s="280"/>
      <c r="L4046" s="281"/>
    </row>
    <row r="4047" spans="1:12" x14ac:dyDescent="0.3">
      <c r="A4047" s="278"/>
      <c r="B4047" s="256"/>
      <c r="C4047" s="256"/>
      <c r="D4047" s="256"/>
      <c r="E4047" s="256"/>
      <c r="F4047" s="256"/>
      <c r="G4047" s="256"/>
      <c r="H4047" s="257"/>
      <c r="I4047" s="258"/>
      <c r="J4047" s="279"/>
      <c r="K4047" s="280"/>
      <c r="L4047" s="281"/>
    </row>
    <row r="4048" spans="1:12" x14ac:dyDescent="0.3">
      <c r="A4048" s="278"/>
      <c r="B4048" s="256"/>
      <c r="C4048" s="256"/>
      <c r="D4048" s="256"/>
      <c r="E4048" s="256"/>
      <c r="F4048" s="256"/>
      <c r="G4048" s="256"/>
      <c r="H4048" s="257"/>
      <c r="I4048" s="258"/>
      <c r="J4048" s="279"/>
      <c r="K4048" s="280"/>
      <c r="L4048" s="281"/>
    </row>
    <row r="4049" spans="1:12" x14ac:dyDescent="0.3">
      <c r="A4049" s="278"/>
      <c r="B4049" s="256"/>
      <c r="C4049" s="256"/>
      <c r="D4049" s="256"/>
      <c r="E4049" s="256"/>
      <c r="F4049" s="256"/>
      <c r="G4049" s="256"/>
      <c r="H4049" s="257"/>
      <c r="I4049" s="258"/>
      <c r="J4049" s="279"/>
      <c r="K4049" s="280"/>
      <c r="L4049" s="281"/>
    </row>
    <row r="4050" spans="1:12" x14ac:dyDescent="0.3">
      <c r="A4050" s="278"/>
      <c r="B4050" s="256"/>
      <c r="C4050" s="256"/>
      <c r="D4050" s="256"/>
      <c r="E4050" s="256"/>
      <c r="F4050" s="256"/>
      <c r="G4050" s="256"/>
      <c r="H4050" s="257"/>
      <c r="I4050" s="258"/>
      <c r="J4050" s="279"/>
      <c r="K4050" s="280"/>
      <c r="L4050" s="281"/>
    </row>
    <row r="4051" spans="1:12" x14ac:dyDescent="0.3">
      <c r="A4051" s="278"/>
      <c r="B4051" s="256"/>
      <c r="C4051" s="256"/>
      <c r="D4051" s="256"/>
      <c r="E4051" s="256"/>
      <c r="F4051" s="256"/>
      <c r="G4051" s="256"/>
      <c r="H4051" s="257"/>
      <c r="I4051" s="258"/>
      <c r="J4051" s="279"/>
      <c r="K4051" s="280"/>
      <c r="L4051" s="281"/>
    </row>
    <row r="4052" spans="1:12" x14ac:dyDescent="0.3">
      <c r="A4052" s="278"/>
      <c r="B4052" s="256"/>
      <c r="C4052" s="256"/>
      <c r="D4052" s="256"/>
      <c r="E4052" s="256"/>
      <c r="F4052" s="256"/>
      <c r="G4052" s="256"/>
      <c r="H4052" s="257"/>
      <c r="I4052" s="258"/>
      <c r="J4052" s="279"/>
      <c r="K4052" s="280"/>
      <c r="L4052" s="281"/>
    </row>
    <row r="4053" spans="1:12" x14ac:dyDescent="0.3">
      <c r="A4053" s="278"/>
      <c r="B4053" s="256"/>
      <c r="C4053" s="256"/>
      <c r="D4053" s="256"/>
      <c r="E4053" s="256"/>
      <c r="F4053" s="256"/>
      <c r="G4053" s="256"/>
      <c r="H4053" s="257"/>
      <c r="I4053" s="258"/>
      <c r="J4053" s="279"/>
      <c r="K4053" s="280"/>
      <c r="L4053" s="281"/>
    </row>
    <row r="4054" spans="1:12" x14ac:dyDescent="0.3">
      <c r="A4054" s="278"/>
      <c r="B4054" s="256"/>
      <c r="C4054" s="256"/>
      <c r="D4054" s="256"/>
      <c r="E4054" s="256"/>
      <c r="F4054" s="256"/>
      <c r="G4054" s="256"/>
      <c r="H4054" s="257"/>
      <c r="I4054" s="258"/>
      <c r="J4054" s="279"/>
      <c r="K4054" s="280"/>
      <c r="L4054" s="281"/>
    </row>
    <row r="4055" spans="1:12" x14ac:dyDescent="0.3">
      <c r="A4055" s="278"/>
      <c r="B4055" s="256"/>
      <c r="C4055" s="256"/>
      <c r="D4055" s="256"/>
      <c r="E4055" s="256"/>
      <c r="F4055" s="256"/>
      <c r="G4055" s="256"/>
      <c r="H4055" s="257"/>
      <c r="I4055" s="258"/>
      <c r="J4055" s="279"/>
      <c r="K4055" s="280"/>
      <c r="L4055" s="281"/>
    </row>
    <row r="4056" spans="1:12" x14ac:dyDescent="0.3">
      <c r="A4056" s="278"/>
      <c r="B4056" s="256"/>
      <c r="C4056" s="256"/>
      <c r="D4056" s="256"/>
      <c r="E4056" s="256"/>
      <c r="F4056" s="256"/>
      <c r="G4056" s="256"/>
      <c r="H4056" s="257"/>
      <c r="I4056" s="258"/>
      <c r="J4056" s="279"/>
      <c r="K4056" s="280"/>
      <c r="L4056" s="281"/>
    </row>
    <row r="4057" spans="1:12" x14ac:dyDescent="0.3">
      <c r="A4057" s="278"/>
      <c r="B4057" s="256"/>
      <c r="C4057" s="256"/>
      <c r="D4057" s="256"/>
      <c r="E4057" s="256"/>
      <c r="F4057" s="256"/>
      <c r="G4057" s="256"/>
      <c r="H4057" s="257"/>
      <c r="I4057" s="258"/>
      <c r="J4057" s="279"/>
      <c r="K4057" s="280"/>
      <c r="L4057" s="281"/>
    </row>
    <row r="4058" spans="1:12" x14ac:dyDescent="0.3">
      <c r="A4058" s="278"/>
      <c r="B4058" s="256"/>
      <c r="C4058" s="256"/>
      <c r="D4058" s="256"/>
      <c r="E4058" s="256"/>
      <c r="F4058" s="256"/>
      <c r="G4058" s="256"/>
      <c r="H4058" s="257"/>
      <c r="I4058" s="258"/>
      <c r="J4058" s="279"/>
      <c r="K4058" s="280"/>
      <c r="L4058" s="281"/>
    </row>
    <row r="4059" spans="1:12" x14ac:dyDescent="0.3">
      <c r="A4059" s="278"/>
      <c r="B4059" s="256"/>
      <c r="C4059" s="256"/>
      <c r="D4059" s="256"/>
      <c r="E4059" s="256"/>
      <c r="F4059" s="256"/>
      <c r="G4059" s="256"/>
      <c r="H4059" s="257"/>
      <c r="I4059" s="258"/>
      <c r="J4059" s="279"/>
      <c r="K4059" s="280"/>
      <c r="L4059" s="281"/>
    </row>
    <row r="4060" spans="1:12" x14ac:dyDescent="0.3">
      <c r="A4060" s="278"/>
      <c r="B4060" s="256"/>
      <c r="C4060" s="256"/>
      <c r="D4060" s="256"/>
      <c r="E4060" s="256"/>
      <c r="F4060" s="256"/>
      <c r="G4060" s="256"/>
      <c r="H4060" s="257"/>
      <c r="I4060" s="258"/>
      <c r="J4060" s="279"/>
      <c r="K4060" s="280"/>
      <c r="L4060" s="281"/>
    </row>
    <row r="4061" spans="1:12" x14ac:dyDescent="0.3">
      <c r="A4061" s="278"/>
      <c r="B4061" s="256"/>
      <c r="C4061" s="256"/>
      <c r="D4061" s="256"/>
      <c r="E4061" s="256"/>
      <c r="F4061" s="256"/>
      <c r="G4061" s="256"/>
      <c r="H4061" s="257"/>
      <c r="I4061" s="258"/>
      <c r="J4061" s="279"/>
      <c r="K4061" s="280"/>
      <c r="L4061" s="281"/>
    </row>
    <row r="4062" spans="1:12" x14ac:dyDescent="0.3">
      <c r="A4062" s="278"/>
      <c r="B4062" s="256"/>
      <c r="C4062" s="256"/>
      <c r="D4062" s="256"/>
      <c r="E4062" s="256"/>
      <c r="F4062" s="256"/>
      <c r="G4062" s="256"/>
      <c r="H4062" s="257"/>
      <c r="I4062" s="258"/>
      <c r="J4062" s="279"/>
      <c r="K4062" s="280"/>
      <c r="L4062" s="281"/>
    </row>
    <row r="4063" spans="1:12" x14ac:dyDescent="0.3">
      <c r="A4063" s="278"/>
      <c r="B4063" s="256"/>
      <c r="C4063" s="256"/>
      <c r="D4063" s="256"/>
      <c r="E4063" s="256"/>
      <c r="F4063" s="256"/>
      <c r="G4063" s="256"/>
      <c r="H4063" s="257"/>
      <c r="I4063" s="258"/>
      <c r="J4063" s="279"/>
      <c r="K4063" s="280"/>
      <c r="L4063" s="281"/>
    </row>
    <row r="4064" spans="1:12" x14ac:dyDescent="0.3">
      <c r="A4064" s="278"/>
      <c r="B4064" s="256"/>
      <c r="C4064" s="256"/>
      <c r="D4064" s="256"/>
      <c r="E4064" s="256"/>
      <c r="F4064" s="256"/>
      <c r="G4064" s="256"/>
      <c r="H4064" s="257"/>
      <c r="I4064" s="258"/>
      <c r="J4064" s="279"/>
      <c r="K4064" s="280"/>
      <c r="L4064" s="281"/>
    </row>
    <row r="4065" spans="1:12" x14ac:dyDescent="0.3">
      <c r="A4065" s="278"/>
      <c r="B4065" s="256"/>
      <c r="C4065" s="256"/>
      <c r="D4065" s="256"/>
      <c r="E4065" s="256"/>
      <c r="F4065" s="256"/>
      <c r="G4065" s="256"/>
      <c r="H4065" s="257"/>
      <c r="I4065" s="258"/>
      <c r="J4065" s="279"/>
      <c r="K4065" s="280"/>
      <c r="L4065" s="281"/>
    </row>
    <row r="4066" spans="1:12" x14ac:dyDescent="0.3">
      <c r="A4066" s="278"/>
      <c r="B4066" s="256"/>
      <c r="C4066" s="256"/>
      <c r="D4066" s="256"/>
      <c r="E4066" s="256"/>
      <c r="F4066" s="256"/>
      <c r="G4066" s="256"/>
      <c r="H4066" s="257"/>
      <c r="I4066" s="258"/>
      <c r="J4066" s="279"/>
      <c r="K4066" s="280"/>
      <c r="L4066" s="281"/>
    </row>
    <row r="4067" spans="1:12" x14ac:dyDescent="0.3">
      <c r="A4067" s="278"/>
      <c r="B4067" s="256"/>
      <c r="C4067" s="256"/>
      <c r="D4067" s="256"/>
      <c r="E4067" s="256"/>
      <c r="F4067" s="256"/>
      <c r="G4067" s="256"/>
      <c r="H4067" s="257"/>
      <c r="I4067" s="258"/>
      <c r="J4067" s="279"/>
      <c r="K4067" s="280"/>
      <c r="L4067" s="281"/>
    </row>
    <row r="4068" spans="1:12" x14ac:dyDescent="0.3">
      <c r="A4068" s="278"/>
      <c r="B4068" s="256"/>
      <c r="C4068" s="256"/>
      <c r="D4068" s="256"/>
      <c r="E4068" s="256"/>
      <c r="F4068" s="256"/>
      <c r="G4068" s="256"/>
      <c r="H4068" s="257"/>
      <c r="I4068" s="258"/>
      <c r="J4068" s="279"/>
      <c r="K4068" s="280"/>
      <c r="L4068" s="281"/>
    </row>
    <row r="4069" spans="1:12" x14ac:dyDescent="0.3">
      <c r="A4069" s="278"/>
      <c r="B4069" s="256"/>
      <c r="C4069" s="256"/>
      <c r="D4069" s="256"/>
      <c r="E4069" s="256"/>
      <c r="F4069" s="256"/>
      <c r="G4069" s="256"/>
      <c r="H4069" s="257"/>
      <c r="I4069" s="258"/>
      <c r="J4069" s="279"/>
      <c r="K4069" s="280"/>
      <c r="L4069" s="281"/>
    </row>
    <row r="4070" spans="1:12" x14ac:dyDescent="0.3">
      <c r="A4070" s="278"/>
      <c r="B4070" s="256"/>
      <c r="C4070" s="256"/>
      <c r="D4070" s="256"/>
      <c r="E4070" s="256"/>
      <c r="F4070" s="256"/>
      <c r="G4070" s="256"/>
      <c r="H4070" s="257"/>
      <c r="I4070" s="258"/>
      <c r="J4070" s="279"/>
      <c r="K4070" s="280"/>
      <c r="L4070" s="281"/>
    </row>
    <row r="4071" spans="1:12" x14ac:dyDescent="0.3">
      <c r="A4071" s="278"/>
      <c r="B4071" s="256"/>
      <c r="C4071" s="256"/>
      <c r="D4071" s="256"/>
      <c r="E4071" s="256"/>
      <c r="F4071" s="256"/>
      <c r="G4071" s="256"/>
      <c r="H4071" s="257"/>
      <c r="I4071" s="258"/>
      <c r="J4071" s="279"/>
      <c r="K4071" s="280"/>
      <c r="L4071" s="281"/>
    </row>
    <row r="4072" spans="1:12" x14ac:dyDescent="0.3">
      <c r="A4072" s="278"/>
      <c r="B4072" s="256"/>
      <c r="C4072" s="256"/>
      <c r="D4072" s="256"/>
      <c r="E4072" s="256"/>
      <c r="F4072" s="256"/>
      <c r="G4072" s="256"/>
      <c r="H4072" s="257"/>
      <c r="I4072" s="258"/>
      <c r="J4072" s="279"/>
      <c r="K4072" s="280"/>
      <c r="L4072" s="281"/>
    </row>
    <row r="4073" spans="1:12" x14ac:dyDescent="0.3">
      <c r="A4073" s="278"/>
      <c r="B4073" s="256"/>
      <c r="C4073" s="256"/>
      <c r="D4073" s="256"/>
      <c r="E4073" s="256"/>
      <c r="F4073" s="256"/>
      <c r="G4073" s="256"/>
      <c r="H4073" s="257"/>
      <c r="I4073" s="258"/>
      <c r="J4073" s="279"/>
      <c r="K4073" s="280"/>
      <c r="L4073" s="281"/>
    </row>
    <row r="4074" spans="1:12" x14ac:dyDescent="0.3">
      <c r="A4074" s="278"/>
      <c r="B4074" s="256"/>
      <c r="C4074" s="256"/>
      <c r="D4074" s="256"/>
      <c r="E4074" s="256"/>
      <c r="F4074" s="256"/>
      <c r="G4074" s="256"/>
      <c r="H4074" s="257"/>
      <c r="I4074" s="258"/>
      <c r="J4074" s="279"/>
      <c r="K4074" s="280"/>
      <c r="L4074" s="281"/>
    </row>
    <row r="4075" spans="1:12" x14ac:dyDescent="0.3">
      <c r="A4075" s="278"/>
      <c r="B4075" s="256"/>
      <c r="C4075" s="256"/>
      <c r="D4075" s="256"/>
      <c r="E4075" s="256"/>
      <c r="F4075" s="256"/>
      <c r="G4075" s="256"/>
      <c r="H4075" s="257"/>
      <c r="I4075" s="258"/>
      <c r="J4075" s="279"/>
      <c r="K4075" s="280"/>
      <c r="L4075" s="281"/>
    </row>
    <row r="4076" spans="1:12" x14ac:dyDescent="0.3">
      <c r="A4076" s="278"/>
      <c r="B4076" s="256"/>
      <c r="C4076" s="256"/>
      <c r="D4076" s="256"/>
      <c r="E4076" s="256"/>
      <c r="F4076" s="256"/>
      <c r="G4076" s="256"/>
      <c r="H4076" s="257"/>
      <c r="I4076" s="258"/>
      <c r="J4076" s="279"/>
      <c r="K4076" s="280"/>
      <c r="L4076" s="281"/>
    </row>
    <row r="4077" spans="1:12" x14ac:dyDescent="0.3">
      <c r="A4077" s="278"/>
      <c r="B4077" s="256"/>
      <c r="C4077" s="256"/>
      <c r="D4077" s="256"/>
      <c r="E4077" s="256"/>
      <c r="F4077" s="256"/>
      <c r="G4077" s="256"/>
      <c r="H4077" s="257"/>
      <c r="I4077" s="258"/>
      <c r="J4077" s="279"/>
      <c r="K4077" s="280"/>
      <c r="L4077" s="281"/>
    </row>
    <row r="4078" spans="1:12" x14ac:dyDescent="0.3">
      <c r="A4078" s="278"/>
      <c r="B4078" s="256"/>
      <c r="C4078" s="256"/>
      <c r="D4078" s="256"/>
      <c r="E4078" s="256"/>
      <c r="F4078" s="256"/>
      <c r="G4078" s="256"/>
      <c r="H4078" s="257"/>
      <c r="I4078" s="258"/>
      <c r="J4078" s="279"/>
      <c r="K4078" s="280"/>
      <c r="L4078" s="281"/>
    </row>
    <row r="4079" spans="1:12" x14ac:dyDescent="0.3">
      <c r="A4079" s="278"/>
      <c r="B4079" s="256"/>
      <c r="C4079" s="256"/>
      <c r="D4079" s="256"/>
      <c r="E4079" s="256"/>
      <c r="F4079" s="256"/>
      <c r="G4079" s="256"/>
      <c r="H4079" s="257"/>
      <c r="I4079" s="258"/>
      <c r="J4079" s="279"/>
      <c r="K4079" s="280"/>
      <c r="L4079" s="281"/>
    </row>
    <row r="4080" spans="1:12" x14ac:dyDescent="0.3">
      <c r="A4080" s="278"/>
      <c r="B4080" s="256"/>
      <c r="C4080" s="256"/>
      <c r="D4080" s="256"/>
      <c r="E4080" s="256"/>
      <c r="F4080" s="256"/>
      <c r="G4080" s="256"/>
      <c r="H4080" s="257"/>
      <c r="I4080" s="258"/>
      <c r="J4080" s="279"/>
      <c r="K4080" s="280"/>
      <c r="L4080" s="281"/>
    </row>
    <row r="4081" spans="1:12" x14ac:dyDescent="0.3">
      <c r="A4081" s="278"/>
      <c r="B4081" s="256"/>
      <c r="C4081" s="256"/>
      <c r="D4081" s="256"/>
      <c r="E4081" s="256"/>
      <c r="F4081" s="256"/>
      <c r="G4081" s="256"/>
      <c r="H4081" s="257"/>
      <c r="I4081" s="258"/>
      <c r="J4081" s="279"/>
      <c r="K4081" s="280"/>
      <c r="L4081" s="281"/>
    </row>
    <row r="4082" spans="1:12" x14ac:dyDescent="0.3">
      <c r="A4082" s="278"/>
      <c r="B4082" s="256"/>
      <c r="C4082" s="256"/>
      <c r="D4082" s="256"/>
      <c r="E4082" s="256"/>
      <c r="F4082" s="256"/>
      <c r="G4082" s="256"/>
      <c r="H4082" s="257"/>
      <c r="I4082" s="258"/>
      <c r="J4082" s="279"/>
      <c r="K4082" s="280"/>
      <c r="L4082" s="281"/>
    </row>
    <row r="4083" spans="1:12" x14ac:dyDescent="0.3">
      <c r="A4083" s="278"/>
      <c r="B4083" s="256"/>
      <c r="C4083" s="256"/>
      <c r="D4083" s="256"/>
      <c r="E4083" s="256"/>
      <c r="F4083" s="256"/>
      <c r="G4083" s="256"/>
      <c r="H4083" s="257"/>
      <c r="I4083" s="258"/>
      <c r="J4083" s="279"/>
      <c r="K4083" s="280"/>
      <c r="L4083" s="281"/>
    </row>
    <row r="4084" spans="1:12" x14ac:dyDescent="0.3">
      <c r="A4084" s="278"/>
      <c r="B4084" s="256"/>
      <c r="C4084" s="256"/>
      <c r="D4084" s="256"/>
      <c r="E4084" s="256"/>
      <c r="F4084" s="256"/>
      <c r="G4084" s="256"/>
      <c r="H4084" s="257"/>
      <c r="I4084" s="258"/>
      <c r="J4084" s="279"/>
      <c r="K4084" s="280"/>
      <c r="L4084" s="281"/>
    </row>
    <row r="4085" spans="1:12" x14ac:dyDescent="0.3">
      <c r="A4085" s="278"/>
      <c r="B4085" s="256"/>
      <c r="C4085" s="256"/>
      <c r="D4085" s="256"/>
      <c r="E4085" s="256"/>
      <c r="F4085" s="256"/>
      <c r="G4085" s="256"/>
      <c r="H4085" s="257"/>
      <c r="I4085" s="258"/>
      <c r="J4085" s="279"/>
      <c r="K4085" s="280"/>
      <c r="L4085" s="281"/>
    </row>
    <row r="4086" spans="1:12" x14ac:dyDescent="0.3">
      <c r="A4086" s="278"/>
      <c r="B4086" s="256"/>
      <c r="C4086" s="256"/>
      <c r="D4086" s="256"/>
      <c r="E4086" s="256"/>
      <c r="F4086" s="256"/>
      <c r="G4086" s="256"/>
      <c r="H4086" s="257"/>
      <c r="I4086" s="258"/>
      <c r="J4086" s="279"/>
      <c r="K4086" s="280"/>
      <c r="L4086" s="281"/>
    </row>
    <row r="4087" spans="1:12" x14ac:dyDescent="0.3">
      <c r="A4087" s="278"/>
      <c r="B4087" s="256"/>
      <c r="C4087" s="256"/>
      <c r="D4087" s="256"/>
      <c r="E4087" s="256"/>
      <c r="F4087" s="256"/>
      <c r="G4087" s="256"/>
      <c r="H4087" s="257"/>
      <c r="I4087" s="258"/>
      <c r="J4087" s="279"/>
      <c r="K4087" s="280"/>
      <c r="L4087" s="281"/>
    </row>
    <row r="4088" spans="1:12" x14ac:dyDescent="0.3">
      <c r="A4088" s="278"/>
      <c r="B4088" s="256"/>
      <c r="C4088" s="256"/>
      <c r="D4088" s="256"/>
      <c r="E4088" s="256"/>
      <c r="F4088" s="256"/>
      <c r="G4088" s="256"/>
      <c r="H4088" s="257"/>
      <c r="I4088" s="258"/>
      <c r="J4088" s="279"/>
      <c r="K4088" s="280"/>
      <c r="L4088" s="281"/>
    </row>
    <row r="4089" spans="1:12" x14ac:dyDescent="0.3">
      <c r="A4089" s="278"/>
      <c r="B4089" s="256"/>
      <c r="C4089" s="256"/>
      <c r="D4089" s="256"/>
      <c r="E4089" s="256"/>
      <c r="F4089" s="256"/>
      <c r="G4089" s="256"/>
      <c r="H4089" s="257"/>
      <c r="I4089" s="258"/>
      <c r="J4089" s="279"/>
      <c r="K4089" s="280"/>
      <c r="L4089" s="281"/>
    </row>
    <row r="4090" spans="1:12" x14ac:dyDescent="0.3">
      <c r="A4090" s="278"/>
      <c r="B4090" s="256"/>
      <c r="C4090" s="256"/>
      <c r="D4090" s="256"/>
      <c r="E4090" s="256"/>
      <c r="F4090" s="256"/>
      <c r="G4090" s="256"/>
      <c r="H4090" s="257"/>
      <c r="I4090" s="258"/>
      <c r="J4090" s="279"/>
      <c r="K4090" s="280"/>
      <c r="L4090" s="281"/>
    </row>
    <row r="4091" spans="1:12" x14ac:dyDescent="0.3">
      <c r="A4091" s="278"/>
      <c r="B4091" s="256"/>
      <c r="C4091" s="256"/>
      <c r="D4091" s="256"/>
      <c r="E4091" s="256"/>
      <c r="F4091" s="256"/>
      <c r="G4091" s="256"/>
      <c r="H4091" s="257"/>
      <c r="I4091" s="258"/>
      <c r="J4091" s="279"/>
      <c r="K4091" s="280"/>
      <c r="L4091" s="281"/>
    </row>
    <row r="4092" spans="1:12" x14ac:dyDescent="0.3">
      <c r="A4092" s="278"/>
      <c r="B4092" s="256"/>
      <c r="C4092" s="256"/>
      <c r="D4092" s="256"/>
      <c r="E4092" s="256"/>
      <c r="F4092" s="256"/>
      <c r="G4092" s="256"/>
      <c r="H4092" s="257"/>
      <c r="I4092" s="258"/>
      <c r="J4092" s="279"/>
      <c r="K4092" s="280"/>
      <c r="L4092" s="281"/>
    </row>
    <row r="4093" spans="1:12" x14ac:dyDescent="0.3">
      <c r="A4093" s="278"/>
      <c r="B4093" s="256"/>
      <c r="C4093" s="256"/>
      <c r="D4093" s="256"/>
      <c r="E4093" s="256"/>
      <c r="F4093" s="256"/>
      <c r="G4093" s="256"/>
      <c r="H4093" s="257"/>
      <c r="I4093" s="258"/>
      <c r="J4093" s="279"/>
      <c r="K4093" s="280"/>
      <c r="L4093" s="281"/>
    </row>
    <row r="4094" spans="1:12" x14ac:dyDescent="0.3">
      <c r="A4094" s="278"/>
      <c r="B4094" s="256"/>
      <c r="C4094" s="256"/>
      <c r="D4094" s="256"/>
      <c r="E4094" s="256"/>
      <c r="F4094" s="256"/>
      <c r="G4094" s="256"/>
      <c r="H4094" s="257"/>
      <c r="I4094" s="258"/>
      <c r="J4094" s="279"/>
      <c r="K4094" s="280"/>
      <c r="L4094" s="281"/>
    </row>
    <row r="4095" spans="1:12" x14ac:dyDescent="0.3">
      <c r="A4095" s="278"/>
      <c r="B4095" s="256"/>
      <c r="C4095" s="256"/>
      <c r="D4095" s="256"/>
      <c r="E4095" s="256"/>
      <c r="F4095" s="256"/>
      <c r="G4095" s="256"/>
      <c r="H4095" s="257"/>
      <c r="I4095" s="258"/>
      <c r="J4095" s="279"/>
      <c r="K4095" s="280"/>
      <c r="L4095" s="281"/>
    </row>
    <row r="4096" spans="1:12" x14ac:dyDescent="0.3">
      <c r="A4096" s="278"/>
      <c r="B4096" s="256"/>
      <c r="C4096" s="256"/>
      <c r="D4096" s="256"/>
      <c r="E4096" s="256"/>
      <c r="F4096" s="256"/>
      <c r="G4096" s="256"/>
      <c r="H4096" s="257"/>
      <c r="I4096" s="258"/>
      <c r="J4096" s="279"/>
      <c r="K4096" s="280"/>
      <c r="L4096" s="281"/>
    </row>
    <row r="4097" spans="1:12" x14ac:dyDescent="0.3">
      <c r="A4097" s="278"/>
      <c r="B4097" s="256"/>
      <c r="C4097" s="256"/>
      <c r="D4097" s="256"/>
      <c r="E4097" s="256"/>
      <c r="F4097" s="256"/>
      <c r="G4097" s="256"/>
      <c r="H4097" s="257"/>
      <c r="I4097" s="258"/>
      <c r="J4097" s="279"/>
      <c r="K4097" s="280"/>
      <c r="L4097" s="281"/>
    </row>
    <row r="4098" spans="1:12" x14ac:dyDescent="0.3">
      <c r="A4098" s="278"/>
      <c r="B4098" s="256"/>
      <c r="C4098" s="256"/>
      <c r="D4098" s="256"/>
      <c r="E4098" s="256"/>
      <c r="F4098" s="256"/>
      <c r="G4098" s="256"/>
      <c r="H4098" s="257"/>
      <c r="I4098" s="258"/>
      <c r="J4098" s="279"/>
      <c r="K4098" s="280"/>
      <c r="L4098" s="281"/>
    </row>
    <row r="4099" spans="1:12" x14ac:dyDescent="0.3">
      <c r="A4099" s="278"/>
      <c r="B4099" s="256"/>
      <c r="C4099" s="256"/>
      <c r="D4099" s="256"/>
      <c r="E4099" s="256"/>
      <c r="F4099" s="256"/>
      <c r="G4099" s="256"/>
      <c r="H4099" s="257"/>
      <c r="I4099" s="258"/>
      <c r="J4099" s="279"/>
      <c r="K4099" s="280"/>
      <c r="L4099" s="281"/>
    </row>
    <row r="4100" spans="1:12" x14ac:dyDescent="0.3">
      <c r="A4100" s="278"/>
      <c r="B4100" s="256"/>
      <c r="C4100" s="256"/>
      <c r="D4100" s="256"/>
      <c r="E4100" s="256"/>
      <c r="F4100" s="256"/>
      <c r="G4100" s="256"/>
      <c r="H4100" s="257"/>
      <c r="I4100" s="258"/>
      <c r="J4100" s="279"/>
      <c r="K4100" s="280"/>
      <c r="L4100" s="281"/>
    </row>
    <row r="4101" spans="1:12" x14ac:dyDescent="0.3">
      <c r="A4101" s="278"/>
      <c r="B4101" s="256"/>
      <c r="C4101" s="256"/>
      <c r="D4101" s="256"/>
      <c r="E4101" s="256"/>
      <c r="F4101" s="256"/>
      <c r="G4101" s="256"/>
      <c r="H4101" s="257"/>
      <c r="I4101" s="258"/>
      <c r="J4101" s="279"/>
      <c r="K4101" s="280"/>
      <c r="L4101" s="281"/>
    </row>
    <row r="4102" spans="1:12" x14ac:dyDescent="0.3">
      <c r="A4102" s="278"/>
      <c r="B4102" s="256"/>
      <c r="C4102" s="256"/>
      <c r="D4102" s="256"/>
      <c r="E4102" s="256"/>
      <c r="F4102" s="256"/>
      <c r="G4102" s="256"/>
      <c r="H4102" s="257"/>
      <c r="I4102" s="258"/>
      <c r="J4102" s="279"/>
      <c r="K4102" s="280"/>
      <c r="L4102" s="281"/>
    </row>
    <row r="4103" spans="1:12" x14ac:dyDescent="0.3">
      <c r="A4103" s="278"/>
      <c r="B4103" s="256"/>
      <c r="C4103" s="256"/>
      <c r="D4103" s="256"/>
      <c r="E4103" s="256"/>
      <c r="F4103" s="256"/>
      <c r="G4103" s="256"/>
      <c r="H4103" s="257"/>
      <c r="I4103" s="258"/>
      <c r="J4103" s="279"/>
      <c r="K4103" s="280"/>
      <c r="L4103" s="281"/>
    </row>
    <row r="4104" spans="1:12" x14ac:dyDescent="0.3">
      <c r="A4104" s="278"/>
      <c r="B4104" s="256"/>
      <c r="C4104" s="256"/>
      <c r="D4104" s="256"/>
      <c r="E4104" s="256"/>
      <c r="F4104" s="256"/>
      <c r="G4104" s="256"/>
      <c r="H4104" s="257"/>
      <c r="I4104" s="258"/>
      <c r="J4104" s="279"/>
      <c r="K4104" s="280"/>
      <c r="L4104" s="281"/>
    </row>
    <row r="4105" spans="1:12" x14ac:dyDescent="0.3">
      <c r="A4105" s="278"/>
      <c r="B4105" s="256"/>
      <c r="C4105" s="256"/>
      <c r="D4105" s="256"/>
      <c r="E4105" s="256"/>
      <c r="F4105" s="256"/>
      <c r="G4105" s="256"/>
      <c r="H4105" s="257"/>
      <c r="I4105" s="258"/>
      <c r="J4105" s="279"/>
      <c r="K4105" s="280"/>
      <c r="L4105" s="281"/>
    </row>
    <row r="4106" spans="1:12" x14ac:dyDescent="0.3">
      <c r="A4106" s="278"/>
      <c r="B4106" s="256"/>
      <c r="C4106" s="256"/>
      <c r="D4106" s="256"/>
      <c r="E4106" s="256"/>
      <c r="F4106" s="256"/>
      <c r="G4106" s="256"/>
      <c r="H4106" s="257"/>
      <c r="I4106" s="258"/>
      <c r="J4106" s="279"/>
      <c r="K4106" s="280"/>
      <c r="L4106" s="281"/>
    </row>
    <row r="4107" spans="1:12" x14ac:dyDescent="0.3">
      <c r="A4107" s="278"/>
      <c r="B4107" s="256"/>
      <c r="C4107" s="256"/>
      <c r="D4107" s="256"/>
      <c r="E4107" s="256"/>
      <c r="F4107" s="256"/>
      <c r="G4107" s="256"/>
      <c r="H4107" s="257"/>
      <c r="I4107" s="258"/>
      <c r="J4107" s="279"/>
      <c r="K4107" s="280"/>
      <c r="L4107" s="281"/>
    </row>
    <row r="4108" spans="1:12" x14ac:dyDescent="0.3">
      <c r="A4108" s="278"/>
      <c r="B4108" s="256"/>
      <c r="C4108" s="256"/>
      <c r="D4108" s="256"/>
      <c r="E4108" s="256"/>
      <c r="F4108" s="256"/>
      <c r="G4108" s="256"/>
      <c r="H4108" s="257"/>
      <c r="I4108" s="258"/>
      <c r="J4108" s="279"/>
      <c r="K4108" s="280"/>
      <c r="L4108" s="281"/>
    </row>
    <row r="4109" spans="1:12" x14ac:dyDescent="0.3">
      <c r="A4109" s="278"/>
      <c r="B4109" s="256"/>
      <c r="C4109" s="256"/>
      <c r="D4109" s="256"/>
      <c r="E4109" s="256"/>
      <c r="F4109" s="256"/>
      <c r="G4109" s="256"/>
      <c r="H4109" s="257"/>
      <c r="I4109" s="258"/>
      <c r="J4109" s="279"/>
      <c r="K4109" s="280"/>
      <c r="L4109" s="281"/>
    </row>
    <row r="4110" spans="1:12" x14ac:dyDescent="0.3">
      <c r="A4110" s="278"/>
      <c r="B4110" s="256"/>
      <c r="C4110" s="256"/>
      <c r="D4110" s="256"/>
      <c r="E4110" s="256"/>
      <c r="F4110" s="256"/>
      <c r="G4110" s="256"/>
      <c r="H4110" s="257"/>
      <c r="I4110" s="258"/>
      <c r="J4110" s="279"/>
      <c r="K4110" s="280"/>
      <c r="L4110" s="281"/>
    </row>
    <row r="4111" spans="1:12" x14ac:dyDescent="0.3">
      <c r="A4111" s="278"/>
      <c r="B4111" s="256"/>
      <c r="C4111" s="256"/>
      <c r="D4111" s="256"/>
      <c r="E4111" s="256"/>
      <c r="F4111" s="256"/>
      <c r="G4111" s="256"/>
      <c r="H4111" s="257"/>
      <c r="I4111" s="258"/>
      <c r="J4111" s="279"/>
      <c r="K4111" s="280"/>
      <c r="L4111" s="281"/>
    </row>
    <row r="4112" spans="1:12" x14ac:dyDescent="0.3">
      <c r="A4112" s="278"/>
      <c r="B4112" s="256"/>
      <c r="C4112" s="256"/>
      <c r="D4112" s="256"/>
      <c r="E4112" s="256"/>
      <c r="F4112" s="256"/>
      <c r="G4112" s="256"/>
      <c r="H4112" s="257"/>
      <c r="I4112" s="258"/>
      <c r="J4112" s="279"/>
      <c r="K4112" s="280"/>
      <c r="L4112" s="281"/>
    </row>
    <row r="4113" spans="1:12" x14ac:dyDescent="0.3">
      <c r="A4113" s="278"/>
      <c r="B4113" s="256"/>
      <c r="C4113" s="256"/>
      <c r="D4113" s="256"/>
      <c r="E4113" s="256"/>
      <c r="F4113" s="256"/>
      <c r="G4113" s="256"/>
      <c r="H4113" s="257"/>
      <c r="I4113" s="258"/>
      <c r="J4113" s="279"/>
      <c r="K4113" s="280"/>
      <c r="L4113" s="281"/>
    </row>
    <row r="4114" spans="1:12" x14ac:dyDescent="0.3">
      <c r="A4114" s="278"/>
      <c r="B4114" s="256"/>
      <c r="C4114" s="256"/>
      <c r="D4114" s="256"/>
      <c r="E4114" s="256"/>
      <c r="F4114" s="256"/>
      <c r="G4114" s="256"/>
      <c r="H4114" s="257"/>
      <c r="I4114" s="258"/>
      <c r="J4114" s="279"/>
      <c r="K4114" s="280"/>
      <c r="L4114" s="281"/>
    </row>
    <row r="4115" spans="1:12" x14ac:dyDescent="0.3">
      <c r="A4115" s="278"/>
      <c r="B4115" s="256"/>
      <c r="C4115" s="256"/>
      <c r="D4115" s="256"/>
      <c r="E4115" s="256"/>
      <c r="F4115" s="256"/>
      <c r="G4115" s="256"/>
      <c r="H4115" s="257"/>
      <c r="I4115" s="258"/>
      <c r="J4115" s="279"/>
      <c r="K4115" s="280"/>
      <c r="L4115" s="281"/>
    </row>
    <row r="4116" spans="1:12" x14ac:dyDescent="0.3">
      <c r="A4116" s="278"/>
      <c r="B4116" s="256"/>
      <c r="C4116" s="256"/>
      <c r="D4116" s="256"/>
      <c r="E4116" s="256"/>
      <c r="F4116" s="256"/>
      <c r="G4116" s="256"/>
      <c r="H4116" s="257"/>
      <c r="I4116" s="258"/>
      <c r="J4116" s="279"/>
      <c r="K4116" s="280"/>
      <c r="L4116" s="281"/>
    </row>
    <row r="4117" spans="1:12" x14ac:dyDescent="0.3">
      <c r="A4117" s="278"/>
      <c r="B4117" s="256"/>
      <c r="C4117" s="256"/>
      <c r="D4117" s="256"/>
      <c r="E4117" s="256"/>
      <c r="F4117" s="256"/>
      <c r="G4117" s="256"/>
      <c r="H4117" s="257"/>
      <c r="I4117" s="258"/>
      <c r="J4117" s="279"/>
      <c r="K4117" s="280"/>
      <c r="L4117" s="281"/>
    </row>
    <row r="4118" spans="1:12" x14ac:dyDescent="0.3">
      <c r="A4118" s="278"/>
      <c r="B4118" s="256"/>
      <c r="C4118" s="256"/>
      <c r="D4118" s="256"/>
      <c r="E4118" s="256"/>
      <c r="F4118" s="256"/>
      <c r="G4118" s="256"/>
      <c r="H4118" s="257"/>
      <c r="I4118" s="258"/>
      <c r="J4118" s="279"/>
      <c r="K4118" s="280"/>
      <c r="L4118" s="281"/>
    </row>
    <row r="4119" spans="1:12" x14ac:dyDescent="0.3">
      <c r="A4119" s="278"/>
      <c r="B4119" s="256"/>
      <c r="C4119" s="256"/>
      <c r="D4119" s="256"/>
      <c r="E4119" s="256"/>
      <c r="F4119" s="256"/>
      <c r="G4119" s="256"/>
      <c r="H4119" s="257"/>
      <c r="I4119" s="258"/>
      <c r="J4119" s="279"/>
      <c r="K4119" s="280"/>
      <c r="L4119" s="281"/>
    </row>
    <row r="4120" spans="1:12" x14ac:dyDescent="0.3">
      <c r="A4120" s="278"/>
      <c r="B4120" s="256"/>
      <c r="C4120" s="256"/>
      <c r="D4120" s="256"/>
      <c r="E4120" s="256"/>
      <c r="F4120" s="256"/>
      <c r="G4120" s="256"/>
      <c r="H4120" s="257"/>
      <c r="I4120" s="258"/>
      <c r="J4120" s="279"/>
      <c r="K4120" s="280"/>
      <c r="L4120" s="281"/>
    </row>
    <row r="4121" spans="1:12" x14ac:dyDescent="0.3">
      <c r="A4121" s="278"/>
      <c r="B4121" s="256"/>
      <c r="C4121" s="256"/>
      <c r="D4121" s="256"/>
      <c r="E4121" s="256"/>
      <c r="F4121" s="256"/>
      <c r="G4121" s="256"/>
      <c r="H4121" s="257"/>
      <c r="I4121" s="258"/>
      <c r="J4121" s="279"/>
      <c r="K4121" s="280"/>
      <c r="L4121" s="281"/>
    </row>
    <row r="4122" spans="1:12" x14ac:dyDescent="0.3">
      <c r="A4122" s="278"/>
      <c r="B4122" s="256"/>
      <c r="C4122" s="256"/>
      <c r="D4122" s="256"/>
      <c r="E4122" s="256"/>
      <c r="F4122" s="256"/>
      <c r="G4122" s="256"/>
      <c r="H4122" s="257"/>
      <c r="I4122" s="258"/>
      <c r="J4122" s="279"/>
      <c r="K4122" s="280"/>
      <c r="L4122" s="281"/>
    </row>
    <row r="4123" spans="1:12" x14ac:dyDescent="0.3">
      <c r="A4123" s="278"/>
      <c r="B4123" s="256"/>
      <c r="C4123" s="256"/>
      <c r="D4123" s="256"/>
      <c r="E4123" s="256"/>
      <c r="F4123" s="256"/>
      <c r="G4123" s="256"/>
      <c r="H4123" s="257"/>
      <c r="I4123" s="258"/>
      <c r="J4123" s="279"/>
      <c r="K4123" s="280"/>
      <c r="L4123" s="281"/>
    </row>
    <row r="4124" spans="1:12" x14ac:dyDescent="0.3">
      <c r="A4124" s="278"/>
      <c r="B4124" s="256"/>
      <c r="C4124" s="256"/>
      <c r="D4124" s="256"/>
      <c r="E4124" s="256"/>
      <c r="F4124" s="256"/>
      <c r="G4124" s="256"/>
      <c r="H4124" s="257"/>
      <c r="I4124" s="258"/>
      <c r="J4124" s="279"/>
      <c r="K4124" s="280"/>
      <c r="L4124" s="281"/>
    </row>
    <row r="4125" spans="1:12" x14ac:dyDescent="0.3">
      <c r="A4125" s="278"/>
      <c r="B4125" s="256"/>
      <c r="C4125" s="256"/>
      <c r="D4125" s="256"/>
      <c r="E4125" s="256"/>
      <c r="F4125" s="256"/>
      <c r="G4125" s="256"/>
      <c r="H4125" s="257"/>
      <c r="I4125" s="258"/>
      <c r="J4125" s="279"/>
      <c r="K4125" s="280"/>
      <c r="L4125" s="281"/>
    </row>
    <row r="4126" spans="1:12" x14ac:dyDescent="0.3">
      <c r="A4126" s="278"/>
      <c r="B4126" s="256"/>
      <c r="C4126" s="256"/>
      <c r="D4126" s="256"/>
      <c r="E4126" s="256"/>
      <c r="F4126" s="256"/>
      <c r="G4126" s="256"/>
      <c r="H4126" s="257"/>
      <c r="I4126" s="258"/>
      <c r="J4126" s="279"/>
      <c r="K4126" s="280"/>
      <c r="L4126" s="281"/>
    </row>
    <row r="4127" spans="1:12" x14ac:dyDescent="0.3">
      <c r="A4127" s="278"/>
      <c r="B4127" s="256"/>
      <c r="C4127" s="256"/>
      <c r="D4127" s="256"/>
      <c r="E4127" s="256"/>
      <c r="F4127" s="256"/>
      <c r="G4127" s="256"/>
      <c r="H4127" s="257"/>
      <c r="I4127" s="258"/>
      <c r="J4127" s="279"/>
      <c r="K4127" s="280"/>
      <c r="L4127" s="281"/>
    </row>
    <row r="4128" spans="1:12" x14ac:dyDescent="0.3">
      <c r="A4128" s="278"/>
      <c r="B4128" s="256"/>
      <c r="C4128" s="256"/>
      <c r="D4128" s="256"/>
      <c r="E4128" s="256"/>
      <c r="F4128" s="256"/>
      <c r="G4128" s="256"/>
      <c r="H4128" s="257"/>
      <c r="I4128" s="258"/>
      <c r="J4128" s="279"/>
      <c r="K4128" s="280"/>
      <c r="L4128" s="281"/>
    </row>
    <row r="4129" spans="1:12" x14ac:dyDescent="0.3">
      <c r="A4129" s="278"/>
      <c r="B4129" s="256"/>
      <c r="C4129" s="256"/>
      <c r="D4129" s="256"/>
      <c r="E4129" s="256"/>
      <c r="F4129" s="256"/>
      <c r="G4129" s="256"/>
      <c r="H4129" s="257"/>
      <c r="I4129" s="258"/>
      <c r="J4129" s="279"/>
      <c r="K4129" s="280"/>
      <c r="L4129" s="281"/>
    </row>
    <row r="4130" spans="1:12" x14ac:dyDescent="0.3">
      <c r="A4130" s="278"/>
      <c r="B4130" s="256"/>
      <c r="C4130" s="256"/>
      <c r="D4130" s="256"/>
      <c r="E4130" s="256"/>
      <c r="F4130" s="256"/>
      <c r="G4130" s="256"/>
      <c r="H4130" s="257"/>
      <c r="I4130" s="258"/>
      <c r="J4130" s="279"/>
      <c r="K4130" s="280"/>
      <c r="L4130" s="281"/>
    </row>
    <row r="4131" spans="1:12" x14ac:dyDescent="0.3">
      <c r="A4131" s="278"/>
      <c r="B4131" s="256"/>
      <c r="C4131" s="256"/>
      <c r="D4131" s="256"/>
      <c r="E4131" s="256"/>
      <c r="F4131" s="256"/>
      <c r="G4131" s="256"/>
      <c r="H4131" s="257"/>
      <c r="I4131" s="258"/>
      <c r="J4131" s="279"/>
      <c r="K4131" s="280"/>
      <c r="L4131" s="281"/>
    </row>
    <row r="4132" spans="1:12" x14ac:dyDescent="0.3">
      <c r="A4132" s="278"/>
      <c r="B4132" s="256"/>
      <c r="C4132" s="256"/>
      <c r="D4132" s="256"/>
      <c r="E4132" s="256"/>
      <c r="F4132" s="256"/>
      <c r="G4132" s="256"/>
      <c r="H4132" s="257"/>
      <c r="I4132" s="258"/>
      <c r="J4132" s="279"/>
      <c r="K4132" s="280"/>
      <c r="L4132" s="281"/>
    </row>
    <row r="4133" spans="1:12" x14ac:dyDescent="0.3">
      <c r="A4133" s="278"/>
      <c r="B4133" s="256"/>
      <c r="C4133" s="256"/>
      <c r="D4133" s="256"/>
      <c r="E4133" s="256"/>
      <c r="F4133" s="256"/>
      <c r="G4133" s="256"/>
      <c r="H4133" s="257"/>
      <c r="I4133" s="258"/>
      <c r="J4133" s="279"/>
      <c r="K4133" s="280"/>
      <c r="L4133" s="281"/>
    </row>
    <row r="4134" spans="1:12" x14ac:dyDescent="0.3">
      <c r="A4134" s="278"/>
      <c r="B4134" s="256"/>
      <c r="C4134" s="256"/>
      <c r="D4134" s="256"/>
      <c r="E4134" s="256"/>
      <c r="F4134" s="256"/>
      <c r="G4134" s="256"/>
      <c r="H4134" s="257"/>
      <c r="I4134" s="258"/>
      <c r="J4134" s="279"/>
      <c r="K4134" s="280"/>
      <c r="L4134" s="281"/>
    </row>
    <row r="4135" spans="1:12" x14ac:dyDescent="0.3">
      <c r="A4135" s="278"/>
      <c r="B4135" s="256"/>
      <c r="C4135" s="256"/>
      <c r="D4135" s="256"/>
      <c r="E4135" s="256"/>
      <c r="F4135" s="256"/>
      <c r="G4135" s="256"/>
      <c r="H4135" s="257"/>
      <c r="I4135" s="258"/>
      <c r="J4135" s="279"/>
      <c r="K4135" s="280"/>
      <c r="L4135" s="281"/>
    </row>
    <row r="4136" spans="1:12" x14ac:dyDescent="0.3">
      <c r="A4136" s="278"/>
      <c r="B4136" s="256"/>
      <c r="C4136" s="256"/>
      <c r="D4136" s="256"/>
      <c r="E4136" s="256"/>
      <c r="F4136" s="256"/>
      <c r="G4136" s="256"/>
      <c r="H4136" s="257"/>
      <c r="I4136" s="258"/>
      <c r="J4136" s="279"/>
      <c r="K4136" s="280"/>
      <c r="L4136" s="281"/>
    </row>
    <row r="4137" spans="1:12" x14ac:dyDescent="0.3">
      <c r="A4137" s="278"/>
      <c r="B4137" s="256"/>
      <c r="C4137" s="256"/>
      <c r="D4137" s="256"/>
      <c r="E4137" s="256"/>
      <c r="F4137" s="256"/>
      <c r="G4137" s="256"/>
      <c r="H4137" s="257"/>
      <c r="I4137" s="258"/>
      <c r="J4137" s="279"/>
      <c r="K4137" s="280"/>
      <c r="L4137" s="281"/>
    </row>
    <row r="4138" spans="1:12" x14ac:dyDescent="0.3">
      <c r="A4138" s="278"/>
      <c r="B4138" s="256"/>
      <c r="C4138" s="256"/>
      <c r="D4138" s="256"/>
      <c r="E4138" s="256"/>
      <c r="F4138" s="256"/>
      <c r="G4138" s="256"/>
      <c r="H4138" s="257"/>
      <c r="I4138" s="258"/>
      <c r="J4138" s="279"/>
      <c r="K4138" s="280"/>
      <c r="L4138" s="281"/>
    </row>
    <row r="4139" spans="1:12" x14ac:dyDescent="0.3">
      <c r="A4139" s="278"/>
      <c r="B4139" s="256"/>
      <c r="C4139" s="256"/>
      <c r="D4139" s="256"/>
      <c r="E4139" s="256"/>
      <c r="F4139" s="256"/>
      <c r="G4139" s="256"/>
      <c r="H4139" s="257"/>
      <c r="I4139" s="258"/>
      <c r="J4139" s="279"/>
      <c r="K4139" s="280"/>
      <c r="L4139" s="281"/>
    </row>
    <row r="4140" spans="1:12" x14ac:dyDescent="0.3">
      <c r="A4140" s="278"/>
      <c r="B4140" s="256"/>
      <c r="C4140" s="256"/>
      <c r="D4140" s="256"/>
      <c r="E4140" s="256"/>
      <c r="F4140" s="256"/>
      <c r="G4140" s="256"/>
      <c r="H4140" s="257"/>
      <c r="I4140" s="258"/>
      <c r="J4140" s="279"/>
      <c r="K4140" s="280"/>
      <c r="L4140" s="281"/>
    </row>
    <row r="4141" spans="1:12" x14ac:dyDescent="0.3">
      <c r="A4141" s="278"/>
      <c r="B4141" s="256"/>
      <c r="C4141" s="256"/>
      <c r="D4141" s="256"/>
      <c r="E4141" s="256"/>
      <c r="F4141" s="256"/>
      <c r="G4141" s="256"/>
      <c r="H4141" s="257"/>
      <c r="I4141" s="258"/>
      <c r="J4141" s="279"/>
      <c r="K4141" s="280"/>
      <c r="L4141" s="281"/>
    </row>
    <row r="4142" spans="1:12" x14ac:dyDescent="0.3">
      <c r="A4142" s="278"/>
      <c r="B4142" s="256"/>
      <c r="C4142" s="256"/>
      <c r="D4142" s="256"/>
      <c r="E4142" s="256"/>
      <c r="F4142" s="256"/>
      <c r="G4142" s="256"/>
      <c r="H4142" s="257"/>
      <c r="I4142" s="258"/>
      <c r="J4142" s="279"/>
      <c r="K4142" s="280"/>
      <c r="L4142" s="281"/>
    </row>
    <row r="4143" spans="1:12" x14ac:dyDescent="0.3">
      <c r="A4143" s="278"/>
      <c r="B4143" s="256"/>
      <c r="C4143" s="256"/>
      <c r="D4143" s="256"/>
      <c r="E4143" s="256"/>
      <c r="F4143" s="256"/>
      <c r="G4143" s="256"/>
      <c r="H4143" s="257"/>
      <c r="I4143" s="258"/>
      <c r="J4143" s="279"/>
      <c r="K4143" s="280"/>
      <c r="L4143" s="281"/>
    </row>
    <row r="4144" spans="1:12" x14ac:dyDescent="0.3">
      <c r="A4144" s="278"/>
      <c r="B4144" s="256"/>
      <c r="C4144" s="256"/>
      <c r="D4144" s="256"/>
      <c r="E4144" s="256"/>
      <c r="F4144" s="256"/>
      <c r="G4144" s="256"/>
      <c r="H4144" s="257"/>
      <c r="I4144" s="258"/>
      <c r="J4144" s="279"/>
      <c r="K4144" s="280"/>
      <c r="L4144" s="281"/>
    </row>
    <row r="4145" spans="1:12" x14ac:dyDescent="0.3">
      <c r="A4145" s="278"/>
      <c r="B4145" s="256"/>
      <c r="C4145" s="256"/>
      <c r="D4145" s="256"/>
      <c r="E4145" s="256"/>
      <c r="F4145" s="256"/>
      <c r="G4145" s="256"/>
      <c r="H4145" s="257"/>
      <c r="I4145" s="258"/>
      <c r="J4145" s="279"/>
      <c r="K4145" s="280"/>
      <c r="L4145" s="281"/>
    </row>
    <row r="4146" spans="1:12" x14ac:dyDescent="0.3">
      <c r="A4146" s="278"/>
      <c r="B4146" s="256"/>
      <c r="C4146" s="256"/>
      <c r="D4146" s="256"/>
      <c r="E4146" s="256"/>
      <c r="F4146" s="256"/>
      <c r="G4146" s="256"/>
      <c r="H4146" s="257"/>
      <c r="I4146" s="258"/>
      <c r="J4146" s="279"/>
      <c r="K4146" s="280"/>
      <c r="L4146" s="281"/>
    </row>
    <row r="4147" spans="1:12" x14ac:dyDescent="0.3">
      <c r="A4147" s="278"/>
      <c r="B4147" s="256"/>
      <c r="C4147" s="256"/>
      <c r="D4147" s="256"/>
      <c r="E4147" s="256"/>
      <c r="F4147" s="256"/>
      <c r="G4147" s="256"/>
      <c r="H4147" s="257"/>
      <c r="I4147" s="258"/>
      <c r="J4147" s="279"/>
      <c r="K4147" s="280"/>
      <c r="L4147" s="281"/>
    </row>
    <row r="4148" spans="1:12" x14ac:dyDescent="0.3">
      <c r="A4148" s="278"/>
      <c r="B4148" s="256"/>
      <c r="C4148" s="256"/>
      <c r="D4148" s="256"/>
      <c r="E4148" s="256"/>
      <c r="F4148" s="256"/>
      <c r="G4148" s="256"/>
      <c r="H4148" s="257"/>
      <c r="I4148" s="258"/>
      <c r="J4148" s="279"/>
      <c r="K4148" s="280"/>
      <c r="L4148" s="281"/>
    </row>
    <row r="4149" spans="1:12" x14ac:dyDescent="0.3">
      <c r="A4149" s="278"/>
      <c r="B4149" s="256"/>
      <c r="C4149" s="256"/>
      <c r="D4149" s="256"/>
      <c r="E4149" s="256"/>
      <c r="F4149" s="256"/>
      <c r="G4149" s="256"/>
      <c r="H4149" s="257"/>
      <c r="I4149" s="258"/>
      <c r="J4149" s="279"/>
      <c r="K4149" s="280"/>
      <c r="L4149" s="281"/>
    </row>
    <row r="4150" spans="1:12" x14ac:dyDescent="0.3">
      <c r="A4150" s="278"/>
      <c r="B4150" s="256"/>
      <c r="C4150" s="256"/>
      <c r="D4150" s="256"/>
      <c r="E4150" s="256"/>
      <c r="F4150" s="256"/>
      <c r="G4150" s="256"/>
      <c r="H4150" s="257"/>
      <c r="I4150" s="258"/>
      <c r="J4150" s="279"/>
      <c r="K4150" s="280"/>
      <c r="L4150" s="281"/>
    </row>
    <row r="4151" spans="1:12" x14ac:dyDescent="0.3">
      <c r="A4151" s="278"/>
      <c r="B4151" s="256"/>
      <c r="C4151" s="256"/>
      <c r="D4151" s="256"/>
      <c r="E4151" s="256"/>
      <c r="F4151" s="256"/>
      <c r="G4151" s="256"/>
      <c r="H4151" s="257"/>
      <c r="I4151" s="258"/>
      <c r="J4151" s="279"/>
      <c r="K4151" s="280"/>
      <c r="L4151" s="281"/>
    </row>
    <row r="4152" spans="1:12" x14ac:dyDescent="0.3">
      <c r="A4152" s="278"/>
      <c r="B4152" s="256"/>
      <c r="C4152" s="256"/>
      <c r="D4152" s="256"/>
      <c r="E4152" s="256"/>
      <c r="F4152" s="256"/>
      <c r="G4152" s="256"/>
      <c r="H4152" s="257"/>
      <c r="I4152" s="258"/>
      <c r="J4152" s="279"/>
      <c r="K4152" s="280"/>
      <c r="L4152" s="281"/>
    </row>
    <row r="4153" spans="1:12" x14ac:dyDescent="0.3">
      <c r="A4153" s="278"/>
      <c r="B4153" s="256"/>
      <c r="C4153" s="256"/>
      <c r="D4153" s="256"/>
      <c r="E4153" s="256"/>
      <c r="F4153" s="256"/>
      <c r="G4153" s="256"/>
      <c r="H4153" s="257"/>
      <c r="I4153" s="258"/>
      <c r="J4153" s="279"/>
      <c r="K4153" s="280"/>
      <c r="L4153" s="281"/>
    </row>
    <row r="4154" spans="1:12" x14ac:dyDescent="0.3">
      <c r="A4154" s="278"/>
      <c r="B4154" s="256"/>
      <c r="C4154" s="256"/>
      <c r="D4154" s="256"/>
      <c r="E4154" s="256"/>
      <c r="F4154" s="256"/>
      <c r="G4154" s="256"/>
      <c r="H4154" s="257"/>
      <c r="I4154" s="258"/>
      <c r="J4154" s="279"/>
      <c r="K4154" s="280"/>
      <c r="L4154" s="281"/>
    </row>
    <row r="4155" spans="1:12" x14ac:dyDescent="0.3">
      <c r="A4155" s="278"/>
      <c r="B4155" s="256"/>
      <c r="C4155" s="256"/>
      <c r="D4155" s="256"/>
      <c r="E4155" s="256"/>
      <c r="F4155" s="256"/>
      <c r="G4155" s="256"/>
      <c r="H4155" s="257"/>
      <c r="I4155" s="258"/>
      <c r="J4155" s="279"/>
      <c r="K4155" s="280"/>
      <c r="L4155" s="281"/>
    </row>
    <row r="4156" spans="1:12" x14ac:dyDescent="0.3">
      <c r="A4156" s="278"/>
      <c r="B4156" s="256"/>
      <c r="C4156" s="256"/>
      <c r="D4156" s="256"/>
      <c r="E4156" s="256"/>
      <c r="F4156" s="256"/>
      <c r="G4156" s="256"/>
      <c r="H4156" s="257"/>
      <c r="I4156" s="258"/>
      <c r="J4156" s="279"/>
      <c r="K4156" s="280"/>
      <c r="L4156" s="281"/>
    </row>
    <row r="4157" spans="1:12" x14ac:dyDescent="0.3">
      <c r="A4157" s="278"/>
      <c r="B4157" s="256"/>
      <c r="C4157" s="256"/>
      <c r="D4157" s="256"/>
      <c r="E4157" s="256"/>
      <c r="F4157" s="256"/>
      <c r="G4157" s="256"/>
      <c r="H4157" s="257"/>
      <c r="I4157" s="258"/>
      <c r="J4157" s="279"/>
      <c r="K4157" s="280"/>
      <c r="L4157" s="281"/>
    </row>
    <row r="4158" spans="1:12" x14ac:dyDescent="0.3">
      <c r="A4158" s="278"/>
      <c r="B4158" s="256"/>
      <c r="C4158" s="256"/>
      <c r="D4158" s="256"/>
      <c r="E4158" s="256"/>
      <c r="F4158" s="256"/>
      <c r="G4158" s="256"/>
      <c r="H4158" s="257"/>
      <c r="I4158" s="258"/>
      <c r="J4158" s="279"/>
      <c r="K4158" s="280"/>
      <c r="L4158" s="281"/>
    </row>
    <row r="4159" spans="1:12" x14ac:dyDescent="0.3">
      <c r="A4159" s="278"/>
      <c r="B4159" s="256"/>
      <c r="C4159" s="256"/>
      <c r="D4159" s="256"/>
      <c r="E4159" s="256"/>
      <c r="F4159" s="256"/>
      <c r="G4159" s="256"/>
      <c r="H4159" s="257"/>
      <c r="I4159" s="258"/>
      <c r="J4159" s="279"/>
      <c r="K4159" s="280"/>
      <c r="L4159" s="281"/>
    </row>
    <row r="4160" spans="1:12" x14ac:dyDescent="0.3">
      <c r="A4160" s="278"/>
      <c r="B4160" s="256"/>
      <c r="C4160" s="256"/>
      <c r="D4160" s="256"/>
      <c r="E4160" s="256"/>
      <c r="F4160" s="256"/>
      <c r="G4160" s="256"/>
      <c r="H4160" s="257"/>
      <c r="I4160" s="258"/>
      <c r="J4160" s="279"/>
      <c r="K4160" s="280"/>
      <c r="L4160" s="281"/>
    </row>
    <row r="4161" spans="1:12" x14ac:dyDescent="0.3">
      <c r="A4161" s="278"/>
      <c r="B4161" s="256"/>
      <c r="C4161" s="256"/>
      <c r="D4161" s="256"/>
      <c r="E4161" s="256"/>
      <c r="F4161" s="256"/>
      <c r="G4161" s="256"/>
      <c r="H4161" s="257"/>
      <c r="I4161" s="258"/>
      <c r="J4161" s="279"/>
      <c r="K4161" s="280"/>
      <c r="L4161" s="281"/>
    </row>
    <row r="4162" spans="1:12" x14ac:dyDescent="0.3">
      <c r="A4162" s="278"/>
      <c r="B4162" s="256"/>
      <c r="C4162" s="256"/>
      <c r="D4162" s="256"/>
      <c r="E4162" s="256"/>
      <c r="F4162" s="256"/>
      <c r="G4162" s="256"/>
      <c r="H4162" s="257"/>
      <c r="I4162" s="258"/>
      <c r="J4162" s="279"/>
      <c r="K4162" s="280"/>
      <c r="L4162" s="281"/>
    </row>
    <row r="4163" spans="1:12" x14ac:dyDescent="0.3">
      <c r="A4163" s="278"/>
      <c r="B4163" s="256"/>
      <c r="C4163" s="256"/>
      <c r="D4163" s="256"/>
      <c r="E4163" s="256"/>
      <c r="F4163" s="256"/>
      <c r="G4163" s="256"/>
      <c r="H4163" s="257"/>
      <c r="I4163" s="258"/>
      <c r="J4163" s="279"/>
      <c r="K4163" s="280"/>
      <c r="L4163" s="281"/>
    </row>
    <row r="4164" spans="1:12" x14ac:dyDescent="0.3">
      <c r="A4164" s="278"/>
      <c r="B4164" s="256"/>
      <c r="C4164" s="256"/>
      <c r="D4164" s="256"/>
      <c r="E4164" s="256"/>
      <c r="F4164" s="256"/>
      <c r="G4164" s="256"/>
      <c r="H4164" s="257"/>
      <c r="I4164" s="258"/>
      <c r="J4164" s="279"/>
      <c r="K4164" s="280"/>
      <c r="L4164" s="281"/>
    </row>
    <row r="4165" spans="1:12" x14ac:dyDescent="0.3">
      <c r="A4165" s="278"/>
      <c r="B4165" s="256"/>
      <c r="C4165" s="256"/>
      <c r="D4165" s="256"/>
      <c r="E4165" s="256"/>
      <c r="F4165" s="256"/>
      <c r="G4165" s="256"/>
      <c r="H4165" s="257"/>
      <c r="I4165" s="258"/>
      <c r="J4165" s="279"/>
      <c r="K4165" s="280"/>
      <c r="L4165" s="281"/>
    </row>
    <row r="4166" spans="1:12" x14ac:dyDescent="0.3">
      <c r="A4166" s="278"/>
      <c r="B4166" s="256"/>
      <c r="C4166" s="256"/>
      <c r="D4166" s="256"/>
      <c r="E4166" s="256"/>
      <c r="F4166" s="256"/>
      <c r="G4166" s="256"/>
      <c r="H4166" s="257"/>
      <c r="I4166" s="258"/>
      <c r="J4166" s="279"/>
      <c r="K4166" s="280"/>
      <c r="L4166" s="281"/>
    </row>
    <row r="4167" spans="1:12" x14ac:dyDescent="0.3">
      <c r="A4167" s="278"/>
      <c r="B4167" s="256"/>
      <c r="C4167" s="256"/>
      <c r="D4167" s="256"/>
      <c r="E4167" s="256"/>
      <c r="F4167" s="256"/>
      <c r="G4167" s="256"/>
      <c r="H4167" s="257"/>
      <c r="I4167" s="258"/>
      <c r="J4167" s="279"/>
      <c r="K4167" s="280"/>
      <c r="L4167" s="281"/>
    </row>
    <row r="4168" spans="1:12" x14ac:dyDescent="0.3">
      <c r="A4168" s="278"/>
      <c r="B4168" s="256"/>
      <c r="C4168" s="256"/>
      <c r="D4168" s="256"/>
      <c r="E4168" s="256"/>
      <c r="F4168" s="256"/>
      <c r="G4168" s="256"/>
      <c r="H4168" s="257"/>
      <c r="I4168" s="258"/>
      <c r="J4168" s="279"/>
      <c r="K4168" s="280"/>
      <c r="L4168" s="281"/>
    </row>
    <row r="4169" spans="1:12" x14ac:dyDescent="0.3">
      <c r="A4169" s="278"/>
      <c r="B4169" s="256"/>
      <c r="C4169" s="256"/>
      <c r="D4169" s="256"/>
      <c r="E4169" s="256"/>
      <c r="F4169" s="256"/>
      <c r="G4169" s="256"/>
      <c r="H4169" s="257"/>
      <c r="I4169" s="258"/>
      <c r="J4169" s="279"/>
      <c r="K4169" s="280"/>
      <c r="L4169" s="281"/>
    </row>
    <row r="4170" spans="1:12" x14ac:dyDescent="0.3">
      <c r="A4170" s="278"/>
      <c r="B4170" s="256"/>
      <c r="C4170" s="256"/>
      <c r="D4170" s="256"/>
      <c r="E4170" s="256"/>
      <c r="F4170" s="256"/>
      <c r="G4170" s="256"/>
      <c r="H4170" s="257"/>
      <c r="I4170" s="258"/>
      <c r="J4170" s="279"/>
      <c r="K4170" s="280"/>
      <c r="L4170" s="281"/>
    </row>
    <row r="4171" spans="1:12" x14ac:dyDescent="0.3">
      <c r="A4171" s="278"/>
      <c r="B4171" s="256"/>
      <c r="C4171" s="256"/>
      <c r="D4171" s="256"/>
      <c r="E4171" s="256"/>
      <c r="F4171" s="256"/>
      <c r="G4171" s="256"/>
      <c r="H4171" s="257"/>
      <c r="I4171" s="258"/>
      <c r="J4171" s="279"/>
      <c r="K4171" s="280"/>
      <c r="L4171" s="281"/>
    </row>
    <row r="4172" spans="1:12" x14ac:dyDescent="0.3">
      <c r="A4172" s="278"/>
      <c r="B4172" s="256"/>
      <c r="C4172" s="256"/>
      <c r="D4172" s="256"/>
      <c r="E4172" s="256"/>
      <c r="F4172" s="256"/>
      <c r="G4172" s="256"/>
      <c r="H4172" s="257"/>
      <c r="I4172" s="258"/>
      <c r="J4172" s="279"/>
      <c r="K4172" s="280"/>
      <c r="L4172" s="281"/>
    </row>
    <row r="4173" spans="1:12" x14ac:dyDescent="0.3">
      <c r="A4173" s="278"/>
      <c r="B4173" s="256"/>
      <c r="C4173" s="256"/>
      <c r="D4173" s="256"/>
      <c r="E4173" s="256"/>
      <c r="F4173" s="256"/>
      <c r="G4173" s="256"/>
      <c r="H4173" s="257"/>
      <c r="I4173" s="258"/>
      <c r="J4173" s="279"/>
      <c r="K4173" s="280"/>
      <c r="L4173" s="281"/>
    </row>
    <row r="4174" spans="1:12" x14ac:dyDescent="0.3">
      <c r="A4174" s="278"/>
      <c r="B4174" s="256"/>
      <c r="C4174" s="256"/>
      <c r="D4174" s="256"/>
      <c r="E4174" s="256"/>
      <c r="F4174" s="256"/>
      <c r="G4174" s="256"/>
      <c r="H4174" s="257"/>
      <c r="I4174" s="258"/>
      <c r="J4174" s="279"/>
      <c r="K4174" s="280"/>
      <c r="L4174" s="281"/>
    </row>
    <row r="4175" spans="1:12" x14ac:dyDescent="0.3">
      <c r="A4175" s="278"/>
      <c r="B4175" s="256"/>
      <c r="C4175" s="256"/>
      <c r="D4175" s="256"/>
      <c r="E4175" s="256"/>
      <c r="F4175" s="256"/>
      <c r="G4175" s="256"/>
      <c r="H4175" s="257"/>
      <c r="I4175" s="258"/>
      <c r="J4175" s="279"/>
      <c r="K4175" s="280"/>
      <c r="L4175" s="281"/>
    </row>
    <row r="4176" spans="1:12" x14ac:dyDescent="0.3">
      <c r="A4176" s="278"/>
      <c r="B4176" s="256"/>
      <c r="C4176" s="256"/>
      <c r="D4176" s="256"/>
      <c r="E4176" s="256"/>
      <c r="F4176" s="256"/>
      <c r="G4176" s="256"/>
      <c r="H4176" s="257"/>
      <c r="I4176" s="258"/>
      <c r="J4176" s="279"/>
      <c r="K4176" s="280"/>
      <c r="L4176" s="281"/>
    </row>
    <row r="4177" spans="1:12" x14ac:dyDescent="0.3">
      <c r="A4177" s="278"/>
      <c r="B4177" s="256"/>
      <c r="C4177" s="256"/>
      <c r="D4177" s="256"/>
      <c r="E4177" s="256"/>
      <c r="F4177" s="256"/>
      <c r="G4177" s="256"/>
      <c r="H4177" s="257"/>
      <c r="I4177" s="258"/>
      <c r="J4177" s="279"/>
      <c r="K4177" s="280"/>
      <c r="L4177" s="281"/>
    </row>
    <row r="4178" spans="1:12" x14ac:dyDescent="0.3">
      <c r="A4178" s="278"/>
      <c r="B4178" s="256"/>
      <c r="C4178" s="256"/>
      <c r="D4178" s="256"/>
      <c r="E4178" s="256"/>
      <c r="F4178" s="256"/>
      <c r="G4178" s="256"/>
      <c r="H4178" s="257"/>
      <c r="I4178" s="258"/>
      <c r="J4178" s="279"/>
      <c r="K4178" s="280"/>
      <c r="L4178" s="281"/>
    </row>
    <row r="4179" spans="1:12" x14ac:dyDescent="0.3">
      <c r="A4179" s="278"/>
      <c r="B4179" s="256"/>
      <c r="C4179" s="256"/>
      <c r="D4179" s="256"/>
      <c r="E4179" s="256"/>
      <c r="F4179" s="256"/>
      <c r="G4179" s="256"/>
      <c r="H4179" s="257"/>
      <c r="I4179" s="258"/>
      <c r="J4179" s="279"/>
      <c r="K4179" s="280"/>
      <c r="L4179" s="281"/>
    </row>
    <row r="4180" spans="1:12" x14ac:dyDescent="0.3">
      <c r="A4180" s="278"/>
      <c r="B4180" s="256"/>
      <c r="C4180" s="256"/>
      <c r="D4180" s="256"/>
      <c r="E4180" s="256"/>
      <c r="F4180" s="256"/>
      <c r="G4180" s="256"/>
      <c r="H4180" s="257"/>
      <c r="I4180" s="258"/>
      <c r="J4180" s="279"/>
      <c r="K4180" s="280"/>
      <c r="L4180" s="281"/>
    </row>
    <row r="4181" spans="1:12" x14ac:dyDescent="0.3">
      <c r="A4181" s="278"/>
      <c r="B4181" s="256"/>
      <c r="C4181" s="256"/>
      <c r="D4181" s="256"/>
      <c r="E4181" s="256"/>
      <c r="F4181" s="256"/>
      <c r="G4181" s="256"/>
      <c r="H4181" s="257"/>
      <c r="I4181" s="258"/>
      <c r="J4181" s="279"/>
      <c r="K4181" s="280"/>
      <c r="L4181" s="281"/>
    </row>
    <row r="4182" spans="1:12" x14ac:dyDescent="0.3">
      <c r="A4182" s="278"/>
      <c r="B4182" s="256"/>
      <c r="C4182" s="256"/>
      <c r="D4182" s="256"/>
      <c r="E4182" s="256"/>
      <c r="F4182" s="256"/>
      <c r="G4182" s="256"/>
      <c r="H4182" s="257"/>
      <c r="I4182" s="258"/>
      <c r="J4182" s="279"/>
      <c r="K4182" s="280"/>
      <c r="L4182" s="281"/>
    </row>
    <row r="4183" spans="1:12" x14ac:dyDescent="0.3">
      <c r="A4183" s="278"/>
      <c r="B4183" s="256"/>
      <c r="C4183" s="256"/>
      <c r="D4183" s="256"/>
      <c r="E4183" s="256"/>
      <c r="F4183" s="256"/>
      <c r="G4183" s="256"/>
      <c r="H4183" s="257"/>
      <c r="I4183" s="258"/>
      <c r="J4183" s="279"/>
      <c r="K4183" s="280"/>
      <c r="L4183" s="281"/>
    </row>
    <row r="4184" spans="1:12" x14ac:dyDescent="0.3">
      <c r="A4184" s="278"/>
      <c r="B4184" s="256"/>
      <c r="C4184" s="256"/>
      <c r="D4184" s="256"/>
      <c r="E4184" s="256"/>
      <c r="F4184" s="256"/>
      <c r="G4184" s="256"/>
      <c r="H4184" s="257"/>
      <c r="I4184" s="258"/>
      <c r="J4184" s="279"/>
      <c r="K4184" s="280"/>
      <c r="L4184" s="281"/>
    </row>
    <row r="4185" spans="1:12" x14ac:dyDescent="0.3">
      <c r="A4185" s="278"/>
      <c r="B4185" s="256"/>
      <c r="C4185" s="256"/>
      <c r="D4185" s="256"/>
      <c r="E4185" s="256"/>
      <c r="F4185" s="256"/>
      <c r="G4185" s="256"/>
      <c r="H4185" s="257"/>
      <c r="I4185" s="258"/>
      <c r="J4185" s="279"/>
      <c r="K4185" s="280"/>
      <c r="L4185" s="281"/>
    </row>
    <row r="4186" spans="1:12" x14ac:dyDescent="0.3">
      <c r="A4186" s="278"/>
      <c r="B4186" s="256"/>
      <c r="C4186" s="256"/>
      <c r="D4186" s="256"/>
      <c r="E4186" s="256"/>
      <c r="F4186" s="256"/>
      <c r="G4186" s="256"/>
      <c r="H4186" s="257"/>
      <c r="I4186" s="258"/>
      <c r="J4186" s="279"/>
      <c r="K4186" s="280"/>
      <c r="L4186" s="281"/>
    </row>
    <row r="4187" spans="1:12" x14ac:dyDescent="0.3">
      <c r="A4187" s="278"/>
      <c r="B4187" s="256"/>
      <c r="C4187" s="256"/>
      <c r="D4187" s="256"/>
      <c r="E4187" s="256"/>
      <c r="F4187" s="256"/>
      <c r="G4187" s="256"/>
      <c r="H4187" s="257"/>
      <c r="I4187" s="258"/>
      <c r="J4187" s="279"/>
      <c r="K4187" s="280"/>
      <c r="L4187" s="281"/>
    </row>
    <row r="4188" spans="1:12" x14ac:dyDescent="0.3">
      <c r="A4188" s="278"/>
      <c r="B4188" s="256"/>
      <c r="C4188" s="256"/>
      <c r="D4188" s="256"/>
      <c r="E4188" s="256"/>
      <c r="F4188" s="256"/>
      <c r="G4188" s="256"/>
      <c r="H4188" s="257"/>
      <c r="I4188" s="258"/>
      <c r="J4188" s="279"/>
      <c r="K4188" s="280"/>
      <c r="L4188" s="281"/>
    </row>
    <row r="4189" spans="1:12" x14ac:dyDescent="0.3">
      <c r="A4189" s="278"/>
      <c r="B4189" s="256"/>
      <c r="C4189" s="256"/>
      <c r="D4189" s="256"/>
      <c r="E4189" s="256"/>
      <c r="F4189" s="256"/>
      <c r="G4189" s="256"/>
      <c r="H4189" s="257"/>
      <c r="I4189" s="258"/>
      <c r="J4189" s="279"/>
      <c r="K4189" s="280"/>
      <c r="L4189" s="281"/>
    </row>
    <row r="4190" spans="1:12" x14ac:dyDescent="0.3">
      <c r="A4190" s="278"/>
      <c r="B4190" s="256"/>
      <c r="C4190" s="256"/>
      <c r="D4190" s="256"/>
      <c r="E4190" s="256"/>
      <c r="F4190" s="256"/>
      <c r="G4190" s="256"/>
      <c r="H4190" s="257"/>
      <c r="I4190" s="258"/>
      <c r="J4190" s="279"/>
      <c r="K4190" s="280"/>
      <c r="L4190" s="281"/>
    </row>
    <row r="4191" spans="1:12" x14ac:dyDescent="0.3">
      <c r="A4191" s="278"/>
      <c r="B4191" s="256"/>
      <c r="C4191" s="256"/>
      <c r="D4191" s="256"/>
      <c r="E4191" s="256"/>
      <c r="F4191" s="256"/>
      <c r="G4191" s="256"/>
      <c r="H4191" s="257"/>
      <c r="I4191" s="258"/>
      <c r="J4191" s="279"/>
      <c r="K4191" s="280"/>
      <c r="L4191" s="281"/>
    </row>
    <row r="4192" spans="1:12" x14ac:dyDescent="0.3">
      <c r="A4192" s="278"/>
      <c r="B4192" s="256"/>
      <c r="C4192" s="256"/>
      <c r="D4192" s="256"/>
      <c r="E4192" s="256"/>
      <c r="F4192" s="256"/>
      <c r="G4192" s="256"/>
      <c r="H4192" s="257"/>
      <c r="I4192" s="258"/>
      <c r="J4192" s="279"/>
      <c r="K4192" s="280"/>
      <c r="L4192" s="281"/>
    </row>
    <row r="4193" spans="1:12" x14ac:dyDescent="0.3">
      <c r="A4193" s="278"/>
      <c r="B4193" s="256"/>
      <c r="C4193" s="256"/>
      <c r="D4193" s="256"/>
      <c r="E4193" s="256"/>
      <c r="F4193" s="256"/>
      <c r="G4193" s="256"/>
      <c r="H4193" s="257"/>
      <c r="I4193" s="258"/>
      <c r="J4193" s="279"/>
      <c r="K4193" s="280"/>
      <c r="L4193" s="281"/>
    </row>
    <row r="4194" spans="1:12" x14ac:dyDescent="0.3">
      <c r="A4194" s="278"/>
      <c r="B4194" s="256"/>
      <c r="C4194" s="256"/>
      <c r="D4194" s="256"/>
      <c r="E4194" s="256"/>
      <c r="F4194" s="256"/>
      <c r="G4194" s="256"/>
      <c r="H4194" s="257"/>
      <c r="I4194" s="258"/>
      <c r="J4194" s="279"/>
      <c r="K4194" s="280"/>
      <c r="L4194" s="281"/>
    </row>
    <row r="4195" spans="1:12" x14ac:dyDescent="0.3">
      <c r="A4195" s="278"/>
      <c r="B4195" s="256"/>
      <c r="C4195" s="256"/>
      <c r="D4195" s="256"/>
      <c r="E4195" s="256"/>
      <c r="F4195" s="256"/>
      <c r="G4195" s="256"/>
      <c r="H4195" s="257"/>
      <c r="I4195" s="258"/>
      <c r="J4195" s="279"/>
      <c r="K4195" s="280"/>
      <c r="L4195" s="281"/>
    </row>
    <row r="4196" spans="1:12" x14ac:dyDescent="0.3">
      <c r="A4196" s="278"/>
      <c r="B4196" s="256"/>
      <c r="C4196" s="256"/>
      <c r="D4196" s="256"/>
      <c r="E4196" s="256"/>
      <c r="F4196" s="256"/>
      <c r="G4196" s="256"/>
      <c r="H4196" s="257"/>
      <c r="I4196" s="258"/>
      <c r="J4196" s="279"/>
      <c r="K4196" s="280"/>
      <c r="L4196" s="281"/>
    </row>
    <row r="4197" spans="1:12" x14ac:dyDescent="0.3">
      <c r="A4197" s="278"/>
      <c r="B4197" s="256"/>
      <c r="C4197" s="256"/>
      <c r="D4197" s="256"/>
      <c r="E4197" s="256"/>
      <c r="F4197" s="256"/>
      <c r="G4197" s="256"/>
      <c r="H4197" s="257"/>
      <c r="I4197" s="258"/>
      <c r="J4197" s="279"/>
      <c r="K4197" s="280"/>
      <c r="L4197" s="281"/>
    </row>
    <row r="4198" spans="1:12" x14ac:dyDescent="0.3">
      <c r="A4198" s="278"/>
      <c r="B4198" s="256"/>
      <c r="C4198" s="256"/>
      <c r="D4198" s="256"/>
      <c r="E4198" s="256"/>
      <c r="F4198" s="256"/>
      <c r="G4198" s="256"/>
      <c r="H4198" s="257"/>
      <c r="I4198" s="258"/>
      <c r="J4198" s="279"/>
      <c r="K4198" s="280"/>
      <c r="L4198" s="281"/>
    </row>
    <row r="4199" spans="1:12" x14ac:dyDescent="0.3">
      <c r="A4199" s="278"/>
      <c r="B4199" s="256"/>
      <c r="C4199" s="256"/>
      <c r="D4199" s="256"/>
      <c r="E4199" s="256"/>
      <c r="F4199" s="256"/>
      <c r="G4199" s="256"/>
      <c r="H4199" s="257"/>
      <c r="I4199" s="258"/>
      <c r="J4199" s="279"/>
      <c r="K4199" s="280"/>
      <c r="L4199" s="281"/>
    </row>
    <row r="4200" spans="1:12" x14ac:dyDescent="0.3">
      <c r="A4200" s="278"/>
      <c r="B4200" s="256"/>
      <c r="C4200" s="256"/>
      <c r="D4200" s="256"/>
      <c r="E4200" s="256"/>
      <c r="F4200" s="256"/>
      <c r="G4200" s="256"/>
      <c r="H4200" s="257"/>
      <c r="I4200" s="258"/>
      <c r="J4200" s="279"/>
      <c r="K4200" s="280"/>
      <c r="L4200" s="281"/>
    </row>
    <row r="4201" spans="1:12" x14ac:dyDescent="0.3">
      <c r="A4201" s="278"/>
      <c r="B4201" s="256"/>
      <c r="C4201" s="256"/>
      <c r="D4201" s="256"/>
      <c r="E4201" s="256"/>
      <c r="F4201" s="256"/>
      <c r="G4201" s="256"/>
      <c r="H4201" s="257"/>
      <c r="I4201" s="258"/>
      <c r="J4201" s="279"/>
      <c r="K4201" s="280"/>
      <c r="L4201" s="281"/>
    </row>
    <row r="4202" spans="1:12" x14ac:dyDescent="0.3">
      <c r="A4202" s="278"/>
      <c r="B4202" s="256"/>
      <c r="C4202" s="256"/>
      <c r="D4202" s="256"/>
      <c r="E4202" s="256"/>
      <c r="F4202" s="256"/>
      <c r="G4202" s="256"/>
      <c r="H4202" s="257"/>
      <c r="I4202" s="258"/>
      <c r="J4202" s="279"/>
      <c r="K4202" s="280"/>
      <c r="L4202" s="281"/>
    </row>
    <row r="4203" spans="1:12" x14ac:dyDescent="0.3">
      <c r="A4203" s="278"/>
      <c r="B4203" s="256"/>
      <c r="C4203" s="256"/>
      <c r="D4203" s="256"/>
      <c r="E4203" s="256"/>
      <c r="F4203" s="256"/>
      <c r="G4203" s="256"/>
      <c r="H4203" s="257"/>
      <c r="I4203" s="258"/>
      <c r="J4203" s="279"/>
      <c r="K4203" s="280"/>
      <c r="L4203" s="281"/>
    </row>
    <row r="4204" spans="1:12" x14ac:dyDescent="0.3">
      <c r="A4204" s="278"/>
      <c r="B4204" s="256"/>
      <c r="C4204" s="256"/>
      <c r="D4204" s="256"/>
      <c r="E4204" s="256"/>
      <c r="F4204" s="256"/>
      <c r="G4204" s="256"/>
      <c r="H4204" s="257"/>
      <c r="I4204" s="258"/>
      <c r="J4204" s="279"/>
      <c r="K4204" s="280"/>
      <c r="L4204" s="281"/>
    </row>
    <row r="4205" spans="1:12" x14ac:dyDescent="0.3">
      <c r="A4205" s="278"/>
      <c r="B4205" s="256"/>
      <c r="C4205" s="256"/>
      <c r="D4205" s="256"/>
      <c r="E4205" s="256"/>
      <c r="F4205" s="256"/>
      <c r="G4205" s="256"/>
      <c r="H4205" s="257"/>
      <c r="I4205" s="258"/>
      <c r="J4205" s="279"/>
      <c r="K4205" s="280"/>
      <c r="L4205" s="281"/>
    </row>
    <row r="4206" spans="1:12" x14ac:dyDescent="0.3">
      <c r="A4206" s="278"/>
      <c r="B4206" s="256"/>
      <c r="C4206" s="256"/>
      <c r="D4206" s="256"/>
      <c r="E4206" s="256"/>
      <c r="F4206" s="256"/>
      <c r="G4206" s="256"/>
      <c r="H4206" s="257"/>
      <c r="I4206" s="258"/>
      <c r="J4206" s="279"/>
      <c r="K4206" s="280"/>
      <c r="L4206" s="281"/>
    </row>
    <row r="4207" spans="1:12" x14ac:dyDescent="0.3">
      <c r="A4207" s="278"/>
      <c r="B4207" s="256"/>
      <c r="C4207" s="256"/>
      <c r="D4207" s="256"/>
      <c r="E4207" s="256"/>
      <c r="F4207" s="256"/>
      <c r="G4207" s="256"/>
      <c r="H4207" s="257"/>
      <c r="I4207" s="258"/>
      <c r="J4207" s="279"/>
      <c r="K4207" s="280"/>
      <c r="L4207" s="281"/>
    </row>
    <row r="4208" spans="1:12" x14ac:dyDescent="0.3">
      <c r="A4208" s="278"/>
      <c r="B4208" s="256"/>
      <c r="C4208" s="256"/>
      <c r="D4208" s="256"/>
      <c r="E4208" s="256"/>
      <c r="F4208" s="256"/>
      <c r="G4208" s="256"/>
      <c r="H4208" s="257"/>
      <c r="I4208" s="258"/>
      <c r="J4208" s="279"/>
      <c r="K4208" s="280"/>
      <c r="L4208" s="281"/>
    </row>
    <row r="4209" spans="1:12" x14ac:dyDescent="0.3">
      <c r="A4209" s="278"/>
      <c r="B4209" s="256"/>
      <c r="C4209" s="256"/>
      <c r="D4209" s="256"/>
      <c r="E4209" s="256"/>
      <c r="F4209" s="256"/>
      <c r="G4209" s="256"/>
      <c r="H4209" s="257"/>
      <c r="I4209" s="258"/>
      <c r="J4209" s="279"/>
      <c r="K4209" s="280"/>
      <c r="L4209" s="281"/>
    </row>
    <row r="4210" spans="1:12" x14ac:dyDescent="0.3">
      <c r="A4210" s="278"/>
      <c r="B4210" s="256"/>
      <c r="C4210" s="256"/>
      <c r="D4210" s="256"/>
      <c r="E4210" s="256"/>
      <c r="F4210" s="256"/>
      <c r="G4210" s="256"/>
      <c r="H4210" s="257"/>
      <c r="I4210" s="258"/>
      <c r="J4210" s="279"/>
      <c r="K4210" s="280"/>
      <c r="L4210" s="281"/>
    </row>
    <row r="4211" spans="1:12" x14ac:dyDescent="0.3">
      <c r="A4211" s="278"/>
      <c r="B4211" s="256"/>
      <c r="C4211" s="256"/>
      <c r="D4211" s="256"/>
      <c r="E4211" s="256"/>
      <c r="F4211" s="256"/>
      <c r="G4211" s="256"/>
      <c r="H4211" s="257"/>
      <c r="I4211" s="258"/>
      <c r="J4211" s="279"/>
      <c r="K4211" s="280"/>
      <c r="L4211" s="281"/>
    </row>
    <row r="4212" spans="1:12" x14ac:dyDescent="0.3">
      <c r="A4212" s="278"/>
      <c r="B4212" s="256"/>
      <c r="C4212" s="256"/>
      <c r="D4212" s="256"/>
      <c r="E4212" s="256"/>
      <c r="F4212" s="256"/>
      <c r="G4212" s="256"/>
      <c r="H4212" s="257"/>
      <c r="I4212" s="258"/>
      <c r="J4212" s="279"/>
      <c r="K4212" s="280"/>
      <c r="L4212" s="281"/>
    </row>
    <row r="4213" spans="1:12" x14ac:dyDescent="0.3">
      <c r="A4213" s="278"/>
      <c r="B4213" s="256"/>
      <c r="C4213" s="256"/>
      <c r="D4213" s="256"/>
      <c r="E4213" s="256"/>
      <c r="F4213" s="256"/>
      <c r="G4213" s="256"/>
      <c r="H4213" s="257"/>
      <c r="I4213" s="258"/>
      <c r="J4213" s="279"/>
      <c r="K4213" s="280"/>
      <c r="L4213" s="281"/>
    </row>
    <row r="4214" spans="1:12" x14ac:dyDescent="0.3">
      <c r="A4214" s="278"/>
      <c r="B4214" s="256"/>
      <c r="C4214" s="256"/>
      <c r="D4214" s="256"/>
      <c r="E4214" s="256"/>
      <c r="F4214" s="256"/>
      <c r="G4214" s="256"/>
      <c r="H4214" s="257"/>
      <c r="I4214" s="258"/>
      <c r="J4214" s="279"/>
      <c r="K4214" s="280"/>
      <c r="L4214" s="281"/>
    </row>
    <row r="4215" spans="1:12" x14ac:dyDescent="0.3">
      <c r="A4215" s="278"/>
      <c r="B4215" s="256"/>
      <c r="C4215" s="256"/>
      <c r="D4215" s="256"/>
      <c r="E4215" s="256"/>
      <c r="F4215" s="256"/>
      <c r="G4215" s="256"/>
      <c r="H4215" s="257"/>
      <c r="I4215" s="258"/>
      <c r="J4215" s="279"/>
      <c r="K4215" s="280"/>
      <c r="L4215" s="281"/>
    </row>
    <row r="4216" spans="1:12" x14ac:dyDescent="0.3">
      <c r="A4216" s="278"/>
      <c r="B4216" s="256"/>
      <c r="C4216" s="256"/>
      <c r="D4216" s="256"/>
      <c r="E4216" s="256"/>
      <c r="F4216" s="256"/>
      <c r="G4216" s="256"/>
      <c r="H4216" s="257"/>
      <c r="I4216" s="258"/>
      <c r="J4216" s="279"/>
      <c r="K4216" s="280"/>
      <c r="L4216" s="281"/>
    </row>
    <row r="4217" spans="1:12" x14ac:dyDescent="0.3">
      <c r="A4217" s="278"/>
      <c r="B4217" s="256"/>
      <c r="C4217" s="256"/>
      <c r="D4217" s="256"/>
      <c r="E4217" s="256"/>
      <c r="F4217" s="256"/>
      <c r="G4217" s="256"/>
      <c r="H4217" s="257"/>
      <c r="I4217" s="258"/>
      <c r="J4217" s="279"/>
      <c r="K4217" s="280"/>
      <c r="L4217" s="281"/>
    </row>
    <row r="4218" spans="1:12" x14ac:dyDescent="0.3">
      <c r="A4218" s="278"/>
      <c r="B4218" s="256"/>
      <c r="C4218" s="256"/>
      <c r="D4218" s="256"/>
      <c r="E4218" s="256"/>
      <c r="F4218" s="256"/>
      <c r="G4218" s="256"/>
      <c r="H4218" s="257"/>
      <c r="I4218" s="258"/>
      <c r="J4218" s="279"/>
      <c r="K4218" s="280"/>
      <c r="L4218" s="281"/>
    </row>
    <row r="4219" spans="1:12" x14ac:dyDescent="0.3">
      <c r="A4219" s="278"/>
      <c r="B4219" s="256"/>
      <c r="C4219" s="256"/>
      <c r="D4219" s="256"/>
      <c r="E4219" s="256"/>
      <c r="F4219" s="256"/>
      <c r="G4219" s="256"/>
      <c r="H4219" s="257"/>
      <c r="I4219" s="258"/>
      <c r="J4219" s="279"/>
      <c r="K4219" s="280"/>
      <c r="L4219" s="281"/>
    </row>
    <row r="4220" spans="1:12" x14ac:dyDescent="0.3">
      <c r="A4220" s="278"/>
      <c r="B4220" s="256"/>
      <c r="C4220" s="256"/>
      <c r="D4220" s="256"/>
      <c r="E4220" s="256"/>
      <c r="F4220" s="256"/>
      <c r="G4220" s="256"/>
      <c r="H4220" s="257"/>
      <c r="I4220" s="258"/>
      <c r="J4220" s="279"/>
      <c r="K4220" s="280"/>
      <c r="L4220" s="281"/>
    </row>
    <row r="4221" spans="1:12" x14ac:dyDescent="0.3">
      <c r="A4221" s="278"/>
      <c r="B4221" s="256"/>
      <c r="C4221" s="256"/>
      <c r="D4221" s="256"/>
      <c r="E4221" s="256"/>
      <c r="F4221" s="256"/>
      <c r="G4221" s="256"/>
      <c r="H4221" s="257"/>
      <c r="I4221" s="258"/>
      <c r="J4221" s="279"/>
      <c r="K4221" s="280"/>
      <c r="L4221" s="281"/>
    </row>
    <row r="4222" spans="1:12" x14ac:dyDescent="0.3">
      <c r="A4222" s="278"/>
      <c r="B4222" s="256"/>
      <c r="C4222" s="256"/>
      <c r="D4222" s="256"/>
      <c r="E4222" s="256"/>
      <c r="F4222" s="256"/>
      <c r="G4222" s="256"/>
      <c r="H4222" s="257"/>
      <c r="I4222" s="258"/>
      <c r="J4222" s="279"/>
      <c r="K4222" s="280"/>
      <c r="L4222" s="281"/>
    </row>
    <row r="4223" spans="1:12" x14ac:dyDescent="0.3">
      <c r="A4223" s="278"/>
      <c r="B4223" s="256"/>
      <c r="C4223" s="256"/>
      <c r="D4223" s="256"/>
      <c r="E4223" s="256"/>
      <c r="F4223" s="256"/>
      <c r="G4223" s="256"/>
      <c r="H4223" s="257"/>
      <c r="I4223" s="258"/>
      <c r="J4223" s="279"/>
      <c r="K4223" s="280"/>
      <c r="L4223" s="281"/>
    </row>
    <row r="4224" spans="1:12" x14ac:dyDescent="0.3">
      <c r="A4224" s="278"/>
      <c r="B4224" s="256"/>
      <c r="C4224" s="256"/>
      <c r="D4224" s="256"/>
      <c r="E4224" s="256"/>
      <c r="F4224" s="256"/>
      <c r="G4224" s="256"/>
      <c r="H4224" s="257"/>
      <c r="I4224" s="258"/>
      <c r="J4224" s="279"/>
      <c r="K4224" s="280"/>
      <c r="L4224" s="281"/>
    </row>
    <row r="4225" spans="1:12" x14ac:dyDescent="0.3">
      <c r="A4225" s="278"/>
      <c r="B4225" s="256"/>
      <c r="C4225" s="256"/>
      <c r="D4225" s="256"/>
      <c r="E4225" s="256"/>
      <c r="F4225" s="256"/>
      <c r="G4225" s="256"/>
      <c r="H4225" s="257"/>
      <c r="I4225" s="258"/>
      <c r="J4225" s="279"/>
      <c r="K4225" s="280"/>
      <c r="L4225" s="281"/>
    </row>
    <row r="4226" spans="1:12" x14ac:dyDescent="0.3">
      <c r="A4226" s="278"/>
      <c r="B4226" s="256"/>
      <c r="C4226" s="256"/>
      <c r="D4226" s="256"/>
      <c r="E4226" s="256"/>
      <c r="F4226" s="256"/>
      <c r="G4226" s="256"/>
      <c r="H4226" s="257"/>
      <c r="I4226" s="258"/>
      <c r="J4226" s="279"/>
      <c r="K4226" s="280"/>
      <c r="L4226" s="281"/>
    </row>
    <row r="4227" spans="1:12" x14ac:dyDescent="0.3">
      <c r="A4227" s="278"/>
      <c r="B4227" s="256"/>
      <c r="C4227" s="256"/>
      <c r="D4227" s="256"/>
      <c r="E4227" s="256"/>
      <c r="F4227" s="256"/>
      <c r="G4227" s="256"/>
      <c r="H4227" s="257"/>
      <c r="I4227" s="258"/>
      <c r="J4227" s="279"/>
      <c r="K4227" s="280"/>
      <c r="L4227" s="281"/>
    </row>
    <row r="4228" spans="1:12" x14ac:dyDescent="0.3">
      <c r="A4228" s="278"/>
      <c r="B4228" s="256"/>
      <c r="C4228" s="256"/>
      <c r="D4228" s="256"/>
      <c r="E4228" s="256"/>
      <c r="F4228" s="256"/>
      <c r="G4228" s="256"/>
      <c r="H4228" s="257"/>
      <c r="I4228" s="258"/>
      <c r="J4228" s="279"/>
      <c r="K4228" s="280"/>
      <c r="L4228" s="281"/>
    </row>
    <row r="4229" spans="1:12" x14ac:dyDescent="0.3">
      <c r="A4229" s="278"/>
      <c r="B4229" s="256"/>
      <c r="C4229" s="256"/>
      <c r="D4229" s="256"/>
      <c r="E4229" s="256"/>
      <c r="F4229" s="256"/>
      <c r="G4229" s="256"/>
      <c r="H4229" s="257"/>
      <c r="I4229" s="258"/>
      <c r="J4229" s="279"/>
      <c r="K4229" s="280"/>
      <c r="L4229" s="281"/>
    </row>
    <row r="4230" spans="1:12" x14ac:dyDescent="0.3">
      <c r="A4230" s="278"/>
      <c r="B4230" s="256"/>
      <c r="C4230" s="256"/>
      <c r="D4230" s="256"/>
      <c r="E4230" s="256"/>
      <c r="F4230" s="256"/>
      <c r="G4230" s="256"/>
      <c r="H4230" s="257"/>
      <c r="I4230" s="258"/>
      <c r="J4230" s="279"/>
      <c r="K4230" s="280"/>
      <c r="L4230" s="281"/>
    </row>
    <row r="4231" spans="1:12" x14ac:dyDescent="0.3">
      <c r="A4231" s="278"/>
      <c r="B4231" s="256"/>
      <c r="C4231" s="256"/>
      <c r="D4231" s="256"/>
      <c r="E4231" s="256"/>
      <c r="F4231" s="256"/>
      <c r="G4231" s="256"/>
      <c r="H4231" s="257"/>
      <c r="I4231" s="258"/>
      <c r="J4231" s="279"/>
      <c r="K4231" s="280"/>
      <c r="L4231" s="281"/>
    </row>
    <row r="4232" spans="1:12" x14ac:dyDescent="0.3">
      <c r="A4232" s="278"/>
      <c r="B4232" s="256"/>
      <c r="C4232" s="256"/>
      <c r="D4232" s="256"/>
      <c r="E4232" s="256"/>
      <c r="F4232" s="256"/>
      <c r="G4232" s="256"/>
      <c r="H4232" s="257"/>
      <c r="I4232" s="258"/>
      <c r="J4232" s="279"/>
      <c r="K4232" s="280"/>
      <c r="L4232" s="281"/>
    </row>
    <row r="4233" spans="1:12" x14ac:dyDescent="0.3">
      <c r="A4233" s="278"/>
      <c r="B4233" s="256"/>
      <c r="C4233" s="256"/>
      <c r="D4233" s="256"/>
      <c r="E4233" s="256"/>
      <c r="F4233" s="256"/>
      <c r="G4233" s="256"/>
      <c r="H4233" s="257"/>
      <c r="I4233" s="258"/>
      <c r="J4233" s="279"/>
      <c r="K4233" s="280"/>
      <c r="L4233" s="281"/>
    </row>
    <row r="4234" spans="1:12" x14ac:dyDescent="0.3">
      <c r="A4234" s="278"/>
      <c r="B4234" s="256"/>
      <c r="C4234" s="256"/>
      <c r="D4234" s="256"/>
      <c r="E4234" s="256"/>
      <c r="F4234" s="256"/>
      <c r="G4234" s="256"/>
      <c r="H4234" s="257"/>
      <c r="I4234" s="258"/>
      <c r="J4234" s="279"/>
      <c r="K4234" s="280"/>
      <c r="L4234" s="281"/>
    </row>
    <row r="4235" spans="1:12" x14ac:dyDescent="0.3">
      <c r="A4235" s="278"/>
      <c r="B4235" s="256"/>
      <c r="C4235" s="256"/>
      <c r="D4235" s="256"/>
      <c r="E4235" s="256"/>
      <c r="F4235" s="256"/>
      <c r="G4235" s="256"/>
      <c r="H4235" s="257"/>
      <c r="I4235" s="258"/>
      <c r="J4235" s="279"/>
      <c r="K4235" s="280"/>
      <c r="L4235" s="281"/>
    </row>
    <row r="4236" spans="1:12" x14ac:dyDescent="0.3">
      <c r="A4236" s="278"/>
      <c r="B4236" s="256"/>
      <c r="C4236" s="256"/>
      <c r="D4236" s="256"/>
      <c r="E4236" s="256"/>
      <c r="F4236" s="256"/>
      <c r="G4236" s="256"/>
      <c r="H4236" s="257"/>
      <c r="I4236" s="258"/>
      <c r="J4236" s="279"/>
      <c r="K4236" s="280"/>
      <c r="L4236" s="281"/>
    </row>
    <row r="4237" spans="1:12" x14ac:dyDescent="0.3">
      <c r="A4237" s="278"/>
      <c r="B4237" s="256"/>
      <c r="C4237" s="256"/>
      <c r="D4237" s="256"/>
      <c r="E4237" s="256"/>
      <c r="F4237" s="256"/>
      <c r="G4237" s="256"/>
      <c r="H4237" s="257"/>
      <c r="I4237" s="258"/>
      <c r="J4237" s="279"/>
      <c r="K4237" s="280"/>
      <c r="L4237" s="281"/>
    </row>
    <row r="4238" spans="1:12" x14ac:dyDescent="0.3">
      <c r="A4238" s="278"/>
      <c r="B4238" s="256"/>
      <c r="C4238" s="256"/>
      <c r="D4238" s="256"/>
      <c r="E4238" s="256"/>
      <c r="F4238" s="256"/>
      <c r="G4238" s="256"/>
      <c r="H4238" s="257"/>
      <c r="I4238" s="258"/>
      <c r="J4238" s="279"/>
      <c r="K4238" s="280"/>
      <c r="L4238" s="281"/>
    </row>
    <row r="4239" spans="1:12" x14ac:dyDescent="0.3">
      <c r="A4239" s="278"/>
      <c r="B4239" s="256"/>
      <c r="C4239" s="256"/>
      <c r="D4239" s="256"/>
      <c r="E4239" s="256"/>
      <c r="F4239" s="256"/>
      <c r="G4239" s="256"/>
      <c r="H4239" s="257"/>
      <c r="I4239" s="258"/>
      <c r="J4239" s="279"/>
      <c r="K4239" s="280"/>
      <c r="L4239" s="281"/>
    </row>
    <row r="4240" spans="1:12" x14ac:dyDescent="0.3">
      <c r="A4240" s="278"/>
      <c r="B4240" s="256"/>
      <c r="C4240" s="256"/>
      <c r="D4240" s="256"/>
      <c r="E4240" s="256"/>
      <c r="F4240" s="256"/>
      <c r="G4240" s="256"/>
      <c r="H4240" s="257"/>
      <c r="I4240" s="258"/>
      <c r="J4240" s="279"/>
      <c r="K4240" s="280"/>
      <c r="L4240" s="281"/>
    </row>
    <row r="4241" spans="1:12" x14ac:dyDescent="0.3">
      <c r="A4241" s="278"/>
      <c r="B4241" s="256"/>
      <c r="C4241" s="256"/>
      <c r="D4241" s="256"/>
      <c r="E4241" s="256"/>
      <c r="F4241" s="256"/>
      <c r="G4241" s="256"/>
      <c r="H4241" s="257"/>
      <c r="I4241" s="258"/>
      <c r="J4241" s="279"/>
      <c r="K4241" s="280"/>
      <c r="L4241" s="281"/>
    </row>
    <row r="4242" spans="1:12" x14ac:dyDescent="0.3">
      <c r="A4242" s="278"/>
      <c r="B4242" s="256"/>
      <c r="C4242" s="256"/>
      <c r="D4242" s="256"/>
      <c r="E4242" s="256"/>
      <c r="F4242" s="256"/>
      <c r="G4242" s="256"/>
      <c r="H4242" s="257"/>
      <c r="I4242" s="258"/>
      <c r="J4242" s="279"/>
      <c r="K4242" s="280"/>
      <c r="L4242" s="281"/>
    </row>
    <row r="4243" spans="1:12" x14ac:dyDescent="0.3">
      <c r="A4243" s="278"/>
      <c r="B4243" s="256"/>
      <c r="C4243" s="256"/>
      <c r="D4243" s="256"/>
      <c r="E4243" s="256"/>
      <c r="F4243" s="256"/>
      <c r="G4243" s="256"/>
      <c r="H4243" s="257"/>
      <c r="I4243" s="258"/>
      <c r="J4243" s="279"/>
      <c r="K4243" s="280"/>
      <c r="L4243" s="281"/>
    </row>
    <row r="4244" spans="1:12" x14ac:dyDescent="0.3">
      <c r="A4244" s="278"/>
      <c r="B4244" s="256"/>
      <c r="C4244" s="256"/>
      <c r="D4244" s="256"/>
      <c r="E4244" s="256"/>
      <c r="F4244" s="256"/>
      <c r="G4244" s="256"/>
      <c r="H4244" s="257"/>
      <c r="I4244" s="258"/>
      <c r="J4244" s="279"/>
      <c r="K4244" s="280"/>
      <c r="L4244" s="281"/>
    </row>
    <row r="4245" spans="1:12" x14ac:dyDescent="0.3">
      <c r="A4245" s="278"/>
      <c r="B4245" s="256"/>
      <c r="C4245" s="256"/>
      <c r="D4245" s="256"/>
      <c r="E4245" s="256"/>
      <c r="F4245" s="256"/>
      <c r="G4245" s="256"/>
      <c r="H4245" s="257"/>
      <c r="I4245" s="258"/>
      <c r="J4245" s="279"/>
      <c r="K4245" s="280"/>
      <c r="L4245" s="281"/>
    </row>
    <row r="4246" spans="1:12" x14ac:dyDescent="0.3">
      <c r="A4246" s="278"/>
      <c r="B4246" s="256"/>
      <c r="C4246" s="256"/>
      <c r="D4246" s="256"/>
      <c r="E4246" s="256"/>
      <c r="F4246" s="256"/>
      <c r="G4246" s="256"/>
      <c r="H4246" s="257"/>
      <c r="I4246" s="258"/>
      <c r="J4246" s="279"/>
      <c r="K4246" s="280"/>
      <c r="L4246" s="281"/>
    </row>
    <row r="4247" spans="1:12" x14ac:dyDescent="0.3">
      <c r="A4247" s="278"/>
      <c r="B4247" s="256"/>
      <c r="C4247" s="256"/>
      <c r="D4247" s="256"/>
      <c r="E4247" s="256"/>
      <c r="F4247" s="256"/>
      <c r="G4247" s="256"/>
      <c r="H4247" s="257"/>
      <c r="I4247" s="258"/>
      <c r="J4247" s="279"/>
      <c r="K4247" s="280"/>
      <c r="L4247" s="281"/>
    </row>
    <row r="4248" spans="1:12" x14ac:dyDescent="0.3">
      <c r="A4248" s="278"/>
      <c r="B4248" s="256"/>
      <c r="C4248" s="256"/>
      <c r="D4248" s="256"/>
      <c r="E4248" s="256"/>
      <c r="F4248" s="256"/>
      <c r="G4248" s="256"/>
      <c r="H4248" s="257"/>
      <c r="I4248" s="258"/>
      <c r="J4248" s="279"/>
      <c r="K4248" s="280"/>
      <c r="L4248" s="281"/>
    </row>
    <row r="4249" spans="1:12" x14ac:dyDescent="0.3">
      <c r="A4249" s="278"/>
      <c r="B4249" s="256"/>
      <c r="C4249" s="256"/>
      <c r="D4249" s="256"/>
      <c r="E4249" s="256"/>
      <c r="F4249" s="256"/>
      <c r="G4249" s="256"/>
      <c r="H4249" s="257"/>
      <c r="I4249" s="258"/>
      <c r="J4249" s="279"/>
      <c r="K4249" s="280"/>
      <c r="L4249" s="281"/>
    </row>
    <row r="4250" spans="1:12" x14ac:dyDescent="0.3">
      <c r="A4250" s="278"/>
      <c r="B4250" s="256"/>
      <c r="C4250" s="256"/>
      <c r="D4250" s="256"/>
      <c r="E4250" s="256"/>
      <c r="F4250" s="256"/>
      <c r="G4250" s="256"/>
      <c r="H4250" s="257"/>
      <c r="I4250" s="258"/>
      <c r="J4250" s="279"/>
      <c r="K4250" s="280"/>
      <c r="L4250" s="281"/>
    </row>
    <row r="4251" spans="1:12" x14ac:dyDescent="0.3">
      <c r="A4251" s="278"/>
      <c r="B4251" s="256"/>
      <c r="C4251" s="256"/>
      <c r="D4251" s="256"/>
      <c r="E4251" s="256"/>
      <c r="F4251" s="256"/>
      <c r="G4251" s="256"/>
      <c r="H4251" s="257"/>
      <c r="I4251" s="258"/>
      <c r="J4251" s="279"/>
      <c r="K4251" s="280"/>
      <c r="L4251" s="281"/>
    </row>
    <row r="4252" spans="1:12" x14ac:dyDescent="0.3">
      <c r="A4252" s="278"/>
      <c r="B4252" s="256"/>
      <c r="C4252" s="256"/>
      <c r="D4252" s="256"/>
      <c r="E4252" s="256"/>
      <c r="F4252" s="256"/>
      <c r="G4252" s="256"/>
      <c r="H4252" s="257"/>
      <c r="I4252" s="258"/>
      <c r="J4252" s="279"/>
      <c r="K4252" s="280"/>
      <c r="L4252" s="281"/>
    </row>
    <row r="4253" spans="1:12" x14ac:dyDescent="0.3">
      <c r="A4253" s="278"/>
      <c r="B4253" s="256"/>
      <c r="C4253" s="256"/>
      <c r="D4253" s="256"/>
      <c r="E4253" s="256"/>
      <c r="F4253" s="256"/>
      <c r="G4253" s="256"/>
      <c r="H4253" s="257"/>
      <c r="I4253" s="258"/>
      <c r="J4253" s="279"/>
      <c r="K4253" s="280"/>
      <c r="L4253" s="281"/>
    </row>
    <row r="4254" spans="1:12" x14ac:dyDescent="0.3">
      <c r="A4254" s="278"/>
      <c r="B4254" s="256"/>
      <c r="C4254" s="256"/>
      <c r="D4254" s="256"/>
      <c r="E4254" s="256"/>
      <c r="F4254" s="256"/>
      <c r="G4254" s="256"/>
      <c r="H4254" s="257"/>
      <c r="I4254" s="258"/>
      <c r="J4254" s="279"/>
      <c r="K4254" s="280"/>
      <c r="L4254" s="281"/>
    </row>
    <row r="4255" spans="1:12" x14ac:dyDescent="0.3">
      <c r="A4255" s="278"/>
      <c r="B4255" s="256"/>
      <c r="C4255" s="256"/>
      <c r="D4255" s="256"/>
      <c r="E4255" s="256"/>
      <c r="F4255" s="256"/>
      <c r="G4255" s="256"/>
      <c r="H4255" s="257"/>
      <c r="I4255" s="258"/>
      <c r="J4255" s="279"/>
      <c r="K4255" s="280"/>
      <c r="L4255" s="281"/>
    </row>
    <row r="4256" spans="1:12" x14ac:dyDescent="0.3">
      <c r="A4256" s="278"/>
      <c r="B4256" s="256"/>
      <c r="C4256" s="256"/>
      <c r="D4256" s="256"/>
      <c r="E4256" s="256"/>
      <c r="F4256" s="256"/>
      <c r="G4256" s="256"/>
      <c r="H4256" s="257"/>
      <c r="I4256" s="258"/>
      <c r="J4256" s="279"/>
      <c r="K4256" s="280"/>
      <c r="L4256" s="281"/>
    </row>
    <row r="4257" spans="1:12" x14ac:dyDescent="0.3">
      <c r="A4257" s="278"/>
      <c r="B4257" s="256"/>
      <c r="C4257" s="256"/>
      <c r="D4257" s="256"/>
      <c r="E4257" s="256"/>
      <c r="F4257" s="256"/>
      <c r="G4257" s="256"/>
      <c r="H4257" s="257"/>
      <c r="I4257" s="258"/>
      <c r="J4257" s="279"/>
      <c r="K4257" s="280"/>
      <c r="L4257" s="281"/>
    </row>
    <row r="4258" spans="1:12" x14ac:dyDescent="0.3">
      <c r="A4258" s="278"/>
      <c r="B4258" s="256"/>
      <c r="C4258" s="256"/>
      <c r="D4258" s="256"/>
      <c r="E4258" s="256"/>
      <c r="F4258" s="256"/>
      <c r="G4258" s="256"/>
      <c r="H4258" s="257"/>
      <c r="I4258" s="258"/>
      <c r="J4258" s="279"/>
      <c r="K4258" s="280"/>
      <c r="L4258" s="281"/>
    </row>
    <row r="4259" spans="1:12" x14ac:dyDescent="0.3">
      <c r="A4259" s="278"/>
      <c r="B4259" s="256"/>
      <c r="C4259" s="256"/>
      <c r="D4259" s="256"/>
      <c r="E4259" s="256"/>
      <c r="F4259" s="256"/>
      <c r="G4259" s="256"/>
      <c r="H4259" s="257"/>
      <c r="I4259" s="258"/>
      <c r="J4259" s="279"/>
      <c r="K4259" s="280"/>
      <c r="L4259" s="281"/>
    </row>
    <row r="4260" spans="1:12" x14ac:dyDescent="0.3">
      <c r="A4260" s="278"/>
      <c r="B4260" s="256"/>
      <c r="C4260" s="256"/>
      <c r="D4260" s="256"/>
      <c r="E4260" s="256"/>
      <c r="F4260" s="256"/>
      <c r="G4260" s="256"/>
      <c r="H4260" s="257"/>
      <c r="I4260" s="258"/>
      <c r="J4260" s="279"/>
      <c r="K4260" s="280"/>
      <c r="L4260" s="281"/>
    </row>
    <row r="4261" spans="1:12" x14ac:dyDescent="0.3">
      <c r="A4261" s="278"/>
      <c r="B4261" s="256"/>
      <c r="C4261" s="256"/>
      <c r="D4261" s="256"/>
      <c r="E4261" s="256"/>
      <c r="F4261" s="256"/>
      <c r="G4261" s="256"/>
      <c r="H4261" s="257"/>
      <c r="I4261" s="258"/>
      <c r="J4261" s="279"/>
      <c r="K4261" s="280"/>
      <c r="L4261" s="281"/>
    </row>
    <row r="4262" spans="1:12" x14ac:dyDescent="0.3">
      <c r="A4262" s="278"/>
      <c r="B4262" s="256"/>
      <c r="C4262" s="256"/>
      <c r="D4262" s="256"/>
      <c r="E4262" s="256"/>
      <c r="F4262" s="256"/>
      <c r="G4262" s="256"/>
      <c r="H4262" s="257"/>
      <c r="I4262" s="258"/>
      <c r="J4262" s="279"/>
      <c r="K4262" s="280"/>
      <c r="L4262" s="281"/>
    </row>
    <row r="4263" spans="1:12" x14ac:dyDescent="0.3">
      <c r="A4263" s="278"/>
      <c r="B4263" s="256"/>
      <c r="C4263" s="256"/>
      <c r="D4263" s="256"/>
      <c r="E4263" s="256"/>
      <c r="F4263" s="256"/>
      <c r="G4263" s="256"/>
      <c r="H4263" s="257"/>
      <c r="I4263" s="258"/>
      <c r="J4263" s="279"/>
      <c r="K4263" s="280"/>
      <c r="L4263" s="281"/>
    </row>
    <row r="4264" spans="1:12" x14ac:dyDescent="0.3">
      <c r="A4264" s="278"/>
      <c r="B4264" s="256"/>
      <c r="C4264" s="256"/>
      <c r="D4264" s="256"/>
      <c r="E4264" s="256"/>
      <c r="F4264" s="256"/>
      <c r="G4264" s="256"/>
      <c r="H4264" s="257"/>
      <c r="I4264" s="258"/>
      <c r="J4264" s="279"/>
      <c r="K4264" s="280"/>
      <c r="L4264" s="281"/>
    </row>
    <row r="4265" spans="1:12" x14ac:dyDescent="0.3">
      <c r="A4265" s="278"/>
      <c r="B4265" s="256"/>
      <c r="C4265" s="256"/>
      <c r="D4265" s="256"/>
      <c r="E4265" s="256"/>
      <c r="F4265" s="256"/>
      <c r="G4265" s="256"/>
      <c r="H4265" s="257"/>
      <c r="I4265" s="258"/>
      <c r="J4265" s="279"/>
      <c r="K4265" s="280"/>
      <c r="L4265" s="281"/>
    </row>
    <row r="4266" spans="1:12" x14ac:dyDescent="0.3">
      <c r="A4266" s="278"/>
      <c r="B4266" s="256"/>
      <c r="C4266" s="256"/>
      <c r="D4266" s="256"/>
      <c r="E4266" s="256"/>
      <c r="F4266" s="256"/>
      <c r="G4266" s="256"/>
      <c r="H4266" s="257"/>
      <c r="I4266" s="258"/>
      <c r="J4266" s="279"/>
      <c r="K4266" s="280"/>
      <c r="L4266" s="281"/>
    </row>
    <row r="4267" spans="1:12" x14ac:dyDescent="0.3">
      <c r="A4267" s="278"/>
      <c r="B4267" s="256"/>
      <c r="C4267" s="256"/>
      <c r="D4267" s="256"/>
      <c r="E4267" s="256"/>
      <c r="F4267" s="256"/>
      <c r="G4267" s="256"/>
      <c r="H4267" s="257"/>
      <c r="I4267" s="258"/>
      <c r="J4267" s="279"/>
      <c r="K4267" s="280"/>
      <c r="L4267" s="281"/>
    </row>
    <row r="4268" spans="1:12" x14ac:dyDescent="0.3">
      <c r="A4268" s="278"/>
      <c r="B4268" s="256"/>
      <c r="C4268" s="256"/>
      <c r="D4268" s="256"/>
      <c r="E4268" s="256"/>
      <c r="F4268" s="256"/>
      <c r="G4268" s="256"/>
      <c r="H4268" s="257"/>
      <c r="I4268" s="258"/>
      <c r="J4268" s="279"/>
      <c r="K4268" s="280"/>
      <c r="L4268" s="281"/>
    </row>
    <row r="4269" spans="1:12" x14ac:dyDescent="0.3">
      <c r="A4269" s="278"/>
      <c r="B4269" s="256"/>
      <c r="C4269" s="256"/>
      <c r="D4269" s="256"/>
      <c r="E4269" s="256"/>
      <c r="F4269" s="256"/>
      <c r="G4269" s="256"/>
      <c r="H4269" s="257"/>
      <c r="I4269" s="258"/>
      <c r="J4269" s="279"/>
      <c r="K4269" s="280"/>
      <c r="L4269" s="281"/>
    </row>
    <row r="4270" spans="1:12" x14ac:dyDescent="0.3">
      <c r="A4270" s="278"/>
      <c r="B4270" s="256"/>
      <c r="C4270" s="256"/>
      <c r="D4270" s="256"/>
      <c r="E4270" s="256"/>
      <c r="F4270" s="256"/>
      <c r="G4270" s="256"/>
      <c r="H4270" s="257"/>
      <c r="I4270" s="258"/>
      <c r="J4270" s="279"/>
      <c r="K4270" s="280"/>
      <c r="L4270" s="281"/>
    </row>
    <row r="4271" spans="1:12" x14ac:dyDescent="0.3">
      <c r="A4271" s="278"/>
      <c r="B4271" s="256"/>
      <c r="C4271" s="256"/>
      <c r="D4271" s="256"/>
      <c r="E4271" s="256"/>
      <c r="F4271" s="256"/>
      <c r="G4271" s="256"/>
      <c r="H4271" s="257"/>
      <c r="I4271" s="258"/>
      <c r="J4271" s="279"/>
      <c r="K4271" s="280"/>
      <c r="L4271" s="281"/>
    </row>
    <row r="4272" spans="1:12" x14ac:dyDescent="0.3">
      <c r="A4272" s="278"/>
      <c r="B4272" s="256"/>
      <c r="C4272" s="256"/>
      <c r="D4272" s="256"/>
      <c r="E4272" s="256"/>
      <c r="F4272" s="256"/>
      <c r="G4272" s="256"/>
      <c r="H4272" s="257"/>
      <c r="I4272" s="258"/>
      <c r="J4272" s="279"/>
      <c r="K4272" s="280"/>
      <c r="L4272" s="281"/>
    </row>
    <row r="4273" spans="1:12" x14ac:dyDescent="0.3">
      <c r="A4273" s="278"/>
      <c r="B4273" s="256"/>
      <c r="C4273" s="256"/>
      <c r="D4273" s="256"/>
      <c r="E4273" s="256"/>
      <c r="F4273" s="256"/>
      <c r="G4273" s="256"/>
      <c r="H4273" s="257"/>
      <c r="I4273" s="258"/>
      <c r="J4273" s="279"/>
      <c r="K4273" s="280"/>
      <c r="L4273" s="281"/>
    </row>
    <row r="4274" spans="1:12" x14ac:dyDescent="0.3">
      <c r="A4274" s="278"/>
      <c r="B4274" s="256"/>
      <c r="C4274" s="256"/>
      <c r="D4274" s="256"/>
      <c r="E4274" s="256"/>
      <c r="F4274" s="256"/>
      <c r="G4274" s="256"/>
      <c r="H4274" s="257"/>
      <c r="I4274" s="258"/>
      <c r="J4274" s="279"/>
      <c r="K4274" s="280"/>
      <c r="L4274" s="281"/>
    </row>
    <row r="4275" spans="1:12" x14ac:dyDescent="0.3">
      <c r="A4275" s="278"/>
      <c r="B4275" s="256"/>
      <c r="C4275" s="256"/>
      <c r="D4275" s="256"/>
      <c r="E4275" s="256"/>
      <c r="F4275" s="256"/>
      <c r="G4275" s="256"/>
      <c r="H4275" s="257"/>
      <c r="I4275" s="258"/>
      <c r="J4275" s="279"/>
      <c r="K4275" s="280"/>
      <c r="L4275" s="281"/>
    </row>
    <row r="4276" spans="1:12" x14ac:dyDescent="0.3">
      <c r="A4276" s="278"/>
      <c r="B4276" s="256"/>
      <c r="C4276" s="256"/>
      <c r="D4276" s="256"/>
      <c r="E4276" s="256"/>
      <c r="F4276" s="256"/>
      <c r="G4276" s="256"/>
      <c r="H4276" s="257"/>
      <c r="I4276" s="258"/>
      <c r="J4276" s="279"/>
      <c r="K4276" s="280"/>
      <c r="L4276" s="281"/>
    </row>
    <row r="4277" spans="1:12" x14ac:dyDescent="0.3">
      <c r="A4277" s="278"/>
      <c r="B4277" s="256"/>
      <c r="C4277" s="256"/>
      <c r="D4277" s="256"/>
      <c r="E4277" s="256"/>
      <c r="F4277" s="256"/>
      <c r="G4277" s="256"/>
      <c r="H4277" s="257"/>
      <c r="I4277" s="258"/>
      <c r="J4277" s="279"/>
      <c r="K4277" s="280"/>
      <c r="L4277" s="281"/>
    </row>
    <row r="4278" spans="1:12" x14ac:dyDescent="0.3">
      <c r="A4278" s="278"/>
      <c r="B4278" s="256"/>
      <c r="C4278" s="256"/>
      <c r="D4278" s="256"/>
      <c r="E4278" s="256"/>
      <c r="F4278" s="256"/>
      <c r="G4278" s="256"/>
      <c r="H4278" s="257"/>
      <c r="I4278" s="258"/>
      <c r="J4278" s="279"/>
      <c r="K4278" s="280"/>
      <c r="L4278" s="281"/>
    </row>
    <row r="4279" spans="1:12" x14ac:dyDescent="0.3">
      <c r="A4279" s="278"/>
      <c r="B4279" s="256"/>
      <c r="C4279" s="256"/>
      <c r="D4279" s="256"/>
      <c r="E4279" s="256"/>
      <c r="F4279" s="256"/>
      <c r="G4279" s="256"/>
      <c r="H4279" s="257"/>
      <c r="I4279" s="258"/>
      <c r="J4279" s="279"/>
      <c r="K4279" s="280"/>
      <c r="L4279" s="281"/>
    </row>
    <row r="4280" spans="1:12" x14ac:dyDescent="0.3">
      <c r="A4280" s="278"/>
      <c r="B4280" s="256"/>
      <c r="C4280" s="256"/>
      <c r="D4280" s="256"/>
      <c r="E4280" s="256"/>
      <c r="F4280" s="256"/>
      <c r="G4280" s="256"/>
      <c r="H4280" s="257"/>
      <c r="I4280" s="258"/>
      <c r="J4280" s="279"/>
      <c r="K4280" s="280"/>
      <c r="L4280" s="281"/>
    </row>
    <row r="4281" spans="1:12" x14ac:dyDescent="0.3">
      <c r="A4281" s="278"/>
      <c r="B4281" s="256"/>
      <c r="C4281" s="256"/>
      <c r="D4281" s="256"/>
      <c r="E4281" s="256"/>
      <c r="F4281" s="256"/>
      <c r="G4281" s="256"/>
      <c r="H4281" s="257"/>
      <c r="I4281" s="258"/>
      <c r="J4281" s="279"/>
      <c r="K4281" s="280"/>
      <c r="L4281" s="281"/>
    </row>
    <row r="4282" spans="1:12" x14ac:dyDescent="0.3">
      <c r="A4282" s="278"/>
      <c r="B4282" s="256"/>
      <c r="C4282" s="256"/>
      <c r="D4282" s="256"/>
      <c r="E4282" s="256"/>
      <c r="F4282" s="256"/>
      <c r="G4282" s="256"/>
      <c r="H4282" s="257"/>
      <c r="I4282" s="258"/>
      <c r="J4282" s="279"/>
      <c r="K4282" s="280"/>
      <c r="L4282" s="281"/>
    </row>
    <row r="4283" spans="1:12" x14ac:dyDescent="0.3">
      <c r="A4283" s="278"/>
      <c r="B4283" s="256"/>
      <c r="C4283" s="256"/>
      <c r="D4283" s="256"/>
      <c r="E4283" s="256"/>
      <c r="F4283" s="256"/>
      <c r="G4283" s="256"/>
      <c r="H4283" s="257"/>
      <c r="I4283" s="258"/>
      <c r="J4283" s="279"/>
      <c r="K4283" s="280"/>
      <c r="L4283" s="281"/>
    </row>
    <row r="4284" spans="1:12" x14ac:dyDescent="0.3">
      <c r="A4284" s="278"/>
      <c r="B4284" s="256"/>
      <c r="C4284" s="256"/>
      <c r="D4284" s="256"/>
      <c r="E4284" s="256"/>
      <c r="F4284" s="256"/>
      <c r="G4284" s="256"/>
      <c r="H4284" s="257"/>
      <c r="I4284" s="258"/>
      <c r="J4284" s="279"/>
      <c r="K4284" s="280"/>
      <c r="L4284" s="281"/>
    </row>
    <row r="4285" spans="1:12" x14ac:dyDescent="0.3">
      <c r="A4285" s="278"/>
      <c r="B4285" s="256"/>
      <c r="C4285" s="256"/>
      <c r="D4285" s="256"/>
      <c r="E4285" s="256"/>
      <c r="F4285" s="256"/>
      <c r="G4285" s="256"/>
      <c r="H4285" s="257"/>
      <c r="I4285" s="258"/>
      <c r="J4285" s="279"/>
      <c r="K4285" s="280"/>
      <c r="L4285" s="281"/>
    </row>
    <row r="4286" spans="1:12" x14ac:dyDescent="0.3">
      <c r="A4286" s="278"/>
      <c r="B4286" s="256"/>
      <c r="C4286" s="256"/>
      <c r="D4286" s="256"/>
      <c r="E4286" s="256"/>
      <c r="F4286" s="256"/>
      <c r="G4286" s="256"/>
      <c r="H4286" s="257"/>
      <c r="I4286" s="258"/>
      <c r="J4286" s="279"/>
      <c r="K4286" s="280"/>
      <c r="L4286" s="281"/>
    </row>
    <row r="4287" spans="1:12" x14ac:dyDescent="0.3">
      <c r="A4287" s="278"/>
      <c r="B4287" s="256"/>
      <c r="C4287" s="256"/>
      <c r="D4287" s="256"/>
      <c r="E4287" s="256"/>
      <c r="F4287" s="256"/>
      <c r="G4287" s="256"/>
      <c r="H4287" s="257"/>
      <c r="I4287" s="258"/>
      <c r="J4287" s="279"/>
      <c r="K4287" s="280"/>
      <c r="L4287" s="281"/>
    </row>
    <row r="4288" spans="1:12" x14ac:dyDescent="0.3">
      <c r="A4288" s="278"/>
      <c r="B4288" s="256"/>
      <c r="C4288" s="256"/>
      <c r="D4288" s="256"/>
      <c r="E4288" s="256"/>
      <c r="F4288" s="256"/>
      <c r="G4288" s="256"/>
      <c r="H4288" s="257"/>
      <c r="I4288" s="258"/>
      <c r="J4288" s="279"/>
      <c r="K4288" s="280"/>
      <c r="L4288" s="281"/>
    </row>
    <row r="4289" spans="1:12" x14ac:dyDescent="0.3">
      <c r="A4289" s="278"/>
      <c r="B4289" s="256"/>
      <c r="C4289" s="256"/>
      <c r="D4289" s="256"/>
      <c r="E4289" s="256"/>
      <c r="F4289" s="256"/>
      <c r="G4289" s="256"/>
      <c r="H4289" s="257"/>
      <c r="I4289" s="258"/>
      <c r="J4289" s="279"/>
      <c r="K4289" s="280"/>
      <c r="L4289" s="281"/>
    </row>
    <row r="4290" spans="1:12" x14ac:dyDescent="0.3">
      <c r="A4290" s="278"/>
      <c r="B4290" s="256"/>
      <c r="C4290" s="256"/>
      <c r="D4290" s="256"/>
      <c r="E4290" s="256"/>
      <c r="F4290" s="256"/>
      <c r="G4290" s="256"/>
      <c r="H4290" s="257"/>
      <c r="I4290" s="258"/>
      <c r="J4290" s="279"/>
      <c r="K4290" s="280"/>
      <c r="L4290" s="281"/>
    </row>
    <row r="4291" spans="1:12" x14ac:dyDescent="0.3">
      <c r="A4291" s="278"/>
      <c r="B4291" s="256"/>
      <c r="C4291" s="256"/>
      <c r="D4291" s="256"/>
      <c r="E4291" s="256"/>
      <c r="F4291" s="256"/>
      <c r="G4291" s="256"/>
      <c r="H4291" s="257"/>
      <c r="I4291" s="258"/>
      <c r="J4291" s="279"/>
      <c r="K4291" s="280"/>
      <c r="L4291" s="281"/>
    </row>
    <row r="4292" spans="1:12" x14ac:dyDescent="0.3">
      <c r="A4292" s="278"/>
      <c r="B4292" s="256"/>
      <c r="C4292" s="256"/>
      <c r="D4292" s="256"/>
      <c r="E4292" s="256"/>
      <c r="F4292" s="256"/>
      <c r="G4292" s="256"/>
      <c r="H4292" s="257"/>
      <c r="I4292" s="258"/>
      <c r="J4292" s="279"/>
      <c r="K4292" s="280"/>
      <c r="L4292" s="281"/>
    </row>
    <row r="4293" spans="1:12" x14ac:dyDescent="0.3">
      <c r="A4293" s="278"/>
      <c r="B4293" s="256"/>
      <c r="C4293" s="256"/>
      <c r="D4293" s="256"/>
      <c r="E4293" s="256"/>
      <c r="F4293" s="256"/>
      <c r="G4293" s="256"/>
      <c r="H4293" s="257"/>
      <c r="I4293" s="258"/>
      <c r="J4293" s="279"/>
      <c r="K4293" s="280"/>
      <c r="L4293" s="281"/>
    </row>
    <row r="4294" spans="1:12" x14ac:dyDescent="0.3">
      <c r="A4294" s="278"/>
      <c r="B4294" s="256"/>
      <c r="C4294" s="256"/>
      <c r="D4294" s="256"/>
      <c r="E4294" s="256"/>
      <c r="F4294" s="256"/>
      <c r="G4294" s="256"/>
      <c r="H4294" s="257"/>
      <c r="I4294" s="258"/>
      <c r="J4294" s="279"/>
      <c r="K4294" s="280"/>
      <c r="L4294" s="281"/>
    </row>
    <row r="4295" spans="1:12" x14ac:dyDescent="0.3">
      <c r="A4295" s="278"/>
      <c r="B4295" s="256"/>
      <c r="C4295" s="256"/>
      <c r="D4295" s="256"/>
      <c r="E4295" s="256"/>
      <c r="F4295" s="256"/>
      <c r="G4295" s="256"/>
      <c r="H4295" s="257"/>
      <c r="I4295" s="258"/>
      <c r="J4295" s="279"/>
      <c r="K4295" s="280"/>
      <c r="L4295" s="281"/>
    </row>
    <row r="4296" spans="1:12" x14ac:dyDescent="0.3">
      <c r="A4296" s="278"/>
      <c r="B4296" s="256"/>
      <c r="C4296" s="256"/>
      <c r="D4296" s="256"/>
      <c r="E4296" s="256"/>
      <c r="F4296" s="256"/>
      <c r="G4296" s="256"/>
      <c r="H4296" s="257"/>
      <c r="I4296" s="258"/>
      <c r="J4296" s="279"/>
      <c r="K4296" s="280"/>
      <c r="L4296" s="281"/>
    </row>
    <row r="4297" spans="1:12" x14ac:dyDescent="0.3">
      <c r="A4297" s="278"/>
      <c r="B4297" s="256"/>
      <c r="C4297" s="256"/>
      <c r="D4297" s="256"/>
      <c r="E4297" s="256"/>
      <c r="F4297" s="256"/>
      <c r="G4297" s="256"/>
      <c r="H4297" s="257"/>
      <c r="I4297" s="258"/>
      <c r="J4297" s="279"/>
      <c r="K4297" s="280"/>
      <c r="L4297" s="281"/>
    </row>
    <row r="4298" spans="1:12" x14ac:dyDescent="0.3">
      <c r="A4298" s="278"/>
      <c r="B4298" s="256"/>
      <c r="C4298" s="256"/>
      <c r="D4298" s="256"/>
      <c r="E4298" s="256"/>
      <c r="F4298" s="256"/>
      <c r="G4298" s="256"/>
      <c r="H4298" s="257"/>
      <c r="I4298" s="258"/>
      <c r="J4298" s="279"/>
      <c r="K4298" s="280"/>
      <c r="L4298" s="281"/>
    </row>
    <row r="4299" spans="1:12" x14ac:dyDescent="0.3">
      <c r="A4299" s="278"/>
      <c r="B4299" s="256"/>
      <c r="C4299" s="256"/>
      <c r="D4299" s="256"/>
      <c r="E4299" s="256"/>
      <c r="F4299" s="256"/>
      <c r="G4299" s="256"/>
      <c r="H4299" s="257"/>
      <c r="I4299" s="258"/>
      <c r="J4299" s="279"/>
      <c r="K4299" s="280"/>
      <c r="L4299" s="281"/>
    </row>
    <row r="4300" spans="1:12" x14ac:dyDescent="0.3">
      <c r="A4300" s="278"/>
      <c r="B4300" s="256"/>
      <c r="C4300" s="256"/>
      <c r="D4300" s="256"/>
      <c r="E4300" s="256"/>
      <c r="F4300" s="256"/>
      <c r="G4300" s="256"/>
      <c r="H4300" s="257"/>
      <c r="I4300" s="258"/>
      <c r="J4300" s="279"/>
      <c r="K4300" s="280"/>
      <c r="L4300" s="281"/>
    </row>
    <row r="4301" spans="1:12" x14ac:dyDescent="0.3">
      <c r="A4301" s="278"/>
      <c r="B4301" s="256"/>
      <c r="C4301" s="256"/>
      <c r="D4301" s="256"/>
      <c r="E4301" s="256"/>
      <c r="F4301" s="256"/>
      <c r="G4301" s="256"/>
      <c r="H4301" s="257"/>
      <c r="I4301" s="258"/>
      <c r="J4301" s="279"/>
      <c r="K4301" s="280"/>
      <c r="L4301" s="281"/>
    </row>
    <row r="4302" spans="1:12" x14ac:dyDescent="0.3">
      <c r="A4302" s="278"/>
      <c r="B4302" s="256"/>
      <c r="C4302" s="256"/>
      <c r="D4302" s="256"/>
      <c r="E4302" s="256"/>
      <c r="F4302" s="256"/>
      <c r="G4302" s="256"/>
      <c r="H4302" s="257"/>
      <c r="I4302" s="258"/>
      <c r="J4302" s="279"/>
      <c r="K4302" s="280"/>
      <c r="L4302" s="281"/>
    </row>
    <row r="4303" spans="1:12" x14ac:dyDescent="0.3">
      <c r="A4303" s="278"/>
      <c r="B4303" s="256"/>
      <c r="C4303" s="256"/>
      <c r="D4303" s="256"/>
      <c r="E4303" s="256"/>
      <c r="F4303" s="256"/>
      <c r="G4303" s="256"/>
      <c r="H4303" s="257"/>
      <c r="I4303" s="258"/>
      <c r="J4303" s="279"/>
      <c r="K4303" s="280"/>
      <c r="L4303" s="281"/>
    </row>
    <row r="4304" spans="1:12" x14ac:dyDescent="0.3">
      <c r="A4304" s="278"/>
      <c r="B4304" s="256"/>
      <c r="C4304" s="256"/>
      <c r="D4304" s="256"/>
      <c r="E4304" s="256"/>
      <c r="F4304" s="256"/>
      <c r="G4304" s="256"/>
      <c r="H4304" s="257"/>
      <c r="I4304" s="258"/>
      <c r="J4304" s="279"/>
      <c r="K4304" s="280"/>
      <c r="L4304" s="281"/>
    </row>
    <row r="4305" spans="1:12" x14ac:dyDescent="0.3">
      <c r="A4305" s="278"/>
      <c r="B4305" s="256"/>
      <c r="C4305" s="256"/>
      <c r="D4305" s="256"/>
      <c r="E4305" s="256"/>
      <c r="F4305" s="256"/>
      <c r="G4305" s="256"/>
      <c r="H4305" s="257"/>
      <c r="I4305" s="258"/>
      <c r="J4305" s="279"/>
      <c r="K4305" s="280"/>
      <c r="L4305" s="281"/>
    </row>
    <row r="4306" spans="1:12" x14ac:dyDescent="0.3">
      <c r="A4306" s="278"/>
      <c r="B4306" s="256"/>
      <c r="C4306" s="256"/>
      <c r="D4306" s="256"/>
      <c r="E4306" s="256"/>
      <c r="F4306" s="256"/>
      <c r="G4306" s="256"/>
      <c r="H4306" s="257"/>
      <c r="I4306" s="258"/>
      <c r="J4306" s="279"/>
      <c r="K4306" s="280"/>
      <c r="L4306" s="281"/>
    </row>
    <row r="4307" spans="1:12" x14ac:dyDescent="0.3">
      <c r="A4307" s="278"/>
      <c r="B4307" s="256"/>
      <c r="C4307" s="256"/>
      <c r="D4307" s="256"/>
      <c r="E4307" s="256"/>
      <c r="F4307" s="256"/>
      <c r="G4307" s="256"/>
      <c r="H4307" s="257"/>
      <c r="I4307" s="258"/>
      <c r="J4307" s="279"/>
      <c r="K4307" s="280"/>
      <c r="L4307" s="281"/>
    </row>
    <row r="4308" spans="1:12" x14ac:dyDescent="0.3">
      <c r="A4308" s="278"/>
      <c r="B4308" s="256"/>
      <c r="C4308" s="256"/>
      <c r="D4308" s="256"/>
      <c r="E4308" s="256"/>
      <c r="F4308" s="256"/>
      <c r="G4308" s="256"/>
      <c r="H4308" s="257"/>
      <c r="I4308" s="258"/>
      <c r="J4308" s="279"/>
      <c r="K4308" s="280"/>
      <c r="L4308" s="281"/>
    </row>
    <row r="4309" spans="1:12" x14ac:dyDescent="0.3">
      <c r="A4309" s="278"/>
      <c r="B4309" s="256"/>
      <c r="C4309" s="256"/>
      <c r="D4309" s="256"/>
      <c r="E4309" s="256"/>
      <c r="F4309" s="256"/>
      <c r="G4309" s="256"/>
      <c r="H4309" s="257"/>
      <c r="I4309" s="258"/>
      <c r="J4309" s="279"/>
      <c r="K4309" s="280"/>
      <c r="L4309" s="281"/>
    </row>
    <row r="4310" spans="1:12" x14ac:dyDescent="0.3">
      <c r="A4310" s="278"/>
      <c r="B4310" s="256"/>
      <c r="C4310" s="256"/>
      <c r="D4310" s="256"/>
      <c r="E4310" s="256"/>
      <c r="F4310" s="256"/>
      <c r="G4310" s="256"/>
      <c r="H4310" s="257"/>
      <c r="I4310" s="258"/>
      <c r="J4310" s="279"/>
      <c r="K4310" s="280"/>
      <c r="L4310" s="281"/>
    </row>
    <row r="4311" spans="1:12" x14ac:dyDescent="0.3">
      <c r="A4311" s="278"/>
      <c r="B4311" s="256"/>
      <c r="C4311" s="256"/>
      <c r="D4311" s="256"/>
      <c r="E4311" s="256"/>
      <c r="F4311" s="256"/>
      <c r="G4311" s="256"/>
      <c r="H4311" s="257"/>
      <c r="I4311" s="258"/>
      <c r="J4311" s="279"/>
      <c r="K4311" s="280"/>
      <c r="L4311" s="281"/>
    </row>
    <row r="4312" spans="1:12" x14ac:dyDescent="0.3">
      <c r="A4312" s="278"/>
      <c r="B4312" s="256"/>
      <c r="C4312" s="256"/>
      <c r="D4312" s="256"/>
      <c r="E4312" s="256"/>
      <c r="F4312" s="256"/>
      <c r="G4312" s="256"/>
      <c r="H4312" s="257"/>
      <c r="I4312" s="258"/>
      <c r="J4312" s="279"/>
      <c r="K4312" s="280"/>
      <c r="L4312" s="281"/>
    </row>
    <row r="4313" spans="1:12" x14ac:dyDescent="0.3">
      <c r="A4313" s="278"/>
      <c r="B4313" s="256"/>
      <c r="C4313" s="256"/>
      <c r="D4313" s="256"/>
      <c r="E4313" s="256"/>
      <c r="F4313" s="256"/>
      <c r="G4313" s="256"/>
      <c r="H4313" s="257"/>
      <c r="I4313" s="258"/>
      <c r="J4313" s="279"/>
      <c r="K4313" s="280"/>
      <c r="L4313" s="281"/>
    </row>
    <row r="4314" spans="1:12" x14ac:dyDescent="0.3">
      <c r="A4314" s="278"/>
      <c r="B4314" s="256"/>
      <c r="C4314" s="256"/>
      <c r="D4314" s="256"/>
      <c r="E4314" s="256"/>
      <c r="F4314" s="256"/>
      <c r="G4314" s="256"/>
      <c r="H4314" s="257"/>
      <c r="I4314" s="258"/>
      <c r="J4314" s="279"/>
      <c r="K4314" s="280"/>
      <c r="L4314" s="281"/>
    </row>
    <row r="4315" spans="1:12" x14ac:dyDescent="0.3">
      <c r="A4315" s="278"/>
      <c r="B4315" s="256"/>
      <c r="C4315" s="256"/>
      <c r="D4315" s="256"/>
      <c r="E4315" s="256"/>
      <c r="F4315" s="256"/>
      <c r="G4315" s="256"/>
      <c r="H4315" s="257"/>
      <c r="I4315" s="258"/>
      <c r="J4315" s="279"/>
      <c r="K4315" s="280"/>
      <c r="L4315" s="281"/>
    </row>
    <row r="4316" spans="1:12" x14ac:dyDescent="0.3">
      <c r="A4316" s="278"/>
      <c r="B4316" s="256"/>
      <c r="C4316" s="256"/>
      <c r="D4316" s="256"/>
      <c r="E4316" s="256"/>
      <c r="F4316" s="256"/>
      <c r="G4316" s="256"/>
      <c r="H4316" s="257"/>
      <c r="I4316" s="258"/>
      <c r="J4316" s="279"/>
      <c r="K4316" s="280"/>
      <c r="L4316" s="281"/>
    </row>
    <row r="4317" spans="1:12" x14ac:dyDescent="0.3">
      <c r="A4317" s="278"/>
      <c r="B4317" s="256"/>
      <c r="C4317" s="256"/>
      <c r="D4317" s="256"/>
      <c r="E4317" s="256"/>
      <c r="F4317" s="256"/>
      <c r="G4317" s="256"/>
      <c r="H4317" s="257"/>
      <c r="I4317" s="258"/>
      <c r="J4317" s="279"/>
      <c r="K4317" s="280"/>
      <c r="L4317" s="281"/>
    </row>
    <row r="4318" spans="1:12" x14ac:dyDescent="0.3">
      <c r="A4318" s="278"/>
      <c r="B4318" s="256"/>
      <c r="C4318" s="256"/>
      <c r="D4318" s="256"/>
      <c r="E4318" s="256"/>
      <c r="F4318" s="256"/>
      <c r="G4318" s="256"/>
      <c r="H4318" s="257"/>
      <c r="I4318" s="258"/>
      <c r="J4318" s="279"/>
      <c r="K4318" s="280"/>
      <c r="L4318" s="281"/>
    </row>
    <row r="4319" spans="1:12" x14ac:dyDescent="0.3">
      <c r="A4319" s="278"/>
      <c r="B4319" s="256"/>
      <c r="C4319" s="256"/>
      <c r="D4319" s="256"/>
      <c r="E4319" s="256"/>
      <c r="F4319" s="256"/>
      <c r="G4319" s="256"/>
      <c r="H4319" s="257"/>
      <c r="I4319" s="258"/>
      <c r="J4319" s="279"/>
      <c r="K4319" s="280"/>
      <c r="L4319" s="281"/>
    </row>
    <row r="4320" spans="1:12" x14ac:dyDescent="0.3">
      <c r="A4320" s="278"/>
      <c r="B4320" s="256"/>
      <c r="C4320" s="256"/>
      <c r="D4320" s="256"/>
      <c r="E4320" s="256"/>
      <c r="F4320" s="256"/>
      <c r="G4320" s="256"/>
      <c r="H4320" s="257"/>
      <c r="I4320" s="258"/>
      <c r="J4320" s="279"/>
      <c r="K4320" s="280"/>
      <c r="L4320" s="281"/>
    </row>
    <row r="4321" spans="1:12" x14ac:dyDescent="0.3">
      <c r="A4321" s="278"/>
      <c r="B4321" s="256"/>
      <c r="C4321" s="256"/>
      <c r="D4321" s="256"/>
      <c r="E4321" s="256"/>
      <c r="F4321" s="256"/>
      <c r="G4321" s="256"/>
      <c r="H4321" s="257"/>
      <c r="I4321" s="258"/>
      <c r="J4321" s="279"/>
      <c r="K4321" s="280"/>
      <c r="L4321" s="281"/>
    </row>
    <row r="4322" spans="1:12" x14ac:dyDescent="0.3">
      <c r="A4322" s="278"/>
      <c r="B4322" s="256"/>
      <c r="C4322" s="256"/>
      <c r="D4322" s="256"/>
      <c r="E4322" s="256"/>
      <c r="F4322" s="256"/>
      <c r="G4322" s="256"/>
      <c r="H4322" s="257"/>
      <c r="I4322" s="258"/>
      <c r="J4322" s="279"/>
      <c r="K4322" s="280"/>
      <c r="L4322" s="281"/>
    </row>
    <row r="4323" spans="1:12" x14ac:dyDescent="0.3">
      <c r="A4323" s="278"/>
      <c r="B4323" s="256"/>
      <c r="C4323" s="256"/>
      <c r="D4323" s="256"/>
      <c r="E4323" s="256"/>
      <c r="F4323" s="256"/>
      <c r="G4323" s="256"/>
      <c r="H4323" s="257"/>
      <c r="I4323" s="258"/>
      <c r="J4323" s="279"/>
      <c r="K4323" s="280"/>
      <c r="L4323" s="281"/>
    </row>
    <row r="4324" spans="1:12" x14ac:dyDescent="0.3">
      <c r="A4324" s="278"/>
      <c r="B4324" s="256"/>
      <c r="C4324" s="256"/>
      <c r="D4324" s="256"/>
      <c r="E4324" s="256"/>
      <c r="F4324" s="256"/>
      <c r="G4324" s="256"/>
      <c r="H4324" s="257"/>
      <c r="I4324" s="258"/>
      <c r="J4324" s="279"/>
      <c r="K4324" s="280"/>
      <c r="L4324" s="281"/>
    </row>
    <row r="4325" spans="1:12" x14ac:dyDescent="0.3">
      <c r="A4325" s="278"/>
      <c r="B4325" s="256"/>
      <c r="C4325" s="256"/>
      <c r="D4325" s="256"/>
      <c r="E4325" s="256"/>
      <c r="F4325" s="256"/>
      <c r="G4325" s="256"/>
      <c r="H4325" s="257"/>
      <c r="I4325" s="258"/>
      <c r="J4325" s="279"/>
      <c r="K4325" s="280"/>
      <c r="L4325" s="281"/>
    </row>
    <row r="4326" spans="1:12" x14ac:dyDescent="0.3">
      <c r="A4326" s="278"/>
      <c r="B4326" s="256"/>
      <c r="C4326" s="256"/>
      <c r="D4326" s="256"/>
      <c r="E4326" s="256"/>
      <c r="F4326" s="256"/>
      <c r="G4326" s="256"/>
      <c r="H4326" s="257"/>
      <c r="I4326" s="258"/>
      <c r="J4326" s="279"/>
      <c r="K4326" s="280"/>
      <c r="L4326" s="281"/>
    </row>
    <row r="4327" spans="1:12" x14ac:dyDescent="0.3">
      <c r="A4327" s="278"/>
      <c r="B4327" s="256"/>
      <c r="C4327" s="256"/>
      <c r="D4327" s="256"/>
      <c r="E4327" s="256"/>
      <c r="F4327" s="256"/>
      <c r="G4327" s="256"/>
      <c r="H4327" s="257"/>
      <c r="I4327" s="258"/>
      <c r="J4327" s="279"/>
      <c r="K4327" s="280"/>
      <c r="L4327" s="281"/>
    </row>
    <row r="4328" spans="1:12" x14ac:dyDescent="0.3">
      <c r="A4328" s="278"/>
      <c r="B4328" s="256"/>
      <c r="C4328" s="256"/>
      <c r="D4328" s="256"/>
      <c r="E4328" s="256"/>
      <c r="F4328" s="256"/>
      <c r="G4328" s="256"/>
      <c r="H4328" s="257"/>
      <c r="I4328" s="258"/>
      <c r="J4328" s="279"/>
      <c r="K4328" s="280"/>
      <c r="L4328" s="281"/>
    </row>
    <row r="4329" spans="1:12" x14ac:dyDescent="0.3">
      <c r="A4329" s="278"/>
      <c r="B4329" s="256"/>
      <c r="C4329" s="256"/>
      <c r="D4329" s="256"/>
      <c r="E4329" s="256"/>
      <c r="F4329" s="256"/>
      <c r="G4329" s="256"/>
      <c r="H4329" s="257"/>
      <c r="I4329" s="258"/>
      <c r="J4329" s="279"/>
      <c r="K4329" s="280"/>
      <c r="L4329" s="281"/>
    </row>
    <row r="4330" spans="1:12" x14ac:dyDescent="0.3">
      <c r="A4330" s="278"/>
      <c r="B4330" s="256"/>
      <c r="C4330" s="256"/>
      <c r="D4330" s="256"/>
      <c r="E4330" s="256"/>
      <c r="F4330" s="256"/>
      <c r="G4330" s="256"/>
      <c r="H4330" s="257"/>
      <c r="I4330" s="258"/>
      <c r="J4330" s="279"/>
      <c r="K4330" s="280"/>
      <c r="L4330" s="281"/>
    </row>
    <row r="4331" spans="1:12" x14ac:dyDescent="0.3">
      <c r="A4331" s="278"/>
      <c r="B4331" s="256"/>
      <c r="C4331" s="256"/>
      <c r="D4331" s="256"/>
      <c r="E4331" s="256"/>
      <c r="F4331" s="256"/>
      <c r="G4331" s="256"/>
      <c r="H4331" s="257"/>
      <c r="I4331" s="258"/>
      <c r="J4331" s="279"/>
      <c r="K4331" s="280"/>
      <c r="L4331" s="281"/>
    </row>
    <row r="4332" spans="1:12" x14ac:dyDescent="0.3">
      <c r="A4332" s="278"/>
      <c r="B4332" s="256"/>
      <c r="C4332" s="256"/>
      <c r="D4332" s="256"/>
      <c r="E4332" s="256"/>
      <c r="F4332" s="256"/>
      <c r="G4332" s="256"/>
      <c r="H4332" s="257"/>
      <c r="I4332" s="258"/>
      <c r="J4332" s="279"/>
      <c r="K4332" s="280"/>
      <c r="L4332" s="281"/>
    </row>
    <row r="4333" spans="1:12" x14ac:dyDescent="0.3">
      <c r="A4333" s="278"/>
      <c r="B4333" s="256"/>
      <c r="C4333" s="256"/>
      <c r="D4333" s="256"/>
      <c r="E4333" s="256"/>
      <c r="F4333" s="256"/>
      <c r="G4333" s="256"/>
      <c r="H4333" s="257"/>
      <c r="I4333" s="258"/>
      <c r="J4333" s="279"/>
      <c r="K4333" s="280"/>
      <c r="L4333" s="281"/>
    </row>
    <row r="4334" spans="1:12" x14ac:dyDescent="0.3">
      <c r="A4334" s="278"/>
      <c r="B4334" s="256"/>
      <c r="C4334" s="256"/>
      <c r="D4334" s="256"/>
      <c r="E4334" s="256"/>
      <c r="F4334" s="256"/>
      <c r="G4334" s="256"/>
      <c r="H4334" s="257"/>
      <c r="I4334" s="258"/>
      <c r="J4334" s="279"/>
      <c r="K4334" s="280"/>
      <c r="L4334" s="281"/>
    </row>
    <row r="4335" spans="1:12" x14ac:dyDescent="0.3">
      <c r="A4335" s="278"/>
      <c r="B4335" s="256"/>
      <c r="C4335" s="256"/>
      <c r="D4335" s="256"/>
      <c r="E4335" s="256"/>
      <c r="F4335" s="256"/>
      <c r="G4335" s="256"/>
      <c r="H4335" s="257"/>
      <c r="I4335" s="258"/>
      <c r="J4335" s="279"/>
      <c r="K4335" s="280"/>
      <c r="L4335" s="281"/>
    </row>
    <row r="4336" spans="1:12" x14ac:dyDescent="0.3">
      <c r="A4336" s="278"/>
      <c r="B4336" s="256"/>
      <c r="C4336" s="256"/>
      <c r="D4336" s="256"/>
      <c r="E4336" s="256"/>
      <c r="F4336" s="256"/>
      <c r="G4336" s="256"/>
      <c r="H4336" s="257"/>
      <c r="I4336" s="258"/>
      <c r="J4336" s="279"/>
      <c r="K4336" s="280"/>
      <c r="L4336" s="281"/>
    </row>
    <row r="4337" spans="1:12" x14ac:dyDescent="0.3">
      <c r="A4337" s="278"/>
      <c r="B4337" s="256"/>
      <c r="C4337" s="256"/>
      <c r="D4337" s="256"/>
      <c r="E4337" s="256"/>
      <c r="F4337" s="256"/>
      <c r="G4337" s="256"/>
      <c r="H4337" s="257"/>
      <c r="I4337" s="258"/>
      <c r="J4337" s="279"/>
      <c r="K4337" s="280"/>
      <c r="L4337" s="281"/>
    </row>
    <row r="4338" spans="1:12" x14ac:dyDescent="0.3">
      <c r="A4338" s="278"/>
      <c r="B4338" s="256"/>
      <c r="C4338" s="256"/>
      <c r="D4338" s="256"/>
      <c r="E4338" s="256"/>
      <c r="F4338" s="256"/>
      <c r="G4338" s="256"/>
      <c r="H4338" s="257"/>
      <c r="I4338" s="258"/>
      <c r="J4338" s="279"/>
      <c r="K4338" s="280"/>
      <c r="L4338" s="281"/>
    </row>
    <row r="4339" spans="1:12" x14ac:dyDescent="0.3">
      <c r="A4339" s="278"/>
      <c r="B4339" s="256"/>
      <c r="C4339" s="256"/>
      <c r="D4339" s="256"/>
      <c r="E4339" s="256"/>
      <c r="F4339" s="256"/>
      <c r="G4339" s="256"/>
      <c r="H4339" s="257"/>
      <c r="I4339" s="258"/>
      <c r="J4339" s="279"/>
      <c r="K4339" s="280"/>
      <c r="L4339" s="281"/>
    </row>
    <row r="4340" spans="1:12" x14ac:dyDescent="0.3">
      <c r="A4340" s="278"/>
      <c r="B4340" s="256"/>
      <c r="C4340" s="256"/>
      <c r="D4340" s="256"/>
      <c r="E4340" s="256"/>
      <c r="F4340" s="256"/>
      <c r="G4340" s="256"/>
      <c r="H4340" s="257"/>
      <c r="I4340" s="258"/>
      <c r="J4340" s="279"/>
      <c r="K4340" s="280"/>
      <c r="L4340" s="281"/>
    </row>
    <row r="4341" spans="1:12" x14ac:dyDescent="0.3">
      <c r="A4341" s="278"/>
      <c r="B4341" s="256"/>
      <c r="C4341" s="256"/>
      <c r="D4341" s="256"/>
      <c r="E4341" s="256"/>
      <c r="F4341" s="256"/>
      <c r="G4341" s="256"/>
      <c r="H4341" s="257"/>
      <c r="I4341" s="258"/>
      <c r="J4341" s="279"/>
      <c r="K4341" s="280"/>
      <c r="L4341" s="281"/>
    </row>
    <row r="4342" spans="1:12" x14ac:dyDescent="0.3">
      <c r="A4342" s="278"/>
      <c r="B4342" s="256"/>
      <c r="C4342" s="256"/>
      <c r="D4342" s="256"/>
      <c r="E4342" s="256"/>
      <c r="F4342" s="256"/>
      <c r="G4342" s="256"/>
      <c r="H4342" s="257"/>
      <c r="I4342" s="258"/>
      <c r="J4342" s="279"/>
      <c r="K4342" s="280"/>
      <c r="L4342" s="281"/>
    </row>
    <row r="4343" spans="1:12" x14ac:dyDescent="0.3">
      <c r="A4343" s="278"/>
      <c r="B4343" s="256"/>
      <c r="C4343" s="256"/>
      <c r="D4343" s="256"/>
      <c r="E4343" s="256"/>
      <c r="F4343" s="256"/>
      <c r="G4343" s="256"/>
      <c r="H4343" s="257"/>
      <c r="I4343" s="258"/>
      <c r="J4343" s="279"/>
      <c r="K4343" s="280"/>
      <c r="L4343" s="281"/>
    </row>
    <row r="4344" spans="1:12" x14ac:dyDescent="0.3">
      <c r="A4344" s="278"/>
      <c r="B4344" s="256"/>
      <c r="C4344" s="256"/>
      <c r="D4344" s="256"/>
      <c r="E4344" s="256"/>
      <c r="F4344" s="256"/>
      <c r="G4344" s="256"/>
      <c r="H4344" s="257"/>
      <c r="I4344" s="258"/>
      <c r="J4344" s="279"/>
      <c r="K4344" s="280"/>
      <c r="L4344" s="281"/>
    </row>
    <row r="4345" spans="1:12" x14ac:dyDescent="0.3">
      <c r="A4345" s="278"/>
      <c r="B4345" s="256"/>
      <c r="C4345" s="256"/>
      <c r="D4345" s="256"/>
      <c r="E4345" s="256"/>
      <c r="F4345" s="256"/>
      <c r="G4345" s="256"/>
      <c r="H4345" s="257"/>
      <c r="I4345" s="258"/>
      <c r="J4345" s="279"/>
      <c r="K4345" s="280"/>
      <c r="L4345" s="281"/>
    </row>
    <row r="4346" spans="1:12" x14ac:dyDescent="0.3">
      <c r="A4346" s="278"/>
      <c r="B4346" s="256"/>
      <c r="C4346" s="256"/>
      <c r="D4346" s="256"/>
      <c r="E4346" s="256"/>
      <c r="F4346" s="256"/>
      <c r="G4346" s="256"/>
      <c r="H4346" s="257"/>
      <c r="I4346" s="258"/>
      <c r="J4346" s="279"/>
      <c r="K4346" s="280"/>
      <c r="L4346" s="281"/>
    </row>
    <row r="4347" spans="1:12" x14ac:dyDescent="0.3">
      <c r="A4347" s="278"/>
      <c r="B4347" s="256"/>
      <c r="C4347" s="256"/>
      <c r="D4347" s="256"/>
      <c r="E4347" s="256"/>
      <c r="F4347" s="256"/>
      <c r="G4347" s="256"/>
      <c r="H4347" s="257"/>
      <c r="I4347" s="258"/>
      <c r="J4347" s="279"/>
      <c r="K4347" s="280"/>
      <c r="L4347" s="281"/>
    </row>
    <row r="4348" spans="1:12" x14ac:dyDescent="0.3">
      <c r="A4348" s="278"/>
      <c r="B4348" s="256"/>
      <c r="C4348" s="256"/>
      <c r="D4348" s="256"/>
      <c r="E4348" s="256"/>
      <c r="F4348" s="256"/>
      <c r="G4348" s="256"/>
      <c r="H4348" s="257"/>
      <c r="I4348" s="258"/>
      <c r="J4348" s="279"/>
      <c r="K4348" s="280"/>
      <c r="L4348" s="281"/>
    </row>
    <row r="4349" spans="1:12" x14ac:dyDescent="0.3">
      <c r="A4349" s="278"/>
      <c r="B4349" s="256"/>
      <c r="C4349" s="256"/>
      <c r="D4349" s="256"/>
      <c r="E4349" s="256"/>
      <c r="F4349" s="256"/>
      <c r="G4349" s="256"/>
      <c r="H4349" s="257"/>
      <c r="I4349" s="258"/>
      <c r="J4349" s="279"/>
      <c r="K4349" s="280"/>
      <c r="L4349" s="281"/>
    </row>
    <row r="4350" spans="1:12" x14ac:dyDescent="0.3">
      <c r="A4350" s="278"/>
      <c r="B4350" s="256"/>
      <c r="C4350" s="256"/>
      <c r="D4350" s="256"/>
      <c r="E4350" s="256"/>
      <c r="F4350" s="256"/>
      <c r="G4350" s="256"/>
      <c r="H4350" s="257"/>
      <c r="I4350" s="258"/>
      <c r="J4350" s="279"/>
      <c r="K4350" s="280"/>
      <c r="L4350" s="281"/>
    </row>
    <row r="4351" spans="1:12" x14ac:dyDescent="0.3">
      <c r="A4351" s="278"/>
      <c r="B4351" s="256"/>
      <c r="C4351" s="256"/>
      <c r="D4351" s="256"/>
      <c r="E4351" s="256"/>
      <c r="F4351" s="256"/>
      <c r="G4351" s="256"/>
      <c r="H4351" s="257"/>
      <c r="I4351" s="258"/>
      <c r="J4351" s="279"/>
      <c r="K4351" s="280"/>
      <c r="L4351" s="281"/>
    </row>
    <row r="4352" spans="1:12" x14ac:dyDescent="0.3">
      <c r="A4352" s="278"/>
      <c r="B4352" s="256"/>
      <c r="C4352" s="256"/>
      <c r="D4352" s="256"/>
      <c r="E4352" s="256"/>
      <c r="F4352" s="256"/>
      <c r="G4352" s="256"/>
      <c r="H4352" s="257"/>
      <c r="I4352" s="258"/>
      <c r="J4352" s="279"/>
      <c r="K4352" s="280"/>
      <c r="L4352" s="281"/>
    </row>
    <row r="4353" spans="1:12" x14ac:dyDescent="0.3">
      <c r="A4353" s="278"/>
      <c r="B4353" s="256"/>
      <c r="C4353" s="256"/>
      <c r="D4353" s="256"/>
      <c r="E4353" s="256"/>
      <c r="F4353" s="256"/>
      <c r="G4353" s="256"/>
      <c r="H4353" s="257"/>
      <c r="I4353" s="258"/>
      <c r="J4353" s="279"/>
      <c r="K4353" s="280"/>
      <c r="L4353" s="281"/>
    </row>
    <row r="4354" spans="1:12" x14ac:dyDescent="0.3">
      <c r="A4354" s="278"/>
      <c r="B4354" s="256"/>
      <c r="C4354" s="256"/>
      <c r="D4354" s="256"/>
      <c r="E4354" s="256"/>
      <c r="F4354" s="256"/>
      <c r="G4354" s="256"/>
      <c r="H4354" s="257"/>
      <c r="I4354" s="258"/>
      <c r="J4354" s="279"/>
      <c r="K4354" s="280"/>
      <c r="L4354" s="281"/>
    </row>
    <row r="4355" spans="1:12" x14ac:dyDescent="0.3">
      <c r="A4355" s="278"/>
      <c r="B4355" s="256"/>
      <c r="C4355" s="256"/>
      <c r="D4355" s="256"/>
      <c r="E4355" s="256"/>
      <c r="F4355" s="256"/>
      <c r="G4355" s="256"/>
      <c r="H4355" s="257"/>
      <c r="I4355" s="258"/>
      <c r="J4355" s="279"/>
      <c r="K4355" s="280"/>
      <c r="L4355" s="281"/>
    </row>
    <row r="4356" spans="1:12" x14ac:dyDescent="0.3">
      <c r="A4356" s="278"/>
      <c r="B4356" s="256"/>
      <c r="C4356" s="256"/>
      <c r="D4356" s="256"/>
      <c r="E4356" s="256"/>
      <c r="F4356" s="256"/>
      <c r="G4356" s="256"/>
      <c r="H4356" s="257"/>
      <c r="I4356" s="258"/>
      <c r="J4356" s="279"/>
      <c r="K4356" s="280"/>
      <c r="L4356" s="281"/>
    </row>
    <row r="4357" spans="1:12" x14ac:dyDescent="0.3">
      <c r="A4357" s="278"/>
      <c r="B4357" s="256"/>
      <c r="C4357" s="256"/>
      <c r="D4357" s="256"/>
      <c r="E4357" s="256"/>
      <c r="F4357" s="256"/>
      <c r="G4357" s="256"/>
      <c r="H4357" s="257"/>
      <c r="I4357" s="258"/>
      <c r="J4357" s="279"/>
      <c r="K4357" s="280"/>
      <c r="L4357" s="281"/>
    </row>
    <row r="4358" spans="1:12" x14ac:dyDescent="0.3">
      <c r="A4358" s="278"/>
      <c r="B4358" s="256"/>
      <c r="C4358" s="256"/>
      <c r="D4358" s="256"/>
      <c r="E4358" s="256"/>
      <c r="F4358" s="256"/>
      <c r="G4358" s="256"/>
      <c r="H4358" s="257"/>
      <c r="I4358" s="258"/>
      <c r="J4358" s="279"/>
      <c r="K4358" s="280"/>
      <c r="L4358" s="281"/>
    </row>
    <row r="4359" spans="1:12" x14ac:dyDescent="0.3">
      <c r="A4359" s="278"/>
      <c r="B4359" s="256"/>
      <c r="C4359" s="256"/>
      <c r="D4359" s="256"/>
      <c r="E4359" s="256"/>
      <c r="F4359" s="256"/>
      <c r="G4359" s="256"/>
      <c r="H4359" s="257"/>
      <c r="I4359" s="258"/>
      <c r="J4359" s="279"/>
      <c r="K4359" s="280"/>
      <c r="L4359" s="281"/>
    </row>
    <row r="4360" spans="1:12" x14ac:dyDescent="0.3">
      <c r="A4360" s="278"/>
      <c r="B4360" s="256"/>
      <c r="C4360" s="256"/>
      <c r="D4360" s="256"/>
      <c r="E4360" s="256"/>
      <c r="F4360" s="256"/>
      <c r="G4360" s="256"/>
      <c r="H4360" s="257"/>
      <c r="I4360" s="258"/>
      <c r="J4360" s="279"/>
      <c r="K4360" s="280"/>
      <c r="L4360" s="281"/>
    </row>
    <row r="4361" spans="1:12" x14ac:dyDescent="0.3">
      <c r="A4361" s="278"/>
      <c r="B4361" s="256"/>
      <c r="C4361" s="256"/>
      <c r="D4361" s="256"/>
      <c r="E4361" s="256"/>
      <c r="F4361" s="256"/>
      <c r="G4361" s="256"/>
      <c r="H4361" s="257"/>
      <c r="I4361" s="258"/>
      <c r="J4361" s="279"/>
      <c r="K4361" s="280"/>
      <c r="L4361" s="281"/>
    </row>
    <row r="4362" spans="1:12" x14ac:dyDescent="0.3">
      <c r="A4362" s="278"/>
      <c r="B4362" s="256"/>
      <c r="C4362" s="256"/>
      <c r="D4362" s="256"/>
      <c r="E4362" s="256"/>
      <c r="F4362" s="256"/>
      <c r="G4362" s="256"/>
      <c r="H4362" s="257"/>
      <c r="I4362" s="258"/>
      <c r="J4362" s="279"/>
      <c r="K4362" s="280"/>
      <c r="L4362" s="281"/>
    </row>
    <row r="4363" spans="1:12" x14ac:dyDescent="0.3">
      <c r="A4363" s="278"/>
      <c r="B4363" s="256"/>
      <c r="C4363" s="256"/>
      <c r="D4363" s="256"/>
      <c r="E4363" s="256"/>
      <c r="F4363" s="256"/>
      <c r="G4363" s="256"/>
      <c r="H4363" s="257"/>
      <c r="I4363" s="258"/>
      <c r="J4363" s="279"/>
      <c r="K4363" s="280"/>
      <c r="L4363" s="281"/>
    </row>
    <row r="4364" spans="1:12" x14ac:dyDescent="0.3">
      <c r="A4364" s="278"/>
      <c r="B4364" s="256"/>
      <c r="C4364" s="256"/>
      <c r="D4364" s="256"/>
      <c r="E4364" s="256"/>
      <c r="F4364" s="256"/>
      <c r="G4364" s="256"/>
      <c r="H4364" s="257"/>
      <c r="I4364" s="258"/>
      <c r="J4364" s="279"/>
      <c r="K4364" s="280"/>
      <c r="L4364" s="281"/>
    </row>
    <row r="4365" spans="1:12" x14ac:dyDescent="0.3">
      <c r="A4365" s="278"/>
      <c r="B4365" s="256"/>
      <c r="C4365" s="256"/>
      <c r="D4365" s="256"/>
      <c r="E4365" s="256"/>
      <c r="F4365" s="256"/>
      <c r="G4365" s="256"/>
      <c r="H4365" s="257"/>
      <c r="I4365" s="258"/>
      <c r="J4365" s="279"/>
      <c r="K4365" s="280"/>
      <c r="L4365" s="281"/>
    </row>
    <row r="4366" spans="1:12" x14ac:dyDescent="0.3">
      <c r="A4366" s="278"/>
      <c r="B4366" s="256"/>
      <c r="C4366" s="256"/>
      <c r="D4366" s="256"/>
      <c r="E4366" s="256"/>
      <c r="F4366" s="256"/>
      <c r="G4366" s="256"/>
      <c r="H4366" s="257"/>
      <c r="I4366" s="258"/>
      <c r="J4366" s="279"/>
      <c r="K4366" s="280"/>
      <c r="L4366" s="281"/>
    </row>
    <row r="4367" spans="1:12" x14ac:dyDescent="0.3">
      <c r="A4367" s="278"/>
      <c r="B4367" s="256"/>
      <c r="C4367" s="256"/>
      <c r="D4367" s="256"/>
      <c r="E4367" s="256"/>
      <c r="F4367" s="256"/>
      <c r="G4367" s="256"/>
      <c r="H4367" s="257"/>
      <c r="I4367" s="258"/>
      <c r="J4367" s="279"/>
      <c r="K4367" s="280"/>
      <c r="L4367" s="281"/>
    </row>
    <row r="4368" spans="1:12" x14ac:dyDescent="0.3">
      <c r="A4368" s="278"/>
      <c r="B4368" s="256"/>
      <c r="C4368" s="256"/>
      <c r="D4368" s="256"/>
      <c r="E4368" s="256"/>
      <c r="F4368" s="256"/>
      <c r="G4368" s="256"/>
      <c r="H4368" s="257"/>
      <c r="I4368" s="258"/>
      <c r="J4368" s="279"/>
      <c r="K4368" s="280"/>
      <c r="L4368" s="281"/>
    </row>
    <row r="4369" spans="1:12" x14ac:dyDescent="0.3">
      <c r="A4369" s="278"/>
      <c r="B4369" s="256"/>
      <c r="C4369" s="256"/>
      <c r="D4369" s="256"/>
      <c r="E4369" s="256"/>
      <c r="F4369" s="256"/>
      <c r="G4369" s="256"/>
      <c r="H4369" s="257"/>
      <c r="I4369" s="258"/>
      <c r="J4369" s="279"/>
      <c r="K4369" s="280"/>
      <c r="L4369" s="281"/>
    </row>
    <row r="4370" spans="1:12" x14ac:dyDescent="0.3">
      <c r="A4370" s="278"/>
      <c r="B4370" s="256"/>
      <c r="C4370" s="256"/>
      <c r="D4370" s="256"/>
      <c r="E4370" s="256"/>
      <c r="F4370" s="256"/>
      <c r="G4370" s="256"/>
      <c r="H4370" s="257"/>
      <c r="I4370" s="258"/>
      <c r="J4370" s="279"/>
      <c r="K4370" s="280"/>
      <c r="L4370" s="281"/>
    </row>
    <row r="4371" spans="1:12" x14ac:dyDescent="0.3">
      <c r="A4371" s="278"/>
      <c r="B4371" s="256"/>
      <c r="C4371" s="256"/>
      <c r="D4371" s="256"/>
      <c r="E4371" s="256"/>
      <c r="F4371" s="256"/>
      <c r="G4371" s="256"/>
      <c r="H4371" s="257"/>
      <c r="I4371" s="258"/>
      <c r="J4371" s="279"/>
      <c r="K4371" s="280"/>
      <c r="L4371" s="281"/>
    </row>
    <row r="4372" spans="1:12" x14ac:dyDescent="0.3">
      <c r="A4372" s="278"/>
      <c r="B4372" s="256"/>
      <c r="C4372" s="256"/>
      <c r="D4372" s="256"/>
      <c r="E4372" s="256"/>
      <c r="F4372" s="256"/>
      <c r="G4372" s="256"/>
      <c r="H4372" s="257"/>
      <c r="I4372" s="258"/>
      <c r="J4372" s="279"/>
      <c r="K4372" s="280"/>
      <c r="L4372" s="281"/>
    </row>
    <row r="4373" spans="1:12" x14ac:dyDescent="0.3">
      <c r="A4373" s="278"/>
      <c r="B4373" s="256"/>
      <c r="C4373" s="256"/>
      <c r="D4373" s="256"/>
      <c r="E4373" s="256"/>
      <c r="F4373" s="256"/>
      <c r="G4373" s="256"/>
      <c r="H4373" s="257"/>
      <c r="I4373" s="258"/>
      <c r="J4373" s="279"/>
      <c r="K4373" s="280"/>
      <c r="L4373" s="281"/>
    </row>
    <row r="4374" spans="1:12" x14ac:dyDescent="0.3">
      <c r="A4374" s="278"/>
      <c r="B4374" s="256"/>
      <c r="C4374" s="256"/>
      <c r="D4374" s="256"/>
      <c r="E4374" s="256"/>
      <c r="F4374" s="256"/>
      <c r="G4374" s="256"/>
      <c r="H4374" s="257"/>
      <c r="I4374" s="258"/>
      <c r="J4374" s="279"/>
      <c r="K4374" s="280"/>
      <c r="L4374" s="281"/>
    </row>
    <row r="4375" spans="1:12" x14ac:dyDescent="0.3">
      <c r="A4375" s="278"/>
      <c r="B4375" s="256"/>
      <c r="C4375" s="256"/>
      <c r="D4375" s="256"/>
      <c r="E4375" s="256"/>
      <c r="F4375" s="256"/>
      <c r="G4375" s="256"/>
      <c r="H4375" s="257"/>
      <c r="I4375" s="258"/>
      <c r="J4375" s="279"/>
      <c r="K4375" s="280"/>
      <c r="L4375" s="281"/>
    </row>
    <row r="4376" spans="1:12" x14ac:dyDescent="0.3">
      <c r="A4376" s="278"/>
      <c r="B4376" s="256"/>
      <c r="C4376" s="256"/>
      <c r="D4376" s="256"/>
      <c r="E4376" s="256"/>
      <c r="F4376" s="256"/>
      <c r="G4376" s="256"/>
      <c r="H4376" s="257"/>
      <c r="I4376" s="258"/>
      <c r="J4376" s="279"/>
      <c r="K4376" s="280"/>
      <c r="L4376" s="281"/>
    </row>
    <row r="4377" spans="1:12" x14ac:dyDescent="0.3">
      <c r="A4377" s="278"/>
      <c r="B4377" s="256"/>
      <c r="C4377" s="256"/>
      <c r="D4377" s="256"/>
      <c r="E4377" s="256"/>
      <c r="F4377" s="256"/>
      <c r="G4377" s="256"/>
      <c r="H4377" s="257"/>
      <c r="I4377" s="258"/>
      <c r="J4377" s="279"/>
      <c r="K4377" s="280"/>
      <c r="L4377" s="281"/>
    </row>
    <row r="4378" spans="1:12" x14ac:dyDescent="0.3">
      <c r="A4378" s="278"/>
      <c r="B4378" s="256"/>
      <c r="C4378" s="256"/>
      <c r="D4378" s="256"/>
      <c r="E4378" s="256"/>
      <c r="F4378" s="256"/>
      <c r="G4378" s="256"/>
      <c r="H4378" s="257"/>
      <c r="I4378" s="258"/>
      <c r="J4378" s="279"/>
      <c r="K4378" s="280"/>
      <c r="L4378" s="281"/>
    </row>
    <row r="4379" spans="1:12" x14ac:dyDescent="0.3">
      <c r="A4379" s="278"/>
      <c r="B4379" s="256"/>
      <c r="C4379" s="256"/>
      <c r="D4379" s="256"/>
      <c r="E4379" s="256"/>
      <c r="F4379" s="256"/>
      <c r="G4379" s="256"/>
      <c r="H4379" s="257"/>
      <c r="I4379" s="258"/>
      <c r="J4379" s="279"/>
      <c r="K4379" s="280"/>
      <c r="L4379" s="281"/>
    </row>
    <row r="4380" spans="1:12" x14ac:dyDescent="0.3">
      <c r="A4380" s="278"/>
      <c r="B4380" s="256"/>
      <c r="C4380" s="256"/>
      <c r="D4380" s="256"/>
      <c r="E4380" s="256"/>
      <c r="F4380" s="256"/>
      <c r="G4380" s="256"/>
      <c r="H4380" s="257"/>
      <c r="I4380" s="258"/>
      <c r="J4380" s="279"/>
      <c r="K4380" s="280"/>
      <c r="L4380" s="281"/>
    </row>
    <row r="4381" spans="1:12" x14ac:dyDescent="0.3">
      <c r="A4381" s="278"/>
      <c r="B4381" s="256"/>
      <c r="C4381" s="256"/>
      <c r="D4381" s="256"/>
      <c r="E4381" s="256"/>
      <c r="F4381" s="256"/>
      <c r="G4381" s="256"/>
      <c r="H4381" s="257"/>
      <c r="I4381" s="258"/>
      <c r="J4381" s="279"/>
      <c r="K4381" s="280"/>
      <c r="L4381" s="281"/>
    </row>
    <row r="4382" spans="1:12" x14ac:dyDescent="0.3">
      <c r="A4382" s="278"/>
      <c r="B4382" s="256"/>
      <c r="C4382" s="256"/>
      <c r="D4382" s="256"/>
      <c r="E4382" s="256"/>
      <c r="F4382" s="256"/>
      <c r="G4382" s="256"/>
      <c r="H4382" s="257"/>
      <c r="I4382" s="258"/>
      <c r="J4382" s="279"/>
      <c r="K4382" s="280"/>
      <c r="L4382" s="281"/>
    </row>
    <row r="4383" spans="1:12" x14ac:dyDescent="0.3">
      <c r="A4383" s="278"/>
      <c r="B4383" s="256"/>
      <c r="C4383" s="256"/>
      <c r="D4383" s="256"/>
      <c r="E4383" s="256"/>
      <c r="F4383" s="256"/>
      <c r="G4383" s="256"/>
      <c r="H4383" s="257"/>
      <c r="I4383" s="258"/>
      <c r="J4383" s="279"/>
      <c r="K4383" s="280"/>
      <c r="L4383" s="281"/>
    </row>
    <row r="4384" spans="1:12" x14ac:dyDescent="0.3">
      <c r="A4384" s="278"/>
      <c r="B4384" s="256"/>
      <c r="C4384" s="256"/>
      <c r="D4384" s="256"/>
      <c r="E4384" s="256"/>
      <c r="F4384" s="256"/>
      <c r="G4384" s="256"/>
      <c r="H4384" s="257"/>
      <c r="I4384" s="258"/>
      <c r="J4384" s="279"/>
      <c r="K4384" s="280"/>
      <c r="L4384" s="281"/>
    </row>
    <row r="4385" spans="1:12" x14ac:dyDescent="0.3">
      <c r="A4385" s="278"/>
      <c r="B4385" s="256"/>
      <c r="C4385" s="256"/>
      <c r="D4385" s="256"/>
      <c r="E4385" s="256"/>
      <c r="F4385" s="256"/>
      <c r="G4385" s="256"/>
      <c r="H4385" s="257"/>
      <c r="I4385" s="258"/>
      <c r="J4385" s="279"/>
      <c r="K4385" s="280"/>
      <c r="L4385" s="281"/>
    </row>
    <row r="4386" spans="1:12" x14ac:dyDescent="0.3">
      <c r="A4386" s="278"/>
      <c r="B4386" s="256"/>
      <c r="C4386" s="256"/>
      <c r="D4386" s="256"/>
      <c r="E4386" s="256"/>
      <c r="F4386" s="256"/>
      <c r="G4386" s="256"/>
      <c r="H4386" s="257"/>
      <c r="I4386" s="258"/>
      <c r="J4386" s="279"/>
      <c r="K4386" s="280"/>
      <c r="L4386" s="281"/>
    </row>
    <row r="4387" spans="1:12" x14ac:dyDescent="0.3">
      <c r="A4387" s="278"/>
      <c r="B4387" s="256"/>
      <c r="C4387" s="256"/>
      <c r="D4387" s="256"/>
      <c r="E4387" s="256"/>
      <c r="F4387" s="256"/>
      <c r="G4387" s="256"/>
      <c r="H4387" s="257"/>
      <c r="I4387" s="258"/>
      <c r="J4387" s="279"/>
      <c r="K4387" s="280"/>
      <c r="L4387" s="281"/>
    </row>
    <row r="4388" spans="1:12" x14ac:dyDescent="0.3">
      <c r="A4388" s="278"/>
      <c r="B4388" s="256"/>
      <c r="C4388" s="256"/>
      <c r="D4388" s="256"/>
      <c r="E4388" s="256"/>
      <c r="F4388" s="256"/>
      <c r="G4388" s="256"/>
      <c r="H4388" s="257"/>
      <c r="I4388" s="258"/>
      <c r="J4388" s="279"/>
      <c r="K4388" s="280"/>
      <c r="L4388" s="281"/>
    </row>
    <row r="4389" spans="1:12" x14ac:dyDescent="0.3">
      <c r="A4389" s="278"/>
      <c r="B4389" s="256"/>
      <c r="C4389" s="256"/>
      <c r="D4389" s="256"/>
      <c r="E4389" s="256"/>
      <c r="F4389" s="256"/>
      <c r="G4389" s="256"/>
      <c r="H4389" s="257"/>
      <c r="I4389" s="258"/>
      <c r="J4389" s="279"/>
      <c r="K4389" s="280"/>
      <c r="L4389" s="281"/>
    </row>
    <row r="4390" spans="1:12" x14ac:dyDescent="0.3">
      <c r="A4390" s="278"/>
      <c r="B4390" s="256"/>
      <c r="C4390" s="256"/>
      <c r="D4390" s="256"/>
      <c r="E4390" s="256"/>
      <c r="F4390" s="256"/>
      <c r="G4390" s="256"/>
      <c r="H4390" s="257"/>
      <c r="I4390" s="258"/>
      <c r="J4390" s="279"/>
      <c r="K4390" s="280"/>
      <c r="L4390" s="281"/>
    </row>
    <row r="4391" spans="1:12" x14ac:dyDescent="0.3">
      <c r="A4391" s="278"/>
      <c r="B4391" s="256"/>
      <c r="C4391" s="256"/>
      <c r="D4391" s="256"/>
      <c r="E4391" s="256"/>
      <c r="F4391" s="256"/>
      <c r="G4391" s="256"/>
      <c r="H4391" s="257"/>
      <c r="I4391" s="258"/>
      <c r="J4391" s="279"/>
      <c r="K4391" s="280"/>
      <c r="L4391" s="281"/>
    </row>
    <row r="4392" spans="1:12" x14ac:dyDescent="0.3">
      <c r="A4392" s="278"/>
      <c r="B4392" s="256"/>
      <c r="C4392" s="256"/>
      <c r="D4392" s="256"/>
      <c r="E4392" s="256"/>
      <c r="F4392" s="256"/>
      <c r="G4392" s="256"/>
      <c r="H4392" s="257"/>
      <c r="I4392" s="258"/>
      <c r="J4392" s="279"/>
      <c r="K4392" s="280"/>
      <c r="L4392" s="281"/>
    </row>
    <row r="4393" spans="1:12" x14ac:dyDescent="0.3">
      <c r="A4393" s="278"/>
      <c r="B4393" s="256"/>
      <c r="C4393" s="256"/>
      <c r="D4393" s="256"/>
      <c r="E4393" s="256"/>
      <c r="F4393" s="256"/>
      <c r="G4393" s="256"/>
      <c r="H4393" s="257"/>
      <c r="I4393" s="258"/>
      <c r="J4393" s="279"/>
      <c r="K4393" s="280"/>
      <c r="L4393" s="281"/>
    </row>
    <row r="4394" spans="1:12" x14ac:dyDescent="0.3">
      <c r="A4394" s="278"/>
      <c r="B4394" s="256"/>
      <c r="C4394" s="256"/>
      <c r="D4394" s="256"/>
      <c r="E4394" s="256"/>
      <c r="F4394" s="256"/>
      <c r="G4394" s="256"/>
      <c r="H4394" s="257"/>
      <c r="I4394" s="258"/>
      <c r="J4394" s="279"/>
      <c r="K4394" s="280"/>
      <c r="L4394" s="281"/>
    </row>
    <row r="4395" spans="1:12" x14ac:dyDescent="0.3">
      <c r="A4395" s="278"/>
      <c r="B4395" s="256"/>
      <c r="C4395" s="256"/>
      <c r="D4395" s="256"/>
      <c r="E4395" s="256"/>
      <c r="F4395" s="256"/>
      <c r="G4395" s="256"/>
      <c r="H4395" s="257"/>
      <c r="I4395" s="258"/>
      <c r="J4395" s="279"/>
      <c r="K4395" s="280"/>
      <c r="L4395" s="281"/>
    </row>
    <row r="4396" spans="1:12" x14ac:dyDescent="0.3">
      <c r="A4396" s="278"/>
      <c r="B4396" s="256"/>
      <c r="C4396" s="256"/>
      <c r="D4396" s="256"/>
      <c r="E4396" s="256"/>
      <c r="F4396" s="256"/>
      <c r="G4396" s="256"/>
      <c r="H4396" s="257"/>
      <c r="I4396" s="258"/>
      <c r="J4396" s="279"/>
      <c r="K4396" s="280"/>
      <c r="L4396" s="281"/>
    </row>
    <row r="4397" spans="1:12" x14ac:dyDescent="0.3">
      <c r="A4397" s="278"/>
      <c r="B4397" s="256"/>
      <c r="C4397" s="256"/>
      <c r="D4397" s="256"/>
      <c r="E4397" s="256"/>
      <c r="F4397" s="256"/>
      <c r="G4397" s="256"/>
      <c r="H4397" s="257"/>
      <c r="I4397" s="258"/>
      <c r="J4397" s="279"/>
      <c r="K4397" s="280"/>
      <c r="L4397" s="281"/>
    </row>
    <row r="4398" spans="1:12" x14ac:dyDescent="0.3">
      <c r="A4398" s="278"/>
      <c r="B4398" s="256"/>
      <c r="C4398" s="256"/>
      <c r="D4398" s="256"/>
      <c r="E4398" s="256"/>
      <c r="F4398" s="256"/>
      <c r="G4398" s="256"/>
      <c r="H4398" s="257"/>
      <c r="I4398" s="258"/>
      <c r="J4398" s="279"/>
      <c r="K4398" s="280"/>
      <c r="L4398" s="281"/>
    </row>
    <row r="4399" spans="1:12" x14ac:dyDescent="0.3">
      <c r="A4399" s="278"/>
      <c r="B4399" s="256"/>
      <c r="C4399" s="256"/>
      <c r="D4399" s="256"/>
      <c r="E4399" s="256"/>
      <c r="F4399" s="256"/>
      <c r="G4399" s="256"/>
      <c r="H4399" s="257"/>
      <c r="I4399" s="258"/>
      <c r="J4399" s="279"/>
      <c r="K4399" s="280"/>
      <c r="L4399" s="281"/>
    </row>
    <row r="4400" spans="1:12" x14ac:dyDescent="0.3">
      <c r="A4400" s="278"/>
      <c r="B4400" s="256"/>
      <c r="C4400" s="256"/>
      <c r="D4400" s="256"/>
      <c r="E4400" s="256"/>
      <c r="F4400" s="256"/>
      <c r="G4400" s="256"/>
      <c r="H4400" s="257"/>
      <c r="I4400" s="258"/>
      <c r="J4400" s="279"/>
      <c r="K4400" s="280"/>
      <c r="L4400" s="281"/>
    </row>
    <row r="4401" spans="1:12" x14ac:dyDescent="0.3">
      <c r="A4401" s="278"/>
      <c r="B4401" s="256"/>
      <c r="C4401" s="256"/>
      <c r="D4401" s="256"/>
      <c r="E4401" s="256"/>
      <c r="F4401" s="256"/>
      <c r="G4401" s="256"/>
      <c r="H4401" s="257"/>
      <c r="I4401" s="258"/>
      <c r="J4401" s="279"/>
      <c r="K4401" s="280"/>
      <c r="L4401" s="281"/>
    </row>
    <row r="4402" spans="1:12" x14ac:dyDescent="0.3">
      <c r="A4402" s="278"/>
      <c r="B4402" s="256"/>
      <c r="C4402" s="256"/>
      <c r="D4402" s="256"/>
      <c r="E4402" s="256"/>
      <c r="F4402" s="256"/>
      <c r="G4402" s="256"/>
      <c r="H4402" s="257"/>
      <c r="I4402" s="258"/>
      <c r="J4402" s="279"/>
      <c r="K4402" s="280"/>
      <c r="L4402" s="281"/>
    </row>
    <row r="4403" spans="1:12" x14ac:dyDescent="0.3">
      <c r="A4403" s="278"/>
      <c r="B4403" s="256"/>
      <c r="C4403" s="256"/>
      <c r="D4403" s="256"/>
      <c r="E4403" s="256"/>
      <c r="F4403" s="256"/>
      <c r="G4403" s="256"/>
      <c r="H4403" s="257"/>
      <c r="I4403" s="258"/>
      <c r="J4403" s="279"/>
      <c r="K4403" s="280"/>
      <c r="L4403" s="281"/>
    </row>
    <row r="4404" spans="1:12" x14ac:dyDescent="0.3">
      <c r="A4404" s="278"/>
      <c r="B4404" s="256"/>
      <c r="C4404" s="256"/>
      <c r="D4404" s="256"/>
      <c r="E4404" s="256"/>
      <c r="F4404" s="256"/>
      <c r="G4404" s="256"/>
      <c r="H4404" s="257"/>
      <c r="I4404" s="258"/>
      <c r="J4404" s="279"/>
      <c r="K4404" s="280"/>
      <c r="L4404" s="281"/>
    </row>
    <row r="4405" spans="1:12" x14ac:dyDescent="0.3">
      <c r="A4405" s="278"/>
      <c r="B4405" s="256"/>
      <c r="C4405" s="256"/>
      <c r="D4405" s="256"/>
      <c r="E4405" s="256"/>
      <c r="F4405" s="256"/>
      <c r="G4405" s="256"/>
      <c r="H4405" s="257"/>
      <c r="I4405" s="258"/>
      <c r="J4405" s="279"/>
      <c r="K4405" s="280"/>
      <c r="L4405" s="281"/>
    </row>
    <row r="4406" spans="1:12" x14ac:dyDescent="0.3">
      <c r="A4406" s="278"/>
      <c r="B4406" s="256"/>
      <c r="C4406" s="256"/>
      <c r="D4406" s="256"/>
      <c r="E4406" s="256"/>
      <c r="F4406" s="256"/>
      <c r="G4406" s="256"/>
      <c r="H4406" s="257"/>
      <c r="I4406" s="258"/>
      <c r="J4406" s="279"/>
      <c r="K4406" s="280"/>
      <c r="L4406" s="281"/>
    </row>
    <row r="4407" spans="1:12" x14ac:dyDescent="0.3">
      <c r="A4407" s="278"/>
      <c r="B4407" s="256"/>
      <c r="C4407" s="256"/>
      <c r="D4407" s="256"/>
      <c r="E4407" s="256"/>
      <c r="F4407" s="256"/>
      <c r="G4407" s="256"/>
      <c r="H4407" s="257"/>
      <c r="I4407" s="258"/>
      <c r="J4407" s="279"/>
      <c r="K4407" s="280"/>
      <c r="L4407" s="281"/>
    </row>
    <row r="4408" spans="1:12" x14ac:dyDescent="0.3">
      <c r="A4408" s="278"/>
      <c r="B4408" s="256"/>
      <c r="C4408" s="256"/>
      <c r="D4408" s="256"/>
      <c r="E4408" s="256"/>
      <c r="F4408" s="256"/>
      <c r="G4408" s="256"/>
      <c r="H4408" s="257"/>
      <c r="I4408" s="258"/>
      <c r="J4408" s="279"/>
      <c r="K4408" s="280"/>
      <c r="L4408" s="281"/>
    </row>
    <row r="4409" spans="1:12" x14ac:dyDescent="0.3">
      <c r="A4409" s="278"/>
      <c r="B4409" s="256"/>
      <c r="C4409" s="256"/>
      <c r="D4409" s="256"/>
      <c r="E4409" s="256"/>
      <c r="F4409" s="256"/>
      <c r="G4409" s="256"/>
      <c r="H4409" s="257"/>
      <c r="I4409" s="258"/>
      <c r="J4409" s="279"/>
      <c r="K4409" s="280"/>
      <c r="L4409" s="281"/>
    </row>
    <row r="4410" spans="1:12" x14ac:dyDescent="0.3">
      <c r="A4410" s="278"/>
      <c r="B4410" s="256"/>
      <c r="C4410" s="256"/>
      <c r="D4410" s="256"/>
      <c r="E4410" s="256"/>
      <c r="F4410" s="256"/>
      <c r="G4410" s="256"/>
      <c r="H4410" s="257"/>
      <c r="I4410" s="258"/>
      <c r="J4410" s="279"/>
      <c r="K4410" s="280"/>
      <c r="L4410" s="281"/>
    </row>
    <row r="4411" spans="1:12" x14ac:dyDescent="0.3">
      <c r="A4411" s="278"/>
      <c r="B4411" s="256"/>
      <c r="C4411" s="256"/>
      <c r="D4411" s="256"/>
      <c r="E4411" s="256"/>
      <c r="F4411" s="256"/>
      <c r="G4411" s="256"/>
      <c r="H4411" s="257"/>
      <c r="I4411" s="258"/>
      <c r="J4411" s="279"/>
      <c r="K4411" s="280"/>
      <c r="L4411" s="281"/>
    </row>
    <row r="4412" spans="1:12" x14ac:dyDescent="0.3">
      <c r="A4412" s="278"/>
      <c r="B4412" s="256"/>
      <c r="C4412" s="256"/>
      <c r="D4412" s="256"/>
      <c r="E4412" s="256"/>
      <c r="F4412" s="256"/>
      <c r="G4412" s="256"/>
      <c r="H4412" s="257"/>
      <c r="I4412" s="258"/>
      <c r="J4412" s="279"/>
      <c r="K4412" s="280"/>
      <c r="L4412" s="281"/>
    </row>
    <row r="4413" spans="1:12" x14ac:dyDescent="0.3">
      <c r="A4413" s="278"/>
      <c r="B4413" s="256"/>
      <c r="C4413" s="256"/>
      <c r="D4413" s="256"/>
      <c r="E4413" s="256"/>
      <c r="F4413" s="256"/>
      <c r="G4413" s="256"/>
      <c r="H4413" s="257"/>
      <c r="I4413" s="258"/>
      <c r="J4413" s="279"/>
      <c r="K4413" s="280"/>
      <c r="L4413" s="281"/>
    </row>
    <row r="4414" spans="1:12" x14ac:dyDescent="0.3">
      <c r="A4414" s="278"/>
      <c r="B4414" s="256"/>
      <c r="C4414" s="256"/>
      <c r="D4414" s="256"/>
      <c r="E4414" s="256"/>
      <c r="F4414" s="256"/>
      <c r="G4414" s="256"/>
      <c r="H4414" s="257"/>
      <c r="I4414" s="258"/>
      <c r="J4414" s="279"/>
      <c r="K4414" s="280"/>
      <c r="L4414" s="281"/>
    </row>
    <row r="4415" spans="1:12" x14ac:dyDescent="0.3">
      <c r="A4415" s="278"/>
      <c r="B4415" s="256"/>
      <c r="C4415" s="256"/>
      <c r="D4415" s="256"/>
      <c r="E4415" s="256"/>
      <c r="F4415" s="256"/>
      <c r="G4415" s="256"/>
      <c r="H4415" s="257"/>
      <c r="I4415" s="258"/>
      <c r="J4415" s="279"/>
      <c r="K4415" s="280"/>
      <c r="L4415" s="281"/>
    </row>
    <row r="4416" spans="1:12" x14ac:dyDescent="0.3">
      <c r="A4416" s="278"/>
      <c r="B4416" s="256"/>
      <c r="C4416" s="256"/>
      <c r="D4416" s="256"/>
      <c r="E4416" s="256"/>
      <c r="F4416" s="256"/>
      <c r="G4416" s="256"/>
      <c r="H4416" s="257"/>
      <c r="I4416" s="258"/>
      <c r="J4416" s="279"/>
      <c r="K4416" s="280"/>
      <c r="L4416" s="281"/>
    </row>
    <row r="4417" spans="1:12" x14ac:dyDescent="0.3">
      <c r="A4417" s="278"/>
      <c r="B4417" s="256"/>
      <c r="C4417" s="256"/>
      <c r="D4417" s="256"/>
      <c r="E4417" s="256"/>
      <c r="F4417" s="256"/>
      <c r="G4417" s="256"/>
      <c r="H4417" s="257"/>
      <c r="I4417" s="258"/>
      <c r="J4417" s="279"/>
      <c r="K4417" s="280"/>
      <c r="L4417" s="281"/>
    </row>
    <row r="4418" spans="1:12" x14ac:dyDescent="0.3">
      <c r="A4418" s="278"/>
      <c r="B4418" s="256"/>
      <c r="C4418" s="256"/>
      <c r="D4418" s="256"/>
      <c r="E4418" s="256"/>
      <c r="F4418" s="256"/>
      <c r="G4418" s="256"/>
      <c r="H4418" s="257"/>
      <c r="I4418" s="258"/>
      <c r="J4418" s="279"/>
      <c r="K4418" s="280"/>
      <c r="L4418" s="281"/>
    </row>
    <row r="4419" spans="1:12" x14ac:dyDescent="0.3">
      <c r="A4419" s="278"/>
      <c r="B4419" s="256"/>
      <c r="C4419" s="256"/>
      <c r="D4419" s="256"/>
      <c r="E4419" s="256"/>
      <c r="F4419" s="256"/>
      <c r="G4419" s="256"/>
      <c r="H4419" s="257"/>
      <c r="I4419" s="258"/>
      <c r="J4419" s="279"/>
      <c r="K4419" s="280"/>
      <c r="L4419" s="281"/>
    </row>
    <row r="4420" spans="1:12" x14ac:dyDescent="0.3">
      <c r="A4420" s="278"/>
      <c r="B4420" s="256"/>
      <c r="C4420" s="256"/>
      <c r="D4420" s="256"/>
      <c r="E4420" s="256"/>
      <c r="F4420" s="256"/>
      <c r="G4420" s="256"/>
      <c r="H4420" s="257"/>
      <c r="I4420" s="258"/>
      <c r="J4420" s="279"/>
      <c r="K4420" s="280"/>
      <c r="L4420" s="281"/>
    </row>
    <row r="4421" spans="1:12" x14ac:dyDescent="0.3">
      <c r="A4421" s="278"/>
      <c r="B4421" s="256"/>
      <c r="C4421" s="256"/>
      <c r="D4421" s="256"/>
      <c r="E4421" s="256"/>
      <c r="F4421" s="256"/>
      <c r="G4421" s="256"/>
      <c r="H4421" s="257"/>
      <c r="I4421" s="258"/>
      <c r="J4421" s="279"/>
      <c r="K4421" s="280"/>
      <c r="L4421" s="281"/>
    </row>
    <row r="4422" spans="1:12" x14ac:dyDescent="0.3">
      <c r="A4422" s="278"/>
      <c r="B4422" s="256"/>
      <c r="C4422" s="256"/>
      <c r="D4422" s="256"/>
      <c r="E4422" s="256"/>
      <c r="F4422" s="256"/>
      <c r="G4422" s="256"/>
      <c r="H4422" s="257"/>
      <c r="I4422" s="258"/>
      <c r="J4422" s="279"/>
      <c r="K4422" s="280"/>
      <c r="L4422" s="281"/>
    </row>
    <row r="4423" spans="1:12" x14ac:dyDescent="0.3">
      <c r="A4423" s="278"/>
      <c r="B4423" s="256"/>
      <c r="C4423" s="256"/>
      <c r="D4423" s="256"/>
      <c r="E4423" s="256"/>
      <c r="F4423" s="256"/>
      <c r="G4423" s="256"/>
      <c r="H4423" s="257"/>
      <c r="I4423" s="258"/>
      <c r="J4423" s="279"/>
      <c r="K4423" s="280"/>
      <c r="L4423" s="281"/>
    </row>
    <row r="4424" spans="1:12" x14ac:dyDescent="0.3">
      <c r="A4424" s="278"/>
      <c r="B4424" s="256"/>
      <c r="C4424" s="256"/>
      <c r="D4424" s="256"/>
      <c r="E4424" s="256"/>
      <c r="F4424" s="256"/>
      <c r="G4424" s="256"/>
      <c r="H4424" s="257"/>
      <c r="I4424" s="258"/>
      <c r="J4424" s="279"/>
      <c r="K4424" s="280"/>
      <c r="L4424" s="281"/>
    </row>
    <row r="4425" spans="1:12" x14ac:dyDescent="0.3">
      <c r="A4425" s="278"/>
      <c r="B4425" s="256"/>
      <c r="C4425" s="256"/>
      <c r="D4425" s="256"/>
      <c r="E4425" s="256"/>
      <c r="F4425" s="256"/>
      <c r="G4425" s="256"/>
      <c r="H4425" s="257"/>
      <c r="I4425" s="258"/>
      <c r="J4425" s="279"/>
      <c r="K4425" s="280"/>
      <c r="L4425" s="281"/>
    </row>
    <row r="4426" spans="1:12" x14ac:dyDescent="0.3">
      <c r="A4426" s="278"/>
      <c r="B4426" s="256"/>
      <c r="C4426" s="256"/>
      <c r="D4426" s="256"/>
      <c r="E4426" s="256"/>
      <c r="F4426" s="256"/>
      <c r="G4426" s="256"/>
      <c r="H4426" s="257"/>
      <c r="I4426" s="258"/>
      <c r="J4426" s="279"/>
      <c r="K4426" s="280"/>
      <c r="L4426" s="281"/>
    </row>
    <row r="4427" spans="1:12" x14ac:dyDescent="0.3">
      <c r="A4427" s="278"/>
      <c r="B4427" s="256"/>
      <c r="C4427" s="256"/>
      <c r="D4427" s="256"/>
      <c r="E4427" s="256"/>
      <c r="F4427" s="256"/>
      <c r="G4427" s="256"/>
      <c r="H4427" s="257"/>
      <c r="I4427" s="258"/>
      <c r="J4427" s="279"/>
      <c r="K4427" s="280"/>
      <c r="L4427" s="281"/>
    </row>
    <row r="4428" spans="1:12" x14ac:dyDescent="0.3">
      <c r="A4428" s="278"/>
      <c r="B4428" s="256"/>
      <c r="C4428" s="256"/>
      <c r="D4428" s="256"/>
      <c r="E4428" s="256"/>
      <c r="F4428" s="256"/>
      <c r="G4428" s="256"/>
      <c r="H4428" s="257"/>
      <c r="I4428" s="258"/>
      <c r="J4428" s="279"/>
      <c r="K4428" s="280"/>
      <c r="L4428" s="281"/>
    </row>
    <row r="4429" spans="1:12" x14ac:dyDescent="0.3">
      <c r="A4429" s="278"/>
      <c r="B4429" s="256"/>
      <c r="C4429" s="256"/>
      <c r="D4429" s="256"/>
      <c r="E4429" s="256"/>
      <c r="F4429" s="256"/>
      <c r="G4429" s="256"/>
      <c r="H4429" s="257"/>
      <c r="I4429" s="258"/>
      <c r="J4429" s="279"/>
      <c r="K4429" s="280"/>
      <c r="L4429" s="281"/>
    </row>
    <row r="4430" spans="1:12" x14ac:dyDescent="0.3">
      <c r="A4430" s="278"/>
      <c r="B4430" s="256"/>
      <c r="C4430" s="256"/>
      <c r="D4430" s="256"/>
      <c r="E4430" s="256"/>
      <c r="F4430" s="256"/>
      <c r="G4430" s="256"/>
      <c r="H4430" s="257"/>
      <c r="I4430" s="258"/>
      <c r="J4430" s="279"/>
      <c r="K4430" s="280"/>
      <c r="L4430" s="281"/>
    </row>
    <row r="4431" spans="1:12" x14ac:dyDescent="0.3">
      <c r="A4431" s="278"/>
      <c r="B4431" s="256"/>
      <c r="C4431" s="256"/>
      <c r="D4431" s="256"/>
      <c r="E4431" s="256"/>
      <c r="F4431" s="256"/>
      <c r="G4431" s="256"/>
      <c r="H4431" s="257"/>
      <c r="I4431" s="258"/>
      <c r="J4431" s="279"/>
      <c r="K4431" s="280"/>
      <c r="L4431" s="281"/>
    </row>
    <row r="4432" spans="1:12" x14ac:dyDescent="0.3">
      <c r="A4432" s="278"/>
      <c r="B4432" s="256"/>
      <c r="C4432" s="256"/>
      <c r="D4432" s="256"/>
      <c r="E4432" s="256"/>
      <c r="F4432" s="256"/>
      <c r="G4432" s="256"/>
      <c r="H4432" s="257"/>
      <c r="I4432" s="258"/>
      <c r="J4432" s="279"/>
      <c r="K4432" s="280"/>
      <c r="L4432" s="281"/>
    </row>
    <row r="4433" spans="1:12" x14ac:dyDescent="0.3">
      <c r="A4433" s="278"/>
      <c r="B4433" s="256"/>
      <c r="C4433" s="256"/>
      <c r="D4433" s="256"/>
      <c r="E4433" s="256"/>
      <c r="F4433" s="256"/>
      <c r="G4433" s="256"/>
      <c r="H4433" s="257"/>
      <c r="I4433" s="258"/>
      <c r="J4433" s="279"/>
      <c r="K4433" s="280"/>
      <c r="L4433" s="281"/>
    </row>
    <row r="4434" spans="1:12" x14ac:dyDescent="0.3">
      <c r="A4434" s="278"/>
      <c r="B4434" s="256"/>
      <c r="C4434" s="256"/>
      <c r="D4434" s="256"/>
      <c r="E4434" s="256"/>
      <c r="F4434" s="256"/>
      <c r="G4434" s="256"/>
      <c r="H4434" s="257"/>
      <c r="I4434" s="258"/>
      <c r="J4434" s="279"/>
      <c r="K4434" s="280"/>
      <c r="L4434" s="281"/>
    </row>
    <row r="4435" spans="1:12" x14ac:dyDescent="0.3">
      <c r="A4435" s="278"/>
      <c r="B4435" s="256"/>
      <c r="C4435" s="256"/>
      <c r="D4435" s="256"/>
      <c r="E4435" s="256"/>
      <c r="F4435" s="256"/>
      <c r="G4435" s="256"/>
      <c r="H4435" s="257"/>
      <c r="I4435" s="258"/>
      <c r="J4435" s="279"/>
      <c r="K4435" s="280"/>
      <c r="L4435" s="281"/>
    </row>
    <row r="4436" spans="1:12" x14ac:dyDescent="0.3">
      <c r="A4436" s="278"/>
      <c r="B4436" s="256"/>
      <c r="C4436" s="256"/>
      <c r="D4436" s="256"/>
      <c r="E4436" s="256"/>
      <c r="F4436" s="256"/>
      <c r="G4436" s="256"/>
      <c r="H4436" s="257"/>
      <c r="I4436" s="258"/>
      <c r="J4436" s="279"/>
      <c r="K4436" s="280"/>
      <c r="L4436" s="281"/>
    </row>
    <row r="4437" spans="1:12" x14ac:dyDescent="0.3">
      <c r="B4437" s="282"/>
      <c r="C4437" s="282"/>
      <c r="D4437" s="282"/>
      <c r="E4437" s="282"/>
      <c r="F4437" s="282"/>
      <c r="G4437" s="282"/>
      <c r="H4437" s="519"/>
      <c r="I4437" s="283"/>
      <c r="J4437" s="284"/>
      <c r="K4437" s="285"/>
      <c r="L4437" s="286"/>
    </row>
  </sheetData>
  <autoFilter ref="A3:L2738" xr:uid="{94C4027E-7D7E-4F58-8FC2-CB692F922FED}"/>
  <mergeCells count="4">
    <mergeCell ref="A1:L1"/>
    <mergeCell ref="B2:G2"/>
    <mergeCell ref="H2:I2"/>
    <mergeCell ref="J2:K2"/>
  </mergeCells>
  <pageMargins left="0.23622047244094491" right="0.23622047244094491" top="0.74803149606299213" bottom="0.74803149606299213" header="0.31496062992125984" footer="0.31496062992125984"/>
  <pageSetup paperSize="9" scale="32" fitToHeight="52" orientation="portrait" r:id="rId1"/>
  <headerFooter>
    <oddHeader>&amp;L&amp;36Modello 2b&amp;C&amp;36FOGLIO 6</oddHeader>
    <oddFooter>&amp;C&amp;18Pagina &amp;P di &amp;N</oddFooter>
  </headerFooter>
  <rowBreaks count="4" manualBreakCount="4">
    <brk id="226" max="16383" man="1"/>
    <brk id="2193" max="16383" man="1"/>
    <brk id="2357" max="16383" man="1"/>
    <brk id="236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9926c1-55f3-4fbd-988b-9d108f62597e">
      <Terms xmlns="http://schemas.microsoft.com/office/infopath/2007/PartnerControls"/>
    </lcf76f155ced4ddcb4097134ff3c332f>
    <Note xmlns="ed9926c1-55f3-4fbd-988b-9d108f62597e" xsi:nil="true"/>
    <TaxCatchAll xmlns="3d76985d-f35b-4362-b2a6-33472801e6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A9BBD92F110A946BEB178FEAF10AB7A" ma:contentTypeVersion="14" ma:contentTypeDescription="Creare un nuovo documento." ma:contentTypeScope="" ma:versionID="7d34d50a4026823e8ff7bf0dc3f1faff">
  <xsd:schema xmlns:xsd="http://www.w3.org/2001/XMLSchema" xmlns:xs="http://www.w3.org/2001/XMLSchema" xmlns:p="http://schemas.microsoft.com/office/2006/metadata/properties" xmlns:ns2="ed9926c1-55f3-4fbd-988b-9d108f62597e" xmlns:ns3="3d76985d-f35b-4362-b2a6-33472801e6a0" targetNamespace="http://schemas.microsoft.com/office/2006/metadata/properties" ma:root="true" ma:fieldsID="2276abf1e51e5dfc413a60f75663c63c" ns2:_="" ns3:_="">
    <xsd:import namespace="ed9926c1-55f3-4fbd-988b-9d108f62597e"/>
    <xsd:import namespace="3d76985d-f35b-4362-b2a6-33472801e6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Not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9926c1-55f3-4fbd-988b-9d108f6259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Tag immagine" ma:readOnly="false" ma:fieldId="{5cf76f15-5ced-4ddc-b409-7134ff3c332f}" ma:taxonomyMulti="true" ma:sspId="18f93bc5-f471-422d-94fa-bb3f18b2db7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Note" ma:index="20" nillable="true" ma:displayName="Note" ma:format="Dropdown" ma:internalName="Note">
      <xsd:simpleType>
        <xsd:restriction base="dms:Text">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76985d-f35b-4362-b2a6-33472801e6a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2603f43-dcf6-4ffd-846a-8c4667b8cc4f}" ma:internalName="TaxCatchAll" ma:showField="CatchAllData" ma:web="3d76985d-f35b-4362-b2a6-33472801e6a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333326-68F7-45A1-A589-7AF7A2F4B858}">
  <ds:schemaRefs>
    <ds:schemaRef ds:uri="http://schemas.microsoft.com/sharepoint/v3/contenttype/forms"/>
  </ds:schemaRefs>
</ds:datastoreItem>
</file>

<file path=customXml/itemProps2.xml><?xml version="1.0" encoding="utf-8"?>
<ds:datastoreItem xmlns:ds="http://schemas.openxmlformats.org/officeDocument/2006/customXml" ds:itemID="{502CD38F-EE18-4AD8-A8AA-4D559603824F}">
  <ds:schemaRefs>
    <ds:schemaRef ds:uri="3d76985d-f35b-4362-b2a6-33472801e6a0"/>
    <ds:schemaRef ds:uri="http://purl.org/dc/terms/"/>
    <ds:schemaRef ds:uri="ed9926c1-55f3-4fbd-988b-9d108f62597e"/>
    <ds:schemaRef ds:uri="http://schemas.microsoft.com/office/2006/documentManagement/types"/>
    <ds:schemaRef ds:uri="http://schemas.microsoft.com/office/infopath/2007/PartnerControls"/>
    <ds:schemaRef ds:uri="http://purl.org/dc/elements/1.1/"/>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22BB8275-49B0-432D-99CC-37CC285AEF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9926c1-55f3-4fbd-988b-9d108f62597e"/>
    <ds:schemaRef ds:uri="3d76985d-f35b-4362-b2a6-33472801e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12</vt:i4>
      </vt:variant>
    </vt:vector>
  </HeadingPairs>
  <TitlesOfParts>
    <vt:vector size="18" baseType="lpstr">
      <vt:lpstr>1 PdC DLGS 118_2011_PE e PP</vt:lpstr>
      <vt:lpstr>2 Pdc unico solo segmento A</vt:lpstr>
      <vt:lpstr>3 Stato Patrimoniale-All1 ITAS1</vt:lpstr>
      <vt:lpstr>4 Schema aggiuntivo SP </vt:lpstr>
      <vt:lpstr>5 Conto Economico-All2 ITAS1</vt:lpstr>
      <vt:lpstr>6 Pdc unico completo</vt:lpstr>
      <vt:lpstr>'1 PdC DLGS 118_2011_PE e PP'!Area_stampa</vt:lpstr>
      <vt:lpstr>'2 Pdc unico solo segmento A'!Area_stampa</vt:lpstr>
      <vt:lpstr>'3 Stato Patrimoniale-All1 ITAS1'!Area_stampa</vt:lpstr>
      <vt:lpstr>'4 Schema aggiuntivo SP '!Area_stampa</vt:lpstr>
      <vt:lpstr>'5 Conto Economico-All2 ITAS1'!Area_stampa</vt:lpstr>
      <vt:lpstr>'6 Pdc unico completo'!Area_stampa</vt:lpstr>
      <vt:lpstr>'1 PdC DLGS 118_2011_PE e PP'!Titoli_stampa</vt:lpstr>
      <vt:lpstr>'2 Pdc unico solo segmento A'!Titoli_stampa</vt:lpstr>
      <vt:lpstr>'3 Stato Patrimoniale-All1 ITAS1'!Titoli_stampa</vt:lpstr>
      <vt:lpstr>'4 Schema aggiuntivo SP '!Titoli_stampa</vt:lpstr>
      <vt:lpstr>'5 Conto Economico-All2 ITAS1'!Titoli_stampa</vt:lpstr>
      <vt:lpstr>'6 Pdc unico completo'!Titoli_stampa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 Iannone</dc:creator>
  <cp:keywords/>
  <dc:description/>
  <cp:lastModifiedBy>Rocco Aprile</cp:lastModifiedBy>
  <cp:revision/>
  <cp:lastPrinted>2025-07-21T09:39:36Z</cp:lastPrinted>
  <dcterms:created xsi:type="dcterms:W3CDTF">2022-12-07T12:23:55Z</dcterms:created>
  <dcterms:modified xsi:type="dcterms:W3CDTF">2025-07-21T09:39:53Z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0x0101005A9BBD92F110A946BEB178FEAF10AB7A</vt:lpwstr>
  </property>
  <property fmtid="{D5CDD505-2E9C-101B-9397-08002B2CF9AE}" pid="3" name="MediaServiceImageTags">
    <vt:lpwstr/>
  </property>
</Properties>
</file>